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AI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<sst xmlns="http://schemas.openxmlformats.org/spreadsheetml/2006/main" count="217" uniqueCount="107">
  <si>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</si>
  <si>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</si>
  <si>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</si>
  <si>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</si>
  <si>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</si>
  <si>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</si>
  <si>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</si>
  <si>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</si>
  <si>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</si>
  <si>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</si>
  <si>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</si>
  <si>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</si>
  <si>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</si>
  <si>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</si>
  <si>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</si>
  <si>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</si>
  <si>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</si>
  <si>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</si>
  <si>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</si>
  <si>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</si>
  <si>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</si>
  <si>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</si>
  <si>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</si>
  <si>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</si>
  <si>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</si>
  <si>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</si>
  <si>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</si>
  <si>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</si>
  <si>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</si>
  <si>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</si>
  <si>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</si>
  <si>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</si>
  <si>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</si>
  <si>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</si>
  <si>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</si>
  <si>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</si>
  <si>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</si>
  <si>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</si>
  <si>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</si>
  <si>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</si>
  <si>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</si>
  <si>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</si>
  <si>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</si>
  <si>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</si>
  <si>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</si>
  <si>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</si>
  <si>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</si>
  <si>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</si>
  <si>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</si>
  <si>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</si>
  <si>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</si>
  <si>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</si>
  <si>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</si>
  <si>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</si>
  <si>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</si>
  <si>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</si>
  <si>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</si>
  <si>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</si>
  <si>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</si>
  <si>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</si>
  <si>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</si>
  <si>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</si>
  <si>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</si>
  <si>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</si>
  <si>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</si>
  <si>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</si>
  <si>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</si>
  <si>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</si>
  <si>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</si>
  <si>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</si>
  <si>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</si>
  <si>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</si>
  <si>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</si>
  <si>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</si>
  <si>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</si>
  <si>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</si>
  <si>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</si>
  <si>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</si>
  <si>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</si>
  <si>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</si>
  <si>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</si>
  <si>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</si>
  <si>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</si>
  <si>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</si>
  <si>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</si>
  <si>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</si>
  <si>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</si>
  <si>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</si>
  <si>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</si>
  <si>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</si>
  <si>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</si>
  <si>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</si>
  <si>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</si>
  <si>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小林市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</si>
  <si>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</si>
  <si>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</si>
  <si>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</si>
  <si>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</si>
  <si>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</si>
  <si>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</si>
  <si>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</si>
  <si>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</si>
  <si>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</si>
  <si>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</si>
  <si>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改定により、経営状況は安定しているが、年々の人口減少、給水人口の減少により収益は減少していくと考えられる。安定した財源確保のために、毎年毎年、無駄な費用の削減が必要となると考えられる。また、施設の老朽化、耐震化については早急に取り組む必要があります。経営ビジョンをを基に、適切な資産管理・更新計画を立てて、進めていく必要があります。</t>
    <rPh sb="0" eb="2">
      <t>リョウキン</t>
    </rPh>
    <rPh sb="2" eb="4">
      <t>カイテイ</t>
    </rPh>
    <rPh sb="8" eb="10">
      <t>ケイエイ</t>
    </rPh>
    <rPh sb="10" eb="12">
      <t>ジョウキョウ</t>
    </rPh>
    <rPh sb="13" eb="15">
      <t>アンテイ</t>
    </rPh>
    <rPh sb="21" eb="23">
      <t>ネンネン</t>
    </rPh>
    <rPh sb="24" eb="26">
      <t>ジンコウ</t>
    </rPh>
    <rPh sb="26" eb="28">
      <t>ゲンショウ</t>
    </rPh>
    <rPh sb="29" eb="31">
      <t>キュウスイ</t>
    </rPh>
    <rPh sb="31" eb="33">
      <t>ジンコウ</t>
    </rPh>
    <rPh sb="34" eb="36">
      <t>ゲンショウ</t>
    </rPh>
    <rPh sb="39" eb="41">
      <t>シュウエキ</t>
    </rPh>
    <rPh sb="42" eb="44">
      <t>ゲンショウ</t>
    </rPh>
    <rPh sb="49" eb="50">
      <t>カンガ</t>
    </rPh>
    <rPh sb="55" eb="57">
      <t>アンテイ</t>
    </rPh>
    <rPh sb="59" eb="61">
      <t>ザイゲン</t>
    </rPh>
    <rPh sb="61" eb="63">
      <t>カクホ</t>
    </rPh>
    <rPh sb="68" eb="70">
      <t>マイトシ</t>
    </rPh>
    <rPh sb="70" eb="72">
      <t>マイネン</t>
    </rPh>
    <rPh sb="73" eb="75">
      <t>ムダ</t>
    </rPh>
    <rPh sb="76" eb="78">
      <t>ヒヨウ</t>
    </rPh>
    <rPh sb="79" eb="81">
      <t>サクゲン</t>
    </rPh>
    <rPh sb="82" eb="84">
      <t>ヒツヨウ</t>
    </rPh>
    <rPh sb="88" eb="89">
      <t>カンガ</t>
    </rPh>
    <rPh sb="97" eb="99">
      <t>シセツ</t>
    </rPh>
    <rPh sb="100" eb="103">
      <t>ロウキュウカ</t>
    </rPh>
    <rPh sb="104" eb="107">
      <t>タイシンカ</t>
    </rPh>
    <rPh sb="112" eb="114">
      <t>ソウキュウ</t>
    </rPh>
    <rPh sb="115" eb="116">
      <t>ト</t>
    </rPh>
    <rPh sb="117" eb="118">
      <t>ク</t>
    </rPh>
    <rPh sb="119" eb="121">
      <t>ヒツヨウ</t>
    </rPh>
    <rPh sb="127" eb="129">
      <t>ケイエイ</t>
    </rPh>
    <rPh sb="135" eb="136">
      <t>モト</t>
    </rPh>
    <rPh sb="138" eb="140">
      <t>テキセツ</t>
    </rPh>
    <rPh sb="141" eb="143">
      <t>シサン</t>
    </rPh>
    <rPh sb="143" eb="145">
      <t>カンリ</t>
    </rPh>
    <rPh sb="146" eb="148">
      <t>コウシン</t>
    </rPh>
    <rPh sb="148" eb="150">
      <t>ケイカク</t>
    </rPh>
    <rPh sb="151" eb="152">
      <t>タ</t>
    </rPh>
    <rPh sb="155" eb="156">
      <t>スス</t>
    </rPh>
    <rPh sb="160" eb="162">
      <t>ヒツヨウ</t>
    </rPh>
    <phoneticPr fontId="4"/>
  </si>
  <si>
    <t>「経常損益」については、100％以上で推移しており、現在のところ安定経営をしており問題はないと思われる。「料金回収率（％）」も『124.83』と表れていることから「料金水準の適切性」も図られていると考えられる。「流動比率」においては100％を超えており現時点で支払能力に問題はないが、平均値より低いため、給水収益の増加に努め現金資産を確保し「支払能力」を維持することが必要と考えられる。「企業債残高対給水収益比率」については、平均値、類似団体より低く、年々減少しているので問題はないと思われる。料金引き上げを行ったことによって、給水収益が増加したことが影響したと思われます。これからも企業債借入をできるだけ抑制し、調整を行っていく必要があると考えられます。「費用の効率性」については類似団体より低く、現時点では問題はないと思われるが、今後、施設の老朽化に伴う施設整備での減価償却費等が高くなると予想される。無駄な費用を抑えるために、改善策を考える必要があると思われる。「施設の効率性」においては、平均値より高いことから問題はないと思われるが、人口減少は避けられないため、適正な施設利用をするために対策をたてておく必要があると考えられます。「供給した配水量の効率性」においては、27年度、大寒波が襲来し大規模な漏水が多数発生したことも数値の減少に影響していると考えられる。ただ、やはり類似団体、全国平均値より低いため今後も漏水調査を行い有収水量を増加するよう努めていく必要があります。　</t>
    <rPh sb="1" eb="3">
      <t>ケイジョウ</t>
    </rPh>
    <rPh sb="3" eb="5">
      <t>ソンエキ</t>
    </rPh>
    <rPh sb="16" eb="18">
      <t>イジョウ</t>
    </rPh>
    <rPh sb="19" eb="21">
      <t>スイイ</t>
    </rPh>
    <rPh sb="26" eb="28">
      <t>ゲンザイ</t>
    </rPh>
    <rPh sb="32" eb="34">
      <t>アンテイ</t>
    </rPh>
    <rPh sb="34" eb="36">
      <t>ケイエイ</t>
    </rPh>
    <rPh sb="41" eb="43">
      <t>モンダイ</t>
    </rPh>
    <rPh sb="47" eb="48">
      <t>オモ</t>
    </rPh>
    <rPh sb="53" eb="55">
      <t>リョウキン</t>
    </rPh>
    <rPh sb="55" eb="57">
      <t>カイシュウ</t>
    </rPh>
    <rPh sb="57" eb="58">
      <t>リツ</t>
    </rPh>
    <rPh sb="72" eb="73">
      <t>アラワ</t>
    </rPh>
    <rPh sb="82" eb="84">
      <t>リョウキン</t>
    </rPh>
    <rPh sb="84" eb="86">
      <t>スイジュン</t>
    </rPh>
    <rPh sb="87" eb="90">
      <t>テキセツセイ</t>
    </rPh>
    <rPh sb="92" eb="93">
      <t>ハカ</t>
    </rPh>
    <rPh sb="99" eb="100">
      <t>カンガ</t>
    </rPh>
    <rPh sb="106" eb="108">
      <t>リュウドウ</t>
    </rPh>
    <rPh sb="108" eb="110">
      <t>ヒリツ</t>
    </rPh>
    <rPh sb="121" eb="122">
      <t>コ</t>
    </rPh>
    <rPh sb="126" eb="129">
      <t>ゲンジテン</t>
    </rPh>
    <rPh sb="130" eb="132">
      <t>シハライ</t>
    </rPh>
    <rPh sb="132" eb="134">
      <t>ノウリョク</t>
    </rPh>
    <rPh sb="135" eb="137">
      <t>モンダイ</t>
    </rPh>
    <rPh sb="142" eb="145">
      <t>ヘイキンチ</t>
    </rPh>
    <rPh sb="147" eb="148">
      <t>ヒク</t>
    </rPh>
    <rPh sb="152" eb="154">
      <t>キュウスイ</t>
    </rPh>
    <rPh sb="154" eb="156">
      <t>シュウエキ</t>
    </rPh>
    <rPh sb="157" eb="159">
      <t>ゾウカ</t>
    </rPh>
    <rPh sb="160" eb="161">
      <t>ツト</t>
    </rPh>
    <rPh sb="162" eb="164">
      <t>ゲンキン</t>
    </rPh>
    <rPh sb="164" eb="166">
      <t>シサン</t>
    </rPh>
    <rPh sb="167" eb="169">
      <t>カクホ</t>
    </rPh>
    <rPh sb="171" eb="173">
      <t>シハライ</t>
    </rPh>
    <rPh sb="173" eb="175">
      <t>ノウリョク</t>
    </rPh>
    <rPh sb="177" eb="179">
      <t>イジ</t>
    </rPh>
    <rPh sb="184" eb="186">
      <t>ヒツヨウ</t>
    </rPh>
    <rPh sb="187" eb="188">
      <t>カンガ</t>
    </rPh>
    <rPh sb="194" eb="196">
      <t>キギョウ</t>
    </rPh>
    <rPh sb="196" eb="197">
      <t>サイ</t>
    </rPh>
    <rPh sb="197" eb="199">
      <t>ザンダカ</t>
    </rPh>
    <rPh sb="199" eb="200">
      <t>タイ</t>
    </rPh>
    <rPh sb="200" eb="202">
      <t>キュウスイ</t>
    </rPh>
    <rPh sb="202" eb="204">
      <t>シュウエキ</t>
    </rPh>
    <rPh sb="204" eb="206">
      <t>ヒリツ</t>
    </rPh>
    <rPh sb="213" eb="216">
      <t>ヘイキンチ</t>
    </rPh>
    <rPh sb="217" eb="219">
      <t>ルイジ</t>
    </rPh>
    <rPh sb="219" eb="221">
      <t>ダンタイ</t>
    </rPh>
    <rPh sb="223" eb="224">
      <t>ヒク</t>
    </rPh>
    <rPh sb="226" eb="228">
      <t>ネンネン</t>
    </rPh>
    <rPh sb="228" eb="230">
      <t>ゲンショウ</t>
    </rPh>
    <rPh sb="236" eb="238">
      <t>モンダイ</t>
    </rPh>
    <rPh sb="242" eb="243">
      <t>オモ</t>
    </rPh>
    <rPh sb="247" eb="249">
      <t>リョウキン</t>
    </rPh>
    <rPh sb="249" eb="250">
      <t>ヒ</t>
    </rPh>
    <rPh sb="251" eb="252">
      <t>ア</t>
    </rPh>
    <rPh sb="254" eb="255">
      <t>オコナ</t>
    </rPh>
    <rPh sb="264" eb="266">
      <t>キュウスイ</t>
    </rPh>
    <rPh sb="266" eb="268">
      <t>シュウエキ</t>
    </rPh>
    <rPh sb="269" eb="271">
      <t>ゾウカ</t>
    </rPh>
    <rPh sb="276" eb="278">
      <t>エイキョウ</t>
    </rPh>
    <rPh sb="281" eb="282">
      <t>オモ</t>
    </rPh>
    <rPh sb="292" eb="294">
      <t>キギョウ</t>
    </rPh>
    <rPh sb="294" eb="295">
      <t>サイ</t>
    </rPh>
    <rPh sb="295" eb="297">
      <t>カリイレ</t>
    </rPh>
    <rPh sb="303" eb="305">
      <t>ヨクセイ</t>
    </rPh>
    <rPh sb="307" eb="309">
      <t>チョウセイ</t>
    </rPh>
    <rPh sb="310" eb="311">
      <t>オコナ</t>
    </rPh>
    <rPh sb="315" eb="317">
      <t>ヒツヨウ</t>
    </rPh>
    <rPh sb="321" eb="322">
      <t>カンガ</t>
    </rPh>
    <rPh sb="329" eb="331">
      <t>ヒヨウ</t>
    </rPh>
    <rPh sb="332" eb="334">
      <t>コウリツ</t>
    </rPh>
    <rPh sb="334" eb="335">
      <t>セイ</t>
    </rPh>
    <rPh sb="341" eb="343">
      <t>ルイジ</t>
    </rPh>
    <rPh sb="343" eb="345">
      <t>ダンタイ</t>
    </rPh>
    <rPh sb="347" eb="348">
      <t>ヒク</t>
    </rPh>
    <rPh sb="350" eb="353">
      <t>ゲンジテン</t>
    </rPh>
    <rPh sb="355" eb="357">
      <t>モンダイ</t>
    </rPh>
    <rPh sb="361" eb="362">
      <t>オモ</t>
    </rPh>
    <rPh sb="367" eb="369">
      <t>コンゴ</t>
    </rPh>
    <rPh sb="370" eb="372">
      <t>シセツ</t>
    </rPh>
    <rPh sb="373" eb="376">
      <t>ロウキュウカ</t>
    </rPh>
    <rPh sb="377" eb="378">
      <t>トモナ</t>
    </rPh>
    <rPh sb="379" eb="381">
      <t>シセツ</t>
    </rPh>
    <rPh sb="381" eb="383">
      <t>セイビ</t>
    </rPh>
    <rPh sb="385" eb="387">
      <t>ゲンカ</t>
    </rPh>
    <rPh sb="387" eb="389">
      <t>ショウキャク</t>
    </rPh>
    <rPh sb="389" eb="390">
      <t>ヒ</t>
    </rPh>
    <rPh sb="390" eb="391">
      <t>トウ</t>
    </rPh>
    <rPh sb="392" eb="393">
      <t>タカ</t>
    </rPh>
    <rPh sb="397" eb="399">
      <t>ヨソウ</t>
    </rPh>
    <rPh sb="403" eb="405">
      <t>ムダ</t>
    </rPh>
    <rPh sb="406" eb="408">
      <t>ヒヨウ</t>
    </rPh>
    <rPh sb="409" eb="410">
      <t>オサ</t>
    </rPh>
    <rPh sb="416" eb="419">
      <t>カイゼンサク</t>
    </rPh>
    <rPh sb="420" eb="421">
      <t>カンガ</t>
    </rPh>
    <rPh sb="423" eb="425">
      <t>ヒツヨウ</t>
    </rPh>
    <rPh sb="429" eb="430">
      <t>オモ</t>
    </rPh>
    <rPh sb="435" eb="437">
      <t>シセツ</t>
    </rPh>
    <rPh sb="438" eb="441">
      <t>コウリツセイ</t>
    </rPh>
    <rPh sb="448" eb="451">
      <t>ヘイキンチ</t>
    </rPh>
    <rPh sb="453" eb="454">
      <t>タカ</t>
    </rPh>
    <rPh sb="459" eb="461">
      <t>モンダイ</t>
    </rPh>
    <rPh sb="465" eb="466">
      <t>オモ</t>
    </rPh>
    <rPh sb="471" eb="473">
      <t>ジンコウ</t>
    </rPh>
    <rPh sb="473" eb="475">
      <t>ゲンショウ</t>
    </rPh>
    <rPh sb="476" eb="477">
      <t>サ</t>
    </rPh>
    <rPh sb="485" eb="487">
      <t>テキセイ</t>
    </rPh>
    <rPh sb="488" eb="490">
      <t>シセツ</t>
    </rPh>
    <rPh sb="490" eb="492">
      <t>リヨウ</t>
    </rPh>
    <rPh sb="498" eb="500">
      <t>タイサク</t>
    </rPh>
    <rPh sb="506" eb="508">
      <t>ヒツヨウ</t>
    </rPh>
    <rPh sb="512" eb="513">
      <t>カンガ</t>
    </rPh>
    <rPh sb="520" eb="522">
      <t>キョウキュウ</t>
    </rPh>
    <rPh sb="524" eb="526">
      <t>ハイスイ</t>
    </rPh>
    <rPh sb="526" eb="527">
      <t>リョウ</t>
    </rPh>
    <rPh sb="528" eb="531">
      <t>コウリツセイ</t>
    </rPh>
    <rPh sb="540" eb="542">
      <t>ネンド</t>
    </rPh>
    <rPh sb="543" eb="546">
      <t>ダイカンパ</t>
    </rPh>
    <rPh sb="547" eb="549">
      <t>シュウライ</t>
    </rPh>
    <rPh sb="550" eb="553">
      <t>ダイキボ</t>
    </rPh>
    <rPh sb="554" eb="556">
      <t>ロウスイ</t>
    </rPh>
    <rPh sb="557" eb="559">
      <t>タスウ</t>
    </rPh>
    <rPh sb="559" eb="561">
      <t>ハッセイ</t>
    </rPh>
    <rPh sb="566" eb="568">
      <t>スウチ</t>
    </rPh>
    <rPh sb="569" eb="571">
      <t>ゲンショウ</t>
    </rPh>
    <rPh sb="572" eb="574">
      <t>エイキョウ</t>
    </rPh>
    <rPh sb="579" eb="580">
      <t>カンガ</t>
    </rPh>
    <rPh sb="591" eb="593">
      <t>ルイジ</t>
    </rPh>
    <rPh sb="593" eb="595">
      <t>ダンタイ</t>
    </rPh>
    <rPh sb="596" eb="598">
      <t>ゼンコク</t>
    </rPh>
    <rPh sb="598" eb="601">
      <t>ヘイキンチ</t>
    </rPh>
    <rPh sb="603" eb="604">
      <t>ヒク</t>
    </rPh>
    <rPh sb="607" eb="609">
      <t>コンゴ</t>
    </rPh>
    <rPh sb="610" eb="612">
      <t>ロウスイ</t>
    </rPh>
    <rPh sb="612" eb="614">
      <t>チョウサ</t>
    </rPh>
    <rPh sb="615" eb="616">
      <t>オコナ</t>
    </rPh>
    <rPh sb="617" eb="618">
      <t>ユウ</t>
    </rPh>
    <rPh sb="618" eb="619">
      <t>オサ</t>
    </rPh>
    <rPh sb="619" eb="621">
      <t>スイリョウ</t>
    </rPh>
    <rPh sb="622" eb="624">
      <t>ゾウカ</t>
    </rPh>
    <rPh sb="628" eb="629">
      <t>ツト</t>
    </rPh>
    <rPh sb="633" eb="635">
      <t>ヒツヨウ</t>
    </rPh>
    <phoneticPr fontId="4"/>
  </si>
  <si>
    <t>「施設全体の減価償却の状況」は48.35％と「管路の経年化の状況」は17.23％であり、平均値、類似団体の数値と比較して高い状況にある。よって27年度は「管路の更新投資の実施状況」にも表れているとおり管路の更新を行った。施設等の老朽化の問題は避けられないが、財政難の中、すべての老朽管の更新工事を進めていくのは困難である。人口減少、収益減を見越して更新計画を立てることが必要と考えられます。</t>
    <rPh sb="1" eb="3">
      <t>シセツ</t>
    </rPh>
    <rPh sb="3" eb="5">
      <t>ゼンタイ</t>
    </rPh>
    <rPh sb="6" eb="8">
      <t>ゲンカ</t>
    </rPh>
    <rPh sb="8" eb="10">
      <t>ショウキャク</t>
    </rPh>
    <rPh sb="11" eb="13">
      <t>ジョウキョウ</t>
    </rPh>
    <rPh sb="23" eb="24">
      <t>カン</t>
    </rPh>
    <rPh sb="26" eb="29">
      <t>ケイネンカ</t>
    </rPh>
    <rPh sb="30" eb="32">
      <t>ジョウキョウ</t>
    </rPh>
    <rPh sb="44" eb="47">
      <t>ヘイキンチ</t>
    </rPh>
    <rPh sb="48" eb="50">
      <t>ルイジ</t>
    </rPh>
    <rPh sb="50" eb="52">
      <t>ダンタイ</t>
    </rPh>
    <rPh sb="53" eb="55">
      <t>スウチ</t>
    </rPh>
    <rPh sb="56" eb="58">
      <t>ヒカク</t>
    </rPh>
    <rPh sb="60" eb="61">
      <t>タカ</t>
    </rPh>
    <rPh sb="62" eb="64">
      <t>ジョウキョウ</t>
    </rPh>
    <rPh sb="73" eb="75">
      <t>ネンド</t>
    </rPh>
    <rPh sb="77" eb="78">
      <t>カン</t>
    </rPh>
    <rPh sb="110" eb="112">
      <t>シセツ</t>
    </rPh>
    <rPh sb="112" eb="113">
      <t>トウ</t>
    </rPh>
    <rPh sb="114" eb="117">
      <t>ロウキュウカ</t>
    </rPh>
    <rPh sb="118" eb="120">
      <t>モンダイ</t>
    </rPh>
    <rPh sb="121" eb="122">
      <t>サ</t>
    </rPh>
    <rPh sb="129" eb="132">
      <t>ザイセイナン</t>
    </rPh>
    <rPh sb="133" eb="134">
      <t>ナカ</t>
    </rPh>
    <rPh sb="139" eb="141">
      <t>ロウキュウ</t>
    </rPh>
    <rPh sb="141" eb="142">
      <t>カン</t>
    </rPh>
    <rPh sb="143" eb="145">
      <t>コウシン</t>
    </rPh>
    <rPh sb="145" eb="147">
      <t>コウジ</t>
    </rPh>
    <rPh sb="148" eb="149">
      <t>スス</t>
    </rPh>
    <rPh sb="155" eb="157">
      <t>コンナン</t>
    </rPh>
    <rPh sb="161" eb="163">
      <t>ジンコウ</t>
    </rPh>
    <rPh sb="163" eb="165">
      <t>ゲンショウ</t>
    </rPh>
    <rPh sb="166" eb="168">
      <t>シュウエキ</t>
    </rPh>
    <rPh sb="168" eb="169">
      <t>ゲン</t>
    </rPh>
    <rPh sb="170" eb="172">
      <t>ミコ</t>
    </rPh>
    <rPh sb="174" eb="176">
      <t>コウシン</t>
    </rPh>
    <rPh sb="176" eb="178">
      <t>ケイカク</t>
    </rPh>
    <rPh sb="179" eb="180">
      <t>タ</t>
    </rPh>
    <rPh sb="185" eb="187">
      <t>ヒツヨウ</t>
    </rPh>
    <rPh sb="188" eb="18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</si>
</sst>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0.52</c:v>
                </c:pt>
                <c:pt idx="2">
                  <c:v>0.43</c:v>
                </c:pt>
                <c:pt idx="3">
                  <c:v>1.04</c:v>
                </c:pt>
                <c:pt idx="4">
                  <c:v>1.49</c:v>
                </c:pt>
              </c:numCache>
            </c:numRef>
          </c:val>
          <c:extLst>
            <c:ext xmlns:c16="http://schemas.microsoft.com/office/drawing/2014/chart" uri="{C3380CC4-5D6E-409C-BE32-E72D297353CC}">
              <c16:uniqueId val="{00000000-CF52-45EF-9BBB-F653EF06E347}"/>
            </c:ext>
          </c:extLst>
        </c:ser>
        <c:dLbls>
          <c:showLegendKey val="0"/>
          <c:showVal val="0"/>
          <c:showCatName val="0"/>
          <c:showSerName val="0"/>
          <c:showPercent val="0"/>
          <c:showBubbleSize val="0"/>
        </c:dLbls>
        <c:gapWidth val="150"/>
        <c:axId val="99524608"/>
        <c:axId val="995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0.66</c:v>
                </c:pt>
                <c:pt idx="4">
                  <c:v>0.99</c:v>
                </c:pt>
              </c:numCache>
            </c:numRef>
          </c:val>
          <c:smooth val="0"/>
          <c:extLst>
            <c:ext xmlns:c16="http://schemas.microsoft.com/office/drawing/2014/chart" uri="{C3380CC4-5D6E-409C-BE32-E72D297353CC}">
              <c16:uniqueId val="{00000001-CF52-45EF-9BBB-F653EF06E347}"/>
            </c:ext>
          </c:extLst>
        </c:ser>
        <c:dLbls>
          <c:showLegendKey val="0"/>
          <c:showVal val="0"/>
          <c:showCatName val="0"/>
          <c:showSerName val="0"/>
          <c:showPercent val="0"/>
          <c:showBubbleSize val="0"/>
        </c:dLbls>
        <c:marker val="1"/>
        <c:smooth val="0"/>
        <c:axId val="99524608"/>
        <c:axId val="99526528"/>
      </c:lineChart>
      <c:dateAx>
        <c:axId val="99524608"/>
        <c:scaling>
          <c:orientation val="minMax"/>
        </c:scaling>
        <c:delete val="1"/>
        <c:axPos val="b"/>
        <c:numFmt formatCode="ge" sourceLinked="1"/>
        <c:majorTickMark val="none"/>
        <c:minorTickMark val="none"/>
        <c:tickLblPos val="none"/>
        <c:crossAx val="99526528"/>
        <c:crosses val="autoZero"/>
        <c:auto val="1"/>
        <c:lblOffset val="100"/>
        <c:baseTimeUnit val="years"/>
      </c:dateAx>
      <c:valAx>
        <c:axId val="995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71.86</c:v>
                </c:pt>
                <c:pt idx="1">
                  <c:v>69.69</c:v>
                </c:pt>
                <c:pt idx="2">
                  <c:v>70.430000000000007</c:v>
                </c:pt>
                <c:pt idx="3">
                  <c:v>85.4</c:v>
                </c:pt>
                <c:pt idx="4">
                  <c:v>89.53</c:v>
                </c:pt>
              </c:numCache>
            </c:numRef>
          </c:val>
          <c:extLst>
            <c:ext xmlns:c16="http://schemas.microsoft.com/office/drawing/2014/chart" uri="{C3380CC4-5D6E-409C-BE32-E72D297353CC}">
              <c16:uniqueId val="{00000000-8125-4B96-B7DA-3E70913DC805}"/>
            </c:ext>
          </c:extLst>
        </c:ser>
        <c:dLbls>
          <c:showLegendKey val="0"/>
          <c:showVal val="0"/>
          <c:showCatName val="0"/>
          <c:showSerName val="0"/>
          <c:showPercent val="0"/>
          <c:showBubbleSize val="0"/>
        </c:dLbls>
        <c:gapWidth val="150"/>
        <c:axId val="100079872"/>
        <c:axId val="1000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55.13</c:v>
                </c:pt>
                <c:pt idx="4">
                  <c:v>54.77</c:v>
                </c:pt>
              </c:numCache>
            </c:numRef>
          </c:val>
          <c:smooth val="0"/>
          <c:extLst>
            <c:ext xmlns:c16="http://schemas.microsoft.com/office/drawing/2014/chart" uri="{C3380CC4-5D6E-409C-BE32-E72D297353CC}">
              <c16:uniqueId val="{00000001-8125-4B96-B7DA-3E70913DC805}"/>
            </c:ext>
          </c:extLst>
        </c:ser>
        <c:dLbls>
          <c:showLegendKey val="0"/>
          <c:showVal val="0"/>
          <c:showCatName val="0"/>
          <c:showSerName val="0"/>
          <c:showPercent val="0"/>
          <c:showBubbleSize val="0"/>
        </c:dLbls>
        <c:marker val="1"/>
        <c:smooth val="0"/>
        <c:axId val="100079872"/>
        <c:axId val="100082048"/>
      </c:lineChart>
      <c:dateAx>
        <c:axId val="100079872"/>
        <c:scaling>
          <c:orientation val="minMax"/>
        </c:scaling>
        <c:delete val="1"/>
        <c:axPos val="b"/>
        <c:numFmt formatCode="ge" sourceLinked="1"/>
        <c:majorTickMark val="none"/>
        <c:minorTickMark val="none"/>
        <c:tickLblPos val="none"/>
        <c:crossAx val="100082048"/>
        <c:crosses val="autoZero"/>
        <c:auto val="1"/>
        <c:lblOffset val="100"/>
        <c:baseTimeUnit val="years"/>
      </c:dateAx>
      <c:valAx>
        <c:axId val="1000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83.28</c:v>
                </c:pt>
                <c:pt idx="1">
                  <c:v>82.08</c:v>
                </c:pt>
                <c:pt idx="2">
                  <c:v>81.8</c:v>
                </c:pt>
                <c:pt idx="3">
                  <c:v>78.92</c:v>
                </c:pt>
                <c:pt idx="4">
                  <c:v>76.42</c:v>
                </c:pt>
              </c:numCache>
            </c:numRef>
          </c:val>
          <c:extLst>
            <c:ext xmlns:c16="http://schemas.microsoft.com/office/drawing/2014/chart" uri="{C3380CC4-5D6E-409C-BE32-E72D297353CC}">
              <c16:uniqueId val="{00000000-2E2E-42FB-8D30-643DF1B2A74E}"/>
            </c:ext>
          </c:extLst>
        </c:ser>
        <c:dLbls>
          <c:showLegendKey val="0"/>
          <c:showVal val="0"/>
          <c:showCatName val="0"/>
          <c:showSerName val="0"/>
          <c:showPercent val="0"/>
          <c:showBubbleSize val="0"/>
        </c:dLbls>
        <c:gapWidth val="150"/>
        <c:axId val="100120064"/>
        <c:axId val="1001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83</c:v>
                </c:pt>
                <c:pt idx="4">
                  <c:v>82.89</c:v>
                </c:pt>
              </c:numCache>
            </c:numRef>
          </c:val>
          <c:smooth val="0"/>
          <c:extLst>
            <c:ext xmlns:c16="http://schemas.microsoft.com/office/drawing/2014/chart" uri="{C3380CC4-5D6E-409C-BE32-E72D297353CC}">
              <c16:uniqueId val="{00000001-2E2E-42FB-8D30-643DF1B2A74E}"/>
            </c:ext>
          </c:extLst>
        </c:ser>
        <c:dLbls>
          <c:showLegendKey val="0"/>
          <c:showVal val="0"/>
          <c:showCatName val="0"/>
          <c:showSerName val="0"/>
          <c:showPercent val="0"/>
          <c:showBubbleSize val="0"/>
        </c:dLbls>
        <c:marker val="1"/>
        <c:smooth val="0"/>
        <c:axId val="100120064"/>
        <c:axId val="100121984"/>
      </c:lineChart>
      <c:dateAx>
        <c:axId val="100120064"/>
        <c:scaling>
          <c:orientation val="minMax"/>
        </c:scaling>
        <c:delete val="1"/>
        <c:axPos val="b"/>
        <c:numFmt formatCode="ge" sourceLinked="1"/>
        <c:majorTickMark val="none"/>
        <c:minorTickMark val="none"/>
        <c:tickLblPos val="none"/>
        <c:crossAx val="100121984"/>
        <c:crosses val="autoZero"/>
        <c:auto val="1"/>
        <c:lblOffset val="100"/>
        <c:baseTimeUnit val="years"/>
      </c:dateAx>
      <c:valAx>
        <c:axId val="1001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103.32</c:v>
                </c:pt>
                <c:pt idx="1">
                  <c:v>105.24</c:v>
                </c:pt>
                <c:pt idx="2">
                  <c:v>110.12</c:v>
                </c:pt>
                <c:pt idx="3">
                  <c:v>110.39</c:v>
                </c:pt>
                <c:pt idx="4">
                  <c:v>128.11000000000001</c:v>
                </c:pt>
              </c:numCache>
            </c:numRef>
          </c:val>
          <c:extLst>
            <c:ext xmlns:c16="http://schemas.microsoft.com/office/drawing/2014/chart" uri="{C3380CC4-5D6E-409C-BE32-E72D297353CC}">
              <c16:uniqueId val="{00000000-9049-472A-823B-E3E711B3AD95}"/>
            </c:ext>
          </c:extLst>
        </c:ser>
        <c:dLbls>
          <c:showLegendKey val="0"/>
          <c:showVal val="0"/>
          <c:showCatName val="0"/>
          <c:showSerName val="0"/>
          <c:showPercent val="0"/>
          <c:showBubbleSize val="0"/>
        </c:dLbls>
        <c:gapWidth val="150"/>
        <c:axId val="99425280"/>
        <c:axId val="994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110.01</c:v>
                </c:pt>
                <c:pt idx="4">
                  <c:v>111.21</c:v>
                </c:pt>
              </c:numCache>
            </c:numRef>
          </c:val>
          <c:smooth val="0"/>
          <c:extLst>
            <c:ext xmlns:c16="http://schemas.microsoft.com/office/drawing/2014/chart" uri="{C3380CC4-5D6E-409C-BE32-E72D297353CC}">
              <c16:uniqueId val="{00000001-9049-472A-823B-E3E711B3AD95}"/>
            </c:ext>
          </c:extLst>
        </c:ser>
        <c:dLbls>
          <c:showLegendKey val="0"/>
          <c:showVal val="0"/>
          <c:showCatName val="0"/>
          <c:showSerName val="0"/>
          <c:showPercent val="0"/>
          <c:showBubbleSize val="0"/>
        </c:dLbls>
        <c:marker val="1"/>
        <c:smooth val="0"/>
        <c:axId val="99425280"/>
        <c:axId val="99439744"/>
      </c:lineChart>
      <c:dateAx>
        <c:axId val="99425280"/>
        <c:scaling>
          <c:orientation val="minMax"/>
        </c:scaling>
        <c:delete val="1"/>
        <c:axPos val="b"/>
        <c:numFmt formatCode="ge" sourceLinked="1"/>
        <c:majorTickMark val="none"/>
        <c:minorTickMark val="none"/>
        <c:tickLblPos val="none"/>
        <c:crossAx val="99439744"/>
        <c:crosses val="autoZero"/>
        <c:auto val="1"/>
        <c:lblOffset val="100"/>
        <c:baseTimeUnit val="years"/>
      </c:dateAx>
      <c:valAx>
        <c:axId val="9943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42.55</c:v>
                </c:pt>
                <c:pt idx="1">
                  <c:v>44.77</c:v>
                </c:pt>
                <c:pt idx="2">
                  <c:v>46.91</c:v>
                </c:pt>
                <c:pt idx="3">
                  <c:v>48.41</c:v>
                </c:pt>
                <c:pt idx="4">
                  <c:v>48.35</c:v>
                </c:pt>
              </c:numCache>
            </c:numRef>
          </c:val>
          <c:extLst>
            <c:ext xmlns:c16="http://schemas.microsoft.com/office/drawing/2014/chart" uri="{C3380CC4-5D6E-409C-BE32-E72D297353CC}">
              <c16:uniqueId val="{00000000-29DD-415A-91E9-776E81D1B879}"/>
            </c:ext>
          </c:extLst>
        </c:ser>
        <c:dLbls>
          <c:showLegendKey val="0"/>
          <c:showVal val="0"/>
          <c:showCatName val="0"/>
          <c:showSerName val="0"/>
          <c:showPercent val="0"/>
          <c:showBubbleSize val="0"/>
        </c:dLbls>
        <c:gapWidth val="150"/>
        <c:axId val="99465472"/>
        <c:axId val="994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46.66</c:v>
                </c:pt>
                <c:pt idx="4">
                  <c:v>47.46</c:v>
                </c:pt>
              </c:numCache>
            </c:numRef>
          </c:val>
          <c:smooth val="0"/>
          <c:extLst>
            <c:ext xmlns:c16="http://schemas.microsoft.com/office/drawing/2014/chart" uri="{C3380CC4-5D6E-409C-BE32-E72D297353CC}">
              <c16:uniqueId val="{00000001-29DD-415A-91E9-776E81D1B879}"/>
            </c:ext>
          </c:extLst>
        </c:ser>
        <c:dLbls>
          <c:showLegendKey val="0"/>
          <c:showVal val="0"/>
          <c:showCatName val="0"/>
          <c:showSerName val="0"/>
          <c:showPercent val="0"/>
          <c:showBubbleSize val="0"/>
        </c:dLbls>
        <c:marker val="1"/>
        <c:smooth val="0"/>
        <c:axId val="99465472"/>
        <c:axId val="99471744"/>
      </c:lineChart>
      <c:dateAx>
        <c:axId val="99465472"/>
        <c:scaling>
          <c:orientation val="minMax"/>
        </c:scaling>
        <c:delete val="1"/>
        <c:axPos val="b"/>
        <c:numFmt formatCode="ge" sourceLinked="1"/>
        <c:majorTickMark val="none"/>
        <c:minorTickMark val="none"/>
        <c:tickLblPos val="none"/>
        <c:crossAx val="99471744"/>
        <c:crosses val="autoZero"/>
        <c:auto val="1"/>
        <c:lblOffset val="100"/>
        <c:baseTimeUnit val="years"/>
      </c:dateAx>
      <c:valAx>
        <c:axId val="994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8.36</c:v>
                </c:pt>
                <c:pt idx="1">
                  <c:v>7.97</c:v>
                </c:pt>
                <c:pt idx="2">
                  <c:v>8.14</c:v>
                </c:pt>
                <c:pt idx="3">
                  <c:v>8.59</c:v>
                </c:pt>
                <c:pt idx="4" formatCode="#,##0.00;&quot;△&quot;#,##0.00">
                  <c:v>17.23</c:v>
                </c:pt>
              </c:numCache>
            </c:numRef>
          </c:val>
          <c:extLst>
            <c:ext xmlns:c16="http://schemas.microsoft.com/office/drawing/2014/chart" uri="{C3380CC4-5D6E-409C-BE32-E72D297353CC}">
              <c16:uniqueId val="{00000000-4C87-4BA1-BC3B-CF219CF34F17}"/>
            </c:ext>
          </c:extLst>
        </c:ser>
        <c:dLbls>
          <c:showLegendKey val="0"/>
          <c:showVal val="0"/>
          <c:showCatName val="0"/>
          <c:showSerName val="0"/>
          <c:showPercent val="0"/>
          <c:showBubbleSize val="0"/>
        </c:dLbls>
        <c:gapWidth val="150"/>
        <c:axId val="99771904"/>
        <c:axId val="997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9.85</c:v>
                </c:pt>
                <c:pt idx="4">
                  <c:v>9.7100000000000009</c:v>
                </c:pt>
              </c:numCache>
            </c:numRef>
          </c:val>
          <c:smooth val="0"/>
          <c:extLst>
            <c:ext xmlns:c16="http://schemas.microsoft.com/office/drawing/2014/chart" uri="{C3380CC4-5D6E-409C-BE32-E72D297353CC}">
              <c16:uniqueId val="{00000001-4C87-4BA1-BC3B-CF219CF34F17}"/>
            </c:ext>
          </c:extLst>
        </c:ser>
        <c:dLbls>
          <c:showLegendKey val="0"/>
          <c:showVal val="0"/>
          <c:showCatName val="0"/>
          <c:showSerName val="0"/>
          <c:showPercent val="0"/>
          <c:showBubbleSize val="0"/>
        </c:dLbls>
        <c:marker val="1"/>
        <c:smooth val="0"/>
        <c:axId val="99771904"/>
        <c:axId val="99773824"/>
      </c:lineChart>
      <c:dateAx>
        <c:axId val="99771904"/>
        <c:scaling>
          <c:orientation val="minMax"/>
        </c:scaling>
        <c:delete val="1"/>
        <c:axPos val="b"/>
        <c:numFmt formatCode="ge" sourceLinked="1"/>
        <c:majorTickMark val="none"/>
        <c:minorTickMark val="none"/>
        <c:tickLblPos val="none"/>
        <c:crossAx val="99773824"/>
        <c:crosses val="autoZero"/>
        <c:auto val="1"/>
        <c:lblOffset val="100"/>
        <c:baseTimeUnit val="years"/>
      </c:dateAx>
      <c:valAx>
        <c:axId val="997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93-4F44-93FF-772D1BF00F2B}"/>
            </c:ext>
          </c:extLst>
        </c:ser>
        <c:dLbls>
          <c:showLegendKey val="0"/>
          <c:showVal val="0"/>
          <c:showCatName val="0"/>
          <c:showSerName val="0"/>
          <c:showPercent val="0"/>
          <c:showBubbleSize val="0"/>
        </c:dLbls>
        <c:gapWidth val="150"/>
        <c:axId val="99870976"/>
        <c:axId val="998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2.8</c:v>
                </c:pt>
                <c:pt idx="4">
                  <c:v>1.93</c:v>
                </c:pt>
              </c:numCache>
            </c:numRef>
          </c:val>
          <c:smooth val="0"/>
          <c:extLst>
            <c:ext xmlns:c16="http://schemas.microsoft.com/office/drawing/2014/chart" uri="{C3380CC4-5D6E-409C-BE32-E72D297353CC}">
              <c16:uniqueId val="{00000001-8093-4F44-93FF-772D1BF00F2B}"/>
            </c:ext>
          </c:extLst>
        </c:ser>
        <c:dLbls>
          <c:showLegendKey val="0"/>
          <c:showVal val="0"/>
          <c:showCatName val="0"/>
          <c:showSerName val="0"/>
          <c:showPercent val="0"/>
          <c:showBubbleSize val="0"/>
        </c:dLbls>
        <c:marker val="1"/>
        <c:smooth val="0"/>
        <c:axId val="99870976"/>
        <c:axId val="99881344"/>
      </c:lineChart>
      <c:dateAx>
        <c:axId val="99870976"/>
        <c:scaling>
          <c:orientation val="minMax"/>
        </c:scaling>
        <c:delete val="1"/>
        <c:axPos val="b"/>
        <c:numFmt formatCode="ge" sourceLinked="1"/>
        <c:majorTickMark val="none"/>
        <c:minorTickMark val="none"/>
        <c:tickLblPos val="none"/>
        <c:crossAx val="99881344"/>
        <c:crosses val="autoZero"/>
        <c:auto val="1"/>
        <c:lblOffset val="100"/>
        <c:baseTimeUnit val="years"/>
      </c:dateAx>
      <c:valAx>
        <c:axId val="9988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1165.8699999999999</c:v>
                </c:pt>
                <c:pt idx="1">
                  <c:v>849.02</c:v>
                </c:pt>
                <c:pt idx="2">
                  <c:v>1258.21</c:v>
                </c:pt>
                <c:pt idx="3">
                  <c:v>291.61</c:v>
                </c:pt>
                <c:pt idx="4">
                  <c:v>231.33</c:v>
                </c:pt>
              </c:numCache>
            </c:numRef>
          </c:val>
          <c:extLst>
            <c:ext xmlns:c16="http://schemas.microsoft.com/office/drawing/2014/chart" uri="{C3380CC4-5D6E-409C-BE32-E72D297353CC}">
              <c16:uniqueId val="{00000000-698C-47F0-BA3C-65F243704138}"/>
            </c:ext>
          </c:extLst>
        </c:ser>
        <c:dLbls>
          <c:showLegendKey val="0"/>
          <c:showVal val="0"/>
          <c:showCatName val="0"/>
          <c:showSerName val="0"/>
          <c:showPercent val="0"/>
          <c:showBubbleSize val="0"/>
        </c:dLbls>
        <c:gapWidth val="150"/>
        <c:axId val="99911168"/>
        <c:axId val="999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381.53</c:v>
                </c:pt>
                <c:pt idx="4">
                  <c:v>391.54</c:v>
                </c:pt>
              </c:numCache>
            </c:numRef>
          </c:val>
          <c:smooth val="0"/>
          <c:extLst>
            <c:ext xmlns:c16="http://schemas.microsoft.com/office/drawing/2014/chart" uri="{C3380CC4-5D6E-409C-BE32-E72D297353CC}">
              <c16:uniqueId val="{00000001-698C-47F0-BA3C-65F243704138}"/>
            </c:ext>
          </c:extLst>
        </c:ser>
        <c:dLbls>
          <c:showLegendKey val="0"/>
          <c:showVal val="0"/>
          <c:showCatName val="0"/>
          <c:showSerName val="0"/>
          <c:showPercent val="0"/>
          <c:showBubbleSize val="0"/>
        </c:dLbls>
        <c:marker val="1"/>
        <c:smooth val="0"/>
        <c:axId val="99911168"/>
        <c:axId val="99913088"/>
      </c:lineChart>
      <c:dateAx>
        <c:axId val="99911168"/>
        <c:scaling>
          <c:orientation val="minMax"/>
        </c:scaling>
        <c:delete val="1"/>
        <c:axPos val="b"/>
        <c:numFmt formatCode="ge" sourceLinked="1"/>
        <c:majorTickMark val="none"/>
        <c:minorTickMark val="none"/>
        <c:tickLblPos val="none"/>
        <c:crossAx val="99913088"/>
        <c:crosses val="autoZero"/>
        <c:auto val="1"/>
        <c:lblOffset val="100"/>
        <c:baseTimeUnit val="years"/>
      </c:dateAx>
      <c:valAx>
        <c:axId val="9991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418.55</c:v>
                </c:pt>
                <c:pt idx="1">
                  <c:v>398.62</c:v>
                </c:pt>
                <c:pt idx="2">
                  <c:v>364.42</c:v>
                </c:pt>
                <c:pt idx="3">
                  <c:v>346.62</c:v>
                </c:pt>
                <c:pt idx="4">
                  <c:v>307.85000000000002</c:v>
                </c:pt>
              </c:numCache>
            </c:numRef>
          </c:val>
          <c:extLst>
            <c:ext xmlns:c16="http://schemas.microsoft.com/office/drawing/2014/chart" uri="{C3380CC4-5D6E-409C-BE32-E72D297353CC}">
              <c16:uniqueId val="{00000000-880E-46EC-A3FD-B039B09873DE}"/>
            </c:ext>
          </c:extLst>
        </c:ser>
        <c:dLbls>
          <c:showLegendKey val="0"/>
          <c:showVal val="0"/>
          <c:showCatName val="0"/>
          <c:showSerName val="0"/>
          <c:showPercent val="0"/>
          <c:showBubbleSize val="0"/>
        </c:dLbls>
        <c:gapWidth val="150"/>
        <c:axId val="99947264"/>
        <c:axId val="999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393.27</c:v>
                </c:pt>
                <c:pt idx="4">
                  <c:v>386.97</c:v>
                </c:pt>
              </c:numCache>
            </c:numRef>
          </c:val>
          <c:smooth val="0"/>
          <c:extLst>
            <c:ext xmlns:c16="http://schemas.microsoft.com/office/drawing/2014/chart" uri="{C3380CC4-5D6E-409C-BE32-E72D297353CC}">
              <c16:uniqueId val="{00000001-880E-46EC-A3FD-B039B09873DE}"/>
            </c:ext>
          </c:extLst>
        </c:ser>
        <c:dLbls>
          <c:showLegendKey val="0"/>
          <c:showVal val="0"/>
          <c:showCatName val="0"/>
          <c:showSerName val="0"/>
          <c:showPercent val="0"/>
          <c:showBubbleSize val="0"/>
        </c:dLbls>
        <c:marker val="1"/>
        <c:smooth val="0"/>
        <c:axId val="99947264"/>
        <c:axId val="99949184"/>
      </c:lineChart>
      <c:dateAx>
        <c:axId val="99947264"/>
        <c:scaling>
          <c:orientation val="minMax"/>
        </c:scaling>
        <c:delete val="1"/>
        <c:axPos val="b"/>
        <c:numFmt formatCode="ge" sourceLinked="1"/>
        <c:majorTickMark val="none"/>
        <c:minorTickMark val="none"/>
        <c:tickLblPos val="none"/>
        <c:crossAx val="99949184"/>
        <c:crosses val="autoZero"/>
        <c:auto val="1"/>
        <c:lblOffset val="100"/>
        <c:baseTimeUnit val="years"/>
      </c:dateAx>
      <c:valAx>
        <c:axId val="9994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97.42</c:v>
                </c:pt>
                <c:pt idx="1">
                  <c:v>99.58</c:v>
                </c:pt>
                <c:pt idx="2">
                  <c:v>104.1</c:v>
                </c:pt>
                <c:pt idx="3">
                  <c:v>105.3</c:v>
                </c:pt>
                <c:pt idx="4">
                  <c:v>124.83</c:v>
                </c:pt>
              </c:numCache>
            </c:numRef>
          </c:val>
          <c:extLst>
            <c:ext xmlns:c16="http://schemas.microsoft.com/office/drawing/2014/chart" uri="{C3380CC4-5D6E-409C-BE32-E72D297353CC}">
              <c16:uniqueId val="{00000000-1369-466A-A5FE-F534F5FBDFCF}"/>
            </c:ext>
          </c:extLst>
        </c:ser>
        <c:dLbls>
          <c:showLegendKey val="0"/>
          <c:showVal val="0"/>
          <c:showCatName val="0"/>
          <c:showSerName val="0"/>
          <c:showPercent val="0"/>
          <c:showBubbleSize val="0"/>
        </c:dLbls>
        <c:gapWidth val="150"/>
        <c:axId val="99983360"/>
        <c:axId val="999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100.47</c:v>
                </c:pt>
                <c:pt idx="4">
                  <c:v>101.72</c:v>
                </c:pt>
              </c:numCache>
            </c:numRef>
          </c:val>
          <c:smooth val="0"/>
          <c:extLst>
            <c:ext xmlns:c16="http://schemas.microsoft.com/office/drawing/2014/chart" uri="{C3380CC4-5D6E-409C-BE32-E72D297353CC}">
              <c16:uniqueId val="{00000001-1369-466A-A5FE-F534F5FBDFCF}"/>
            </c:ext>
          </c:extLst>
        </c:ser>
        <c:dLbls>
          <c:showLegendKey val="0"/>
          <c:showVal val="0"/>
          <c:showCatName val="0"/>
          <c:showSerName val="0"/>
          <c:showPercent val="0"/>
          <c:showBubbleSize val="0"/>
        </c:dLbls>
        <c:marker val="1"/>
        <c:smooth val="0"/>
        <c:axId val="99983360"/>
        <c:axId val="99985280"/>
      </c:lineChart>
      <c:dateAx>
        <c:axId val="99983360"/>
        <c:scaling>
          <c:orientation val="minMax"/>
        </c:scaling>
        <c:delete val="1"/>
        <c:axPos val="b"/>
        <c:numFmt formatCode="ge" sourceLinked="1"/>
        <c:majorTickMark val="none"/>
        <c:minorTickMark val="none"/>
        <c:tickLblPos val="none"/>
        <c:crossAx val="99985280"/>
        <c:crosses val="autoZero"/>
        <c:auto val="1"/>
        <c:lblOffset val="100"/>
        <c:baseTimeUnit val="years"/>
      </c:dateAx>
      <c:valAx>
        <c:axId val="999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102.95</c:v>
                </c:pt>
                <c:pt idx="1">
                  <c:v>100.73</c:v>
                </c:pt>
                <c:pt idx="2">
                  <c:v>96.41</c:v>
                </c:pt>
                <c:pt idx="3">
                  <c:v>95.09</c:v>
                </c:pt>
                <c:pt idx="4">
                  <c:v>93.42</c:v>
                </c:pt>
              </c:numCache>
            </c:numRef>
          </c:val>
          <c:extLst>
            <c:ext xmlns:c16="http://schemas.microsoft.com/office/drawing/2014/chart" uri="{C3380CC4-5D6E-409C-BE32-E72D297353CC}">
              <c16:uniqueId val="{00000000-C38E-4EA4-8EB8-2888AE64DC0B}"/>
            </c:ext>
          </c:extLst>
        </c:ser>
        <c:dLbls>
          <c:showLegendKey val="0"/>
          <c:showVal val="0"/>
          <c:showCatName val="0"/>
          <c:showSerName val="0"/>
          <c:showPercent val="0"/>
          <c:showBubbleSize val="0"/>
        </c:dLbls>
        <c:gapWidth val="150"/>
        <c:axId val="100011008"/>
        <c:axId val="1000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169.82</c:v>
                </c:pt>
                <c:pt idx="4">
                  <c:v>168.2</c:v>
                </c:pt>
              </c:numCache>
            </c:numRef>
          </c:val>
          <c:smooth val="0"/>
          <c:extLst>
            <c:ext xmlns:c16="http://schemas.microsoft.com/office/drawing/2014/chart" uri="{C3380CC4-5D6E-409C-BE32-E72D297353CC}">
              <c16:uniqueId val="{00000001-C38E-4EA4-8EB8-2888AE64DC0B}"/>
            </c:ext>
          </c:extLst>
        </c:ser>
        <c:dLbls>
          <c:showLegendKey val="0"/>
          <c:showVal val="0"/>
          <c:showCatName val="0"/>
          <c:showSerName val="0"/>
          <c:showPercent val="0"/>
          <c:showBubbleSize val="0"/>
        </c:dLbls>
        <c:marker val="1"/>
        <c:smooth val="0"/>
        <c:axId val="100011008"/>
        <c:axId val="100037760"/>
      </c:lineChart>
      <c:dateAx>
        <c:axId val="100011008"/>
        <c:scaling>
          <c:orientation val="minMax"/>
        </c:scaling>
        <c:delete val="1"/>
        <c:axPos val="b"/>
        <c:numFmt formatCode="ge" sourceLinked="1"/>
        <c:majorTickMark val="none"/>
        <c:minorTickMark val="none"/>
        <c:tickLblPos val="none"/>
        <c:crossAx val="100037760"/>
        <c:crosses val="autoZero"/>
        <c:auto val="1"/>
        <c:lblOffset val="100"/>
        <c:baseTimeUnit val="years"/>
      </c:dateAx>
      <c:valAx>
        <c:axId val="1000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小林市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47646</v>
      </c>
      <c r="AJ8" s="56"/>
      <c r="AK8" s="56"/>
      <c r="AL8" s="56"/>
      <c r="AM8" s="56"/>
      <c r="AN8" s="56"/>
      <c r="AO8" s="56"/>
      <c r="AP8" s="57"/>
      <c r="AQ8" s="47">
        <f>データ!R6</f>
        <v>562.95000000000005</v>
      </c>
      <c r="AR8" s="47"/>
      <c r="AS8" s="47"/>
      <c r="AT8" s="47"/>
      <c r="AU8" s="47"/>
      <c r="AV8" s="47"/>
      <c r="AW8" s="47"/>
      <c r="AX8" s="47"/>
      <c r="AY8" s="47">
        <f>データ!S6</f>
        <v>84.64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54.64</v>
      </c>
      <c r="K10" s="47"/>
      <c r="L10" s="47"/>
      <c r="M10" s="47"/>
      <c r="N10" s="47"/>
      <c r="O10" s="47"/>
      <c r="P10" s="47"/>
      <c r="Q10" s="47"/>
      <c r="R10" s="47">
        <f>データ!O6</f>
        <v>63.44</v>
      </c>
      <c r="S10" s="47"/>
      <c r="T10" s="47"/>
      <c r="U10" s="47"/>
      <c r="V10" s="47"/>
      <c r="W10" s="47"/>
      <c r="X10" s="47"/>
      <c r="Y10" s="47"/>
      <c r="Z10" s="78">
        <f>データ!P6</f>
        <v>2365</v>
      </c>
      <c r="AA10" s="78"/>
      <c r="AB10" s="78"/>
      <c r="AC10" s="78"/>
      <c r="AD10" s="78"/>
      <c r="AE10" s="78"/>
      <c r="AF10" s="78"/>
      <c r="AG10" s="78"/>
      <c r="AH10" s="2"/>
      <c r="AI10" s="78">
        <f>データ!T6</f>
        <v>29934</v>
      </c>
      <c r="AJ10" s="78"/>
      <c r="AK10" s="78"/>
      <c r="AL10" s="78"/>
      <c r="AM10" s="78"/>
      <c r="AN10" s="78"/>
      <c r="AO10" s="78"/>
      <c r="AP10" s="78"/>
      <c r="AQ10" s="47">
        <f>データ!U6</f>
        <v>135.9</v>
      </c>
      <c r="AR10" s="47"/>
      <c r="AS10" s="47"/>
      <c r="AT10" s="47"/>
      <c r="AU10" s="47"/>
      <c r="AV10" s="47"/>
      <c r="AW10" s="47"/>
      <c r="AX10" s="47"/>
      <c r="AY10" s="47">
        <f>データ!V6</f>
        <v>220.26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P1" workbookViewId="0">
      <selection activeCell="DR8" sqref="DR8"/>
    </sheetView>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452050</v>
      </c>
      <c r="D6" s="31">
        <f t="shared" si="3"/>
        <v>46</v>
      </c>
      <c r="E6" s="31">
        <f t="shared" si="3"/>
        <v>1</v>
      </c>
      <c r="F6" s="31">
        <f t="shared" si="3"/>
        <v>0</v>
      </c>
      <c r="G6" s="31">
        <f t="shared" si="3"/>
        <v>1</v>
      </c>
      <c r="H6" s="31" t="str">
        <f t="shared" si="3"/>
        <v>宮崎県　小林市</v>
      </c>
      <c r="I6" s="31" t="str">
        <f t="shared" si="3"/>
        <v>法適用</v>
      </c>
      <c r="J6" s="31" t="str">
        <f t="shared" si="3"/>
        <v>水道事業</v>
      </c>
      <c r="K6" s="31" t="str">
        <f t="shared" si="3"/>
        <v>末端給水事業</v>
      </c>
      <c r="L6" s="31" t="str">
        <f t="shared" si="3"/>
        <v>A6</v>
      </c>
      <c r="M6" s="32" t="str">
        <f t="shared" si="3"/>
        <v>-</v>
      </c>
      <c r="N6" s="32">
        <f t="shared" si="3"/>
        <v>54.64</v>
      </c>
      <c r="O6" s="32">
        <f t="shared" si="3"/>
        <v>63.44</v>
      </c>
      <c r="P6" s="32">
        <f t="shared" si="3"/>
        <v>2365</v>
      </c>
      <c r="Q6" s="32">
        <f t="shared" si="3"/>
        <v>47646</v>
      </c>
      <c r="R6" s="32">
        <f t="shared" si="3"/>
        <v>562.95000000000005</v>
      </c>
      <c r="S6" s="32">
        <f t="shared" si="3"/>
        <v>84.64</v>
      </c>
      <c r="T6" s="32">
        <f t="shared" si="3"/>
        <v>29934</v>
      </c>
      <c r="U6" s="32">
        <f t="shared" si="3"/>
        <v>135.9</v>
      </c>
      <c r="V6" s="32">
        <f t="shared" si="3"/>
        <v>220.26</v>
      </c>
      <c r="W6" s="33">
        <f>IF(W7="",NA(),W7)</f>
        <v>103.32</v>
      </c>
      <c r="X6" s="33">
        <f t="shared" ref="X6:AF6" si="4">IF(X7="",NA(),X7)</f>
        <v>105.24</v>
      </c>
      <c r="Y6" s="33">
        <f t="shared" si="4"/>
        <v>110.12</v>
      </c>
      <c r="Z6" s="33">
        <f t="shared" si="4"/>
        <v>110.39</v>
      </c>
      <c r="AA6" s="33">
        <f t="shared" si="4"/>
        <v>128.11000000000001</v>
      </c>
      <c r="AB6" s="33">
        <f t="shared" si="4"/>
        <v>105.61</v>
      </c>
      <c r="AC6" s="33">
        <f t="shared" si="4"/>
        <v>106.41</v>
      </c>
      <c r="AD6" s="33">
        <f t="shared" si="4"/>
        <v>106.89</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2.8</v>
      </c>
      <c r="AQ6" s="33">
        <f t="shared" si="5"/>
        <v>1.93</v>
      </c>
      <c r="AR6" s="32" t="str">
        <f>IF(AR7="","",IF(AR7="-","【-】","【"&amp;SUBSTITUTE(TEXT(AR7,"#,##0.00"),"-","△")&amp;"】"))</f>
        <v>【0.87】</v>
      </c>
      <c r="AS6" s="33">
        <f>IF(AS7="",NA(),AS7)</f>
        <v>1165.8699999999999</v>
      </c>
      <c r="AT6" s="33">
        <f t="shared" ref="AT6:BB6" si="6">IF(AT7="",NA(),AT7)</f>
        <v>849.02</v>
      </c>
      <c r="AU6" s="33">
        <f t="shared" si="6"/>
        <v>1258.21</v>
      </c>
      <c r="AV6" s="33">
        <f t="shared" si="6"/>
        <v>291.61</v>
      </c>
      <c r="AW6" s="33">
        <f t="shared" si="6"/>
        <v>231.33</v>
      </c>
      <c r="AX6" s="33">
        <f t="shared" si="6"/>
        <v>832.37</v>
      </c>
      <c r="AY6" s="33">
        <f t="shared" si="6"/>
        <v>852.01</v>
      </c>
      <c r="AZ6" s="33">
        <f t="shared" si="6"/>
        <v>909.68</v>
      </c>
      <c r="BA6" s="33">
        <f t="shared" si="6"/>
        <v>381.53</v>
      </c>
      <c r="BB6" s="33">
        <f t="shared" si="6"/>
        <v>391.54</v>
      </c>
      <c r="BC6" s="32" t="str">
        <f>IF(BC7="","",IF(BC7="-","【-】","【"&amp;SUBSTITUTE(TEXT(BC7,"#,##0.00"),"-","△")&amp;"】"))</f>
        <v>【262.74】</v>
      </c>
      <c r="BD6" s="33">
        <f>IF(BD7="",NA(),BD7)</f>
        <v>418.55</v>
      </c>
      <c r="BE6" s="33">
        <f t="shared" ref="BE6:BM6" si="7">IF(BE7="",NA(),BE7)</f>
        <v>398.62</v>
      </c>
      <c r="BF6" s="33">
        <f t="shared" si="7"/>
        <v>364.42</v>
      </c>
      <c r="BG6" s="33">
        <f t="shared" si="7"/>
        <v>346.62</v>
      </c>
      <c r="BH6" s="33">
        <f t="shared" si="7"/>
        <v>307.85000000000002</v>
      </c>
      <c r="BI6" s="33">
        <f t="shared" si="7"/>
        <v>403.15</v>
      </c>
      <c r="BJ6" s="33">
        <f t="shared" si="7"/>
        <v>391.4</v>
      </c>
      <c r="BK6" s="33">
        <f t="shared" si="7"/>
        <v>382.65</v>
      </c>
      <c r="BL6" s="33">
        <f t="shared" si="7"/>
        <v>393.27</v>
      </c>
      <c r="BM6" s="33">
        <f t="shared" si="7"/>
        <v>386.97</v>
      </c>
      <c r="BN6" s="32" t="str">
        <f>IF(BN7="","",IF(BN7="-","【-】","【"&amp;SUBSTITUTE(TEXT(BN7,"#,##0.00"),"-","△")&amp;"】"))</f>
        <v>【276.38】</v>
      </c>
      <c r="BO6" s="33">
        <f>IF(BO7="",NA(),BO7)</f>
        <v>97.42</v>
      </c>
      <c r="BP6" s="33">
        <f t="shared" ref="BP6:BX6" si="8">IF(BP7="",NA(),BP7)</f>
        <v>99.58</v>
      </c>
      <c r="BQ6" s="33">
        <f t="shared" si="8"/>
        <v>104.1</v>
      </c>
      <c r="BR6" s="33">
        <f t="shared" si="8"/>
        <v>105.3</v>
      </c>
      <c r="BS6" s="33">
        <f t="shared" si="8"/>
        <v>124.83</v>
      </c>
      <c r="BT6" s="33">
        <f t="shared" si="8"/>
        <v>94.86</v>
      </c>
      <c r="BU6" s="33">
        <f t="shared" si="8"/>
        <v>95.91</v>
      </c>
      <c r="BV6" s="33">
        <f t="shared" si="8"/>
        <v>96.1</v>
      </c>
      <c r="BW6" s="33">
        <f t="shared" si="8"/>
        <v>100.47</v>
      </c>
      <c r="BX6" s="33">
        <f t="shared" si="8"/>
        <v>101.72</v>
      </c>
      <c r="BY6" s="32" t="str">
        <f>IF(BY7="","",IF(BY7="-","【-】","【"&amp;SUBSTITUTE(TEXT(BY7,"#,##0.00"),"-","△")&amp;"】"))</f>
        <v>【104.99】</v>
      </c>
      <c r="BZ6" s="33">
        <f>IF(BZ7="",NA(),BZ7)</f>
        <v>102.95</v>
      </c>
      <c r="CA6" s="33">
        <f t="shared" ref="CA6:CI6" si="9">IF(CA7="",NA(),CA7)</f>
        <v>100.73</v>
      </c>
      <c r="CB6" s="33">
        <f t="shared" si="9"/>
        <v>96.41</v>
      </c>
      <c r="CC6" s="33">
        <f t="shared" si="9"/>
        <v>95.09</v>
      </c>
      <c r="CD6" s="33">
        <f t="shared" si="9"/>
        <v>93.42</v>
      </c>
      <c r="CE6" s="33">
        <f t="shared" si="9"/>
        <v>179.14</v>
      </c>
      <c r="CF6" s="33">
        <f t="shared" si="9"/>
        <v>179.29</v>
      </c>
      <c r="CG6" s="33">
        <f t="shared" si="9"/>
        <v>178.39</v>
      </c>
      <c r="CH6" s="33">
        <f t="shared" si="9"/>
        <v>169.82</v>
      </c>
      <c r="CI6" s="33">
        <f t="shared" si="9"/>
        <v>168.2</v>
      </c>
      <c r="CJ6" s="32" t="str">
        <f>IF(CJ7="","",IF(CJ7="-","【-】","【"&amp;SUBSTITUTE(TEXT(CJ7,"#,##0.00"),"-","△")&amp;"】"))</f>
        <v>【163.72】</v>
      </c>
      <c r="CK6" s="33">
        <f>IF(CK7="",NA(),CK7)</f>
        <v>71.86</v>
      </c>
      <c r="CL6" s="33">
        <f t="shared" ref="CL6:CT6" si="10">IF(CL7="",NA(),CL7)</f>
        <v>69.69</v>
      </c>
      <c r="CM6" s="33">
        <f t="shared" si="10"/>
        <v>70.430000000000007</v>
      </c>
      <c r="CN6" s="33">
        <f t="shared" si="10"/>
        <v>85.4</v>
      </c>
      <c r="CO6" s="33">
        <f t="shared" si="10"/>
        <v>89.53</v>
      </c>
      <c r="CP6" s="33">
        <f t="shared" si="10"/>
        <v>58.76</v>
      </c>
      <c r="CQ6" s="33">
        <f t="shared" si="10"/>
        <v>59.09</v>
      </c>
      <c r="CR6" s="33">
        <f t="shared" si="10"/>
        <v>59.23</v>
      </c>
      <c r="CS6" s="33">
        <f t="shared" si="10"/>
        <v>55.13</v>
      </c>
      <c r="CT6" s="33">
        <f t="shared" si="10"/>
        <v>54.77</v>
      </c>
      <c r="CU6" s="32" t="str">
        <f>IF(CU7="","",IF(CU7="-","【-】","【"&amp;SUBSTITUTE(TEXT(CU7,"#,##0.00"),"-","△")&amp;"】"))</f>
        <v>【59.76】</v>
      </c>
      <c r="CV6" s="33">
        <f>IF(CV7="",NA(),CV7)</f>
        <v>83.28</v>
      </c>
      <c r="CW6" s="33">
        <f t="shared" ref="CW6:DE6" si="11">IF(CW7="",NA(),CW7)</f>
        <v>82.08</v>
      </c>
      <c r="CX6" s="33">
        <f t="shared" si="11"/>
        <v>81.8</v>
      </c>
      <c r="CY6" s="33">
        <f t="shared" si="11"/>
        <v>78.92</v>
      </c>
      <c r="CZ6" s="33">
        <f t="shared" si="11"/>
        <v>76.42</v>
      </c>
      <c r="DA6" s="33">
        <f t="shared" si="11"/>
        <v>84.87</v>
      </c>
      <c r="DB6" s="33">
        <f t="shared" si="11"/>
        <v>85.4</v>
      </c>
      <c r="DC6" s="33">
        <f t="shared" si="11"/>
        <v>85.53</v>
      </c>
      <c r="DD6" s="33">
        <f t="shared" si="11"/>
        <v>83</v>
      </c>
      <c r="DE6" s="33">
        <f t="shared" si="11"/>
        <v>82.89</v>
      </c>
      <c r="DF6" s="32" t="str">
        <f>IF(DF7="","",IF(DF7="-","【-】","【"&amp;SUBSTITUTE(TEXT(DF7,"#,##0.00"),"-","△")&amp;"】"))</f>
        <v>【89.95】</v>
      </c>
      <c r="DG6" s="33">
        <f>IF(DG7="",NA(),DG7)</f>
        <v>42.55</v>
      </c>
      <c r="DH6" s="33">
        <f t="shared" ref="DH6:DP6" si="12">IF(DH7="",NA(),DH7)</f>
        <v>44.77</v>
      </c>
      <c r="DI6" s="33">
        <f t="shared" si="12"/>
        <v>46.91</v>
      </c>
      <c r="DJ6" s="33">
        <f t="shared" si="12"/>
        <v>48.41</v>
      </c>
      <c r="DK6" s="33">
        <f t="shared" si="12"/>
        <v>48.35</v>
      </c>
      <c r="DL6" s="33">
        <f t="shared" si="12"/>
        <v>35.53</v>
      </c>
      <c r="DM6" s="33">
        <f t="shared" si="12"/>
        <v>36.36</v>
      </c>
      <c r="DN6" s="33">
        <f t="shared" si="12"/>
        <v>37.340000000000003</v>
      </c>
      <c r="DO6" s="33">
        <f t="shared" si="12"/>
        <v>46.66</v>
      </c>
      <c r="DP6" s="33">
        <f t="shared" si="12"/>
        <v>47.46</v>
      </c>
      <c r="DQ6" s="32" t="str">
        <f>IF(DQ7="","",IF(DQ7="-","【-】","【"&amp;SUBSTITUTE(TEXT(DQ7,"#,##0.00"),"-","△")&amp;"】"))</f>
        <v>【47.18】</v>
      </c>
      <c r="DR6" s="32">
        <f>IF(DR7="",NA(),DR7)</f>
        <v>8.36</v>
      </c>
      <c r="DS6" s="33">
        <f t="shared" ref="DS6:EA6" si="13">IF(DS7="",NA(),DS7)</f>
        <v>7.97</v>
      </c>
      <c r="DT6" s="33">
        <f t="shared" si="13"/>
        <v>8.14</v>
      </c>
      <c r="DU6" s="33">
        <f t="shared" si="13"/>
        <v>8.59</v>
      </c>
      <c r="DV6" s="32">
        <f t="shared" si="13"/>
        <v>17.23</v>
      </c>
      <c r="DW6" s="33">
        <f t="shared" si="13"/>
        <v>6.47</v>
      </c>
      <c r="DX6" s="33">
        <f t="shared" si="13"/>
        <v>7.8</v>
      </c>
      <c r="DY6" s="33">
        <f t="shared" si="13"/>
        <v>8.39</v>
      </c>
      <c r="DZ6" s="33">
        <f t="shared" si="13"/>
        <v>9.85</v>
      </c>
      <c r="EA6" s="33">
        <f t="shared" si="13"/>
        <v>9.7100000000000009</v>
      </c>
      <c r="EB6" s="32" t="str">
        <f>IF(EB7="","",IF(EB7="-","【-】","【"&amp;SUBSTITUTE(TEXT(EB7,"#,##0.00"),"-","△")&amp;"】"))</f>
        <v>【13.18】</v>
      </c>
      <c r="EC6" s="33">
        <f>IF(EC7="",NA(),EC7)</f>
        <v>0.42</v>
      </c>
      <c r="ED6" s="33">
        <f t="shared" ref="ED6:EL6" si="14">IF(ED7="",NA(),ED7)</f>
        <v>0.52</v>
      </c>
      <c r="EE6" s="33">
        <f t="shared" si="14"/>
        <v>0.43</v>
      </c>
      <c r="EF6" s="33">
        <f t="shared" si="14"/>
        <v>1.04</v>
      </c>
      <c r="EG6" s="33">
        <f t="shared" si="14"/>
        <v>1.49</v>
      </c>
      <c r="EH6" s="33">
        <f t="shared" si="14"/>
        <v>0.7</v>
      </c>
      <c r="EI6" s="33">
        <f t="shared" si="14"/>
        <v>0.81</v>
      </c>
      <c r="EJ6" s="33">
        <f t="shared" si="14"/>
        <v>0.59</v>
      </c>
      <c r="EK6" s="33">
        <f t="shared" si="14"/>
        <v>0.66</v>
      </c>
      <c r="EL6" s="33">
        <f t="shared" si="14"/>
        <v>0.99</v>
      </c>
      <c r="EM6" s="32" t="str">
        <f>IF(EM7="","",IF(EM7="-","【-】","【"&amp;SUBSTITUTE(TEXT(EM7,"#,##0.00"),"-","△")&amp;"】"))</f>
        <v>【0.85】</v>
      </c>
    </row>
    <row r="7" spans="1:143" s="34" customFormat="1">
      <c r="A7" s="26"/>
      <c r="B7" s="35">
        <v>2015</v>
      </c>
      <c r="C7" s="35">
        <v>452050</v>
      </c>
      <c r="D7" s="35">
        <v>46</v>
      </c>
      <c r="E7" s="35">
        <v>1</v>
      </c>
      <c r="F7" s="35">
        <v>0</v>
      </c>
      <c r="G7" s="35">
        <v>1</v>
      </c>
      <c r="H7" s="35" t="s">
        <v>93</v>
      </c>
      <c r="I7" s="35" t="s">
        <v>94</v>
      </c>
      <c r="J7" s="35" t="s">
        <v>95</v>
      </c>
      <c r="K7" s="35" t="s">
        <v>96</v>
      </c>
      <c r="L7" s="35" t="s">
        <v>97</v>
      </c>
      <c r="M7" s="36" t="s">
        <v>98</v>
      </c>
      <c r="N7" s="36">
        <v>54.64</v>
      </c>
      <c r="O7" s="36">
        <v>63.44</v>
      </c>
      <c r="P7" s="36">
        <v>2365</v>
      </c>
      <c r="Q7" s="36">
        <v>47646</v>
      </c>
      <c r="R7" s="36">
        <v>562.95000000000005</v>
      </c>
      <c r="S7" s="36">
        <v>84.64</v>
      </c>
      <c r="T7" s="36">
        <v>29934</v>
      </c>
      <c r="U7" s="36">
        <v>135.9</v>
      </c>
      <c r="V7" s="36">
        <v>220.26</v>
      </c>
      <c r="W7" s="36">
        <v>103.32</v>
      </c>
      <c r="X7" s="36">
        <v>105.24</v>
      </c>
      <c r="Y7" s="36">
        <v>110.12</v>
      </c>
      <c r="Z7" s="36">
        <v>110.39</v>
      </c>
      <c r="AA7" s="36">
        <v>128.11000000000001</v>
      </c>
      <c r="AB7" s="36">
        <v>105.61</v>
      </c>
      <c r="AC7" s="36">
        <v>106.41</v>
      </c>
      <c r="AD7" s="36">
        <v>106.89</v>
      </c>
      <c r="AE7" s="36">
        <v>110.01</v>
      </c>
      <c r="AF7" s="36">
        <v>111.21</v>
      </c>
      <c r="AG7" s="36">
        <v>113.56</v>
      </c>
      <c r="AH7" s="36">
        <v>0</v>
      </c>
      <c r="AI7" s="36">
        <v>0</v>
      </c>
      <c r="AJ7" s="36">
        <v>0</v>
      </c>
      <c r="AK7" s="36">
        <v>0</v>
      </c>
      <c r="AL7" s="36">
        <v>0</v>
      </c>
      <c r="AM7" s="36">
        <v>6.79</v>
      </c>
      <c r="AN7" s="36">
        <v>6.33</v>
      </c>
      <c r="AO7" s="36">
        <v>7.76</v>
      </c>
      <c r="AP7" s="36">
        <v>2.8</v>
      </c>
      <c r="AQ7" s="36">
        <v>1.93</v>
      </c>
      <c r="AR7" s="36">
        <v>0.87</v>
      </c>
      <c r="AS7" s="36">
        <v>1165.8699999999999</v>
      </c>
      <c r="AT7" s="36">
        <v>849.02</v>
      </c>
      <c r="AU7" s="36">
        <v>1258.21</v>
      </c>
      <c r="AV7" s="36">
        <v>291.61</v>
      </c>
      <c r="AW7" s="36">
        <v>231.33</v>
      </c>
      <c r="AX7" s="36">
        <v>832.37</v>
      </c>
      <c r="AY7" s="36">
        <v>852.01</v>
      </c>
      <c r="AZ7" s="36">
        <v>909.68</v>
      </c>
      <c r="BA7" s="36">
        <v>381.53</v>
      </c>
      <c r="BB7" s="36">
        <v>391.54</v>
      </c>
      <c r="BC7" s="36">
        <v>262.74</v>
      </c>
      <c r="BD7" s="36">
        <v>418.55</v>
      </c>
      <c r="BE7" s="36">
        <v>398.62</v>
      </c>
      <c r="BF7" s="36">
        <v>364.42</v>
      </c>
      <c r="BG7" s="36">
        <v>346.62</v>
      </c>
      <c r="BH7" s="36">
        <v>307.85000000000002</v>
      </c>
      <c r="BI7" s="36">
        <v>403.15</v>
      </c>
      <c r="BJ7" s="36">
        <v>391.4</v>
      </c>
      <c r="BK7" s="36">
        <v>382.65</v>
      </c>
      <c r="BL7" s="36">
        <v>393.27</v>
      </c>
      <c r="BM7" s="36">
        <v>386.97</v>
      </c>
      <c r="BN7" s="36">
        <v>276.38</v>
      </c>
      <c r="BO7" s="36">
        <v>97.42</v>
      </c>
      <c r="BP7" s="36">
        <v>99.58</v>
      </c>
      <c r="BQ7" s="36">
        <v>104.1</v>
      </c>
      <c r="BR7" s="36">
        <v>105.3</v>
      </c>
      <c r="BS7" s="36">
        <v>124.83</v>
      </c>
      <c r="BT7" s="36">
        <v>94.86</v>
      </c>
      <c r="BU7" s="36">
        <v>95.91</v>
      </c>
      <c r="BV7" s="36">
        <v>96.1</v>
      </c>
      <c r="BW7" s="36">
        <v>100.47</v>
      </c>
      <c r="BX7" s="36">
        <v>101.72</v>
      </c>
      <c r="BY7" s="36">
        <v>104.99</v>
      </c>
      <c r="BZ7" s="36">
        <v>102.95</v>
      </c>
      <c r="CA7" s="36">
        <v>100.73</v>
      </c>
      <c r="CB7" s="36">
        <v>96.41</v>
      </c>
      <c r="CC7" s="36">
        <v>95.09</v>
      </c>
      <c r="CD7" s="36">
        <v>93.42</v>
      </c>
      <c r="CE7" s="36">
        <v>179.14</v>
      </c>
      <c r="CF7" s="36">
        <v>179.29</v>
      </c>
      <c r="CG7" s="36">
        <v>178.39</v>
      </c>
      <c r="CH7" s="36">
        <v>169.82</v>
      </c>
      <c r="CI7" s="36">
        <v>168.2</v>
      </c>
      <c r="CJ7" s="36">
        <v>163.72</v>
      </c>
      <c r="CK7" s="36">
        <v>71.86</v>
      </c>
      <c r="CL7" s="36">
        <v>69.69</v>
      </c>
      <c r="CM7" s="36">
        <v>70.430000000000007</v>
      </c>
      <c r="CN7" s="36">
        <v>85.4</v>
      </c>
      <c r="CO7" s="36">
        <v>89.53</v>
      </c>
      <c r="CP7" s="36">
        <v>58.76</v>
      </c>
      <c r="CQ7" s="36">
        <v>59.09</v>
      </c>
      <c r="CR7" s="36">
        <v>59.23</v>
      </c>
      <c r="CS7" s="36">
        <v>55.13</v>
      </c>
      <c r="CT7" s="36">
        <v>54.77</v>
      </c>
      <c r="CU7" s="36">
        <v>59.76</v>
      </c>
      <c r="CV7" s="36">
        <v>83.28</v>
      </c>
      <c r="CW7" s="36">
        <v>82.08</v>
      </c>
      <c r="CX7" s="36">
        <v>81.8</v>
      </c>
      <c r="CY7" s="36">
        <v>78.92</v>
      </c>
      <c r="CZ7" s="36">
        <v>76.42</v>
      </c>
      <c r="DA7" s="36">
        <v>84.87</v>
      </c>
      <c r="DB7" s="36">
        <v>85.4</v>
      </c>
      <c r="DC7" s="36">
        <v>85.53</v>
      </c>
      <c r="DD7" s="36">
        <v>83</v>
      </c>
      <c r="DE7" s="36">
        <v>82.89</v>
      </c>
      <c r="DF7" s="36">
        <v>89.95</v>
      </c>
      <c r="DG7" s="36">
        <v>42.55</v>
      </c>
      <c r="DH7" s="36">
        <v>44.77</v>
      </c>
      <c r="DI7" s="36">
        <v>46.91</v>
      </c>
      <c r="DJ7" s="36">
        <v>48.41</v>
      </c>
      <c r="DK7" s="36">
        <v>48.35</v>
      </c>
      <c r="DL7" s="36">
        <v>35.53</v>
      </c>
      <c r="DM7" s="36">
        <v>36.36</v>
      </c>
      <c r="DN7" s="36">
        <v>37.340000000000003</v>
      </c>
      <c r="DO7" s="36">
        <v>46.66</v>
      </c>
      <c r="DP7" s="36">
        <v>47.46</v>
      </c>
      <c r="DQ7" s="36">
        <v>47.18</v>
      </c>
      <c r="DR7" s="36">
        <v>8.36</v>
      </c>
      <c r="DS7" s="36">
        <v>7.97</v>
      </c>
      <c r="DT7" s="36">
        <v>8.14</v>
      </c>
      <c r="DU7" s="36">
        <v>8.59</v>
      </c>
      <c r="DV7" s="36">
        <v>17.23</v>
      </c>
      <c r="DW7" s="36">
        <v>6.47</v>
      </c>
      <c r="DX7" s="36">
        <v>7.8</v>
      </c>
      <c r="DY7" s="36">
        <v>8.39</v>
      </c>
      <c r="DZ7" s="36">
        <v>9.85</v>
      </c>
      <c r="EA7" s="36">
        <v>9.7100000000000009</v>
      </c>
      <c r="EB7" s="36">
        <v>13.18</v>
      </c>
      <c r="EC7" s="36">
        <v>0.42</v>
      </c>
      <c r="ED7" s="36">
        <v>0.52</v>
      </c>
      <c r="EE7" s="36">
        <v>0.43</v>
      </c>
      <c r="EF7" s="36">
        <v>1.04</v>
      </c>
      <c r="EG7" s="36">
        <v>1.49</v>
      </c>
      <c r="EH7" s="36">
        <v>0.7</v>
      </c>
      <c r="EI7" s="36">
        <v>0.81</v>
      </c>
      <c r="EJ7" s="36">
        <v>0.59</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2017-02-17T07:49:38Z</cp:lastPrinted>
  <dcterms:created xsi:type="dcterms:W3CDTF">2017-02-01T08:50:59Z</dcterms:created>
  <dcterms:modified xsi:type="dcterms:W3CDTF">2017-02-24T05:33:16Z</dcterms:modified>
  <cp:category/>
</cp:coreProperties>
</file>