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1農業集落排水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<sst xmlns="http://schemas.openxmlformats.org/spreadsheetml/2006/main" count="221" uniqueCount="111">
  <si>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</si>
  <si>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</si>
  <si>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</si>
  <si>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</si>
  <si>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</si>
  <si>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</si>
  <si>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</si>
  <si>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</si>
  <si>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</si>
  <si>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</si>
  <si>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</si>
  <si>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</si>
  <si>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</si>
  <si>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</si>
  <si>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</si>
  <si>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</si>
  <si>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</si>
  <si>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</si>
  <si>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</si>
  <si>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</si>
  <si>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</si>
  <si>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</si>
  <si>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</si>
  <si>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</si>
  <si>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</si>
  <si>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</si>
  <si>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</si>
  <si>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</si>
  <si>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</si>
  <si>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</si>
  <si>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</si>
  <si>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</si>
  <si>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</si>
  <si>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</si>
  <si>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</si>
  <si>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</si>
  <si>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</si>
  <si>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</si>
  <si>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</si>
  <si>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</si>
  <si>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</si>
  <si>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</si>
  <si>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</si>
  <si>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</si>
  <si>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</si>
  <si>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</si>
  <si>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</si>
  <si>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</si>
  <si>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</si>
  <si>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</si>
  <si>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</si>
  <si>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</si>
  <si>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</si>
  <si>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</si>
  <si>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</si>
  <si>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</si>
  <si>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</si>
  <si>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</si>
  <si>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</si>
  <si>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</si>
  <si>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</si>
  <si>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</si>
  <si>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</si>
  <si>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</si>
  <si>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</si>
  <si>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</si>
  <si>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</si>
  <si>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</si>
  <si>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</si>
  <si>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</si>
  <si>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</si>
  <si>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</si>
  <si>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</si>
  <si>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</si>
  <si>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</si>
  <si>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</si>
  <si>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</si>
  <si>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</si>
  <si>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</si>
  <si>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</si>
  <si>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</si>
  <si>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</si>
  <si>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</si>
  <si>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</si>
  <si>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</si>
  <si>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</si>
  <si>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</si>
  <si>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</si>
  <si>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</si>
  <si>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</si>
  <si>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</si>
  <si>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</si>
  <si>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</si>
  <si>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</si>
  <si>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</si>
  <si>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</si>
  <si>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</si>
  <si>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</si>
  <si>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</si>
  <si>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</si>
  <si>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</si>
  <si>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</si>
  <si>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</si>
  <si>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</si>
  <si>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</si>
  <si>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</si>
  <si>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</si>
  <si>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</si>
  <si>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収支」については、100％を下回っているため、経営の健全性については改善する必要があります。しかし、水洗化率が80％を超えており、区域内の高齢化の状況なども踏まえると、新たな加入は見込めないところであります。今後も人口減少の影響により使用料収入も減少するものと思われるため、費用の抑制を図りながら、単年度の収支改善を図っていく必要があります。
「債務残高」については、近年大きな事業がないことから、企業債の発行をしていないため、減少しているとともに、一般会計負担額があるため、当該値が0となっています。
「料金水準の適切性」、「費用の効率性」については、類似団体と比較すると経費回収率が若干高く、汚水処理原価が低くなっています。汚水処理原価が類似団体と比較して低くなっていることは、汚水処理に要する経費が類似団体より低いことを示しています。今後も効率的な汚水処理に努めていきます。
「施設の効率性」については、施設の利用率が示しているように、類似団体と比較して低い状況にあり、効率性についても改善する必要があります。
　しかし、上記で述べたように、水洗化率が80％を超えており、新たな加入は見込めないため、施設の利用率の向上はあまり期待できないところです。この状況を踏まえ、施設の更新に際しては、規模の見直しを行う必要があります。</t>
    <phoneticPr fontId="4"/>
  </si>
  <si>
    <t>　農業集落排水は、H10年に供用を開始した施設であるため、老朽化の状況については、現状では大きな問題はありません。しかし、今後の施設更新に備え、適切に施設管理を行っていく必要があります。</t>
    <phoneticPr fontId="4"/>
  </si>
  <si>
    <t>　水洗化率は100％が望ましいですが、現実的に80％を超えており、公共用水域の水質保全や快適で文化的な生活環境確保の観点からは、良い状況であります。
　汚水処理原価も類似団体と比較すると低い状況であることから、今後も費用の抑制を図りながら、経営の健全化に努めていく必要があります。
　また将来、施設の更新を検討する際には、規模の見直し（ダウンサイジング）を図りながら、適切な施設規模になるようにしなければならないと考えております。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</si>
</sst>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9E-470E-8FE4-3DD1B08EE04D}"/>
            </c:ext>
          </c:extLst>
        </c:ser>
        <c:dLbls>
          <c:showLegendKey val="0"/>
          <c:showVal val="0"/>
          <c:showCatName val="0"/>
          <c:showSerName val="0"/>
          <c:showPercent val="0"/>
          <c:showBubbleSize val="0"/>
        </c:dLbls>
        <c:gapWidth val="150"/>
        <c:axId val="134548096"/>
        <c:axId val="1349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extLst>
            <c:ext xmlns:c16="http://schemas.microsoft.com/office/drawing/2014/chart" uri="{C3380CC4-5D6E-409C-BE32-E72D297353CC}">
              <c16:uniqueId val="{00000001-609E-470E-8FE4-3DD1B08EE04D}"/>
            </c:ext>
          </c:extLst>
        </c:ser>
        <c:dLbls>
          <c:showLegendKey val="0"/>
          <c:showVal val="0"/>
          <c:showCatName val="0"/>
          <c:showSerName val="0"/>
          <c:showPercent val="0"/>
          <c:showBubbleSize val="0"/>
        </c:dLbls>
        <c:marker val="1"/>
        <c:smooth val="0"/>
        <c:axId val="134548096"/>
        <c:axId val="134996352"/>
      </c:lineChart>
      <c:dateAx>
        <c:axId val="134548096"/>
        <c:scaling>
          <c:orientation val="minMax"/>
        </c:scaling>
        <c:delete val="1"/>
        <c:axPos val="b"/>
        <c:numFmt formatCode="ge" sourceLinked="1"/>
        <c:majorTickMark val="none"/>
        <c:minorTickMark val="none"/>
        <c:tickLblPos val="none"/>
        <c:crossAx val="134996352"/>
        <c:crosses val="autoZero"/>
        <c:auto val="1"/>
        <c:lblOffset val="100"/>
        <c:baseTimeUnit val="years"/>
      </c:dateAx>
      <c:valAx>
        <c:axId val="1349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5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40.83</c:v>
                </c:pt>
                <c:pt idx="1">
                  <c:v>33.74</c:v>
                </c:pt>
                <c:pt idx="2">
                  <c:v>31.54</c:v>
                </c:pt>
                <c:pt idx="3">
                  <c:v>33.01</c:v>
                </c:pt>
                <c:pt idx="4">
                  <c:v>34.96</c:v>
                </c:pt>
              </c:numCache>
            </c:numRef>
          </c:val>
          <c:extLst>
            <c:ext xmlns:c16="http://schemas.microsoft.com/office/drawing/2014/chart" uri="{C3380CC4-5D6E-409C-BE32-E72D297353CC}">
              <c16:uniqueId val="{00000000-A843-4698-A085-86AB2BFF1FBB}"/>
            </c:ext>
          </c:extLst>
        </c:ser>
        <c:dLbls>
          <c:showLegendKey val="0"/>
          <c:showVal val="0"/>
          <c:showCatName val="0"/>
          <c:showSerName val="0"/>
          <c:showPercent val="0"/>
          <c:showBubbleSize val="0"/>
        </c:dLbls>
        <c:gapWidth val="150"/>
        <c:axId val="135940736"/>
        <c:axId val="1359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extLst>
            <c:ext xmlns:c16="http://schemas.microsoft.com/office/drawing/2014/chart" uri="{C3380CC4-5D6E-409C-BE32-E72D297353CC}">
              <c16:uniqueId val="{00000001-A843-4698-A085-86AB2BFF1FBB}"/>
            </c:ext>
          </c:extLst>
        </c:ser>
        <c:dLbls>
          <c:showLegendKey val="0"/>
          <c:showVal val="0"/>
          <c:showCatName val="0"/>
          <c:showSerName val="0"/>
          <c:showPercent val="0"/>
          <c:showBubbleSize val="0"/>
        </c:dLbls>
        <c:marker val="1"/>
        <c:smooth val="0"/>
        <c:axId val="135940736"/>
        <c:axId val="135955200"/>
      </c:lineChart>
      <c:dateAx>
        <c:axId val="135940736"/>
        <c:scaling>
          <c:orientation val="minMax"/>
        </c:scaling>
        <c:delete val="1"/>
        <c:axPos val="b"/>
        <c:numFmt formatCode="ge" sourceLinked="1"/>
        <c:majorTickMark val="none"/>
        <c:minorTickMark val="none"/>
        <c:tickLblPos val="none"/>
        <c:crossAx val="135955200"/>
        <c:crosses val="autoZero"/>
        <c:auto val="1"/>
        <c:lblOffset val="100"/>
        <c:baseTimeUnit val="years"/>
      </c:dateAx>
      <c:valAx>
        <c:axId val="1359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76.84</c:v>
                </c:pt>
                <c:pt idx="1">
                  <c:v>81.16</c:v>
                </c:pt>
                <c:pt idx="2">
                  <c:v>85.08</c:v>
                </c:pt>
                <c:pt idx="3">
                  <c:v>88.01</c:v>
                </c:pt>
                <c:pt idx="4">
                  <c:v>91.57</c:v>
                </c:pt>
              </c:numCache>
            </c:numRef>
          </c:val>
          <c:extLst>
            <c:ext xmlns:c16="http://schemas.microsoft.com/office/drawing/2014/chart" uri="{C3380CC4-5D6E-409C-BE32-E72D297353CC}">
              <c16:uniqueId val="{00000000-F541-4C8C-8BDA-617CB4C17DC5}"/>
            </c:ext>
          </c:extLst>
        </c:ser>
        <c:dLbls>
          <c:showLegendKey val="0"/>
          <c:showVal val="0"/>
          <c:showCatName val="0"/>
          <c:showSerName val="0"/>
          <c:showPercent val="0"/>
          <c:showBubbleSize val="0"/>
        </c:dLbls>
        <c:gapWidth val="150"/>
        <c:axId val="135973120"/>
        <c:axId val="1359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extLst>
            <c:ext xmlns:c16="http://schemas.microsoft.com/office/drawing/2014/chart" uri="{C3380CC4-5D6E-409C-BE32-E72D297353CC}">
              <c16:uniqueId val="{00000001-F541-4C8C-8BDA-617CB4C17DC5}"/>
            </c:ext>
          </c:extLst>
        </c:ser>
        <c:dLbls>
          <c:showLegendKey val="0"/>
          <c:showVal val="0"/>
          <c:showCatName val="0"/>
          <c:showSerName val="0"/>
          <c:showPercent val="0"/>
          <c:showBubbleSize val="0"/>
        </c:dLbls>
        <c:marker val="1"/>
        <c:smooth val="0"/>
        <c:axId val="135973120"/>
        <c:axId val="135975296"/>
      </c:lineChart>
      <c:dateAx>
        <c:axId val="135973120"/>
        <c:scaling>
          <c:orientation val="minMax"/>
        </c:scaling>
        <c:delete val="1"/>
        <c:axPos val="b"/>
        <c:numFmt formatCode="ge" sourceLinked="1"/>
        <c:majorTickMark val="none"/>
        <c:minorTickMark val="none"/>
        <c:tickLblPos val="none"/>
        <c:crossAx val="135975296"/>
        <c:crosses val="autoZero"/>
        <c:auto val="1"/>
        <c:lblOffset val="100"/>
        <c:baseTimeUnit val="years"/>
      </c:dateAx>
      <c:valAx>
        <c:axId val="1359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83.76</c:v>
                </c:pt>
                <c:pt idx="1">
                  <c:v>84.18</c:v>
                </c:pt>
                <c:pt idx="2">
                  <c:v>79.36</c:v>
                </c:pt>
                <c:pt idx="3">
                  <c:v>86.96</c:v>
                </c:pt>
                <c:pt idx="4">
                  <c:v>85.12</c:v>
                </c:pt>
              </c:numCache>
            </c:numRef>
          </c:val>
          <c:extLst>
            <c:ext xmlns:c16="http://schemas.microsoft.com/office/drawing/2014/chart" uri="{C3380CC4-5D6E-409C-BE32-E72D297353CC}">
              <c16:uniqueId val="{00000000-91A6-4DFE-9FD8-E9DCD50EE36D}"/>
            </c:ext>
          </c:extLst>
        </c:ser>
        <c:dLbls>
          <c:showLegendKey val="0"/>
          <c:showVal val="0"/>
          <c:showCatName val="0"/>
          <c:showSerName val="0"/>
          <c:showPercent val="0"/>
          <c:showBubbleSize val="0"/>
        </c:dLbls>
        <c:gapWidth val="150"/>
        <c:axId val="135497600"/>
        <c:axId val="135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A6-4DFE-9FD8-E9DCD50EE36D}"/>
            </c:ext>
          </c:extLst>
        </c:ser>
        <c:dLbls>
          <c:showLegendKey val="0"/>
          <c:showVal val="0"/>
          <c:showCatName val="0"/>
          <c:showSerName val="0"/>
          <c:showPercent val="0"/>
          <c:showBubbleSize val="0"/>
        </c:dLbls>
        <c:marker val="1"/>
        <c:smooth val="0"/>
        <c:axId val="135497600"/>
        <c:axId val="135507968"/>
      </c:lineChart>
      <c:dateAx>
        <c:axId val="135497600"/>
        <c:scaling>
          <c:orientation val="minMax"/>
        </c:scaling>
        <c:delete val="1"/>
        <c:axPos val="b"/>
        <c:numFmt formatCode="ge" sourceLinked="1"/>
        <c:majorTickMark val="none"/>
        <c:minorTickMark val="none"/>
        <c:tickLblPos val="none"/>
        <c:crossAx val="135507968"/>
        <c:crosses val="autoZero"/>
        <c:auto val="1"/>
        <c:lblOffset val="100"/>
        <c:baseTimeUnit val="years"/>
      </c:dateAx>
      <c:valAx>
        <c:axId val="1355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08-4859-A0F0-16BEDEEBCFE8}"/>
            </c:ext>
          </c:extLst>
        </c:ser>
        <c:dLbls>
          <c:showLegendKey val="0"/>
          <c:showVal val="0"/>
          <c:showCatName val="0"/>
          <c:showSerName val="0"/>
          <c:showPercent val="0"/>
          <c:showBubbleSize val="0"/>
        </c:dLbls>
        <c:gapWidth val="150"/>
        <c:axId val="135529984"/>
        <c:axId val="1355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08-4859-A0F0-16BEDEEBCFE8}"/>
            </c:ext>
          </c:extLst>
        </c:ser>
        <c:dLbls>
          <c:showLegendKey val="0"/>
          <c:showVal val="0"/>
          <c:showCatName val="0"/>
          <c:showSerName val="0"/>
          <c:showPercent val="0"/>
          <c:showBubbleSize val="0"/>
        </c:dLbls>
        <c:marker val="1"/>
        <c:smooth val="0"/>
        <c:axId val="135529984"/>
        <c:axId val="135531904"/>
      </c:lineChart>
      <c:dateAx>
        <c:axId val="135529984"/>
        <c:scaling>
          <c:orientation val="minMax"/>
        </c:scaling>
        <c:delete val="1"/>
        <c:axPos val="b"/>
        <c:numFmt formatCode="ge" sourceLinked="1"/>
        <c:majorTickMark val="none"/>
        <c:minorTickMark val="none"/>
        <c:tickLblPos val="none"/>
        <c:crossAx val="135531904"/>
        <c:crosses val="autoZero"/>
        <c:auto val="1"/>
        <c:lblOffset val="100"/>
        <c:baseTimeUnit val="years"/>
      </c:dateAx>
      <c:valAx>
        <c:axId val="1355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2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E6-4025-AAE2-E6C2A38ED545}"/>
            </c:ext>
          </c:extLst>
        </c:ser>
        <c:dLbls>
          <c:showLegendKey val="0"/>
          <c:showVal val="0"/>
          <c:showCatName val="0"/>
          <c:showSerName val="0"/>
          <c:showPercent val="0"/>
          <c:showBubbleSize val="0"/>
        </c:dLbls>
        <c:gapWidth val="150"/>
        <c:axId val="135563904"/>
        <c:axId val="1355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E6-4025-AAE2-E6C2A38ED545}"/>
            </c:ext>
          </c:extLst>
        </c:ser>
        <c:dLbls>
          <c:showLegendKey val="0"/>
          <c:showVal val="0"/>
          <c:showCatName val="0"/>
          <c:showSerName val="0"/>
          <c:showPercent val="0"/>
          <c:showBubbleSize val="0"/>
        </c:dLbls>
        <c:marker val="1"/>
        <c:smooth val="0"/>
        <c:axId val="135563904"/>
        <c:axId val="135578368"/>
      </c:lineChart>
      <c:dateAx>
        <c:axId val="135563904"/>
        <c:scaling>
          <c:orientation val="minMax"/>
        </c:scaling>
        <c:delete val="1"/>
        <c:axPos val="b"/>
        <c:numFmt formatCode="ge" sourceLinked="1"/>
        <c:majorTickMark val="none"/>
        <c:minorTickMark val="none"/>
        <c:tickLblPos val="none"/>
        <c:crossAx val="135578368"/>
        <c:crosses val="autoZero"/>
        <c:auto val="1"/>
        <c:lblOffset val="100"/>
        <c:baseTimeUnit val="years"/>
      </c:dateAx>
      <c:valAx>
        <c:axId val="1355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1-45EA-8119-29189BBFAF28}"/>
            </c:ext>
          </c:extLst>
        </c:ser>
        <c:dLbls>
          <c:showLegendKey val="0"/>
          <c:showVal val="0"/>
          <c:showCatName val="0"/>
          <c:showSerName val="0"/>
          <c:showPercent val="0"/>
          <c:showBubbleSize val="0"/>
        </c:dLbls>
        <c:gapWidth val="150"/>
        <c:axId val="135662592"/>
        <c:axId val="1356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1-45EA-8119-29189BBFAF28}"/>
            </c:ext>
          </c:extLst>
        </c:ser>
        <c:dLbls>
          <c:showLegendKey val="0"/>
          <c:showVal val="0"/>
          <c:showCatName val="0"/>
          <c:showSerName val="0"/>
          <c:showPercent val="0"/>
          <c:showBubbleSize val="0"/>
        </c:dLbls>
        <c:marker val="1"/>
        <c:smooth val="0"/>
        <c:axId val="135662592"/>
        <c:axId val="135681152"/>
      </c:lineChart>
      <c:dateAx>
        <c:axId val="135662592"/>
        <c:scaling>
          <c:orientation val="minMax"/>
        </c:scaling>
        <c:delete val="1"/>
        <c:axPos val="b"/>
        <c:numFmt formatCode="ge" sourceLinked="1"/>
        <c:majorTickMark val="none"/>
        <c:minorTickMark val="none"/>
        <c:tickLblPos val="none"/>
        <c:crossAx val="135681152"/>
        <c:crosses val="autoZero"/>
        <c:auto val="1"/>
        <c:lblOffset val="100"/>
        <c:baseTimeUnit val="years"/>
      </c:dateAx>
      <c:valAx>
        <c:axId val="1356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9F-4C5D-A08A-2E8937BBA299}"/>
            </c:ext>
          </c:extLst>
        </c:ser>
        <c:dLbls>
          <c:showLegendKey val="0"/>
          <c:showVal val="0"/>
          <c:showCatName val="0"/>
          <c:showSerName val="0"/>
          <c:showPercent val="0"/>
          <c:showBubbleSize val="0"/>
        </c:dLbls>
        <c:gapWidth val="150"/>
        <c:axId val="135715456"/>
        <c:axId val="1357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9F-4C5D-A08A-2E8937BBA299}"/>
            </c:ext>
          </c:extLst>
        </c:ser>
        <c:dLbls>
          <c:showLegendKey val="0"/>
          <c:showVal val="0"/>
          <c:showCatName val="0"/>
          <c:showSerName val="0"/>
          <c:showPercent val="0"/>
          <c:showBubbleSize val="0"/>
        </c:dLbls>
        <c:marker val="1"/>
        <c:smooth val="0"/>
        <c:axId val="135715456"/>
        <c:axId val="135721728"/>
      </c:lineChart>
      <c:dateAx>
        <c:axId val="135715456"/>
        <c:scaling>
          <c:orientation val="minMax"/>
        </c:scaling>
        <c:delete val="1"/>
        <c:axPos val="b"/>
        <c:numFmt formatCode="ge" sourceLinked="1"/>
        <c:majorTickMark val="none"/>
        <c:minorTickMark val="none"/>
        <c:tickLblPos val="none"/>
        <c:crossAx val="135721728"/>
        <c:crosses val="autoZero"/>
        <c:auto val="1"/>
        <c:lblOffset val="100"/>
        <c:baseTimeUnit val="years"/>
      </c:dateAx>
      <c:valAx>
        <c:axId val="135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D8-4073-98A4-7CB99A6A34AA}"/>
            </c:ext>
          </c:extLst>
        </c:ser>
        <c:dLbls>
          <c:showLegendKey val="0"/>
          <c:showVal val="0"/>
          <c:showCatName val="0"/>
          <c:showSerName val="0"/>
          <c:showPercent val="0"/>
          <c:showBubbleSize val="0"/>
        </c:dLbls>
        <c:gapWidth val="150"/>
        <c:axId val="135742208"/>
        <c:axId val="1357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extLst>
            <c:ext xmlns:c16="http://schemas.microsoft.com/office/drawing/2014/chart" uri="{C3380CC4-5D6E-409C-BE32-E72D297353CC}">
              <c16:uniqueId val="{00000001-02D8-4073-98A4-7CB99A6A34AA}"/>
            </c:ext>
          </c:extLst>
        </c:ser>
        <c:dLbls>
          <c:showLegendKey val="0"/>
          <c:showVal val="0"/>
          <c:showCatName val="0"/>
          <c:showSerName val="0"/>
          <c:showPercent val="0"/>
          <c:showBubbleSize val="0"/>
        </c:dLbls>
        <c:marker val="1"/>
        <c:smooth val="0"/>
        <c:axId val="135742208"/>
        <c:axId val="135744128"/>
      </c:lineChart>
      <c:dateAx>
        <c:axId val="135742208"/>
        <c:scaling>
          <c:orientation val="minMax"/>
        </c:scaling>
        <c:delete val="1"/>
        <c:axPos val="b"/>
        <c:numFmt formatCode="ge" sourceLinked="1"/>
        <c:majorTickMark val="none"/>
        <c:minorTickMark val="none"/>
        <c:tickLblPos val="none"/>
        <c:crossAx val="135744128"/>
        <c:crosses val="autoZero"/>
        <c:auto val="1"/>
        <c:lblOffset val="100"/>
        <c:baseTimeUnit val="years"/>
      </c:dateAx>
      <c:valAx>
        <c:axId val="1357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52.66</c:v>
                </c:pt>
                <c:pt idx="1">
                  <c:v>49.84</c:v>
                </c:pt>
                <c:pt idx="2">
                  <c:v>44.42</c:v>
                </c:pt>
                <c:pt idx="3">
                  <c:v>59.2</c:v>
                </c:pt>
                <c:pt idx="4">
                  <c:v>55.85</c:v>
                </c:pt>
              </c:numCache>
            </c:numRef>
          </c:val>
          <c:extLst>
            <c:ext xmlns:c16="http://schemas.microsoft.com/office/drawing/2014/chart" uri="{C3380CC4-5D6E-409C-BE32-E72D297353CC}">
              <c16:uniqueId val="{00000000-93BF-46AF-BF23-215B88AF3169}"/>
            </c:ext>
          </c:extLst>
        </c:ser>
        <c:dLbls>
          <c:showLegendKey val="0"/>
          <c:showVal val="0"/>
          <c:showCatName val="0"/>
          <c:showSerName val="0"/>
          <c:showPercent val="0"/>
          <c:showBubbleSize val="0"/>
        </c:dLbls>
        <c:gapWidth val="150"/>
        <c:axId val="135799168"/>
        <c:axId val="1358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extLst>
            <c:ext xmlns:c16="http://schemas.microsoft.com/office/drawing/2014/chart" uri="{C3380CC4-5D6E-409C-BE32-E72D297353CC}">
              <c16:uniqueId val="{00000001-93BF-46AF-BF23-215B88AF3169}"/>
            </c:ext>
          </c:extLst>
        </c:ser>
        <c:dLbls>
          <c:showLegendKey val="0"/>
          <c:showVal val="0"/>
          <c:showCatName val="0"/>
          <c:showSerName val="0"/>
          <c:showPercent val="0"/>
          <c:showBubbleSize val="0"/>
        </c:dLbls>
        <c:marker val="1"/>
        <c:smooth val="0"/>
        <c:axId val="135799168"/>
        <c:axId val="135801088"/>
      </c:lineChart>
      <c:dateAx>
        <c:axId val="135799168"/>
        <c:scaling>
          <c:orientation val="minMax"/>
        </c:scaling>
        <c:delete val="1"/>
        <c:axPos val="b"/>
        <c:numFmt formatCode="ge" sourceLinked="1"/>
        <c:majorTickMark val="none"/>
        <c:minorTickMark val="none"/>
        <c:tickLblPos val="none"/>
        <c:crossAx val="135801088"/>
        <c:crosses val="autoZero"/>
        <c:auto val="1"/>
        <c:lblOffset val="100"/>
        <c:baseTimeUnit val="years"/>
      </c:dateAx>
      <c:valAx>
        <c:axId val="1358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9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251.6</c:v>
                </c:pt>
                <c:pt idx="1">
                  <c:v>268.77999999999997</c:v>
                </c:pt>
                <c:pt idx="2">
                  <c:v>298.57</c:v>
                </c:pt>
                <c:pt idx="3">
                  <c:v>231.91</c:v>
                </c:pt>
                <c:pt idx="4">
                  <c:v>247.46</c:v>
                </c:pt>
              </c:numCache>
            </c:numRef>
          </c:val>
          <c:extLst>
            <c:ext xmlns:c16="http://schemas.microsoft.com/office/drawing/2014/chart" uri="{C3380CC4-5D6E-409C-BE32-E72D297353CC}">
              <c16:uniqueId val="{00000000-C7CB-4FEF-9894-45609106E0E3}"/>
            </c:ext>
          </c:extLst>
        </c:ser>
        <c:dLbls>
          <c:showLegendKey val="0"/>
          <c:showVal val="0"/>
          <c:showCatName val="0"/>
          <c:showSerName val="0"/>
          <c:showPercent val="0"/>
          <c:showBubbleSize val="0"/>
        </c:dLbls>
        <c:gapWidth val="150"/>
        <c:axId val="135814528"/>
        <c:axId val="13583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extLst>
            <c:ext xmlns:c16="http://schemas.microsoft.com/office/drawing/2014/chart" uri="{C3380CC4-5D6E-409C-BE32-E72D297353CC}">
              <c16:uniqueId val="{00000001-C7CB-4FEF-9894-45609106E0E3}"/>
            </c:ext>
          </c:extLst>
        </c:ser>
        <c:dLbls>
          <c:showLegendKey val="0"/>
          <c:showVal val="0"/>
          <c:showCatName val="0"/>
          <c:showSerName val="0"/>
          <c:showPercent val="0"/>
          <c:showBubbleSize val="0"/>
        </c:dLbls>
        <c:marker val="1"/>
        <c:smooth val="0"/>
        <c:axId val="135814528"/>
        <c:axId val="135837184"/>
      </c:lineChart>
      <c:dateAx>
        <c:axId val="135814528"/>
        <c:scaling>
          <c:orientation val="minMax"/>
        </c:scaling>
        <c:delete val="1"/>
        <c:axPos val="b"/>
        <c:numFmt formatCode="ge" sourceLinked="1"/>
        <c:majorTickMark val="none"/>
        <c:minorTickMark val="none"/>
        <c:tickLblPos val="none"/>
        <c:crossAx val="135837184"/>
        <c:crosses val="autoZero"/>
        <c:auto val="1"/>
        <c:lblOffset val="100"/>
        <c:baseTimeUnit val="years"/>
      </c:dateAx>
      <c:valAx>
        <c:axId val="1358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宮崎県　串間市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19636</v>
      </c>
      <c r="AM8" s="64"/>
      <c r="AN8" s="64"/>
      <c r="AO8" s="64"/>
      <c r="AP8" s="64"/>
      <c r="AQ8" s="64"/>
      <c r="AR8" s="64"/>
      <c r="AS8" s="64"/>
      <c r="AT8" s="63">
        <f>データ!S6</f>
        <v>295.16000000000003</v>
      </c>
      <c r="AU8" s="63"/>
      <c r="AV8" s="63"/>
      <c r="AW8" s="63"/>
      <c r="AX8" s="63"/>
      <c r="AY8" s="63"/>
      <c r="AZ8" s="63"/>
      <c r="BA8" s="63"/>
      <c r="BB8" s="63">
        <f>データ!T6</f>
        <v>66.53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3.41</v>
      </c>
      <c r="Q10" s="63"/>
      <c r="R10" s="63"/>
      <c r="S10" s="63"/>
      <c r="T10" s="63"/>
      <c r="U10" s="63"/>
      <c r="V10" s="63"/>
      <c r="W10" s="63">
        <f>データ!P6</f>
        <v>90.15</v>
      </c>
      <c r="X10" s="63"/>
      <c r="Y10" s="63"/>
      <c r="Z10" s="63"/>
      <c r="AA10" s="63"/>
      <c r="AB10" s="63"/>
      <c r="AC10" s="63"/>
      <c r="AD10" s="64">
        <f>データ!Q6</f>
        <v>2484</v>
      </c>
      <c r="AE10" s="64"/>
      <c r="AF10" s="64"/>
      <c r="AG10" s="64"/>
      <c r="AH10" s="64"/>
      <c r="AI10" s="64"/>
      <c r="AJ10" s="64"/>
      <c r="AK10" s="2"/>
      <c r="AL10" s="64">
        <f>データ!U6</f>
        <v>664</v>
      </c>
      <c r="AM10" s="64"/>
      <c r="AN10" s="64"/>
      <c r="AO10" s="64"/>
      <c r="AP10" s="64"/>
      <c r="AQ10" s="64"/>
      <c r="AR10" s="64"/>
      <c r="AS10" s="64"/>
      <c r="AT10" s="63">
        <f>データ!V6</f>
        <v>0.41</v>
      </c>
      <c r="AU10" s="63"/>
      <c r="AV10" s="63"/>
      <c r="AW10" s="63"/>
      <c r="AX10" s="63"/>
      <c r="AY10" s="63"/>
      <c r="AZ10" s="63"/>
      <c r="BA10" s="63"/>
      <c r="BB10" s="63">
        <f>データ!W6</f>
        <v>1619.51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452076</v>
      </c>
      <c r="D6" s="31">
        <f t="shared" si="3"/>
        <v>47</v>
      </c>
      <c r="E6" s="31">
        <f t="shared" si="3"/>
        <v>17</v>
      </c>
      <c r="F6" s="31">
        <f t="shared" si="3"/>
        <v>5</v>
      </c>
      <c r="G6" s="31">
        <f t="shared" si="3"/>
        <v>0</v>
      </c>
      <c r="H6" s="31" t="str">
        <f t="shared" si="3"/>
        <v>宮崎県　串間市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3.41</v>
      </c>
      <c r="P6" s="32">
        <f t="shared" si="3"/>
        <v>90.15</v>
      </c>
      <c r="Q6" s="32">
        <f t="shared" si="3"/>
        <v>2484</v>
      </c>
      <c r="R6" s="32">
        <f t="shared" si="3"/>
        <v>19636</v>
      </c>
      <c r="S6" s="32">
        <f t="shared" si="3"/>
        <v>295.16000000000003</v>
      </c>
      <c r="T6" s="32">
        <f t="shared" si="3"/>
        <v>66.53</v>
      </c>
      <c r="U6" s="32">
        <f t="shared" si="3"/>
        <v>664</v>
      </c>
      <c r="V6" s="32">
        <f t="shared" si="3"/>
        <v>0.41</v>
      </c>
      <c r="W6" s="32">
        <f t="shared" si="3"/>
        <v>1619.51</v>
      </c>
      <c r="X6" s="33">
        <f>IF(X7="",NA(),X7)</f>
        <v>83.76</v>
      </c>
      <c r="Y6" s="33">
        <f t="shared" ref="Y6:AG6" si="4">IF(Y7="",NA(),Y7)</f>
        <v>84.18</v>
      </c>
      <c r="Z6" s="33">
        <f t="shared" si="4"/>
        <v>79.36</v>
      </c>
      <c r="AA6" s="33">
        <f t="shared" si="4"/>
        <v>86.96</v>
      </c>
      <c r="AB6" s="33">
        <f t="shared" si="4"/>
        <v>85.12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52.66</v>
      </c>
      <c r="BQ6" s="33">
        <f t="shared" ref="BQ6:BY6" si="8">IF(BQ7="",NA(),BQ7)</f>
        <v>49.84</v>
      </c>
      <c r="BR6" s="33">
        <f t="shared" si="8"/>
        <v>44.42</v>
      </c>
      <c r="BS6" s="33">
        <f t="shared" si="8"/>
        <v>59.2</v>
      </c>
      <c r="BT6" s="33">
        <f t="shared" si="8"/>
        <v>55.85</v>
      </c>
      <c r="BU6" s="33">
        <f t="shared" si="8"/>
        <v>42.13</v>
      </c>
      <c r="BV6" s="33">
        <f t="shared" si="8"/>
        <v>42.48</v>
      </c>
      <c r="BW6" s="33">
        <f t="shared" si="8"/>
        <v>50.9</v>
      </c>
      <c r="BX6" s="33">
        <f t="shared" si="8"/>
        <v>50.82</v>
      </c>
      <c r="BY6" s="33">
        <f t="shared" si="8"/>
        <v>52.19</v>
      </c>
      <c r="BZ6" s="32" t="str">
        <f>IF(BZ7="","",IF(BZ7="-","【-】","【"&amp;SUBSTITUTE(TEXT(BZ7,"#,##0.00"),"-","△")&amp;"】"))</f>
        <v>【52.78】</v>
      </c>
      <c r="CA6" s="33">
        <f>IF(CA7="",NA(),CA7)</f>
        <v>251.6</v>
      </c>
      <c r="CB6" s="33">
        <f t="shared" ref="CB6:CJ6" si="9">IF(CB7="",NA(),CB7)</f>
        <v>268.77999999999997</v>
      </c>
      <c r="CC6" s="33">
        <f t="shared" si="9"/>
        <v>298.57</v>
      </c>
      <c r="CD6" s="33">
        <f t="shared" si="9"/>
        <v>231.91</v>
      </c>
      <c r="CE6" s="33">
        <f t="shared" si="9"/>
        <v>247.46</v>
      </c>
      <c r="CF6" s="33">
        <f t="shared" si="9"/>
        <v>348.41</v>
      </c>
      <c r="CG6" s="33">
        <f t="shared" si="9"/>
        <v>343.8</v>
      </c>
      <c r="CH6" s="33">
        <f t="shared" si="9"/>
        <v>293.27</v>
      </c>
      <c r="CI6" s="33">
        <f t="shared" si="9"/>
        <v>300.52</v>
      </c>
      <c r="CJ6" s="33">
        <f t="shared" si="9"/>
        <v>296.14</v>
      </c>
      <c r="CK6" s="32" t="str">
        <f>IF(CK7="","",IF(CK7="-","【-】","【"&amp;SUBSTITUTE(TEXT(CK7,"#,##0.00"),"-","△")&amp;"】"))</f>
        <v>【289.81】</v>
      </c>
      <c r="CL6" s="33">
        <f>IF(CL7="",NA(),CL7)</f>
        <v>40.83</v>
      </c>
      <c r="CM6" s="33">
        <f t="shared" ref="CM6:CU6" si="10">IF(CM7="",NA(),CM7)</f>
        <v>33.74</v>
      </c>
      <c r="CN6" s="33">
        <f t="shared" si="10"/>
        <v>31.54</v>
      </c>
      <c r="CO6" s="33">
        <f t="shared" si="10"/>
        <v>33.01</v>
      </c>
      <c r="CP6" s="33">
        <f t="shared" si="10"/>
        <v>34.96</v>
      </c>
      <c r="CQ6" s="33">
        <f t="shared" si="10"/>
        <v>46.85</v>
      </c>
      <c r="CR6" s="33">
        <f t="shared" si="10"/>
        <v>46.06</v>
      </c>
      <c r="CS6" s="33">
        <f t="shared" si="10"/>
        <v>53.78</v>
      </c>
      <c r="CT6" s="33">
        <f t="shared" si="10"/>
        <v>53.24</v>
      </c>
      <c r="CU6" s="33">
        <f t="shared" si="10"/>
        <v>52.31</v>
      </c>
      <c r="CV6" s="32" t="str">
        <f>IF(CV7="","",IF(CV7="-","【-】","【"&amp;SUBSTITUTE(TEXT(CV7,"#,##0.00"),"-","△")&amp;"】"))</f>
        <v>【52.74】</v>
      </c>
      <c r="CW6" s="33">
        <f>IF(CW7="",NA(),CW7)</f>
        <v>76.84</v>
      </c>
      <c r="CX6" s="33">
        <f t="shared" ref="CX6:DF6" si="11">IF(CX7="",NA(),CX7)</f>
        <v>81.16</v>
      </c>
      <c r="CY6" s="33">
        <f t="shared" si="11"/>
        <v>85.08</v>
      </c>
      <c r="CZ6" s="33">
        <f t="shared" si="11"/>
        <v>88.01</v>
      </c>
      <c r="DA6" s="33">
        <f t="shared" si="11"/>
        <v>91.57</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452076</v>
      </c>
      <c r="D7" s="35">
        <v>47</v>
      </c>
      <c r="E7" s="35">
        <v>17</v>
      </c>
      <c r="F7" s="35">
        <v>5</v>
      </c>
      <c r="G7" s="35">
        <v>0</v>
      </c>
      <c r="H7" s="35" t="s">
        <v>96</v>
      </c>
      <c r="I7" s="35" t="s">
        <v>97</v>
      </c>
      <c r="J7" s="35" t="s">
        <v>98</v>
      </c>
      <c r="K7" s="35" t="s">
        <v>99</v>
      </c>
      <c r="L7" s="35" t="s">
        <v>100</v>
      </c>
      <c r="M7" s="36" t="s">
        <v>101</v>
      </c>
      <c r="N7" s="36" t="s">
        <v>102</v>
      </c>
      <c r="O7" s="36">
        <v>3.41</v>
      </c>
      <c r="P7" s="36">
        <v>90.15</v>
      </c>
      <c r="Q7" s="36">
        <v>2484</v>
      </c>
      <c r="R7" s="36">
        <v>19636</v>
      </c>
      <c r="S7" s="36">
        <v>295.16000000000003</v>
      </c>
      <c r="T7" s="36">
        <v>66.53</v>
      </c>
      <c r="U7" s="36">
        <v>664</v>
      </c>
      <c r="V7" s="36">
        <v>0.41</v>
      </c>
      <c r="W7" s="36">
        <v>1619.51</v>
      </c>
      <c r="X7" s="36">
        <v>83.76</v>
      </c>
      <c r="Y7" s="36">
        <v>84.18</v>
      </c>
      <c r="Z7" s="36">
        <v>79.36</v>
      </c>
      <c r="AA7" s="36">
        <v>86.96</v>
      </c>
      <c r="AB7" s="36">
        <v>85.12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52.66</v>
      </c>
      <c r="BQ7" s="36">
        <v>49.84</v>
      </c>
      <c r="BR7" s="36">
        <v>44.42</v>
      </c>
      <c r="BS7" s="36">
        <v>59.2</v>
      </c>
      <c r="BT7" s="36">
        <v>55.85</v>
      </c>
      <c r="BU7" s="36">
        <v>42.13</v>
      </c>
      <c r="BV7" s="36">
        <v>42.48</v>
      </c>
      <c r="BW7" s="36">
        <v>50.9</v>
      </c>
      <c r="BX7" s="36">
        <v>50.82</v>
      </c>
      <c r="BY7" s="36">
        <v>52.19</v>
      </c>
      <c r="BZ7" s="36">
        <v>52.78</v>
      </c>
      <c r="CA7" s="36">
        <v>251.6</v>
      </c>
      <c r="CB7" s="36">
        <v>268.77999999999997</v>
      </c>
      <c r="CC7" s="36">
        <v>298.57</v>
      </c>
      <c r="CD7" s="36">
        <v>231.91</v>
      </c>
      <c r="CE7" s="36">
        <v>247.46</v>
      </c>
      <c r="CF7" s="36">
        <v>348.41</v>
      </c>
      <c r="CG7" s="36">
        <v>343.8</v>
      </c>
      <c r="CH7" s="36">
        <v>293.27</v>
      </c>
      <c r="CI7" s="36">
        <v>300.52</v>
      </c>
      <c r="CJ7" s="36">
        <v>296.14</v>
      </c>
      <c r="CK7" s="36">
        <v>289.81</v>
      </c>
      <c r="CL7" s="36">
        <v>40.83</v>
      </c>
      <c r="CM7" s="36">
        <v>33.74</v>
      </c>
      <c r="CN7" s="36">
        <v>31.54</v>
      </c>
      <c r="CO7" s="36">
        <v>33.01</v>
      </c>
      <c r="CP7" s="36">
        <v>34.96</v>
      </c>
      <c r="CQ7" s="36">
        <v>46.85</v>
      </c>
      <c r="CR7" s="36">
        <v>46.06</v>
      </c>
      <c r="CS7" s="36">
        <v>53.78</v>
      </c>
      <c r="CT7" s="36">
        <v>53.24</v>
      </c>
      <c r="CU7" s="36">
        <v>52.31</v>
      </c>
      <c r="CV7" s="36">
        <v>52.74</v>
      </c>
      <c r="CW7" s="36">
        <v>76.84</v>
      </c>
      <c r="CX7" s="36">
        <v>81.16</v>
      </c>
      <c r="CY7" s="36">
        <v>85.08</v>
      </c>
      <c r="CZ7" s="36">
        <v>88.01</v>
      </c>
      <c r="DA7" s="36">
        <v>91.57</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2017-02-13T05:52:35Z</cp:lastPrinted>
  <dcterms:created xsi:type="dcterms:W3CDTF">2017-02-08T03:16:30Z</dcterms:created>
  <dcterms:modified xsi:type="dcterms:W3CDTF">2017-02-24T05:36:55Z</dcterms:modified>
  <cp:category/>
</cp:coreProperties>
</file>