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01上水道事業（法適用）\"/>
    </mc:Choice>
  </mc:AlternateContent>
  <workbookProtection workbookPassword="8649" lockStructure="1"/>
  <bookViews>
    <workbookView xWindow="240" yWindow="60" windowWidth="14940" windowHeight="7872"/>
  </bookViews>
  <sheets>
    <sheet name="法適用_水道事業" sheetId="4" r:id="rId1"/>
    <sheet name="データ" sheetId="5" state="hidden" r:id="rId2"/>
  </sheets>
  <calcPr calcId="171027"/>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<sst xmlns="http://schemas.openxmlformats.org/spreadsheetml/2006/main" count="217" uniqueCount="107">
  <si>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</si>
  <si>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</si>
  <si>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</si>
  <si>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</si>
  <si>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</si>
  <si>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</si>
  <si>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</si>
  <si>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</si>
  <si>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</si>
  <si>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</si>
  <si>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</si>
  <si>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</si>
  <si>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</si>
  <si>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</si>
  <si>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</si>
  <si>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</si>
  <si>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</si>
  <si>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</si>
  <si>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</si>
  <si>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</si>
  <si>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</si>
  <si>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</si>
  <si>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</si>
  <si>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</si>
  <si>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</si>
  <si>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</si>
  <si>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</si>
  <si>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</si>
  <si>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</si>
  <si>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</si>
  <si>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</si>
  <si>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</si>
  <si>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</si>
  <si>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</si>
  <si>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</si>
  <si>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</si>
  <si>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</si>
  <si>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</si>
  <si>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</si>
  <si>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</si>
  <si>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</si>
  <si>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</si>
  <si>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</si>
  <si>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</si>
  <si>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</si>
  <si>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</si>
  <si>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</si>
  <si>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</si>
  <si>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</si>
  <si>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</si>
  <si>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</si>
  <si>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</si>
  <si>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</si>
  <si>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</si>
  <si>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</si>
  <si>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</si>
  <si>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</si>
  <si>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</si>
  <si>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</si>
  <si>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</si>
  <si>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</si>
  <si>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</si>
  <si>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</si>
  <si>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</si>
  <si>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</si>
  <si>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</si>
  <si>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</si>
  <si>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</si>
  <si>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</si>
  <si>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</si>
  <si>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</si>
  <si>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</si>
  <si>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</si>
  <si>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</si>
  <si>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</si>
  <si>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</si>
  <si>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</si>
  <si>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</si>
  <si>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</si>
  <si>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</si>
  <si>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</si>
  <si>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</si>
  <si>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</si>
  <si>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</si>
  <si>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</si>
  <si>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</si>
  <si>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</si>
  <si>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</si>
  <si>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</si>
  <si>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</si>
  <si>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</si>
  <si>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</si>
  <si>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</si>
  <si>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高千穂町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</si>
  <si>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</si>
  <si>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</si>
  <si>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</si>
  <si>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</si>
  <si>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</si>
  <si>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</si>
  <si>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</si>
  <si>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</si>
  <si>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</si>
  <si>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</si>
  <si>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②「管路経年化率」は類似団体平均値より高く、③「管路更新率」は類似団体平均値より低い状況にあります。管路更新については漏水が多い箇所を中心に地区毎に行っていますが、加えて老朽箇所を考慮した管路更新も必要です。そのため更新工事の財源確保・更新計画を検討していく必要があります。</t>
    <rPh sb="10" eb="12">
      <t>ルイジ</t>
    </rPh>
    <rPh sb="12" eb="14">
      <t>ダンタイ</t>
    </rPh>
    <rPh sb="31" eb="33">
      <t>ルイジ</t>
    </rPh>
    <rPh sb="33" eb="35">
      <t>ダンタイ</t>
    </rPh>
    <rPh sb="42" eb="44">
      <t>ジョウキョウ</t>
    </rPh>
    <rPh sb="108" eb="110">
      <t>コウシン</t>
    </rPh>
    <rPh sb="110" eb="112">
      <t>コウジ</t>
    </rPh>
    <rPh sb="113" eb="115">
      <t>ザイゲン</t>
    </rPh>
    <rPh sb="115" eb="117">
      <t>カクホ</t>
    </rPh>
    <rPh sb="118" eb="120">
      <t>コウシン</t>
    </rPh>
    <rPh sb="120" eb="122">
      <t>ケイカク</t>
    </rPh>
    <phoneticPr fontId="4"/>
  </si>
  <si>
    <t>H27の①「経常収支比率」は110.63%と黒字、経年の推移をみても100%を超えており、健全な経営が行われています。また、⑤「料金回収率」も100%を越え給水に係る費用が給水収益で賄われています。このことから現在のところ適切な料金設定と安定した経営が行われていると言えますが、今後、給水人口の減少による給水収益の減、老朽化した施設・管路の更新に係る費用の増が想定されますので財源の確保に向けて、更なる費用削減や将来的な料金設定計画など検討していく必要があります。
②「累積欠損金比率」は現在は0%となっていますが将来的に収益の減、費用の増が想定されるため、今後の推移に注意が必要です。
③「流動比率」は100%を大きく上回っており、現在の支払能力について問題はないと言えます。
④「企業債残高対給水収益比率」は類似団体平均値より低く、H23の起債以降新たな借り入れは行っていませんが、今後、収支のバランスによっては起債計画も検討することになります。　　　　　　　　⑥「給水原価」は類似団体平均値より低く、現在は適切な数値であると考えられます。今後、老朽化した管路更新を進める上で適切な数値が保てるよう経営改善の検討を行っていく必要があります。
⑦「施設利用率」は類似団体より高く、適切な規模であると考えられます。
⑧「有収率」については約70%となっており、類似団体平均値より低い数値のため、原因の一つと考えられる漏水の対策強化が必要です。　　　</t>
    <rPh sb="22" eb="24">
      <t>クロジ</t>
    </rPh>
    <rPh sb="45" eb="47">
      <t>ケンゼン</t>
    </rPh>
    <rPh sb="48" eb="50">
      <t>ケイエイ</t>
    </rPh>
    <rPh sb="51" eb="52">
      <t>オコナ</t>
    </rPh>
    <rPh sb="76" eb="77">
      <t>ゴ</t>
    </rPh>
    <rPh sb="78" eb="80">
      <t>キュウスイ</t>
    </rPh>
    <rPh sb="81" eb="82">
      <t>カカ</t>
    </rPh>
    <rPh sb="83" eb="85">
      <t>ヒヨウ</t>
    </rPh>
    <rPh sb="86" eb="88">
      <t>キュウスイ</t>
    </rPh>
    <rPh sb="88" eb="90">
      <t>シュウエキ</t>
    </rPh>
    <rPh sb="91" eb="92">
      <t>マカナ</t>
    </rPh>
    <rPh sb="105" eb="107">
      <t>ゲンザイ</t>
    </rPh>
    <rPh sb="139" eb="141">
      <t>コンゴ</t>
    </rPh>
    <rPh sb="142" eb="144">
      <t>キュウスイ</t>
    </rPh>
    <rPh sb="144" eb="146">
      <t>ジンコウ</t>
    </rPh>
    <rPh sb="147" eb="149">
      <t>ゲンショウ</t>
    </rPh>
    <rPh sb="152" eb="154">
      <t>キュウスイ</t>
    </rPh>
    <rPh sb="154" eb="156">
      <t>シュウエキ</t>
    </rPh>
    <rPh sb="157" eb="158">
      <t>ゲン</t>
    </rPh>
    <rPh sb="159" eb="162">
      <t>ロウキュウカ</t>
    </rPh>
    <rPh sb="164" eb="166">
      <t>シセツ</t>
    </rPh>
    <rPh sb="167" eb="169">
      <t>カンロ</t>
    </rPh>
    <rPh sb="170" eb="172">
      <t>コウシン</t>
    </rPh>
    <rPh sb="173" eb="174">
      <t>カカ</t>
    </rPh>
    <rPh sb="175" eb="177">
      <t>ヒヨウ</t>
    </rPh>
    <rPh sb="180" eb="182">
      <t>ソウテイ</t>
    </rPh>
    <rPh sb="188" eb="190">
      <t>ザイゲン</t>
    </rPh>
    <rPh sb="191" eb="193">
      <t>カクホ</t>
    </rPh>
    <rPh sb="194" eb="195">
      <t>ム</t>
    </rPh>
    <rPh sb="198" eb="199">
      <t>サラ</t>
    </rPh>
    <rPh sb="201" eb="203">
      <t>ヒヨウ</t>
    </rPh>
    <rPh sb="203" eb="205">
      <t>サクゲン</t>
    </rPh>
    <rPh sb="206" eb="209">
      <t>ショウライテキ</t>
    </rPh>
    <rPh sb="210" eb="212">
      <t>リョウキン</t>
    </rPh>
    <rPh sb="212" eb="214">
      <t>セッテイ</t>
    </rPh>
    <rPh sb="214" eb="216">
      <t>ケイカク</t>
    </rPh>
    <rPh sb="218" eb="220">
      <t>ケントウ</t>
    </rPh>
    <rPh sb="224" eb="226">
      <t>ヒツヨウ</t>
    </rPh>
    <rPh sb="235" eb="237">
      <t>ルイセキ</t>
    </rPh>
    <rPh sb="237" eb="240">
      <t>ケッソンキン</t>
    </rPh>
    <rPh sb="240" eb="242">
      <t>ヒリツ</t>
    </rPh>
    <rPh sb="244" eb="246">
      <t>ゲンザイ</t>
    </rPh>
    <rPh sb="257" eb="260">
      <t>ショウライテキ</t>
    </rPh>
    <rPh sb="261" eb="263">
      <t>シュウエキ</t>
    </rPh>
    <rPh sb="264" eb="265">
      <t>ゲン</t>
    </rPh>
    <rPh sb="266" eb="268">
      <t>ヒヨウ</t>
    </rPh>
    <rPh sb="269" eb="270">
      <t>ゾウ</t>
    </rPh>
    <rPh sb="271" eb="273">
      <t>ソウテイ</t>
    </rPh>
    <rPh sb="279" eb="281">
      <t>コンゴ</t>
    </rPh>
    <rPh sb="282" eb="284">
      <t>スイイ</t>
    </rPh>
    <rPh sb="285" eb="287">
      <t>チュウイ</t>
    </rPh>
    <rPh sb="288" eb="290">
      <t>ヒツヨウ</t>
    </rPh>
    <rPh sb="296" eb="298">
      <t>リュウドウ</t>
    </rPh>
    <rPh sb="298" eb="300">
      <t>ヒリツ</t>
    </rPh>
    <rPh sb="307" eb="308">
      <t>オオ</t>
    </rPh>
    <rPh sb="310" eb="312">
      <t>ウワマワ</t>
    </rPh>
    <rPh sb="317" eb="319">
      <t>ゲンザイ</t>
    </rPh>
    <rPh sb="320" eb="322">
      <t>シハラ</t>
    </rPh>
    <rPh sb="322" eb="324">
      <t>ノウリョク</t>
    </rPh>
    <rPh sb="328" eb="330">
      <t>モンダイ</t>
    </rPh>
    <rPh sb="334" eb="335">
      <t>イ</t>
    </rPh>
    <rPh sb="342" eb="344">
      <t>キギョウ</t>
    </rPh>
    <rPh sb="344" eb="345">
      <t>サイ</t>
    </rPh>
    <rPh sb="345" eb="347">
      <t>ザンダカ</t>
    </rPh>
    <rPh sb="347" eb="348">
      <t>タイ</t>
    </rPh>
    <rPh sb="348" eb="350">
      <t>キュウスイ</t>
    </rPh>
    <rPh sb="350" eb="352">
      <t>シュウエキ</t>
    </rPh>
    <rPh sb="352" eb="354">
      <t>ヒリツ</t>
    </rPh>
    <rPh sb="356" eb="358">
      <t>ルイジ</t>
    </rPh>
    <rPh sb="358" eb="360">
      <t>ダンタイ</t>
    </rPh>
    <rPh sb="365" eb="366">
      <t>ヒク</t>
    </rPh>
    <rPh sb="372" eb="374">
      <t>キサイ</t>
    </rPh>
    <rPh sb="374" eb="376">
      <t>イコウ</t>
    </rPh>
    <rPh sb="376" eb="377">
      <t>アラ</t>
    </rPh>
    <rPh sb="379" eb="380">
      <t>カ</t>
    </rPh>
    <rPh sb="381" eb="382">
      <t>イ</t>
    </rPh>
    <rPh sb="384" eb="385">
      <t>オコナ</t>
    </rPh>
    <rPh sb="393" eb="395">
      <t>コンゴ</t>
    </rPh>
    <rPh sb="396" eb="398">
      <t>シュウシ</t>
    </rPh>
    <rPh sb="408" eb="410">
      <t>キサイ</t>
    </rPh>
    <rPh sb="410" eb="412">
      <t>ケイカク</t>
    </rPh>
    <rPh sb="413" eb="415">
      <t>ケントウ</t>
    </rPh>
    <rPh sb="435" eb="437">
      <t>キュウスイ</t>
    </rPh>
    <rPh sb="437" eb="439">
      <t>ゲンカ</t>
    </rPh>
    <rPh sb="441" eb="443">
      <t>ルイジ</t>
    </rPh>
    <rPh sb="443" eb="445">
      <t>ダンタイ</t>
    </rPh>
    <rPh sb="445" eb="448">
      <t>ヘイキンチ</t>
    </rPh>
    <rPh sb="450" eb="451">
      <t>ヒク</t>
    </rPh>
    <rPh sb="453" eb="455">
      <t>ゲンザイ</t>
    </rPh>
    <rPh sb="456" eb="458">
      <t>テキセツ</t>
    </rPh>
    <rPh sb="459" eb="461">
      <t>スウチ</t>
    </rPh>
    <rPh sb="465" eb="466">
      <t>カンガ</t>
    </rPh>
    <rPh sb="472" eb="474">
      <t>コンゴ</t>
    </rPh>
    <rPh sb="475" eb="478">
      <t>ロウキュウカ</t>
    </rPh>
    <rPh sb="480" eb="482">
      <t>カンロ</t>
    </rPh>
    <rPh sb="482" eb="484">
      <t>コウシン</t>
    </rPh>
    <rPh sb="485" eb="486">
      <t>スス</t>
    </rPh>
    <rPh sb="488" eb="489">
      <t>ウエ</t>
    </rPh>
    <rPh sb="490" eb="492">
      <t>テキセツ</t>
    </rPh>
    <rPh sb="493" eb="495">
      <t>スウチ</t>
    </rPh>
    <rPh sb="496" eb="497">
      <t>タモ</t>
    </rPh>
    <rPh sb="501" eb="503">
      <t>ケイエイ</t>
    </rPh>
    <rPh sb="503" eb="505">
      <t>カイゼン</t>
    </rPh>
    <rPh sb="506" eb="508">
      <t>ケントウ</t>
    </rPh>
    <rPh sb="509" eb="510">
      <t>オコナ</t>
    </rPh>
    <rPh sb="514" eb="516">
      <t>ヒツヨウ</t>
    </rPh>
    <rPh sb="525" eb="527">
      <t>シセツ</t>
    </rPh>
    <rPh sb="527" eb="530">
      <t>リヨウリツ</t>
    </rPh>
    <rPh sb="532" eb="534">
      <t>ルイジ</t>
    </rPh>
    <rPh sb="534" eb="536">
      <t>ダンタイ</t>
    </rPh>
    <rPh sb="538" eb="539">
      <t>タカ</t>
    </rPh>
    <rPh sb="541" eb="543">
      <t>テキセツ</t>
    </rPh>
    <rPh sb="544" eb="546">
      <t>キボ</t>
    </rPh>
    <rPh sb="550" eb="551">
      <t>カンガ</t>
    </rPh>
    <rPh sb="580" eb="582">
      <t>ルイジ</t>
    </rPh>
    <rPh sb="582" eb="584">
      <t>ダンタイ</t>
    </rPh>
    <rPh sb="589" eb="590">
      <t>ヒク</t>
    </rPh>
    <phoneticPr fontId="4"/>
  </si>
  <si>
    <t>①「経常収支率」は100%以上あり、①「有形固定資産減価償却率」は約50%となっています。経営の健全性を維持するための更新投資の先送りは行っていませんが、②「管路経年化率」は類似団体平均値より高く、③「管路更新率」は類似団体平均値より低い状況にあります。財源と費用のバランスを検討し、健全な経営を保ちながら老朽化した管路の更新について重点的に取り組む必要があります。</t>
    <rPh sb="87" eb="89">
      <t>ルイジ</t>
    </rPh>
    <rPh sb="89" eb="91">
      <t>ダンタイ</t>
    </rPh>
    <rPh sb="108" eb="110">
      <t>ルイジ</t>
    </rPh>
    <rPh sb="110" eb="112">
      <t>ダンタイ</t>
    </rPh>
    <rPh sb="130" eb="132">
      <t>ヒヨウ</t>
    </rPh>
    <rPh sb="138" eb="140">
      <t>ケントウ</t>
    </rPh>
    <rPh sb="142" eb="144">
      <t>ケンゼン</t>
    </rPh>
    <rPh sb="145" eb="147">
      <t>ケイエイ</t>
    </rPh>
    <rPh sb="148" eb="149">
      <t>タモ</t>
    </rPh>
    <rPh sb="167" eb="170">
      <t>ジュウテンテキ</t>
    </rPh>
    <rPh sb="171" eb="172">
      <t>ト</t>
    </rPh>
    <rPh sb="173" eb="174">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</si>
</sst>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0.59</c:v>
                </c:pt>
                <c:pt idx="1">
                  <c:v>0.99</c:v>
                </c:pt>
                <c:pt idx="2">
                  <c:v>1.31</c:v>
                </c:pt>
                <c:pt idx="3">
                  <c:v>0.43</c:v>
                </c:pt>
                <c:pt idx="4">
                  <c:v>0.33</c:v>
                </c:pt>
              </c:numCache>
            </c:numRef>
          </c:val>
          <c:extLst>
            <c:ext xmlns:c16="http://schemas.microsoft.com/office/drawing/2014/chart" uri="{C3380CC4-5D6E-409C-BE32-E72D297353CC}">
              <c16:uniqueId val="{00000000-C79D-4CAA-827D-1AB777FD7B76}"/>
            </c:ext>
          </c:extLst>
        </c:ser>
        <c:dLbls>
          <c:showLegendKey val="0"/>
          <c:showVal val="0"/>
          <c:showCatName val="0"/>
          <c:showSerName val="0"/>
          <c:showPercent val="0"/>
          <c:showBubbleSize val="0"/>
        </c:dLbls>
        <c:gapWidth val="150"/>
        <c:axId val="71291648"/>
        <c:axId val="712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extLst>
            <c:ext xmlns:c16="http://schemas.microsoft.com/office/drawing/2014/chart" uri="{C3380CC4-5D6E-409C-BE32-E72D297353CC}">
              <c16:uniqueId val="{00000001-C79D-4CAA-827D-1AB777FD7B76}"/>
            </c:ext>
          </c:extLst>
        </c:ser>
        <c:dLbls>
          <c:showLegendKey val="0"/>
          <c:showVal val="0"/>
          <c:showCatName val="0"/>
          <c:showSerName val="0"/>
          <c:showPercent val="0"/>
          <c:showBubbleSize val="0"/>
        </c:dLbls>
        <c:marker val="1"/>
        <c:smooth val="0"/>
        <c:axId val="71291648"/>
        <c:axId val="71293568"/>
      </c:lineChart>
      <c:dateAx>
        <c:axId val="71291648"/>
        <c:scaling>
          <c:orientation val="minMax"/>
        </c:scaling>
        <c:delete val="1"/>
        <c:axPos val="b"/>
        <c:numFmt formatCode="ge" sourceLinked="1"/>
        <c:majorTickMark val="none"/>
        <c:minorTickMark val="none"/>
        <c:tickLblPos val="none"/>
        <c:crossAx val="71293568"/>
        <c:crosses val="autoZero"/>
        <c:auto val="1"/>
        <c:lblOffset val="100"/>
        <c:baseTimeUnit val="years"/>
      </c:dateAx>
      <c:valAx>
        <c:axId val="712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2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64.78</c:v>
                </c:pt>
                <c:pt idx="1">
                  <c:v>61.79</c:v>
                </c:pt>
                <c:pt idx="2">
                  <c:v>57.55</c:v>
                </c:pt>
                <c:pt idx="3">
                  <c:v>58.92</c:v>
                </c:pt>
                <c:pt idx="4">
                  <c:v>59.11</c:v>
                </c:pt>
              </c:numCache>
            </c:numRef>
          </c:val>
          <c:extLst>
            <c:ext xmlns:c16="http://schemas.microsoft.com/office/drawing/2014/chart" uri="{C3380CC4-5D6E-409C-BE32-E72D297353CC}">
              <c16:uniqueId val="{00000000-A21C-479A-A0D8-8A98FE253BA8}"/>
            </c:ext>
          </c:extLst>
        </c:ser>
        <c:dLbls>
          <c:showLegendKey val="0"/>
          <c:showVal val="0"/>
          <c:showCatName val="0"/>
          <c:showSerName val="0"/>
          <c:showPercent val="0"/>
          <c:showBubbleSize val="0"/>
        </c:dLbls>
        <c:gapWidth val="150"/>
        <c:axId val="71057408"/>
        <c:axId val="710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extLst>
            <c:ext xmlns:c16="http://schemas.microsoft.com/office/drawing/2014/chart" uri="{C3380CC4-5D6E-409C-BE32-E72D297353CC}">
              <c16:uniqueId val="{00000001-A21C-479A-A0D8-8A98FE253BA8}"/>
            </c:ext>
          </c:extLst>
        </c:ser>
        <c:dLbls>
          <c:showLegendKey val="0"/>
          <c:showVal val="0"/>
          <c:showCatName val="0"/>
          <c:showSerName val="0"/>
          <c:showPercent val="0"/>
          <c:showBubbleSize val="0"/>
        </c:dLbls>
        <c:marker val="1"/>
        <c:smooth val="0"/>
        <c:axId val="71057408"/>
        <c:axId val="71059328"/>
      </c:lineChart>
      <c:dateAx>
        <c:axId val="71057408"/>
        <c:scaling>
          <c:orientation val="minMax"/>
        </c:scaling>
        <c:delete val="1"/>
        <c:axPos val="b"/>
        <c:numFmt formatCode="ge" sourceLinked="1"/>
        <c:majorTickMark val="none"/>
        <c:minorTickMark val="none"/>
        <c:tickLblPos val="none"/>
        <c:crossAx val="71059328"/>
        <c:crosses val="autoZero"/>
        <c:auto val="1"/>
        <c:lblOffset val="100"/>
        <c:baseTimeUnit val="years"/>
      </c:dateAx>
      <c:valAx>
        <c:axId val="710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68.09</c:v>
                </c:pt>
                <c:pt idx="1">
                  <c:v>70.75</c:v>
                </c:pt>
                <c:pt idx="2">
                  <c:v>73.55</c:v>
                </c:pt>
                <c:pt idx="3">
                  <c:v>70.900000000000006</c:v>
                </c:pt>
                <c:pt idx="4">
                  <c:v>70.319999999999993</c:v>
                </c:pt>
              </c:numCache>
            </c:numRef>
          </c:val>
          <c:extLst>
            <c:ext xmlns:c16="http://schemas.microsoft.com/office/drawing/2014/chart" uri="{C3380CC4-5D6E-409C-BE32-E72D297353CC}">
              <c16:uniqueId val="{00000000-A919-4A69-AE41-B40EC88A4ED7}"/>
            </c:ext>
          </c:extLst>
        </c:ser>
        <c:dLbls>
          <c:showLegendKey val="0"/>
          <c:showVal val="0"/>
          <c:showCatName val="0"/>
          <c:showSerName val="0"/>
          <c:showPercent val="0"/>
          <c:showBubbleSize val="0"/>
        </c:dLbls>
        <c:gapWidth val="150"/>
        <c:axId val="71085440"/>
        <c:axId val="712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extLst>
            <c:ext xmlns:c16="http://schemas.microsoft.com/office/drawing/2014/chart" uri="{C3380CC4-5D6E-409C-BE32-E72D297353CC}">
              <c16:uniqueId val="{00000001-A919-4A69-AE41-B40EC88A4ED7}"/>
            </c:ext>
          </c:extLst>
        </c:ser>
        <c:dLbls>
          <c:showLegendKey val="0"/>
          <c:showVal val="0"/>
          <c:showCatName val="0"/>
          <c:showSerName val="0"/>
          <c:showPercent val="0"/>
          <c:showBubbleSize val="0"/>
        </c:dLbls>
        <c:marker val="1"/>
        <c:smooth val="0"/>
        <c:axId val="71085440"/>
        <c:axId val="71247360"/>
      </c:lineChart>
      <c:dateAx>
        <c:axId val="71085440"/>
        <c:scaling>
          <c:orientation val="minMax"/>
        </c:scaling>
        <c:delete val="1"/>
        <c:axPos val="b"/>
        <c:numFmt formatCode="ge" sourceLinked="1"/>
        <c:majorTickMark val="none"/>
        <c:minorTickMark val="none"/>
        <c:tickLblPos val="none"/>
        <c:crossAx val="71247360"/>
        <c:crosses val="autoZero"/>
        <c:auto val="1"/>
        <c:lblOffset val="100"/>
        <c:baseTimeUnit val="years"/>
      </c:dateAx>
      <c:valAx>
        <c:axId val="712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113.79</c:v>
                </c:pt>
                <c:pt idx="1">
                  <c:v>110.5</c:v>
                </c:pt>
                <c:pt idx="2">
                  <c:v>112.68</c:v>
                </c:pt>
                <c:pt idx="3">
                  <c:v>111.38</c:v>
                </c:pt>
                <c:pt idx="4">
                  <c:v>110.63</c:v>
                </c:pt>
              </c:numCache>
            </c:numRef>
          </c:val>
          <c:extLst>
            <c:ext xmlns:c16="http://schemas.microsoft.com/office/drawing/2014/chart" uri="{C3380CC4-5D6E-409C-BE32-E72D297353CC}">
              <c16:uniqueId val="{00000000-228C-4AFB-B0CA-2E17092606CE}"/>
            </c:ext>
          </c:extLst>
        </c:ser>
        <c:dLbls>
          <c:showLegendKey val="0"/>
          <c:showVal val="0"/>
          <c:showCatName val="0"/>
          <c:showSerName val="0"/>
          <c:showPercent val="0"/>
          <c:showBubbleSize val="0"/>
        </c:dLbls>
        <c:gapWidth val="150"/>
        <c:axId val="81666432"/>
        <c:axId val="8166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extLst>
            <c:ext xmlns:c16="http://schemas.microsoft.com/office/drawing/2014/chart" uri="{C3380CC4-5D6E-409C-BE32-E72D297353CC}">
              <c16:uniqueId val="{00000001-228C-4AFB-B0CA-2E17092606CE}"/>
            </c:ext>
          </c:extLst>
        </c:ser>
        <c:dLbls>
          <c:showLegendKey val="0"/>
          <c:showVal val="0"/>
          <c:showCatName val="0"/>
          <c:showSerName val="0"/>
          <c:showPercent val="0"/>
          <c:showBubbleSize val="0"/>
        </c:dLbls>
        <c:marker val="1"/>
        <c:smooth val="0"/>
        <c:axId val="81666432"/>
        <c:axId val="81668736"/>
      </c:lineChart>
      <c:dateAx>
        <c:axId val="81666432"/>
        <c:scaling>
          <c:orientation val="minMax"/>
        </c:scaling>
        <c:delete val="1"/>
        <c:axPos val="b"/>
        <c:numFmt formatCode="ge" sourceLinked="1"/>
        <c:majorTickMark val="none"/>
        <c:minorTickMark val="none"/>
        <c:tickLblPos val="none"/>
        <c:crossAx val="81668736"/>
        <c:crosses val="autoZero"/>
        <c:auto val="1"/>
        <c:lblOffset val="100"/>
        <c:baseTimeUnit val="years"/>
      </c:dateAx>
      <c:valAx>
        <c:axId val="81668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6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48.01</c:v>
                </c:pt>
                <c:pt idx="1">
                  <c:v>49.53</c:v>
                </c:pt>
                <c:pt idx="2">
                  <c:v>51.02</c:v>
                </c:pt>
                <c:pt idx="3">
                  <c:v>52.49</c:v>
                </c:pt>
                <c:pt idx="4">
                  <c:v>54.15</c:v>
                </c:pt>
              </c:numCache>
            </c:numRef>
          </c:val>
          <c:extLst>
            <c:ext xmlns:c16="http://schemas.microsoft.com/office/drawing/2014/chart" uri="{C3380CC4-5D6E-409C-BE32-E72D297353CC}">
              <c16:uniqueId val="{00000000-9E91-4644-A53B-C7E8D11E552B}"/>
            </c:ext>
          </c:extLst>
        </c:ser>
        <c:dLbls>
          <c:showLegendKey val="0"/>
          <c:showVal val="0"/>
          <c:showCatName val="0"/>
          <c:showSerName val="0"/>
          <c:showPercent val="0"/>
          <c:showBubbleSize val="0"/>
        </c:dLbls>
        <c:gapWidth val="150"/>
        <c:axId val="149806464"/>
        <c:axId val="662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extLst>
            <c:ext xmlns:c16="http://schemas.microsoft.com/office/drawing/2014/chart" uri="{C3380CC4-5D6E-409C-BE32-E72D297353CC}">
              <c16:uniqueId val="{00000001-9E91-4644-A53B-C7E8D11E552B}"/>
            </c:ext>
          </c:extLst>
        </c:ser>
        <c:dLbls>
          <c:showLegendKey val="0"/>
          <c:showVal val="0"/>
          <c:showCatName val="0"/>
          <c:showSerName val="0"/>
          <c:showPercent val="0"/>
          <c:showBubbleSize val="0"/>
        </c:dLbls>
        <c:marker val="1"/>
        <c:smooth val="0"/>
        <c:axId val="149806464"/>
        <c:axId val="66233472"/>
      </c:lineChart>
      <c:dateAx>
        <c:axId val="149806464"/>
        <c:scaling>
          <c:orientation val="minMax"/>
        </c:scaling>
        <c:delete val="1"/>
        <c:axPos val="b"/>
        <c:numFmt formatCode="ge" sourceLinked="1"/>
        <c:majorTickMark val="none"/>
        <c:minorTickMark val="none"/>
        <c:tickLblPos val="none"/>
        <c:crossAx val="66233472"/>
        <c:crosses val="autoZero"/>
        <c:auto val="1"/>
        <c:lblOffset val="100"/>
        <c:baseTimeUnit val="years"/>
      </c:dateAx>
      <c:valAx>
        <c:axId val="662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20.02</c:v>
                </c:pt>
                <c:pt idx="1">
                  <c:v>19.96</c:v>
                </c:pt>
                <c:pt idx="2">
                  <c:v>25.9</c:v>
                </c:pt>
                <c:pt idx="3">
                  <c:v>32.340000000000003</c:v>
                </c:pt>
                <c:pt idx="4">
                  <c:v>33.75</c:v>
                </c:pt>
              </c:numCache>
            </c:numRef>
          </c:val>
          <c:extLst>
            <c:ext xmlns:c16="http://schemas.microsoft.com/office/drawing/2014/chart" uri="{C3380CC4-5D6E-409C-BE32-E72D297353CC}">
              <c16:uniqueId val="{00000000-49EF-4B11-9ECF-B63908996F5F}"/>
            </c:ext>
          </c:extLst>
        </c:ser>
        <c:dLbls>
          <c:showLegendKey val="0"/>
          <c:showVal val="0"/>
          <c:showCatName val="0"/>
          <c:showSerName val="0"/>
          <c:showPercent val="0"/>
          <c:showBubbleSize val="0"/>
        </c:dLbls>
        <c:gapWidth val="150"/>
        <c:axId val="66246912"/>
        <c:axId val="6624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extLst>
            <c:ext xmlns:c16="http://schemas.microsoft.com/office/drawing/2014/chart" uri="{C3380CC4-5D6E-409C-BE32-E72D297353CC}">
              <c16:uniqueId val="{00000001-49EF-4B11-9ECF-B63908996F5F}"/>
            </c:ext>
          </c:extLst>
        </c:ser>
        <c:dLbls>
          <c:showLegendKey val="0"/>
          <c:showVal val="0"/>
          <c:showCatName val="0"/>
          <c:showSerName val="0"/>
          <c:showPercent val="0"/>
          <c:showBubbleSize val="0"/>
        </c:dLbls>
        <c:marker val="1"/>
        <c:smooth val="0"/>
        <c:axId val="66246912"/>
        <c:axId val="66249088"/>
      </c:lineChart>
      <c:dateAx>
        <c:axId val="66246912"/>
        <c:scaling>
          <c:orientation val="minMax"/>
        </c:scaling>
        <c:delete val="1"/>
        <c:axPos val="b"/>
        <c:numFmt formatCode="ge" sourceLinked="1"/>
        <c:majorTickMark val="none"/>
        <c:minorTickMark val="none"/>
        <c:tickLblPos val="none"/>
        <c:crossAx val="66249088"/>
        <c:crosses val="autoZero"/>
        <c:auto val="1"/>
        <c:lblOffset val="100"/>
        <c:baseTimeUnit val="years"/>
      </c:dateAx>
      <c:valAx>
        <c:axId val="6624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2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64-4F62-8BAF-3092DCD62749}"/>
            </c:ext>
          </c:extLst>
        </c:ser>
        <c:dLbls>
          <c:showLegendKey val="0"/>
          <c:showVal val="0"/>
          <c:showCatName val="0"/>
          <c:showSerName val="0"/>
          <c:showPercent val="0"/>
          <c:showBubbleSize val="0"/>
        </c:dLbls>
        <c:gapWidth val="150"/>
        <c:axId val="66430848"/>
        <c:axId val="6644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extLst>
            <c:ext xmlns:c16="http://schemas.microsoft.com/office/drawing/2014/chart" uri="{C3380CC4-5D6E-409C-BE32-E72D297353CC}">
              <c16:uniqueId val="{00000001-0064-4F62-8BAF-3092DCD62749}"/>
            </c:ext>
          </c:extLst>
        </c:ser>
        <c:dLbls>
          <c:showLegendKey val="0"/>
          <c:showVal val="0"/>
          <c:showCatName val="0"/>
          <c:showSerName val="0"/>
          <c:showPercent val="0"/>
          <c:showBubbleSize val="0"/>
        </c:dLbls>
        <c:marker val="1"/>
        <c:smooth val="0"/>
        <c:axId val="66430848"/>
        <c:axId val="66441216"/>
      </c:lineChart>
      <c:dateAx>
        <c:axId val="66430848"/>
        <c:scaling>
          <c:orientation val="minMax"/>
        </c:scaling>
        <c:delete val="1"/>
        <c:axPos val="b"/>
        <c:numFmt formatCode="ge" sourceLinked="1"/>
        <c:majorTickMark val="none"/>
        <c:minorTickMark val="none"/>
        <c:tickLblPos val="none"/>
        <c:crossAx val="66441216"/>
        <c:crosses val="autoZero"/>
        <c:auto val="1"/>
        <c:lblOffset val="100"/>
        <c:baseTimeUnit val="years"/>
      </c:dateAx>
      <c:valAx>
        <c:axId val="66441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4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1722.75</c:v>
                </c:pt>
                <c:pt idx="1">
                  <c:v>2374.27</c:v>
                </c:pt>
                <c:pt idx="2">
                  <c:v>2509.91</c:v>
                </c:pt>
                <c:pt idx="3">
                  <c:v>851.18</c:v>
                </c:pt>
                <c:pt idx="4">
                  <c:v>775.41</c:v>
                </c:pt>
              </c:numCache>
            </c:numRef>
          </c:val>
          <c:extLst>
            <c:ext xmlns:c16="http://schemas.microsoft.com/office/drawing/2014/chart" uri="{C3380CC4-5D6E-409C-BE32-E72D297353CC}">
              <c16:uniqueId val="{00000000-7515-4B3E-9A18-4282BEE16E3E}"/>
            </c:ext>
          </c:extLst>
        </c:ser>
        <c:dLbls>
          <c:showLegendKey val="0"/>
          <c:showVal val="0"/>
          <c:showCatName val="0"/>
          <c:showSerName val="0"/>
          <c:showPercent val="0"/>
          <c:showBubbleSize val="0"/>
        </c:dLbls>
        <c:gapWidth val="150"/>
        <c:axId val="70190592"/>
        <c:axId val="701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extLst>
            <c:ext xmlns:c16="http://schemas.microsoft.com/office/drawing/2014/chart" uri="{C3380CC4-5D6E-409C-BE32-E72D297353CC}">
              <c16:uniqueId val="{00000001-7515-4B3E-9A18-4282BEE16E3E}"/>
            </c:ext>
          </c:extLst>
        </c:ser>
        <c:dLbls>
          <c:showLegendKey val="0"/>
          <c:showVal val="0"/>
          <c:showCatName val="0"/>
          <c:showSerName val="0"/>
          <c:showPercent val="0"/>
          <c:showBubbleSize val="0"/>
        </c:dLbls>
        <c:marker val="1"/>
        <c:smooth val="0"/>
        <c:axId val="70190592"/>
        <c:axId val="70192512"/>
      </c:lineChart>
      <c:dateAx>
        <c:axId val="70190592"/>
        <c:scaling>
          <c:orientation val="minMax"/>
        </c:scaling>
        <c:delete val="1"/>
        <c:axPos val="b"/>
        <c:numFmt formatCode="ge" sourceLinked="1"/>
        <c:majorTickMark val="none"/>
        <c:minorTickMark val="none"/>
        <c:tickLblPos val="none"/>
        <c:crossAx val="70192512"/>
        <c:crosses val="autoZero"/>
        <c:auto val="1"/>
        <c:lblOffset val="100"/>
        <c:baseTimeUnit val="years"/>
      </c:dateAx>
      <c:valAx>
        <c:axId val="70192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19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191.1</c:v>
                </c:pt>
                <c:pt idx="1">
                  <c:v>181.07</c:v>
                </c:pt>
                <c:pt idx="2">
                  <c:v>176.94</c:v>
                </c:pt>
                <c:pt idx="3">
                  <c:v>170.12</c:v>
                </c:pt>
                <c:pt idx="4">
                  <c:v>158.88</c:v>
                </c:pt>
              </c:numCache>
            </c:numRef>
          </c:val>
          <c:extLst>
            <c:ext xmlns:c16="http://schemas.microsoft.com/office/drawing/2014/chart" uri="{C3380CC4-5D6E-409C-BE32-E72D297353CC}">
              <c16:uniqueId val="{00000000-0192-4667-B483-F8AB6A0DE935}"/>
            </c:ext>
          </c:extLst>
        </c:ser>
        <c:dLbls>
          <c:showLegendKey val="0"/>
          <c:showVal val="0"/>
          <c:showCatName val="0"/>
          <c:showSerName val="0"/>
          <c:showPercent val="0"/>
          <c:showBubbleSize val="0"/>
        </c:dLbls>
        <c:gapWidth val="150"/>
        <c:axId val="70222976"/>
        <c:axId val="7022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extLst>
            <c:ext xmlns:c16="http://schemas.microsoft.com/office/drawing/2014/chart" uri="{C3380CC4-5D6E-409C-BE32-E72D297353CC}">
              <c16:uniqueId val="{00000001-0192-4667-B483-F8AB6A0DE935}"/>
            </c:ext>
          </c:extLst>
        </c:ser>
        <c:dLbls>
          <c:showLegendKey val="0"/>
          <c:showVal val="0"/>
          <c:showCatName val="0"/>
          <c:showSerName val="0"/>
          <c:showPercent val="0"/>
          <c:showBubbleSize val="0"/>
        </c:dLbls>
        <c:marker val="1"/>
        <c:smooth val="0"/>
        <c:axId val="70222976"/>
        <c:axId val="70224896"/>
      </c:lineChart>
      <c:dateAx>
        <c:axId val="70222976"/>
        <c:scaling>
          <c:orientation val="minMax"/>
        </c:scaling>
        <c:delete val="1"/>
        <c:axPos val="b"/>
        <c:numFmt formatCode="ge" sourceLinked="1"/>
        <c:majorTickMark val="none"/>
        <c:minorTickMark val="none"/>
        <c:tickLblPos val="none"/>
        <c:crossAx val="70224896"/>
        <c:crosses val="autoZero"/>
        <c:auto val="1"/>
        <c:lblOffset val="100"/>
        <c:baseTimeUnit val="years"/>
      </c:dateAx>
      <c:valAx>
        <c:axId val="70224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2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109.02</c:v>
                </c:pt>
                <c:pt idx="1">
                  <c:v>106.11</c:v>
                </c:pt>
                <c:pt idx="2">
                  <c:v>103.46</c:v>
                </c:pt>
                <c:pt idx="3">
                  <c:v>106.31</c:v>
                </c:pt>
                <c:pt idx="4">
                  <c:v>105.35</c:v>
                </c:pt>
              </c:numCache>
            </c:numRef>
          </c:val>
          <c:extLst>
            <c:ext xmlns:c16="http://schemas.microsoft.com/office/drawing/2014/chart" uri="{C3380CC4-5D6E-409C-BE32-E72D297353CC}">
              <c16:uniqueId val="{00000000-4B97-40B3-9553-446DE7A54AAB}"/>
            </c:ext>
          </c:extLst>
        </c:ser>
        <c:dLbls>
          <c:showLegendKey val="0"/>
          <c:showVal val="0"/>
          <c:showCatName val="0"/>
          <c:showSerName val="0"/>
          <c:showPercent val="0"/>
          <c:showBubbleSize val="0"/>
        </c:dLbls>
        <c:gapWidth val="150"/>
        <c:axId val="70251264"/>
        <c:axId val="7025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extLst>
            <c:ext xmlns:c16="http://schemas.microsoft.com/office/drawing/2014/chart" uri="{C3380CC4-5D6E-409C-BE32-E72D297353CC}">
              <c16:uniqueId val="{00000001-4B97-40B3-9553-446DE7A54AAB}"/>
            </c:ext>
          </c:extLst>
        </c:ser>
        <c:dLbls>
          <c:showLegendKey val="0"/>
          <c:showVal val="0"/>
          <c:showCatName val="0"/>
          <c:showSerName val="0"/>
          <c:showPercent val="0"/>
          <c:showBubbleSize val="0"/>
        </c:dLbls>
        <c:marker val="1"/>
        <c:smooth val="0"/>
        <c:axId val="70251264"/>
        <c:axId val="70253184"/>
      </c:lineChart>
      <c:dateAx>
        <c:axId val="70251264"/>
        <c:scaling>
          <c:orientation val="minMax"/>
        </c:scaling>
        <c:delete val="1"/>
        <c:axPos val="b"/>
        <c:numFmt formatCode="ge" sourceLinked="1"/>
        <c:majorTickMark val="none"/>
        <c:minorTickMark val="none"/>
        <c:tickLblPos val="none"/>
        <c:crossAx val="70253184"/>
        <c:crosses val="autoZero"/>
        <c:auto val="1"/>
        <c:lblOffset val="100"/>
        <c:baseTimeUnit val="years"/>
      </c:dateAx>
      <c:valAx>
        <c:axId val="7025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2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132</c:v>
                </c:pt>
                <c:pt idx="1">
                  <c:v>135.22999999999999</c:v>
                </c:pt>
                <c:pt idx="2">
                  <c:v>139.29</c:v>
                </c:pt>
                <c:pt idx="3">
                  <c:v>135.24</c:v>
                </c:pt>
                <c:pt idx="4">
                  <c:v>137.24</c:v>
                </c:pt>
              </c:numCache>
            </c:numRef>
          </c:val>
          <c:extLst>
            <c:ext xmlns:c16="http://schemas.microsoft.com/office/drawing/2014/chart" uri="{C3380CC4-5D6E-409C-BE32-E72D297353CC}">
              <c16:uniqueId val="{00000000-1F78-494F-84FA-0D8ECE7C9159}"/>
            </c:ext>
          </c:extLst>
        </c:ser>
        <c:dLbls>
          <c:showLegendKey val="0"/>
          <c:showVal val="0"/>
          <c:showCatName val="0"/>
          <c:showSerName val="0"/>
          <c:showPercent val="0"/>
          <c:showBubbleSize val="0"/>
        </c:dLbls>
        <c:gapWidth val="150"/>
        <c:axId val="70762880"/>
        <c:axId val="7076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extLst>
            <c:ext xmlns:c16="http://schemas.microsoft.com/office/drawing/2014/chart" uri="{C3380CC4-5D6E-409C-BE32-E72D297353CC}">
              <c16:uniqueId val="{00000001-1F78-494F-84FA-0D8ECE7C9159}"/>
            </c:ext>
          </c:extLst>
        </c:ser>
        <c:dLbls>
          <c:showLegendKey val="0"/>
          <c:showVal val="0"/>
          <c:showCatName val="0"/>
          <c:showSerName val="0"/>
          <c:showPercent val="0"/>
          <c:showBubbleSize val="0"/>
        </c:dLbls>
        <c:marker val="1"/>
        <c:smooth val="0"/>
        <c:axId val="70762880"/>
        <c:axId val="70764800"/>
      </c:lineChart>
      <c:dateAx>
        <c:axId val="70762880"/>
        <c:scaling>
          <c:orientation val="minMax"/>
        </c:scaling>
        <c:delete val="1"/>
        <c:axPos val="b"/>
        <c:numFmt formatCode="ge" sourceLinked="1"/>
        <c:majorTickMark val="none"/>
        <c:minorTickMark val="none"/>
        <c:tickLblPos val="none"/>
        <c:crossAx val="70764800"/>
        <c:crosses val="autoZero"/>
        <c:auto val="1"/>
        <c:lblOffset val="100"/>
        <c:baseTimeUnit val="years"/>
      </c:dateAx>
      <c:valAx>
        <c:axId val="7076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640625" defaultRowHeight="13.2"/>
  <cols>
    <col min="1" max="1" width="2.6640625" customWidth="1"/>
    <col min="2" max="62" width="3.77734375" customWidth="1"/>
    <col min="64" max="77" width="3.109375" customWidth="1"/>
    <col min="78" max="78" width="3.77734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宮崎県　高千穂町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12980</v>
      </c>
      <c r="AJ8" s="75"/>
      <c r="AK8" s="75"/>
      <c r="AL8" s="75"/>
      <c r="AM8" s="75"/>
      <c r="AN8" s="75"/>
      <c r="AO8" s="75"/>
      <c r="AP8" s="76"/>
      <c r="AQ8" s="57">
        <f>データ!R6</f>
        <v>237.54</v>
      </c>
      <c r="AR8" s="57"/>
      <c r="AS8" s="57"/>
      <c r="AT8" s="57"/>
      <c r="AU8" s="57"/>
      <c r="AV8" s="57"/>
      <c r="AW8" s="57"/>
      <c r="AX8" s="57"/>
      <c r="AY8" s="57">
        <f>データ!S6</f>
        <v>54.64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77.86</v>
      </c>
      <c r="K10" s="57"/>
      <c r="L10" s="57"/>
      <c r="M10" s="57"/>
      <c r="N10" s="57"/>
      <c r="O10" s="57"/>
      <c r="P10" s="57"/>
      <c r="Q10" s="57"/>
      <c r="R10" s="57">
        <f>データ!O6</f>
        <v>47.99</v>
      </c>
      <c r="S10" s="57"/>
      <c r="T10" s="57"/>
      <c r="U10" s="57"/>
      <c r="V10" s="57"/>
      <c r="W10" s="57"/>
      <c r="X10" s="57"/>
      <c r="Y10" s="57"/>
      <c r="Z10" s="65">
        <f>データ!P6</f>
        <v>2635</v>
      </c>
      <c r="AA10" s="65"/>
      <c r="AB10" s="65"/>
      <c r="AC10" s="65"/>
      <c r="AD10" s="65"/>
      <c r="AE10" s="65"/>
      <c r="AF10" s="65"/>
      <c r="AG10" s="65"/>
      <c r="AH10" s="2"/>
      <c r="AI10" s="65">
        <f>データ!T6</f>
        <v>6157</v>
      </c>
      <c r="AJ10" s="65"/>
      <c r="AK10" s="65"/>
      <c r="AL10" s="65"/>
      <c r="AM10" s="65"/>
      <c r="AN10" s="65"/>
      <c r="AO10" s="65"/>
      <c r="AP10" s="65"/>
      <c r="AQ10" s="57">
        <f>データ!U6</f>
        <v>18</v>
      </c>
      <c r="AR10" s="57"/>
      <c r="AS10" s="57"/>
      <c r="AT10" s="57"/>
      <c r="AU10" s="57"/>
      <c r="AV10" s="57"/>
      <c r="AW10" s="57"/>
      <c r="AX10" s="57"/>
      <c r="AY10" s="57">
        <f>データ!V6</f>
        <v>342.06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2"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454419</v>
      </c>
      <c r="D6" s="31">
        <f t="shared" si="3"/>
        <v>46</v>
      </c>
      <c r="E6" s="31">
        <f t="shared" si="3"/>
        <v>1</v>
      </c>
      <c r="F6" s="31">
        <f t="shared" si="3"/>
        <v>0</v>
      </c>
      <c r="G6" s="31">
        <f t="shared" si="3"/>
        <v>1</v>
      </c>
      <c r="H6" s="31" t="str">
        <f t="shared" si="3"/>
        <v>宮崎県　高千穂町</v>
      </c>
      <c r="I6" s="31" t="str">
        <f t="shared" si="3"/>
        <v>法適用</v>
      </c>
      <c r="J6" s="31" t="str">
        <f t="shared" si="3"/>
        <v>水道事業</v>
      </c>
      <c r="K6" s="31" t="str">
        <f t="shared" si="3"/>
        <v>末端給水事業</v>
      </c>
      <c r="L6" s="31" t="str">
        <f t="shared" si="3"/>
        <v>A8</v>
      </c>
      <c r="M6" s="32" t="str">
        <f t="shared" si="3"/>
        <v>-</v>
      </c>
      <c r="N6" s="32">
        <f t="shared" si="3"/>
        <v>77.86</v>
      </c>
      <c r="O6" s="32">
        <f t="shared" si="3"/>
        <v>47.99</v>
      </c>
      <c r="P6" s="32">
        <f t="shared" si="3"/>
        <v>2635</v>
      </c>
      <c r="Q6" s="32">
        <f t="shared" si="3"/>
        <v>12980</v>
      </c>
      <c r="R6" s="32">
        <f t="shared" si="3"/>
        <v>237.54</v>
      </c>
      <c r="S6" s="32">
        <f t="shared" si="3"/>
        <v>54.64</v>
      </c>
      <c r="T6" s="32">
        <f t="shared" si="3"/>
        <v>6157</v>
      </c>
      <c r="U6" s="32">
        <f t="shared" si="3"/>
        <v>18</v>
      </c>
      <c r="V6" s="32">
        <f t="shared" si="3"/>
        <v>342.06</v>
      </c>
      <c r="W6" s="33">
        <f>IF(W7="",NA(),W7)</f>
        <v>113.79</v>
      </c>
      <c r="X6" s="33">
        <f t="shared" ref="X6:AF6" si="4">IF(X7="",NA(),X7)</f>
        <v>110.5</v>
      </c>
      <c r="Y6" s="33">
        <f t="shared" si="4"/>
        <v>112.68</v>
      </c>
      <c r="Z6" s="33">
        <f t="shared" si="4"/>
        <v>111.38</v>
      </c>
      <c r="AA6" s="33">
        <f t="shared" si="4"/>
        <v>110.63</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1722.75</v>
      </c>
      <c r="AT6" s="33">
        <f t="shared" ref="AT6:BB6" si="6">IF(AT7="",NA(),AT7)</f>
        <v>2374.27</v>
      </c>
      <c r="AU6" s="33">
        <f t="shared" si="6"/>
        <v>2509.91</v>
      </c>
      <c r="AV6" s="33">
        <f t="shared" si="6"/>
        <v>851.18</v>
      </c>
      <c r="AW6" s="33">
        <f t="shared" si="6"/>
        <v>775.41</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191.1</v>
      </c>
      <c r="BE6" s="33">
        <f t="shared" ref="BE6:BM6" si="7">IF(BE7="",NA(),BE7)</f>
        <v>181.07</v>
      </c>
      <c r="BF6" s="33">
        <f t="shared" si="7"/>
        <v>176.94</v>
      </c>
      <c r="BG6" s="33">
        <f t="shared" si="7"/>
        <v>170.12</v>
      </c>
      <c r="BH6" s="33">
        <f t="shared" si="7"/>
        <v>158.88</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109.02</v>
      </c>
      <c r="BP6" s="33">
        <f t="shared" ref="BP6:BX6" si="8">IF(BP7="",NA(),BP7)</f>
        <v>106.11</v>
      </c>
      <c r="BQ6" s="33">
        <f t="shared" si="8"/>
        <v>103.46</v>
      </c>
      <c r="BR6" s="33">
        <f t="shared" si="8"/>
        <v>106.31</v>
      </c>
      <c r="BS6" s="33">
        <f t="shared" si="8"/>
        <v>105.35</v>
      </c>
      <c r="BT6" s="33">
        <f t="shared" si="8"/>
        <v>90.17</v>
      </c>
      <c r="BU6" s="33">
        <f t="shared" si="8"/>
        <v>90.69</v>
      </c>
      <c r="BV6" s="33">
        <f t="shared" si="8"/>
        <v>90.64</v>
      </c>
      <c r="BW6" s="33">
        <f t="shared" si="8"/>
        <v>93.66</v>
      </c>
      <c r="BX6" s="33">
        <f t="shared" si="8"/>
        <v>92.76</v>
      </c>
      <c r="BY6" s="32" t="str">
        <f>IF(BY7="","",IF(BY7="-","【-】","【"&amp;SUBSTITUTE(TEXT(BY7,"#,##0.00"),"-","△")&amp;"】"))</f>
        <v>【104.99】</v>
      </c>
      <c r="BZ6" s="33">
        <f>IF(BZ7="",NA(),BZ7)</f>
        <v>132</v>
      </c>
      <c r="CA6" s="33">
        <f t="shared" ref="CA6:CI6" si="9">IF(CA7="",NA(),CA7)</f>
        <v>135.22999999999999</v>
      </c>
      <c r="CB6" s="33">
        <f t="shared" si="9"/>
        <v>139.29</v>
      </c>
      <c r="CC6" s="33">
        <f t="shared" si="9"/>
        <v>135.24</v>
      </c>
      <c r="CD6" s="33">
        <f t="shared" si="9"/>
        <v>137.24</v>
      </c>
      <c r="CE6" s="33">
        <f t="shared" si="9"/>
        <v>210.28</v>
      </c>
      <c r="CF6" s="33">
        <f t="shared" si="9"/>
        <v>211.08</v>
      </c>
      <c r="CG6" s="33">
        <f t="shared" si="9"/>
        <v>213.52</v>
      </c>
      <c r="CH6" s="33">
        <f t="shared" si="9"/>
        <v>208.21</v>
      </c>
      <c r="CI6" s="33">
        <f t="shared" si="9"/>
        <v>208.67</v>
      </c>
      <c r="CJ6" s="32" t="str">
        <f>IF(CJ7="","",IF(CJ7="-","【-】","【"&amp;SUBSTITUTE(TEXT(CJ7,"#,##0.00"),"-","△")&amp;"】"))</f>
        <v>【163.72】</v>
      </c>
      <c r="CK6" s="33">
        <f>IF(CK7="",NA(),CK7)</f>
        <v>64.78</v>
      </c>
      <c r="CL6" s="33">
        <f t="shared" ref="CL6:CT6" si="10">IF(CL7="",NA(),CL7)</f>
        <v>61.79</v>
      </c>
      <c r="CM6" s="33">
        <f t="shared" si="10"/>
        <v>57.55</v>
      </c>
      <c r="CN6" s="33">
        <f t="shared" si="10"/>
        <v>58.92</v>
      </c>
      <c r="CO6" s="33">
        <f t="shared" si="10"/>
        <v>59.11</v>
      </c>
      <c r="CP6" s="33">
        <f t="shared" si="10"/>
        <v>50.49</v>
      </c>
      <c r="CQ6" s="33">
        <f t="shared" si="10"/>
        <v>49.69</v>
      </c>
      <c r="CR6" s="33">
        <f t="shared" si="10"/>
        <v>49.77</v>
      </c>
      <c r="CS6" s="33">
        <f t="shared" si="10"/>
        <v>49.22</v>
      </c>
      <c r="CT6" s="33">
        <f t="shared" si="10"/>
        <v>49.08</v>
      </c>
      <c r="CU6" s="32" t="str">
        <f>IF(CU7="","",IF(CU7="-","【-】","【"&amp;SUBSTITUTE(TEXT(CU7,"#,##0.00"),"-","△")&amp;"】"))</f>
        <v>【59.76】</v>
      </c>
      <c r="CV6" s="33">
        <f>IF(CV7="",NA(),CV7)</f>
        <v>68.09</v>
      </c>
      <c r="CW6" s="33">
        <f t="shared" ref="CW6:DE6" si="11">IF(CW7="",NA(),CW7)</f>
        <v>70.75</v>
      </c>
      <c r="CX6" s="33">
        <f t="shared" si="11"/>
        <v>73.55</v>
      </c>
      <c r="CY6" s="33">
        <f t="shared" si="11"/>
        <v>70.900000000000006</v>
      </c>
      <c r="CZ6" s="33">
        <f t="shared" si="11"/>
        <v>70.319999999999993</v>
      </c>
      <c r="DA6" s="33">
        <f t="shared" si="11"/>
        <v>78.7</v>
      </c>
      <c r="DB6" s="33">
        <f t="shared" si="11"/>
        <v>80.010000000000005</v>
      </c>
      <c r="DC6" s="33">
        <f t="shared" si="11"/>
        <v>79.98</v>
      </c>
      <c r="DD6" s="33">
        <f t="shared" si="11"/>
        <v>79.48</v>
      </c>
      <c r="DE6" s="33">
        <f t="shared" si="11"/>
        <v>79.3</v>
      </c>
      <c r="DF6" s="32" t="str">
        <f>IF(DF7="","",IF(DF7="-","【-】","【"&amp;SUBSTITUTE(TEXT(DF7,"#,##0.00"),"-","△")&amp;"】"))</f>
        <v>【89.95】</v>
      </c>
      <c r="DG6" s="33">
        <f>IF(DG7="",NA(),DG7)</f>
        <v>48.01</v>
      </c>
      <c r="DH6" s="33">
        <f t="shared" ref="DH6:DP6" si="12">IF(DH7="",NA(),DH7)</f>
        <v>49.53</v>
      </c>
      <c r="DI6" s="33">
        <f t="shared" si="12"/>
        <v>51.02</v>
      </c>
      <c r="DJ6" s="33">
        <f t="shared" si="12"/>
        <v>52.49</v>
      </c>
      <c r="DK6" s="33">
        <f t="shared" si="12"/>
        <v>54.15</v>
      </c>
      <c r="DL6" s="33">
        <f t="shared" si="12"/>
        <v>34.24</v>
      </c>
      <c r="DM6" s="33">
        <f t="shared" si="12"/>
        <v>35.18</v>
      </c>
      <c r="DN6" s="33">
        <f t="shared" si="12"/>
        <v>36.43</v>
      </c>
      <c r="DO6" s="33">
        <f t="shared" si="12"/>
        <v>46.12</v>
      </c>
      <c r="DP6" s="33">
        <f t="shared" si="12"/>
        <v>47.44</v>
      </c>
      <c r="DQ6" s="32" t="str">
        <f>IF(DQ7="","",IF(DQ7="-","【-】","【"&amp;SUBSTITUTE(TEXT(DQ7,"#,##0.00"),"-","△")&amp;"】"))</f>
        <v>【47.18】</v>
      </c>
      <c r="DR6" s="33">
        <f>IF(DR7="",NA(),DR7)</f>
        <v>20.02</v>
      </c>
      <c r="DS6" s="33">
        <f t="shared" ref="DS6:EA6" si="13">IF(DS7="",NA(),DS7)</f>
        <v>19.96</v>
      </c>
      <c r="DT6" s="33">
        <f t="shared" si="13"/>
        <v>25.9</v>
      </c>
      <c r="DU6" s="33">
        <f t="shared" si="13"/>
        <v>32.340000000000003</v>
      </c>
      <c r="DV6" s="33">
        <f t="shared" si="13"/>
        <v>33.75</v>
      </c>
      <c r="DW6" s="33">
        <f t="shared" si="13"/>
        <v>6.81</v>
      </c>
      <c r="DX6" s="33">
        <f t="shared" si="13"/>
        <v>8.41</v>
      </c>
      <c r="DY6" s="33">
        <f t="shared" si="13"/>
        <v>8.7200000000000006</v>
      </c>
      <c r="DZ6" s="33">
        <f t="shared" si="13"/>
        <v>9.86</v>
      </c>
      <c r="EA6" s="33">
        <f t="shared" si="13"/>
        <v>11.16</v>
      </c>
      <c r="EB6" s="32" t="str">
        <f>IF(EB7="","",IF(EB7="-","【-】","【"&amp;SUBSTITUTE(TEXT(EB7,"#,##0.00"),"-","△")&amp;"】"))</f>
        <v>【13.18】</v>
      </c>
      <c r="EC6" s="33">
        <f>IF(EC7="",NA(),EC7)</f>
        <v>0.59</v>
      </c>
      <c r="ED6" s="33">
        <f t="shared" ref="ED6:EL6" si="14">IF(ED7="",NA(),ED7)</f>
        <v>0.99</v>
      </c>
      <c r="EE6" s="33">
        <f t="shared" si="14"/>
        <v>1.31</v>
      </c>
      <c r="EF6" s="33">
        <f t="shared" si="14"/>
        <v>0.43</v>
      </c>
      <c r="EG6" s="33">
        <f t="shared" si="14"/>
        <v>0.33</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454419</v>
      </c>
      <c r="D7" s="35">
        <v>46</v>
      </c>
      <c r="E7" s="35">
        <v>1</v>
      </c>
      <c r="F7" s="35">
        <v>0</v>
      </c>
      <c r="G7" s="35">
        <v>1</v>
      </c>
      <c r="H7" s="35" t="s">
        <v>93</v>
      </c>
      <c r="I7" s="35" t="s">
        <v>94</v>
      </c>
      <c r="J7" s="35" t="s">
        <v>95</v>
      </c>
      <c r="K7" s="35" t="s">
        <v>96</v>
      </c>
      <c r="L7" s="35" t="s">
        <v>97</v>
      </c>
      <c r="M7" s="36" t="s">
        <v>98</v>
      </c>
      <c r="N7" s="36">
        <v>77.86</v>
      </c>
      <c r="O7" s="36">
        <v>47.99</v>
      </c>
      <c r="P7" s="36">
        <v>2635</v>
      </c>
      <c r="Q7" s="36">
        <v>12980</v>
      </c>
      <c r="R7" s="36">
        <v>237.54</v>
      </c>
      <c r="S7" s="36">
        <v>54.64</v>
      </c>
      <c r="T7" s="36">
        <v>6157</v>
      </c>
      <c r="U7" s="36">
        <v>18</v>
      </c>
      <c r="V7" s="36">
        <v>342.06</v>
      </c>
      <c r="W7" s="36">
        <v>113.79</v>
      </c>
      <c r="X7" s="36">
        <v>110.5</v>
      </c>
      <c r="Y7" s="36">
        <v>112.68</v>
      </c>
      <c r="Z7" s="36">
        <v>111.38</v>
      </c>
      <c r="AA7" s="36">
        <v>110.63</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1722.75</v>
      </c>
      <c r="AT7" s="36">
        <v>2374.27</v>
      </c>
      <c r="AU7" s="36">
        <v>2509.91</v>
      </c>
      <c r="AV7" s="36">
        <v>851.18</v>
      </c>
      <c r="AW7" s="36">
        <v>775.41</v>
      </c>
      <c r="AX7" s="36">
        <v>1197.1099999999999</v>
      </c>
      <c r="AY7" s="36">
        <v>1002.64</v>
      </c>
      <c r="AZ7" s="36">
        <v>1164.51</v>
      </c>
      <c r="BA7" s="36">
        <v>434.72</v>
      </c>
      <c r="BB7" s="36">
        <v>416.14</v>
      </c>
      <c r="BC7" s="36">
        <v>262.74</v>
      </c>
      <c r="BD7" s="36">
        <v>191.1</v>
      </c>
      <c r="BE7" s="36">
        <v>181.07</v>
      </c>
      <c r="BF7" s="36">
        <v>176.94</v>
      </c>
      <c r="BG7" s="36">
        <v>170.12</v>
      </c>
      <c r="BH7" s="36">
        <v>158.88</v>
      </c>
      <c r="BI7" s="36">
        <v>532.29999999999995</v>
      </c>
      <c r="BJ7" s="36">
        <v>520.29999999999995</v>
      </c>
      <c r="BK7" s="36">
        <v>498.27</v>
      </c>
      <c r="BL7" s="36">
        <v>495.76</v>
      </c>
      <c r="BM7" s="36">
        <v>487.22</v>
      </c>
      <c r="BN7" s="36">
        <v>276.38</v>
      </c>
      <c r="BO7" s="36">
        <v>109.02</v>
      </c>
      <c r="BP7" s="36">
        <v>106.11</v>
      </c>
      <c r="BQ7" s="36">
        <v>103.46</v>
      </c>
      <c r="BR7" s="36">
        <v>106.31</v>
      </c>
      <c r="BS7" s="36">
        <v>105.35</v>
      </c>
      <c r="BT7" s="36">
        <v>90.17</v>
      </c>
      <c r="BU7" s="36">
        <v>90.69</v>
      </c>
      <c r="BV7" s="36">
        <v>90.64</v>
      </c>
      <c r="BW7" s="36">
        <v>93.66</v>
      </c>
      <c r="BX7" s="36">
        <v>92.76</v>
      </c>
      <c r="BY7" s="36">
        <v>104.99</v>
      </c>
      <c r="BZ7" s="36">
        <v>132</v>
      </c>
      <c r="CA7" s="36">
        <v>135.22999999999999</v>
      </c>
      <c r="CB7" s="36">
        <v>139.29</v>
      </c>
      <c r="CC7" s="36">
        <v>135.24</v>
      </c>
      <c r="CD7" s="36">
        <v>137.24</v>
      </c>
      <c r="CE7" s="36">
        <v>210.28</v>
      </c>
      <c r="CF7" s="36">
        <v>211.08</v>
      </c>
      <c r="CG7" s="36">
        <v>213.52</v>
      </c>
      <c r="CH7" s="36">
        <v>208.21</v>
      </c>
      <c r="CI7" s="36">
        <v>208.67</v>
      </c>
      <c r="CJ7" s="36">
        <v>163.72</v>
      </c>
      <c r="CK7" s="36">
        <v>64.78</v>
      </c>
      <c r="CL7" s="36">
        <v>61.79</v>
      </c>
      <c r="CM7" s="36">
        <v>57.55</v>
      </c>
      <c r="CN7" s="36">
        <v>58.92</v>
      </c>
      <c r="CO7" s="36">
        <v>59.11</v>
      </c>
      <c r="CP7" s="36">
        <v>50.49</v>
      </c>
      <c r="CQ7" s="36">
        <v>49.69</v>
      </c>
      <c r="CR7" s="36">
        <v>49.77</v>
      </c>
      <c r="CS7" s="36">
        <v>49.22</v>
      </c>
      <c r="CT7" s="36">
        <v>49.08</v>
      </c>
      <c r="CU7" s="36">
        <v>59.76</v>
      </c>
      <c r="CV7" s="36">
        <v>68.09</v>
      </c>
      <c r="CW7" s="36">
        <v>70.75</v>
      </c>
      <c r="CX7" s="36">
        <v>73.55</v>
      </c>
      <c r="CY7" s="36">
        <v>70.900000000000006</v>
      </c>
      <c r="CZ7" s="36">
        <v>70.319999999999993</v>
      </c>
      <c r="DA7" s="36">
        <v>78.7</v>
      </c>
      <c r="DB7" s="36">
        <v>80.010000000000005</v>
      </c>
      <c r="DC7" s="36">
        <v>79.98</v>
      </c>
      <c r="DD7" s="36">
        <v>79.48</v>
      </c>
      <c r="DE7" s="36">
        <v>79.3</v>
      </c>
      <c r="DF7" s="36">
        <v>89.95</v>
      </c>
      <c r="DG7" s="36">
        <v>48.01</v>
      </c>
      <c r="DH7" s="36">
        <v>49.53</v>
      </c>
      <c r="DI7" s="36">
        <v>51.02</v>
      </c>
      <c r="DJ7" s="36">
        <v>52.49</v>
      </c>
      <c r="DK7" s="36">
        <v>54.15</v>
      </c>
      <c r="DL7" s="36">
        <v>34.24</v>
      </c>
      <c r="DM7" s="36">
        <v>35.18</v>
      </c>
      <c r="DN7" s="36">
        <v>36.43</v>
      </c>
      <c r="DO7" s="36">
        <v>46.12</v>
      </c>
      <c r="DP7" s="36">
        <v>47.44</v>
      </c>
      <c r="DQ7" s="36">
        <v>47.18</v>
      </c>
      <c r="DR7" s="36">
        <v>20.02</v>
      </c>
      <c r="DS7" s="36">
        <v>19.96</v>
      </c>
      <c r="DT7" s="36">
        <v>25.9</v>
      </c>
      <c r="DU7" s="36">
        <v>32.340000000000003</v>
      </c>
      <c r="DV7" s="36">
        <v>33.75</v>
      </c>
      <c r="DW7" s="36">
        <v>6.81</v>
      </c>
      <c r="DX7" s="36">
        <v>8.41</v>
      </c>
      <c r="DY7" s="36">
        <v>8.7200000000000006</v>
      </c>
      <c r="DZ7" s="36">
        <v>9.86</v>
      </c>
      <c r="EA7" s="36">
        <v>11.16</v>
      </c>
      <c r="EB7" s="36">
        <v>13.18</v>
      </c>
      <c r="EC7" s="36">
        <v>0.59</v>
      </c>
      <c r="ED7" s="36">
        <v>0.99</v>
      </c>
      <c r="EE7" s="36">
        <v>1.31</v>
      </c>
      <c r="EF7" s="36">
        <v>0.43</v>
      </c>
      <c r="EG7" s="36">
        <v>0.33</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cp:lastPrinted>2017-02-24T00:58:57Z</cp:lastPrinted>
  <dcterms:created xsi:type="dcterms:W3CDTF">2017-02-01T08:51:11Z</dcterms:created>
  <dcterms:modified xsi:type="dcterms:W3CDTF">2017-02-24T01:23:58Z</dcterms:modified>
  <cp:category/>
</cp:coreProperties>
</file>