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Z:\新共有ドライブ\03-04 【決　算】財政状況資料集(H24～)\財政状況資料集(H28年度決算分)\11-2追加提出（市町村→県）※再分析\担当修正用\"/>
    </mc:Choice>
  </mc:AlternateContent>
  <xr:revisionPtr revIDLastSave="0" documentId="13_ncr:1_{FD185E5B-60D3-4109-8CBA-9A5807A21D04}" xr6:coauthVersionLast="37" xr6:coauthVersionMax="37" xr10:uidLastSave="{00000000-0000-0000-0000-000000000000}"/>
  <bookViews>
    <workbookView xWindow="0" yWindow="0" windowWidth="20496" windowHeight="7920" tabRatio="898"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9" l="1"/>
  <c r="BG36" i="9"/>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U37" i="9"/>
  <c r="C37"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AM36" i="9" s="1"/>
  <c r="AM37" i="9" s="1"/>
  <c r="BE34" i="9" l="1"/>
  <c r="BE35" i="9" s="1"/>
  <c r="BE36" i="9" s="1"/>
  <c r="BE37"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<sst xmlns="http://schemas.openxmlformats.org/spreadsheetml/2006/main" count="1039" uniqueCount="571">
  <si>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</si>
  <si>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</si>
  <si>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</si>
  <si>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</si>
  <si>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</si>
  <si>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</si>
  <si>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</si>
  <si>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</si>
  <si>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</si>
  <si>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</si>
  <si>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</si>
  <si>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</si>
  <si>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</si>
  <si>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</si>
  <si>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</si>
  <si>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</si>
  <si>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</si>
  <si>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</si>
  <si>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</si>
  <si>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</si>
  <si>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</si>
  <si>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</si>
  <si>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</si>
  <si>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</si>
  <si>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</si>
  <si>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</si>
  <si>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</si>
  <si>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</si>
  <si>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</si>
  <si>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</si>
  <si>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</si>
  <si>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</si>
  <si>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</si>
  <si>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</si>
  <si>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</si>
  <si>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</si>
  <si>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</si>
  <si>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</si>
  <si>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</si>
  <si>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</si>
  <si>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</si>
  <si>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</si>
  <si>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</si>
  <si>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</si>
  <si>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</si>
  <si>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</si>
  <si>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</si>
  <si>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</si>
  <si>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</si>
  <si>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</si>
  <si>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</si>
  <si>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</si>
  <si>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</si>
  <si>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</si>
  <si>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</si>
  <si>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</si>
  <si>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</si>
  <si>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</si>
  <si>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</si>
  <si>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</si>
  <si>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</si>
  <si>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</si>
  <si>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</si>
  <si>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</si>
  <si>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</si>
  <si>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</si>
  <si>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</si>
  <si>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</si>
  <si>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</si>
  <si>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</si>
  <si>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</si>
  <si>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</si>
  <si>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</si>
  <si>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</si>
  <si>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</si>
  <si>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</si>
  <si>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</si>
  <si>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</si>
  <si>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</si>
  <si>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</si>
  <si>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</si>
  <si>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</si>
  <si>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</si>
  <si>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</si>
  <si>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</si>
  <si>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</si>
  <si>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</si>
  <si>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</si>
  <si>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</si>
  <si>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</si>
  <si>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</si>
  <si>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</si>
  <si>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</si>
  <si>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</si>
  <si>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</si>
  <si>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</si>
  <si>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</si>
  <si>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</si>
  <si>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</si>
  <si>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</si>
  <si>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</si>
  <si>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</si>
  <si>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</si>
  <si>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</si>
  <si>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</si>
  <si>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</si>
  <si>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</si>
  <si>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</si>
  <si>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</si>
  <si>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</si>
  <si>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</si>
  <si>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</si>
  <si>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</si>
  <si>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</si>
  <si>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</si>
  <si>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</si>
  <si>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</si>
  <si>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</si>
  <si>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</si>
  <si>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</si>
  <si>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</si>
  <si>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</si>
  <si>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</si>
  <si>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</si>
  <si>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</si>
  <si>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</si>
  <si>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</si>
  <si>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</si>
  <si>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</si>
  <si>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</si>
  <si>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</si>
  <si>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</si>
  <si>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</si>
  <si>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</si>
  <si>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</si>
  <si>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</si>
  <si>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</si>
  <si>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</si>
  <si>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</si>
  <si>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</si>
  <si>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</si>
  <si>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</si>
  <si>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</si>
  <si>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</si>
  <si>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</si>
  <si>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</si>
  <si>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</si>
  <si>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</si>
  <si>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</si>
  <si>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</si>
  <si>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</si>
  <si>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</si>
  <si>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</si>
  <si>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</si>
  <si>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</si>
  <si>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</si>
  <si>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</si>
  <si>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</si>
  <si>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</si>
  <si>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</si>
  <si>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</si>
  <si>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</si>
  <si>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</si>
  <si>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</si>
  <si>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</si>
  <si>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</si>
  <si>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</si>
  <si>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</si>
  <si>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</si>
  <si>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</si>
  <si>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</si>
  <si>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</si>
  <si>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</si>
  <si>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</si>
  <si>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</si>
  <si>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</si>
  <si>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</si>
  <si>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</si>
  <si>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</si>
  <si>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</si>
  <si>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</si>
  <si>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</si>
  <si>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</si>
  <si>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</si>
  <si>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</si>
  <si>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</si>
  <si>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</si>
  <si>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</si>
  <si>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</si>
  <si>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</si>
  <si>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</si>
  <si>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</si>
  <si>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</si>
  <si>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</si>
  <si>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</si>
  <si>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</si>
  <si>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</si>
  <si>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宮崎県日南市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</si>
  <si>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</si>
  <si>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</si>
  <si>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</si>
  <si>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</si>
  <si>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</si>
  <si>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</si>
  <si>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</si>
  <si>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</si>
  <si>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</si>
  <si>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</si>
  <si>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</si>
  <si>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</si>
  <si>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</si>
  <si>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</si>
  <si>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</si>
  <si>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</si>
  <si>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</si>
  <si>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</si>
  <si>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</si>
  <si>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</si>
  <si>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</si>
  <si>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</si>
  <si>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</si>
  <si>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</si>
  <si>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</si>
  <si>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</si>
  <si>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</si>
  <si>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</si>
  <si>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</si>
  <si>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</si>
  <si>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</si>
  <si>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</si>
  <si>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</si>
  <si>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</si>
  <si>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</si>
  <si>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</si>
  <si>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</si>
  <si>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</si>
  <si>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</si>
  <si>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</si>
  <si>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</si>
  <si>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</si>
  <si>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</si>
  <si>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</si>
  <si>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</si>
  <si>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</si>
  <si>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</si>
  <si>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</si>
  <si>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</si>
  <si>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</si>
  <si>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</si>
  <si>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</si>
  <si>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</si>
  <si>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</si>
  <si>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</si>
  <si>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</si>
  <si>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</si>
  <si>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</si>
  <si>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</si>
  <si>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</si>
  <si>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</si>
  <si>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</si>
  <si>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</si>
  <si>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</si>
  <si>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</si>
  <si>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</si>
  <si>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</si>
  <si>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</si>
  <si>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</si>
  <si>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</si>
  <si>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</si>
  <si>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</si>
  <si>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</si>
  <si>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</si>
  <si>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</si>
  <si>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</si>
  <si>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</si>
  <si>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</si>
  <si>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</si>
  <si>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</si>
  <si>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</si>
  <si>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</si>
  <si>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</si>
  <si>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</si>
  <si>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</si>
  <si>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</si>
  <si>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</si>
  <si>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</si>
  <si>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</si>
  <si>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</si>
  <si>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</si>
  <si>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</si>
  <si>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</si>
  <si>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</si>
  <si>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</si>
  <si>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</si>
  <si>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</si>
  <si>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</si>
  <si>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</si>
  <si>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</si>
  <si>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</si>
  <si>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</si>
  <si>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</si>
  <si>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</si>
  <si>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</si>
  <si>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</si>
  <si>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</si>
  <si>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</si>
  <si>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</si>
  <si>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</si>
  <si>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</si>
  <si>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</si>
  <si>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</si>
  <si>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</si>
  <si>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</si>
  <si>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</si>
  <si>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</si>
  <si>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</si>
  <si>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</si>
  <si>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</si>
  <si>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</si>
  <si>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</si>
  <si>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</si>
  <si>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</si>
  <si>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</si>
  <si>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</si>
  <si>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</si>
  <si>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</si>
  <si>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</si>
  <si>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</si>
  <si>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</si>
  <si>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</si>
  <si>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</si>
  <si>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</si>
  <si>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</si>
  <si>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</si>
  <si>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</si>
  <si>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</si>
  <si>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</si>
  <si>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</si>
  <si>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</si>
  <si>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</si>
  <si>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</si>
  <si>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</si>
  <si>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</si>
  <si>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</si>
  <si>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</si>
  <si>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</si>
  <si>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宮崎県日南市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</si>
  <si>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</si>
  <si>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</si>
  <si>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</si>
  <si>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</si>
  <si>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</si>
  <si>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</si>
  <si>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</si>
  <si>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</si>
  <si>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</si>
  <si>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</si>
  <si>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</si>
  <si>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</si>
  <si>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</si>
  <si>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</si>
  <si>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</si>
  <si>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</si>
  <si>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</si>
  <si>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</si>
  <si>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</si>
  <si>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</si>
  <si>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</si>
  <si>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</si>
  <si>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</si>
  <si>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</si>
  <si>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</si>
  <si>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</si>
  <si>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</si>
  <si>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</si>
  <si>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</si>
  <si>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</si>
  <si>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</si>
  <si>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</si>
  <si>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</si>
  <si>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日南市国民健康保険特別会計</t>
    <phoneticPr fontId="5"/>
  </si>
  <si>
    <t>日南市介護保険特別会計</t>
    <phoneticPr fontId="5"/>
  </si>
  <si>
    <t>日南市後期高齢者医療特別会計</t>
    <phoneticPr fontId="5"/>
  </si>
  <si>
    <t>日南市水道事業会計</t>
    <phoneticPr fontId="5"/>
  </si>
  <si>
    <t>法適用企業</t>
    <phoneticPr fontId="5"/>
  </si>
  <si>
    <t>日南市公共下水道事業会計</t>
    <phoneticPr fontId="5"/>
  </si>
  <si>
    <t>日南市特定環境保全公共下水道事業会計</t>
    <phoneticPr fontId="5"/>
  </si>
  <si>
    <t>日南市病院事業会計</t>
    <phoneticPr fontId="5"/>
  </si>
  <si>
    <t>日南市簡易水道特別会計</t>
    <phoneticPr fontId="5"/>
  </si>
  <si>
    <t>法非適用企業</t>
    <phoneticPr fontId="5"/>
  </si>
  <si>
    <t>日南市農業集落排水特別会計</t>
    <phoneticPr fontId="5"/>
  </si>
  <si>
    <t>日南市漁業集落排水特別会計</t>
    <phoneticPr fontId="5"/>
  </si>
  <si>
    <t>日南市公設合併処理浄化槽特別会計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</si>
  <si>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</si>
  <si>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</si>
  <si>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</si>
  <si>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</si>
  <si>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</si>
  <si>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</si>
  <si>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</si>
  <si>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</si>
  <si>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</si>
  <si>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</si>
  <si>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</si>
  <si>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</si>
  <si>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</si>
  <si>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</si>
  <si>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</si>
  <si>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</si>
  <si>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</si>
  <si>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</si>
  <si>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</si>
  <si>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</si>
  <si>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</si>
  <si>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</si>
  <si>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</si>
  <si>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</si>
  <si>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</si>
  <si>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</si>
  <si>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</si>
  <si>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</si>
  <si>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</si>
  <si>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</si>
  <si>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</si>
  <si>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</si>
  <si>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</si>
  <si>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</si>
  <si>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</si>
  <si>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</si>
  <si>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</si>
  <si>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</si>
  <si>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</si>
  <si>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</si>
  <si>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</si>
  <si>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</si>
  <si>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</si>
  <si>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</si>
  <si>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</si>
  <si>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</si>
  <si>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</si>
  <si>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</si>
  <si>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</si>
  <si>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</si>
  <si>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</si>
  <si>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日南市公共下水道事業会計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</si>
  <si>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</si>
  <si>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</si>
  <si>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日南市病院事業会計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</si>
  <si>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</si>
  <si>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日南市特定環境保全公共下水道事業会計</t>
    <phoneticPr fontId="5"/>
  </si>
  <si>
    <t>(Ｆ)</t>
    <phoneticPr fontId="5"/>
  </si>
  <si>
    <t>日南市簡易水道特別会計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</si>
  <si>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</si>
  <si>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</si>
  <si>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</si>
  <si>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</si>
  <si>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</si>
  <si>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</si>
  <si>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</si>
  <si>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</si>
  <si>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</si>
  <si>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</si>
  <si>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</si>
  <si>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</si>
  <si>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</si>
  <si>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</si>
  <si>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</si>
  <si>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</si>
  <si>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</si>
  <si>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</si>
  <si>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</si>
  <si>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</si>
  <si>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</si>
  <si>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</si>
  <si>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</si>
  <si>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</si>
  <si>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</si>
  <si>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</si>
  <si>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</si>
  <si>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</si>
  <si>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</si>
  <si>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</si>
  <si>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</si>
  <si>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</si>
  <si>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</si>
  <si>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</si>
  <si>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</si>
  <si>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</si>
  <si>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</si>
  <si>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</si>
  <si>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</si>
  <si>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</si>
  <si>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</si>
  <si>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</si>
  <si>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</si>
  <si>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</si>
  <si>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</si>
  <si>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</si>
  <si>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</si>
  <si>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</si>
  <si>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</si>
  <si>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</si>
  <si>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</si>
  <si>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</si>
  <si>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</si>
  <si>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</si>
  <si>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</si>
  <si>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</si>
  <si>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</si>
  <si>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</si>
  <si>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</si>
  <si>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</si>
  <si>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</si>
  <si>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</si>
  <si>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</si>
  <si>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</si>
  <si>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</si>
  <si>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</si>
  <si>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</si>
  <si>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</si>
  <si>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</si>
  <si>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</si>
  <si>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</si>
  <si>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</si>
  <si>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</si>
  <si>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</si>
  <si>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</si>
  <si>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</si>
  <si>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</si>
  <si>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</si>
  <si>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</si>
  <si>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</si>
  <si>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</si>
  <si>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0.64</t>
  </si>
  <si>
    <t>▲ 0.08</t>
  </si>
  <si>
    <t>日南市水道事業会計</t>
  </si>
  <si>
    <t>一般会計</t>
  </si>
  <si>
    <t>日南市国民健康保険特別会計</t>
  </si>
  <si>
    <t>日南市病院事業会計</t>
  </si>
  <si>
    <t>日南市公共下水道事業会計</t>
  </si>
  <si>
    <t>日南市介護保険特別会計</t>
  </si>
  <si>
    <t>日南市特定環境保全公共下水道事業会計</t>
  </si>
  <si>
    <t>日南市後期高齢者医療特別会計</t>
  </si>
  <si>
    <t>その他会計（赤字）</t>
  </si>
  <si>
    <t>その他会計（黒字）</t>
  </si>
  <si>
    <t>-</t>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</si>
  <si>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</si>
  <si>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日南市土地開発公社</t>
    <rPh sb="0" eb="3">
      <t>ニチナンシ</t>
    </rPh>
    <rPh sb="3" eb="5">
      <t>トチ</t>
    </rPh>
    <rPh sb="5" eb="7">
      <t>カイハツ</t>
    </rPh>
    <rPh sb="7" eb="9">
      <t>コウシャ</t>
    </rPh>
    <phoneticPr fontId="2"/>
  </si>
  <si>
    <t>有限会社ドリームランドはまゆう</t>
    <rPh sb="0" eb="4">
      <t>ユウゲンガイシャ</t>
    </rPh>
    <phoneticPr fontId="2"/>
  </si>
  <si>
    <t>一般社団法人北郷町温泉協会</t>
    <rPh sb="0" eb="2">
      <t>イッパン</t>
    </rPh>
    <rPh sb="2" eb="4">
      <t>シャダン</t>
    </rPh>
    <rPh sb="4" eb="6">
      <t>ホウジン</t>
    </rPh>
    <rPh sb="6" eb="9">
      <t>キタゴウチョウ</t>
    </rPh>
    <rPh sb="9" eb="11">
      <t>オンセン</t>
    </rPh>
    <rPh sb="11" eb="13">
      <t>キョウカイ</t>
    </rPh>
    <phoneticPr fontId="2"/>
  </si>
  <si>
    <t>南那珂森林組合</t>
    <rPh sb="0" eb="3">
      <t>ミナミナカ</t>
    </rPh>
    <rPh sb="3" eb="5">
      <t>シンリン</t>
    </rPh>
    <rPh sb="5" eb="7">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</si>
  <si>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</si>
  <si>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</si>
  <si>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</si>
  <si>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カイケイ</t>
    </rPh>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</si>
  <si>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</si>
  <si>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</si>
  <si>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</si>
  <si>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</si>
  <si>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</si>
  <si>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</si>
  <si>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</si>
  <si>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</si>
  <si>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</si>
  <si>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</si>
  <si>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</si>
  <si>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</si>
  <si>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</si>
  <si>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</si>
  <si>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</si>
  <si>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および実質公債費比率について、地方債残高や公営企業等の繰入額及び元利償還金の減等、公債費の抑制等に努めており、年々改善はしているものの、依然として類似団体と比較して高い水準にある。
今後も、平成27年3月に策定した日南市中期財政計画や定員適正化計画に基づいて、市債発行額を抑制するとともに、職員定数の適正化に努めることで退職手当負担見込額の縮減を図り、また県内でも最低水準にある基金残高を改善させるため、特定目的基金の適正な積み増しを進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</si>
</sst>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A15C-4D13-A0A2-A7A6722631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57058</c:v>
                </c:pt>
                <c:pt idx="1">
                  <c:v>68982</c:v>
                </c:pt>
                <c:pt idx="2">
                  <c:v>63390</c:v>
                </c:pt>
                <c:pt idx="3">
                  <c:v>52538</c:v>
                </c:pt>
                <c:pt idx="4">
                  <c:v>66627</c:v>
                </c:pt>
              </c:numCache>
            </c:numRef>
          </c:val>
          <c:smooth val="0"/>
          <c:extLst>
            <c:ext xmlns:c16="http://schemas.microsoft.com/office/drawing/2014/chart" uri="{C3380CC4-5D6E-409C-BE32-E72D297353CC}">
              <c16:uniqueId val="{00000001-A15C-4D13-A0A2-A7A6722631A3}"/>
            </c:ext>
          </c:extLst>
        </c:ser>
        <c:dLbls>
          <c:showLegendKey val="0"/>
          <c:showVal val="0"/>
          <c:showCatName val="0"/>
          <c:showSerName val="0"/>
          <c:showPercent val="0"/>
          <c:showBubbleSize val="0"/>
        </c:dLbls>
        <c:marker val="1"/>
        <c:smooth val="0"/>
        <c:axId val="104750768"/>
        <c:axId val="184917464"/>
      </c:lineChart>
      <c:catAx>
        <c:axId val="104750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917464"/>
        <c:crosses val="autoZero"/>
        <c:auto val="1"/>
        <c:lblAlgn val="ctr"/>
        <c:lblOffset val="100"/>
        <c:tickLblSkip val="1"/>
        <c:tickMarkSkip val="1"/>
        <c:noMultiLvlLbl val="0"/>
      </c:catAx>
      <c:valAx>
        <c:axId val="1849174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50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3.74</c:v>
                </c:pt>
                <c:pt idx="1">
                  <c:v>4.62</c:v>
                </c:pt>
                <c:pt idx="2">
                  <c:v>4.6500000000000004</c:v>
                </c:pt>
                <c:pt idx="3">
                  <c:v>4.82</c:v>
                </c:pt>
                <c:pt idx="4">
                  <c:v>4.92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12.3</c:v>
                </c:pt>
                <c:pt idx="1">
                  <c:v>13.34</c:v>
                </c:pt>
                <c:pt idx="2">
                  <c:v>13.67</c:v>
                </c:pt>
                <c:pt idx="3">
                  <c:v>14.52</c:v>
                </c:pt>
                <c:pt idx="4">
                  <c:v>15.55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9117352"/>
        <c:axId val="27680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-0.64</c:v>
                </c:pt>
                <c:pt idx="1">
                  <c:v>1.82</c:v>
                </c:pt>
                <c:pt idx="2">
                  <c:v>-0.08</c:v>
                </c:pt>
                <c:pt idx="3">
                  <c:v>1.3</c:v>
                </c:pt>
                <c:pt idx="4">
                  <c:v>0.92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9117352"/>
        <c:axId val="276804560"/>
      </c:lineChart>
      <c:catAx>
        <c:axId val="27911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6804560"/>
        <c:crosses val="autoZero"/>
        <c:auto val="1"/>
        <c:lblAlgn val="ctr"/>
        <c:lblOffset val="100"/>
        <c:tickLblSkip val="1"/>
        <c:tickMarkSkip val="1"/>
        <c:noMultiLvlLbl val="0"/>
      </c:catAx>
      <c:valAx>
        <c:axId val="27680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11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0.25</c:v>
                </c:pt>
                <c:pt idx="4">
                  <c:v>#N/A</c:v>
                </c:pt>
                <c:pt idx="5">
                  <c:v>0.44</c:v>
                </c:pt>
                <c:pt idx="6">
                  <c:v>#N/A</c:v>
                </c:pt>
                <c:pt idx="7">
                  <c:v>0.13</c:v>
                </c:pt>
                <c:pt idx="8">
                  <c:v>#N/A</c:v>
                </c:pt>
                <c:pt idx="9">
                  <c:v>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日南市後期高齢者医療特別会計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0.03</c:v>
                </c:pt>
                <c:pt idx="4">
                  <c:v>#N/A</c:v>
                </c:pt>
                <c:pt idx="5">
                  <c:v>0.03</c:v>
                </c:pt>
                <c:pt idx="6">
                  <c:v>#N/A</c:v>
                </c:pt>
                <c:pt idx="7">
                  <c:v>0.03</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日南市特定環境保全公共下水道事業会計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0.12</c:v>
                </c:pt>
                <c:pt idx="4">
                  <c:v>#N/A</c:v>
                </c:pt>
                <c:pt idx="5">
                  <c:v>0.16</c:v>
                </c:pt>
                <c:pt idx="6">
                  <c:v>#N/A</c:v>
                </c:pt>
                <c:pt idx="7">
                  <c:v>0.22</c:v>
                </c:pt>
                <c:pt idx="8">
                  <c:v>#N/A</c:v>
                </c:pt>
                <c:pt idx="9">
                  <c:v>0.26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日南市介護保険特別会計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c:v>
                </c:pt>
                <c:pt idx="2">
                  <c:v>#N/A</c:v>
                </c:pt>
                <c:pt idx="3">
                  <c:v>0.4</c:v>
                </c:pt>
                <c:pt idx="4">
                  <c:v>#N/A</c:v>
                </c:pt>
                <c:pt idx="5">
                  <c:v>0.73</c:v>
                </c:pt>
                <c:pt idx="6">
                  <c:v>#N/A</c:v>
                </c:pt>
                <c:pt idx="7">
                  <c:v>0.45</c:v>
                </c:pt>
                <c:pt idx="8">
                  <c:v>#N/A</c:v>
                </c:pt>
                <c:pt idx="9">
                  <c:v>0.53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日南市公共下水道事業会計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0.94</c:v>
                </c:pt>
                <c:pt idx="2">
                  <c:v>#N/A</c:v>
                </c:pt>
                <c:pt idx="3">
                  <c:v>1.04</c:v>
                </c:pt>
                <c:pt idx="4">
                  <c:v>#N/A</c:v>
                </c:pt>
                <c:pt idx="5">
                  <c:v>1.1000000000000001</c:v>
                </c:pt>
                <c:pt idx="6">
                  <c:v>#N/A</c:v>
                </c:pt>
                <c:pt idx="7">
                  <c:v>1.52</c:v>
                </c:pt>
                <c:pt idx="8">
                  <c:v>#N/A</c:v>
                </c:pt>
                <c:pt idx="9">
                  <c:v>1.65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日南市病院事業会計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1.84</c:v>
                </c:pt>
                <c:pt idx="2">
                  <c:v>#N/A</c:v>
                </c:pt>
                <c:pt idx="3">
                  <c:v>1.52</c:v>
                </c:pt>
                <c:pt idx="4">
                  <c:v>#N/A</c:v>
                </c:pt>
                <c:pt idx="5">
                  <c:v>1.58</c:v>
                </c:pt>
                <c:pt idx="6">
                  <c:v>#N/A</c:v>
                </c:pt>
                <c:pt idx="7">
                  <c:v>1.74</c:v>
                </c:pt>
                <c:pt idx="8">
                  <c:v>#N/A</c:v>
                </c:pt>
                <c:pt idx="9">
                  <c:v>1.86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日南市国民健康保険特別会計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3.39</c:v>
                </c:pt>
                <c:pt idx="2">
                  <c:v>#N/A</c:v>
                </c:pt>
                <c:pt idx="3">
                  <c:v>4.13</c:v>
                </c:pt>
                <c:pt idx="4">
                  <c:v>#N/A</c:v>
                </c:pt>
                <c:pt idx="5">
                  <c:v>2.06</c:v>
                </c:pt>
                <c:pt idx="6">
                  <c:v>#N/A</c:v>
                </c:pt>
                <c:pt idx="7">
                  <c:v>2.99</c:v>
                </c:pt>
                <c:pt idx="8">
                  <c:v>#N/A</c:v>
                </c:pt>
                <c:pt idx="9">
                  <c:v>3.1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3.74</c:v>
                </c:pt>
                <c:pt idx="2">
                  <c:v>#N/A</c:v>
                </c:pt>
                <c:pt idx="3">
                  <c:v>4.6100000000000003</c:v>
                </c:pt>
                <c:pt idx="4">
                  <c:v>#N/A</c:v>
                </c:pt>
                <c:pt idx="5">
                  <c:v>4.6500000000000004</c:v>
                </c:pt>
                <c:pt idx="6">
                  <c:v>#N/A</c:v>
                </c:pt>
                <c:pt idx="7">
                  <c:v>4.8099999999999996</c:v>
                </c:pt>
                <c:pt idx="8">
                  <c:v>#N/A</c:v>
                </c:pt>
                <c:pt idx="9">
                  <c:v>4.92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日南市水道事業会計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8.4600000000000009</c:v>
                </c:pt>
                <c:pt idx="2">
                  <c:v>#N/A</c:v>
                </c:pt>
                <c:pt idx="3">
                  <c:v>8.7200000000000006</c:v>
                </c:pt>
                <c:pt idx="4">
                  <c:v>#N/A</c:v>
                </c:pt>
                <c:pt idx="5">
                  <c:v>9.3699999999999992</c:v>
                </c:pt>
                <c:pt idx="6">
                  <c:v>#N/A</c:v>
                </c:pt>
                <c:pt idx="7">
                  <c:v>8.81</c:v>
                </c:pt>
                <c:pt idx="8">
                  <c:v>#N/A</c:v>
                </c:pt>
                <c:pt idx="9">
                  <c:v>8.56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5424248"/>
        <c:axId val="281722464"/>
      </c:barChart>
      <c:catAx>
        <c:axId val="18542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722464"/>
        <c:crosses val="autoZero"/>
        <c:auto val="1"/>
        <c:lblAlgn val="ctr"/>
        <c:lblOffset val="100"/>
        <c:tickLblSkip val="1"/>
        <c:tickMarkSkip val="1"/>
        <c:noMultiLvlLbl val="0"/>
      </c:catAx>
      <c:valAx>
        <c:axId val="28172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24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2750</c:v>
                </c:pt>
                <c:pt idx="5">
                  <c:v>2648</c:v>
                </c:pt>
                <c:pt idx="8">
                  <c:v>2649</c:v>
                </c:pt>
                <c:pt idx="11">
                  <c:v>2589</c:v>
                </c:pt>
                <c:pt idx="14">
                  <c:v>2524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14</c:v>
                </c:pt>
                <c:pt idx="6">
                  <c:v>13</c:v>
                </c:pt>
                <c:pt idx="9">
                  <c:v>12</c:v>
                </c:pt>
                <c:pt idx="12">
                  <c:v>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55</c:v>
                </c:pt>
                <c:pt idx="6">
                  <c:v>55</c:v>
                </c:pt>
                <c:pt idx="9">
                  <c:v>55</c:v>
                </c:pt>
                <c:pt idx="12">
                  <c:v>51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629</c:v>
                </c:pt>
                <c:pt idx="3">
                  <c:v>640</c:v>
                </c:pt>
                <c:pt idx="6">
                  <c:v>604</c:v>
                </c:pt>
                <c:pt idx="9">
                  <c:v>600</c:v>
                </c:pt>
                <c:pt idx="12">
                  <c:v>628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3794</c:v>
                </c:pt>
                <c:pt idx="3">
                  <c:v>3561</c:v>
                </c:pt>
                <c:pt idx="6">
                  <c:v>3451</c:v>
                </c:pt>
                <c:pt idx="9">
                  <c:v>3365</c:v>
                </c:pt>
                <c:pt idx="12">
                  <c:v>3223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7325992"/>
        <c:axId val="185187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1747</c:v>
                </c:pt>
                <c:pt idx="2">
                  <c:v>#N/A</c:v>
                </c:pt>
                <c:pt idx="3">
                  <c:v>#N/A</c:v>
                </c:pt>
                <c:pt idx="4">
                  <c:v>1622</c:v>
                </c:pt>
                <c:pt idx="5">
                  <c:v>#N/A</c:v>
                </c:pt>
                <c:pt idx="6">
                  <c:v>#N/A</c:v>
                </c:pt>
                <c:pt idx="7">
                  <c:v>1474</c:v>
                </c:pt>
                <c:pt idx="8">
                  <c:v>#N/A</c:v>
                </c:pt>
                <c:pt idx="9">
                  <c:v>#N/A</c:v>
                </c:pt>
                <c:pt idx="10">
                  <c:v>1443</c:v>
                </c:pt>
                <c:pt idx="11">
                  <c:v>#N/A</c:v>
                </c:pt>
                <c:pt idx="12">
                  <c:v>#N/A</c:v>
                </c:pt>
                <c:pt idx="13">
                  <c:v>1389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7325992"/>
        <c:axId val="185187560"/>
      </c:lineChart>
      <c:catAx>
        <c:axId val="27732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187560"/>
        <c:crosses val="autoZero"/>
        <c:auto val="1"/>
        <c:lblAlgn val="ctr"/>
        <c:lblOffset val="100"/>
        <c:tickLblSkip val="1"/>
        <c:tickMarkSkip val="1"/>
        <c:noMultiLvlLbl val="0"/>
      </c:catAx>
      <c:valAx>
        <c:axId val="185187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32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24703</c:v>
                </c:pt>
                <c:pt idx="5">
                  <c:v>24644</c:v>
                </c:pt>
                <c:pt idx="8">
                  <c:v>24484</c:v>
                </c:pt>
                <c:pt idx="11">
                  <c:v>23704</c:v>
                </c:pt>
                <c:pt idx="14">
                  <c:v>23621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1301</c:v>
                </c:pt>
                <c:pt idx="5">
                  <c:v>1288</c:v>
                </c:pt>
                <c:pt idx="8">
                  <c:v>1252</c:v>
                </c:pt>
                <c:pt idx="11">
                  <c:v>1071</c:v>
                </c:pt>
                <c:pt idx="14">
                  <c:v>965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4529</c:v>
                </c:pt>
                <c:pt idx="5">
                  <c:v>4748</c:v>
                </c:pt>
                <c:pt idx="8">
                  <c:v>5051</c:v>
                </c:pt>
                <c:pt idx="11">
                  <c:v>5942</c:v>
                </c:pt>
                <c:pt idx="14">
                  <c:v>5903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6447</c:v>
                </c:pt>
                <c:pt idx="3">
                  <c:v>6146</c:v>
                </c:pt>
                <c:pt idx="6">
                  <c:v>5623</c:v>
                </c:pt>
                <c:pt idx="9">
                  <c:v>5382</c:v>
                </c:pt>
                <c:pt idx="12">
                  <c:v>5665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245</c:v>
                </c:pt>
                <c:pt idx="3">
                  <c:v>196</c:v>
                </c:pt>
                <c:pt idx="6">
                  <c:v>143</c:v>
                </c:pt>
                <c:pt idx="9">
                  <c:v>89</c:v>
                </c:pt>
                <c:pt idx="12">
                  <c:v>39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9546</c:v>
                </c:pt>
                <c:pt idx="3">
                  <c:v>7933</c:v>
                </c:pt>
                <c:pt idx="6">
                  <c:v>8377</c:v>
                </c:pt>
                <c:pt idx="9">
                  <c:v>8120</c:v>
                </c:pt>
                <c:pt idx="12">
                  <c:v>7865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72</c:v>
                </c:pt>
                <c:pt idx="3">
                  <c:v>72</c:v>
                </c:pt>
                <c:pt idx="6">
                  <c:v>72</c:v>
                </c:pt>
                <c:pt idx="9">
                  <c:v>64</c:v>
                </c:pt>
                <c:pt idx="12">
                  <c:v>61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31546</c:v>
                </c:pt>
                <c:pt idx="3">
                  <c:v>31512</c:v>
                </c:pt>
                <c:pt idx="6">
                  <c:v>30401</c:v>
                </c:pt>
                <c:pt idx="9">
                  <c:v>29540</c:v>
                </c:pt>
                <c:pt idx="12">
                  <c:v>28878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7311408"/>
        <c:axId val="184954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17322</c:v>
                </c:pt>
                <c:pt idx="2">
                  <c:v>#N/A</c:v>
                </c:pt>
                <c:pt idx="3">
                  <c:v>#N/A</c:v>
                </c:pt>
                <c:pt idx="4">
                  <c:v>15178</c:v>
                </c:pt>
                <c:pt idx="5">
                  <c:v>#N/A</c:v>
                </c:pt>
                <c:pt idx="6">
                  <c:v>#N/A</c:v>
                </c:pt>
                <c:pt idx="7">
                  <c:v>13829</c:v>
                </c:pt>
                <c:pt idx="8">
                  <c:v>#N/A</c:v>
                </c:pt>
                <c:pt idx="9">
                  <c:v>#N/A</c:v>
                </c:pt>
                <c:pt idx="10">
                  <c:v>12478</c:v>
                </c:pt>
                <c:pt idx="11">
                  <c:v>#N/A</c:v>
                </c:pt>
                <c:pt idx="12">
                  <c:v>#N/A</c:v>
                </c:pt>
                <c:pt idx="13">
                  <c:v>12024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7311408"/>
        <c:axId val="184954504"/>
      </c:lineChart>
      <c:catAx>
        <c:axId val="27731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954504"/>
        <c:crosses val="autoZero"/>
        <c:auto val="1"/>
        <c:lblAlgn val="ctr"/>
        <c:lblOffset val="100"/>
        <c:tickLblSkip val="1"/>
        <c:tickMarkSkip val="1"/>
        <c:noMultiLvlLbl val="0"/>
      </c:catAx>
      <c:valAx>
        <c:axId val="184954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31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{8B57B3FE-470E-41DE-9F80-A6A4C429EF54}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{6D8051AC-5134-4AF0-8B28-B800AB704AEA}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{65FB6E1E-1097-4E5D-98A2-CDC2A05A11DB}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{4473B5AD-EA11-4964-81AE-7B596B76FED0}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{DA818AAC-0EA9-4686-8D2A-A537E42A4AFF}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{1A99B924-1AD6-4F17-B264-FE3DB35ADB52}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{ECBA8143-AF39-4093-BC50-44436CEF01D3}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{B72D70AC-B0B8-464A-BA49-4F4669F1BB27}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{E9B1C9DD-DCED-4456-AC77-AE5AB11B6278}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{F790F064-2BB4-491F-A22C-678FD3D29C33}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82955216"/>
        <c:axId val="283485160"/>
      </c:scatterChart>
      <c:valAx>
        <c:axId val="282955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3485160"/>
        <c:crosses val="autoZero"/>
        <c:crossBetween val="midCat"/>
      </c:valAx>
      <c:valAx>
        <c:axId val="2834851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295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{EFA73460-BBA8-4E0D-A2A1-5380347C4159}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{567BAECB-48FC-4C8D-8D8B-40CB1373266E}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{773B5656-7692-4C0F-BF56-B29AD0C12B51}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{1C967FF0-F483-465A-A83D-BC5E43A31807}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{BD58C874-CCEA-48F9-A72F-A3ABAD5479D5}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c:v>
                </c:pt>
                <c:pt idx="2">
                  <c:v>11.9</c:v>
                </c:pt>
                <c:pt idx="3">
                  <c:v>11.2</c:v>
                </c:pt>
                <c:pt idx="4">
                  <c:v>10.7</c:v>
                </c:pt>
              </c:numCache>
            </c:numRef>
          </c:xVal>
          <c:yVal>
            <c:numRef>
              <c:f>公会計指標分析・財政指標組合せ分析表!$K$73:$O$73</c:f>
              <c:numCache>
                <c:formatCode>#,##0.0;"▲ "#,##0.0</c:formatCode>
                <c:ptCount val="5"/>
                <c:pt idx="0">
                  <c:v>127</c:v>
                </c:pt>
                <c:pt idx="1">
                  <c:v>111.3</c:v>
                </c:pt>
                <c:pt idx="2">
                  <c:v>104.4</c:v>
                </c:pt>
                <c:pt idx="3">
                  <c:v>92.1</c:v>
                </c:pt>
                <c:pt idx="4">
                  <c:v>89.5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{711F78F0-8928-4690-ABE3-66D745F1FD27}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{51E37352-B0FD-448B-9933-0D7EDE7542EC}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{F8CA4E42-0596-4976-9400-1D81FD6709A5}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{A6D34E5C-8E1B-4D10-8130-B0DC568552DC}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{39C8F3BC-5170-4B45-B88D-C435E7BA9B3C}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83484376"/>
        <c:axId val="283483984"/>
      </c:scatterChart>
      <c:valAx>
        <c:axId val="283484376"/>
        <c:scaling>
          <c:orientation val="minMax"/>
          <c:max val="14.2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3483984"/>
        <c:crosses val="autoZero"/>
        <c:crossBetween val="midCat"/>
      </c:valAx>
      <c:valAx>
        <c:axId val="283483984"/>
        <c:scaling>
          <c:orientation val="minMax"/>
          <c:max val="14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3484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実質公債費比率における分子の構造は、元利償還金が占める額が最も大きく、次いで公営企業債の元利償還金に対する繰入金等の順になっている。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実質公債費比率（３ヵ年平均）は、前年度に比べ０．５ポイント改善し、１０．７％となった。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今後も、中期財政計画に基づき、計画的かつ有利な地方債発行により公債費の抑制に努める。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将来負担比率の分子における構造は、一般会計等に係る地方債の現在高の占める額が最も大きく、次いで公営企業債等繰入見込額、退職手当負担見込額の順となっている。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将来負担比率は、前年度に比べ２．６ポイント改善し、８９．５％となった。その主な要因は一般会計等に係る地方債の現在高が６６２百万円減少したことによる。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今後も財政健全化を図るため、地方債の発行抑制及び職員定数管理の適正化に努める。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54,999
54,611
536.11
29,670,384
28,750,731
779,078
15,821,787
28,878,264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89.5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00000000-0008-0000-0C00-000017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00000000-0008-0000-0C00-000018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00000000-0008-0000-0C00-000019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C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C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00000000-0008-0000-0C00-00002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00000000-0008-0000-0C00-00003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00000000-0008-0000-0C00-00003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54,999
54,611
536.11
29,670,384
28,750,731
779,078
15,821,787
28,878,264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54,999
54,611
536.11
29,670,384
28,750,731
779,078
15,821,787
28,878,264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54,999
54,611
536.11
29,670,384
28,750,731
779,078
15,821,787
28,878,264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89.5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人口減少（前年比△</a:t>
          </a:r>
          <a:r>
            <a:rPr kumimoji="1" lang="en-US" altLang="ja-JP" sz="1300">
              <a:latin typeface="ＭＳ Ｐゴシック"/>
            </a:rPr>
            <a:t>1.52</a:t>
          </a:r>
          <a:r>
            <a:rPr kumimoji="1" lang="ja-JP" altLang="en-US" sz="1300">
              <a:latin typeface="ＭＳ Ｐゴシック"/>
            </a:rPr>
            <a:t>％）や少子高齢化に歯止めがかからないことに加え、地方税収は増加しているものの、財政基盤が弱く、引き続き類似団体内平均値を大きく下回っている。</a:t>
          </a:r>
          <a:endParaRPr kumimoji="1" lang="en-US" altLang="ja-JP" sz="1300">
            <a:latin typeface="ＭＳ Ｐゴシック"/>
          </a:endParaRPr>
        </a:p>
        <a:p>
          <a:r>
            <a:rPr kumimoji="1" lang="ja-JP" altLang="en-US" sz="1300">
              <a:latin typeface="ＭＳ Ｐゴシック"/>
            </a:rPr>
            <a:t>　そのため、平成</a:t>
          </a:r>
          <a:r>
            <a:rPr kumimoji="1" lang="en-US" altLang="ja-JP" sz="1300">
              <a:latin typeface="ＭＳ Ｐゴシック"/>
            </a:rPr>
            <a:t>30</a:t>
          </a:r>
          <a:r>
            <a:rPr kumimoji="1" lang="ja-JP" altLang="en-US" sz="1300">
              <a:latin typeface="ＭＳ Ｐゴシック"/>
            </a:rPr>
            <a:t>年度より窓口業務等の民間委託を実施するとともに、第２次日南市定員適正化計画に基づく職員数の削減や、第２次日南市行政改革大綱に基づく歳出削減</a:t>
          </a:r>
          <a:r>
            <a:rPr kumimoji="1" lang="ja-JP" altLang="en-US" sz="1300">
              <a:solidFill>
                <a:schemeClr val="dk1"/>
              </a:solidFill>
              <a:effectLst/>
              <a:latin typeface="+mn-lt"/>
              <a:ea typeface="+mn-ea"/>
              <a:cs typeface="+mn-cs"/>
            </a:rPr>
            <a:t>を徹底すると共に、地方税徴収業務の強化、使用料等の見直し等、自主財源確保に取り組み、財政の健全化を図る。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前年度に比べ２．５ポイント改善したものの、依然として類似団体を上回る状況が続いている。改善の要因としては、退職手当の減に伴う人件費の減、借入抑制等に伴う公債費の減による影響が大きい。</a:t>
          </a:r>
          <a:endParaRPr kumimoji="1" lang="en-US" altLang="ja-JP" sz="1300">
            <a:latin typeface="ＭＳ Ｐゴシック"/>
          </a:endParaRPr>
        </a:p>
        <a:p>
          <a:r>
            <a:rPr kumimoji="1" lang="ja-JP" altLang="en-US" sz="1300">
              <a:latin typeface="ＭＳ Ｐゴシック"/>
            </a:rPr>
            <a:t>　今後も、財政構造の弾力性回復のため、事務事業の見直しなどの行財政改革の着実な実行はもとより、市税を始めとした自主財源の確保や経常経費の抑制に努めていく。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65</xdr:row>
      <xdr:rowOff>12700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558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85090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5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086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141394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0869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[153,211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管理費の合計額の人口１人当たりの金額が類似団体内平均値を上回っているのは、主に人件費が要因（人口千人当たりの職員数が類似団体内平均値と比較して１．３５人多）となっている。</a:t>
          </a:r>
          <a:endParaRPr kumimoji="1" lang="en-US" altLang="ja-JP" sz="1300">
            <a:latin typeface="ＭＳ Ｐゴシック"/>
          </a:endParaRPr>
        </a:p>
        <a:p>
          <a:r>
            <a:rPr kumimoji="1" lang="ja-JP" altLang="en-US" sz="1300">
              <a:latin typeface="ＭＳ Ｐゴシック"/>
            </a:rPr>
            <a:t>　今後は窓口業務等の民間委託や第２次日南市定員適正化計画に基づく職員数の削減を進め、コスト低減を図っていく。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23530</xdr:rowOff>
    </xdr:from>
    <xdr:to>
      <xdr:col>7</xdr:col>
      <xdr:colOff>152400</xdr:colOff>
      <xdr:row>85</xdr:row>
      <xdr:rowOff>57578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96780"/>
          <a:ext cx="838200" cy="3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152036</xdr:rowOff>
    </xdr:from>
    <xdr:to>
      <xdr:col>6</xdr:col>
      <xdr:colOff>0</xdr:colOff>
      <xdr:row>85</xdr:row>
      <xdr:rowOff>23530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553836"/>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110661</xdr:rowOff>
    </xdr:from>
    <xdr:to>
      <xdr:col>4</xdr:col>
      <xdr:colOff>482600</xdr:colOff>
      <xdr:row>84</xdr:row>
      <xdr:rowOff>152036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512461"/>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110661</xdr:rowOff>
    </xdr:from>
    <xdr:to>
      <xdr:col>3</xdr:col>
      <xdr:colOff>279400</xdr:colOff>
      <xdr:row>84</xdr:row>
      <xdr:rowOff>125678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512461"/>
          <a:ext cx="889000" cy="1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6778</xdr:rowOff>
    </xdr:from>
    <xdr:to>
      <xdr:col>7</xdr:col>
      <xdr:colOff>203200</xdr:colOff>
      <xdr:row>85</xdr:row>
      <xdr:rowOff>108378</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5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150305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153,211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144180</xdr:rowOff>
    </xdr:from>
    <xdr:to>
      <xdr:col>6</xdr:col>
      <xdr:colOff>50800</xdr:colOff>
      <xdr:row>85</xdr:row>
      <xdr:rowOff>74330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5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59107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148,978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101236</xdr:rowOff>
    </xdr:from>
    <xdr:to>
      <xdr:col>4</xdr:col>
      <xdr:colOff>533400</xdr:colOff>
      <xdr:row>85</xdr:row>
      <xdr:rowOff>31386</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5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16163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8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143,639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59861</xdr:rowOff>
    </xdr:from>
    <xdr:to>
      <xdr:col>3</xdr:col>
      <xdr:colOff>330200</xdr:colOff>
      <xdr:row>84</xdr:row>
      <xdr:rowOff>161461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4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146238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4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74878</xdr:rowOff>
    </xdr:from>
    <xdr:to>
      <xdr:col>2</xdr:col>
      <xdr:colOff>127000</xdr:colOff>
      <xdr:row>85</xdr:row>
      <xdr:rowOff>5028</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4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161255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平成２８年度においても、全国市平均を下回る水準となったが、類似団体内平均値よりも高い水準となっている。</a:t>
          </a:r>
          <a:endParaRPr kumimoji="1" lang="en-US" altLang="ja-JP" sz="1300">
            <a:latin typeface="ＭＳ Ｐゴシック"/>
          </a:endParaRPr>
        </a:p>
        <a:p>
          <a:r>
            <a:rPr kumimoji="1" lang="ja-JP" altLang="en-US" sz="1300">
              <a:latin typeface="ＭＳ Ｐゴシック"/>
            </a:rPr>
            <a:t>　今後も人事院勧告を尊重しながら、引き続き適正な給与水準を保つとともに、職務・職責・能力をより重視した給与制度への転換を行っていく。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7862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637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602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121859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602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88</xdr:row>
      <xdr:rowOff>160866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352209"/>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行政組織を整理している過程にあり、かつ、広い行政区域に対応するため、総合支所・支所・出張所を多数配置している状況にあることから、人口千人あたりの職員数は依然として類似団体内平均値を上回っている。</a:t>
          </a:r>
          <a:endParaRPr kumimoji="1" lang="en-US" altLang="ja-JP" sz="1300">
            <a:latin typeface="ＭＳ Ｐゴシック"/>
          </a:endParaRPr>
        </a:p>
        <a:p>
          <a:r>
            <a:rPr kumimoji="1" lang="ja-JP" altLang="en-US" sz="1300">
              <a:latin typeface="ＭＳ Ｐゴシック"/>
            </a:rPr>
            <a:t>　平成３０年度から、これまで直営で行っていた学校給食調理業務、資源物回収業務及び窓口業務の一部を民間委託することにしている。</a:t>
          </a:r>
          <a:br>
            <a:rPr kumimoji="1" lang="ja-JP" altLang="en-US" sz="1300">
              <a:latin typeface="ＭＳ Ｐゴシック"/>
            </a:rPr>
          </a:br>
          <a:r>
            <a:rPr kumimoji="1" lang="ja-JP" altLang="en-US" sz="1300">
              <a:latin typeface="ＭＳ Ｐゴシック"/>
            </a:rPr>
            <a:t>　今後も「民間にできることは民間に委ねる」という基本原則のもと、行政のスリム化を図りながら定員適正化計画に基づく職員の削減を進める。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49046</xdr:rowOff>
    </xdr:from>
    <xdr:to>
      <xdr:col>24</xdr:col>
      <xdr:colOff>558800</xdr:colOff>
      <xdr:row>62</xdr:row>
      <xdr:rowOff>57090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789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49046</xdr:rowOff>
    </xdr:from>
    <xdr:to>
      <xdr:col>23</xdr:col>
      <xdr:colOff>406400</xdr:colOff>
      <xdr:row>62</xdr:row>
      <xdr:rowOff>60537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67894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60537</xdr:rowOff>
    </xdr:from>
    <xdr:to>
      <xdr:col>22</xdr:col>
      <xdr:colOff>203200</xdr:colOff>
      <xdr:row>62</xdr:row>
      <xdr:rowOff>78922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69043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78922</xdr:rowOff>
    </xdr:from>
    <xdr:to>
      <xdr:col>21</xdr:col>
      <xdr:colOff>0</xdr:colOff>
      <xdr:row>62</xdr:row>
      <xdr:rowOff>113393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7088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6290</xdr:rowOff>
    </xdr:from>
    <xdr:to>
      <xdr:col>24</xdr:col>
      <xdr:colOff>609600</xdr:colOff>
      <xdr:row>62</xdr:row>
      <xdr:rowOff>107890</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9672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149817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169696</xdr:rowOff>
    </xdr:from>
    <xdr:to>
      <xdr:col>23</xdr:col>
      <xdr:colOff>457200</xdr:colOff>
      <xdr:row>62</xdr:row>
      <xdr:rowOff>99846</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129000" y="106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84623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9737</xdr:rowOff>
    </xdr:from>
    <xdr:to>
      <xdr:col>22</xdr:col>
      <xdr:colOff>254000</xdr:colOff>
      <xdr:row>62</xdr:row>
      <xdr:rowOff>111337</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96114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28122</xdr:rowOff>
    </xdr:from>
    <xdr:to>
      <xdr:col>21</xdr:col>
      <xdr:colOff>50800</xdr:colOff>
      <xdr:row>62</xdr:row>
      <xdr:rowOff>129722</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4351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62593</xdr:rowOff>
    </xdr:from>
    <xdr:to>
      <xdr:col>19</xdr:col>
      <xdr:colOff>533400</xdr:colOff>
      <xdr:row>62</xdr:row>
      <xdr:rowOff>164193</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3462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148970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日南市中期財政計画に基づく地方債発行抑制による元利償還金の減により、前年度に比べ０．５ポイント改善したものの、依然として類似団体内平均値を上回っている。</a:t>
          </a:r>
          <a:endParaRPr kumimoji="1" lang="en-US" altLang="ja-JP" sz="1300">
            <a:latin typeface="ＭＳ Ｐゴシック"/>
          </a:endParaRPr>
        </a:p>
        <a:p>
          <a:r>
            <a:rPr kumimoji="1" lang="ja-JP" altLang="en-US" sz="1300">
              <a:latin typeface="ＭＳ Ｐゴシック"/>
            </a:rPr>
            <a:t>　今後も地方債発行抑制に努め、交付税措置のある有利な地方債借入を行うことにより、実質公債費比率の改善に努める。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42</xdr:row>
      <xdr:rowOff>141224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938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37338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43</xdr:row>
      <xdr:rowOff>143510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096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49276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158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169926</xdr:rowOff>
    </xdr:from>
    <xdr:to>
      <xdr:col>19</xdr:col>
      <xdr:colOff>533400</xdr:colOff>
      <xdr:row>44</xdr:row>
      <xdr:rowOff>100076</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84853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地方債残高や公営企業債等繰入見込額の減少により、前年度に比べて２．６ポイント改善したものの、依然として類似団体内平均値より大きく上回っている。</a:t>
          </a:r>
          <a:endParaRPr kumimoji="1" lang="en-US" altLang="ja-JP" sz="1300">
            <a:latin typeface="ＭＳ Ｐゴシック"/>
          </a:endParaRPr>
        </a:p>
        <a:p>
          <a:r>
            <a:rPr kumimoji="1" lang="ja-JP" altLang="en-US" sz="1300">
              <a:latin typeface="ＭＳ Ｐゴシック"/>
            </a:rPr>
            <a:t>　今後も、地方債発行の抑制や交付税措置のある有利な地方債借入を行うと共に、定員適正化計画に基づく職員定数の適正化に努め、退職手当負担見込額の縮減を図っていく。</a:t>
          </a:r>
          <a:endParaRPr kumimoji="1" lang="en-US" altLang="ja-JP" sz="1300">
            <a:latin typeface="ＭＳ Ｐゴシック"/>
          </a:endParaRPr>
        </a:p>
        <a:p>
          <a:r>
            <a:rPr kumimoji="1" lang="ja-JP" altLang="en-US" sz="1300">
              <a:latin typeface="ＭＳ Ｐゴシック"/>
            </a:rPr>
            <a:t>　また、県内でも最低水準にある基金残高を改善させるため、基金積み増しを検討していく。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4445</xdr:rowOff>
    </xdr:from>
    <xdr:to>
      <xdr:col>24</xdr:col>
      <xdr:colOff>558800</xdr:colOff>
      <xdr:row>18</xdr:row>
      <xdr:rowOff>25358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90545"/>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25358</xdr:rowOff>
    </xdr:from>
    <xdr:to>
      <xdr:col>23</xdr:col>
      <xdr:colOff>406400</xdr:colOff>
      <xdr:row>18</xdr:row>
      <xdr:rowOff>124291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1145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124291</xdr:rowOff>
    </xdr:from>
    <xdr:to>
      <xdr:col>22</xdr:col>
      <xdr:colOff>203200</xdr:colOff>
      <xdr:row>19</xdr:row>
      <xdr:rowOff>8340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1039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8340</xdr:rowOff>
    </xdr:from>
    <xdr:to>
      <xdr:col>21</xdr:col>
      <xdr:colOff>0</xdr:colOff>
      <xdr:row>19</xdr:row>
      <xdr:rowOff>134620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65890"/>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125095</xdr:rowOff>
    </xdr:from>
    <xdr:to>
      <xdr:col>24</xdr:col>
      <xdr:colOff>609600</xdr:colOff>
      <xdr:row>18</xdr:row>
      <xdr:rowOff>55245</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9672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97172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146008</xdr:rowOff>
    </xdr:from>
    <xdr:to>
      <xdr:col>23</xdr:col>
      <xdr:colOff>457200</xdr:colOff>
      <xdr:row>18</xdr:row>
      <xdr:rowOff>76158</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129000" y="30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60935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4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73491</xdr:rowOff>
    </xdr:from>
    <xdr:to>
      <xdr:col>22</xdr:col>
      <xdr:colOff>254000</xdr:colOff>
      <xdr:row>19</xdr:row>
      <xdr:rowOff>3641</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5240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159867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128990</xdr:rowOff>
    </xdr:from>
    <xdr:to>
      <xdr:col>21</xdr:col>
      <xdr:colOff>50800</xdr:colOff>
      <xdr:row>19</xdr:row>
      <xdr:rowOff>59140</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4351000" y="32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43917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3462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54,999
54,611
536.11
29,670,384
28,750,731
779,078
15,821,787
28,878,264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89.5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人件費に係る経常収支比率は２４．４％で類似団体内平均値より高い水準にあるが、昨年比１．６ポイント改善している。これは退職者数の減による退職手当の減が要因であるが、人口千人あたりの職員数は</a:t>
          </a:r>
          <a:r>
            <a:rPr kumimoji="1" lang="ja-JP" altLang="en-US" sz="1300">
              <a:solidFill>
                <a:schemeClr val="dk1"/>
              </a:solidFill>
              <a:effectLst/>
              <a:latin typeface="+mn-lt"/>
              <a:ea typeface="+mn-ea"/>
              <a:cs typeface="+mn-cs"/>
            </a:rPr>
            <a:t>類似団体内平均値より１．３５人多い状況である</a:t>
          </a:r>
          <a:r>
            <a:rPr kumimoji="1" lang="ja-JP" altLang="ja-JP" sz="1300">
              <a:solidFill>
                <a:schemeClr val="dk1"/>
              </a:solidFill>
              <a:effectLst/>
              <a:latin typeface="+mn-lt"/>
              <a:ea typeface="+mn-ea"/>
              <a:cs typeface="+mn-cs"/>
            </a:rPr>
            <a:t>。</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平成３０年度から、窓口業務</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を民間委託することにしている。</a:t>
          </a:r>
          <a:br>
            <a:rPr kumimoji="1" lang="ja-JP"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今後も行政のスリム化を図りながら定員適正化計画に基づく職員の削減</a:t>
          </a:r>
          <a:r>
            <a:rPr kumimoji="1" lang="ja-JP" altLang="en-US" sz="1300">
              <a:solidFill>
                <a:schemeClr val="dk1"/>
              </a:solidFill>
              <a:effectLst/>
              <a:latin typeface="+mn-lt"/>
              <a:ea typeface="+mn-ea"/>
              <a:cs typeface="+mn-cs"/>
            </a:rPr>
            <a:t>により人件費の削減を行う</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677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0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1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物件費については前年比０．１ポイント上昇しており、類似団体内平均値を上回り、高い水準にある。</a:t>
          </a:r>
          <a:endParaRPr kumimoji="1" lang="en-US" altLang="ja-JP" sz="1300">
            <a:latin typeface="ＭＳ Ｐゴシック"/>
          </a:endParaRPr>
        </a:p>
        <a:p>
          <a:r>
            <a:rPr kumimoji="1" lang="ja-JP" altLang="en-US" sz="1300">
              <a:latin typeface="ＭＳ Ｐゴシック"/>
            </a:rPr>
            <a:t>　平成３０年度から窓口業務等の民間委託（物件費）が開始される予定であり、更なる物件費の比率増加が想定されるが、職員数削減による人件費に係る経常収支比率は減少傾向である。</a:t>
          </a:r>
          <a:endParaRPr kumimoji="1" lang="en-US" altLang="ja-JP" sz="1300">
            <a:latin typeface="ＭＳ Ｐゴシック"/>
          </a:endParaRPr>
        </a:p>
        <a:p>
          <a:r>
            <a:rPr kumimoji="1" lang="ja-JP" altLang="en-US" sz="1300">
              <a:latin typeface="ＭＳ Ｐゴシック"/>
            </a:rPr>
            <a:t>　今後は、公共施設の整理・統合等による施設維持管理経費の縮減にも努める。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32294</xdr:rowOff>
    </xdr:from>
    <xdr:to>
      <xdr:col>24</xdr:col>
      <xdr:colOff>31750</xdr:colOff>
      <xdr:row>16</xdr:row>
      <xdr:rowOff>38826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754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164556</xdr:rowOff>
    </xdr:from>
    <xdr:to>
      <xdr:col>22</xdr:col>
      <xdr:colOff>565150</xdr:colOff>
      <xdr:row>16</xdr:row>
      <xdr:rowOff>32294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363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125367</xdr:rowOff>
    </xdr:from>
    <xdr:to>
      <xdr:col>21</xdr:col>
      <xdr:colOff>361950</xdr:colOff>
      <xdr:row>15</xdr:row>
      <xdr:rowOff>164556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97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112304</xdr:rowOff>
    </xdr:from>
    <xdr:to>
      <xdr:col>20</xdr:col>
      <xdr:colOff>158750</xdr:colOff>
      <xdr:row>15</xdr:row>
      <xdr:rowOff>125367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84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152944</xdr:rowOff>
    </xdr:from>
    <xdr:to>
      <xdr:col>22</xdr:col>
      <xdr:colOff>615950</xdr:colOff>
      <xdr:row>16</xdr:row>
      <xdr:rowOff>83094</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67871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113756</xdr:rowOff>
    </xdr:from>
    <xdr:to>
      <xdr:col>21</xdr:col>
      <xdr:colOff>412750</xdr:colOff>
      <xdr:row>16</xdr:row>
      <xdr:rowOff>43906</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54083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74567</xdr:rowOff>
    </xdr:from>
    <xdr:to>
      <xdr:col>20</xdr:col>
      <xdr:colOff>209550</xdr:colOff>
      <xdr:row>16</xdr:row>
      <xdr:rowOff>4717</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14894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61504</xdr:rowOff>
    </xdr:from>
    <xdr:to>
      <xdr:col>19</xdr:col>
      <xdr:colOff>6350</xdr:colOff>
      <xdr:row>15</xdr:row>
      <xdr:rowOff>163104</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1831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扶助費に係る経常収支比率は、前年度に比べ０．６ポイント減少したが、依然として類似団体内平均値を大きく上回っている。</a:t>
          </a:r>
          <a:endParaRPr kumimoji="1" lang="en-US" altLang="ja-JP" sz="1300">
            <a:latin typeface="ＭＳ Ｐゴシック"/>
          </a:endParaRPr>
        </a:p>
        <a:p>
          <a:r>
            <a:rPr kumimoji="1" lang="ja-JP" altLang="en-US" sz="1300">
              <a:latin typeface="ＭＳ Ｐゴシック"/>
            </a:rPr>
            <a:t>　比率が減少した要因としては生活保護扶助費の減やふるさと納税充当による経常一般財源の減が上げられるが、教育・保育施設運営費や障害者自立支援給付費の増加は続いており、今後も硬直化する財政運営の要因と考える。</a:t>
          </a: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123190</xdr:rowOff>
    </xdr:from>
    <xdr:to>
      <xdr:col>5</xdr:col>
      <xdr:colOff>549275</xdr:colOff>
      <xdr:row>56</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2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77470</xdr:rowOff>
    </xdr:from>
    <xdr:to>
      <xdr:col>4</xdr:col>
      <xdr:colOff>346075</xdr:colOff>
      <xdr:row>55</xdr:row>
      <xdr:rowOff>123190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77470</xdr:rowOff>
    </xdr:from>
    <xdr:to>
      <xdr:col>3</xdr:col>
      <xdr:colOff>142875</xdr:colOff>
      <xdr:row>55</xdr:row>
      <xdr:rowOff>92710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72390</xdr:rowOff>
    </xdr:from>
    <xdr:to>
      <xdr:col>4</xdr:col>
      <xdr:colOff>396875</xdr:colOff>
      <xdr:row>56</xdr:row>
      <xdr:rowOff>2540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158767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26670</xdr:rowOff>
    </xdr:from>
    <xdr:to>
      <xdr:col>3</xdr:col>
      <xdr:colOff>193675</xdr:colOff>
      <xdr:row>55</xdr:row>
      <xdr:rowOff>128270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113047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類似団体内平均値を下回っており、経常収支比率も前年比０．１ポイント改善している。</a:t>
          </a:r>
          <a:endParaRPr kumimoji="1" lang="en-US" altLang="ja-JP" sz="1300">
            <a:latin typeface="ＭＳ Ｐゴシック"/>
          </a:endParaRPr>
        </a:p>
        <a:p>
          <a:r>
            <a:rPr kumimoji="1" lang="ja-JP" altLang="en-US" sz="1300">
              <a:latin typeface="ＭＳ Ｐゴシック"/>
            </a:rPr>
            <a:t>　その他の項目に含まれる繰出金・維持補修費のうち介護保険特別会計繰出金・後期高齢者医療療養給付費負担金が減少したのが要因であるが、今後も公共施設の維持管理経費や国民健康保険財政が極めて厳しく、基準外繰出も含めた増加が想定され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5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142240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119380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補助費等に係る経常収支比率は類似団体内平均値を下回っているものの、前年比０．１ポイント上昇している。</a:t>
          </a:r>
          <a:endParaRPr kumimoji="1" lang="en-US" altLang="ja-JP" sz="1300">
            <a:latin typeface="ＭＳ Ｐゴシック"/>
          </a:endParaRPr>
        </a:p>
        <a:p>
          <a:r>
            <a:rPr kumimoji="1" lang="ja-JP" altLang="en-US" sz="1300">
              <a:latin typeface="ＭＳ Ｐゴシック"/>
            </a:rPr>
            <a:t>　市単独の補助金・交付金事業の必要性及び妥当性の再検討、終期の設定、事業効果の検証等、計画的な見直しを行っていく。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138430</xdr:rowOff>
    </xdr:from>
    <xdr:to>
      <xdr:col>24</xdr:col>
      <xdr:colOff>31750</xdr:colOff>
      <xdr:row>36</xdr:row>
      <xdr:rowOff>144145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10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138430</xdr:rowOff>
    </xdr:from>
    <xdr:to>
      <xdr:col>22</xdr:col>
      <xdr:colOff>565150</xdr:colOff>
      <xdr:row>37</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10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12700</xdr:rowOff>
    </xdr:from>
    <xdr:to>
      <xdr:col>21</xdr:col>
      <xdr:colOff>361950</xdr:colOff>
      <xdr:row>37</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5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167005</xdr:rowOff>
    </xdr:from>
    <xdr:to>
      <xdr:col>20</xdr:col>
      <xdr:colOff>158750</xdr:colOff>
      <xdr:row>37</xdr:row>
      <xdr:rowOff>12700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392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93345</xdr:rowOff>
    </xdr:from>
    <xdr:to>
      <xdr:col>24</xdr:col>
      <xdr:colOff>82550</xdr:colOff>
      <xdr:row>37</xdr:row>
      <xdr:rowOff>23495</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64592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109872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1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87630</xdr:rowOff>
    </xdr:from>
    <xdr:to>
      <xdr:col>22</xdr:col>
      <xdr:colOff>615950</xdr:colOff>
      <xdr:row>37</xdr:row>
      <xdr:rowOff>17780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27957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2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133350</xdr:rowOff>
    </xdr:from>
    <xdr:to>
      <xdr:col>21</xdr:col>
      <xdr:colOff>412750</xdr:colOff>
      <xdr:row>37</xdr:row>
      <xdr:rowOff>63500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4732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133350</xdr:rowOff>
    </xdr:from>
    <xdr:to>
      <xdr:col>20</xdr:col>
      <xdr:colOff>209550</xdr:colOff>
      <xdr:row>37</xdr:row>
      <xdr:rowOff>63500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3843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73677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116205</xdr:rowOff>
    </xdr:from>
    <xdr:to>
      <xdr:col>19</xdr:col>
      <xdr:colOff>6350</xdr:colOff>
      <xdr:row>37</xdr:row>
      <xdr:rowOff>46355</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2954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56532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5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日南市中期財政計画に基づく</a:t>
          </a:r>
          <a:r>
            <a:rPr kumimoji="1" lang="ja-JP" altLang="en-US" sz="1300">
              <a:latin typeface="ＭＳ Ｐゴシック"/>
            </a:rPr>
            <a:t>地方債発行の計画的抑制により公債費に係る経常収支比率は前年度より０．４ポイント減少し、改善基調が継続している。</a:t>
          </a:r>
          <a:endParaRPr kumimoji="1" lang="en-US" altLang="ja-JP" sz="1300">
            <a:latin typeface="ＭＳ Ｐゴシック"/>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投資事業の計画的な実施や地方債発行額の抑制に努め、公債費の削減を図っていく。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167821</xdr:rowOff>
    </xdr:from>
    <xdr:to>
      <xdr:col>7</xdr:col>
      <xdr:colOff>15875</xdr:colOff>
      <xdr:row>78</xdr:row>
      <xdr:rowOff>22498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6947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22498</xdr:rowOff>
    </xdr:from>
    <xdr:to>
      <xdr:col>5</xdr:col>
      <xdr:colOff>549275</xdr:colOff>
      <xdr:row>78</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95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100874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543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100874</xdr:rowOff>
    </xdr:from>
    <xdr:to>
      <xdr:col>3</xdr:col>
      <xdr:colOff>142875</xdr:colOff>
      <xdr:row>79</xdr:row>
      <xdr:rowOff>7801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739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a:extLst>
            <a:ext uri="{FF2B5EF4-FFF2-40B4-BE49-F238E27FC236}">
              <a16:creationId xmlns:a16="http://schemas.microsoft.com/office/drawing/2014/main" id="{00000000-0008-0000-0400-00007C010000}"/>
            </a:ext>
          </a:extLst>
        </xdr:cNvPr>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117021</xdr:rowOff>
    </xdr:from>
    <xdr:to>
      <xdr:col>7</xdr:col>
      <xdr:colOff>66675</xdr:colOff>
      <xdr:row>78</xdr:row>
      <xdr:rowOff>47171</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89098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143148</xdr:rowOff>
    </xdr:from>
    <xdr:to>
      <xdr:col>5</xdr:col>
      <xdr:colOff>600075</xdr:colOff>
      <xdr:row>78</xdr:row>
      <xdr:rowOff>73298</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3937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58075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50074</xdr:rowOff>
    </xdr:from>
    <xdr:to>
      <xdr:col>3</xdr:col>
      <xdr:colOff>193675</xdr:colOff>
      <xdr:row>78</xdr:row>
      <xdr:rowOff>151674</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2159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136451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128451</xdr:rowOff>
    </xdr:from>
    <xdr:to>
      <xdr:col>1</xdr:col>
      <xdr:colOff>676275</xdr:colOff>
      <xdr:row>79</xdr:row>
      <xdr:rowOff>58601</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1270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43378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類似団体内平均値より上回っているが、前年比２．１ポイント改善している。これは主に人件費における退職金の減によるものが要因である。</a:t>
          </a:r>
          <a:endParaRPr kumimoji="1" lang="en-US" altLang="ja-JP" sz="1300">
            <a:latin typeface="ＭＳ Ｐゴシック"/>
          </a:endParaRPr>
        </a:p>
        <a:p>
          <a:r>
            <a:rPr kumimoji="1" lang="ja-JP" altLang="en-US" sz="1300">
              <a:latin typeface="ＭＳ Ｐゴシック"/>
            </a:rPr>
            <a:t>　しかし、今後は民間への窓口業務等の委託に伴う物件費の増や、社会保障経費の増大に伴う扶助費の増、公共施設の維持補修費の増が想定されるため、それ以外の経費（人件費の削減、補助金・交付金等の見直しによる補助費等の削減）の更なる歳出抑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80061"/>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77</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74422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93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37846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23622</xdr:rowOff>
    </xdr:from>
    <xdr:to>
      <xdr:col>22</xdr:col>
      <xdr:colOff>615950</xdr:colOff>
      <xdr:row>77</xdr:row>
      <xdr:rowOff>125222</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109999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23622</xdr:rowOff>
    </xdr:from>
    <xdr:to>
      <xdr:col>21</xdr:col>
      <xdr:colOff>412750</xdr:colOff>
      <xdr:row>77</xdr:row>
      <xdr:rowOff>125222</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109999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158496</xdr:rowOff>
    </xdr:from>
    <xdr:to>
      <xdr:col>19</xdr:col>
      <xdr:colOff>6350</xdr:colOff>
      <xdr:row>77</xdr:row>
      <xdr:rowOff>88646</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73423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156223</xdr:rowOff>
    </xdr:from>
    <xdr:to>
      <xdr:col>4</xdr:col>
      <xdr:colOff>1117600</xdr:colOff>
      <xdr:row>15</xdr:row>
      <xdr:rowOff>167800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75598"/>
          <a:ext cx="6477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116152</xdr:rowOff>
    </xdr:from>
    <xdr:to>
      <xdr:col>4</xdr:col>
      <xdr:colOff>469900</xdr:colOff>
      <xdr:row>15</xdr:row>
      <xdr:rowOff>167800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35527"/>
          <a:ext cx="698500" cy="5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116152</xdr:rowOff>
    </xdr:from>
    <xdr:to>
      <xdr:col>3</xdr:col>
      <xdr:colOff>904875</xdr:colOff>
      <xdr:row>15</xdr:row>
      <xdr:rowOff>147111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35527"/>
          <a:ext cx="698500" cy="3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113295</xdr:rowOff>
    </xdr:from>
    <xdr:to>
      <xdr:col>3</xdr:col>
      <xdr:colOff>206375</xdr:colOff>
      <xdr:row>15</xdr:row>
      <xdr:rowOff>147111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32670"/>
          <a:ext cx="698500" cy="3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105423</xdr:rowOff>
    </xdr:from>
    <xdr:to>
      <xdr:col>5</xdr:col>
      <xdr:colOff>34925</xdr:colOff>
      <xdr:row>16</xdr:row>
      <xdr:rowOff>35573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72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121950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117000</xdr:rowOff>
    </xdr:from>
    <xdr:to>
      <xdr:col>4</xdr:col>
      <xdr:colOff>520700</xdr:colOff>
      <xdr:row>16</xdr:row>
      <xdr:rowOff>47150</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73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57327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0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90,418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65352</xdr:rowOff>
    </xdr:from>
    <xdr:to>
      <xdr:col>3</xdr:col>
      <xdr:colOff>955675</xdr:colOff>
      <xdr:row>15</xdr:row>
      <xdr:rowOff>166952</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68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93,581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96311</xdr:rowOff>
    </xdr:from>
    <xdr:to>
      <xdr:col>3</xdr:col>
      <xdr:colOff>257175</xdr:colOff>
      <xdr:row>16</xdr:row>
      <xdr:rowOff>26461</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271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36638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8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62495</xdr:rowOff>
    </xdr:from>
    <xdr:to>
      <xdr:col>2</xdr:col>
      <xdr:colOff>692150</xdr:colOff>
      <xdr:row>15</xdr:row>
      <xdr:rowOff>164095</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68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2822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279659</xdr:rowOff>
    </xdr:from>
    <xdr:to>
      <xdr:col>4</xdr:col>
      <xdr:colOff>1117600</xdr:colOff>
      <xdr:row>35</xdr:row>
      <xdr:rowOff>293238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90009"/>
          <a:ext cx="6477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275727</xdr:rowOff>
    </xdr:from>
    <xdr:to>
      <xdr:col>4</xdr:col>
      <xdr:colOff>469900</xdr:colOff>
      <xdr:row>35</xdr:row>
      <xdr:rowOff>279659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86077"/>
          <a:ext cx="698500" cy="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223515</xdr:rowOff>
    </xdr:from>
    <xdr:to>
      <xdr:col>3</xdr:col>
      <xdr:colOff>904875</xdr:colOff>
      <xdr:row>35</xdr:row>
      <xdr:rowOff>275727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33865"/>
          <a:ext cx="698500" cy="5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176766</xdr:rowOff>
    </xdr:from>
    <xdr:to>
      <xdr:col>3</xdr:col>
      <xdr:colOff>206375</xdr:colOff>
      <xdr:row>35</xdr:row>
      <xdr:rowOff>223515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87116"/>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242438</xdr:rowOff>
    </xdr:from>
    <xdr:to>
      <xdr:col>5</xdr:col>
      <xdr:colOff>34925</xdr:colOff>
      <xdr:row>36</xdr:row>
      <xdr:rowOff>1138</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685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87515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228859</xdr:rowOff>
    </xdr:from>
    <xdr:to>
      <xdr:col>4</xdr:col>
      <xdr:colOff>520700</xdr:colOff>
      <xdr:row>35</xdr:row>
      <xdr:rowOff>330459</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683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340636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8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224927</xdr:rowOff>
    </xdr:from>
    <xdr:to>
      <xdr:col>3</xdr:col>
      <xdr:colOff>955675</xdr:colOff>
      <xdr:row>35</xdr:row>
      <xdr:rowOff>326527</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6835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336704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172715</xdr:rowOff>
    </xdr:from>
    <xdr:to>
      <xdr:col>3</xdr:col>
      <xdr:colOff>257175</xdr:colOff>
      <xdr:row>35</xdr:row>
      <xdr:rowOff>274315</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678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284492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5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125966</xdr:rowOff>
    </xdr:from>
    <xdr:to>
      <xdr:col>2</xdr:col>
      <xdr:colOff>692150</xdr:colOff>
      <xdr:row>35</xdr:row>
      <xdr:rowOff>227566</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673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237743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54,999
54,611
536.11
29,670,384
28,750,731
779,078
15,821,787
28,878,264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43917</xdr:rowOff>
    </xdr:from>
    <xdr:to>
      <xdr:col>6</xdr:col>
      <xdr:colOff>511175</xdr:colOff>
      <xdr:row>35</xdr:row>
      <xdr:rowOff>7455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73217"/>
          <a:ext cx="8382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114021</xdr:rowOff>
    </xdr:from>
    <xdr:to>
      <xdr:col>5</xdr:col>
      <xdr:colOff>358775</xdr:colOff>
      <xdr:row>34</xdr:row>
      <xdr:rowOff>43917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71871"/>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114021</xdr:rowOff>
    </xdr:from>
    <xdr:to>
      <xdr:col>4</xdr:col>
      <xdr:colOff>155575</xdr:colOff>
      <xdr:row>33</xdr:row>
      <xdr:rowOff>136099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71871"/>
          <a:ext cx="889000" cy="2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111811</xdr:rowOff>
    </xdr:from>
    <xdr:to>
      <xdr:col>2</xdr:col>
      <xdr:colOff>638175</xdr:colOff>
      <xdr:row>33</xdr:row>
      <xdr:rowOff>136099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69661"/>
          <a:ext cx="8890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128105</xdr:rowOff>
    </xdr:from>
    <xdr:to>
      <xdr:col>6</xdr:col>
      <xdr:colOff>561975</xdr:colOff>
      <xdr:row>35</xdr:row>
      <xdr:rowOff>58255</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59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150982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164567</xdr:rowOff>
    </xdr:from>
    <xdr:to>
      <xdr:col>5</xdr:col>
      <xdr:colOff>409575</xdr:colOff>
      <xdr:row>34</xdr:row>
      <xdr:rowOff>94717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5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111244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9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85,028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63221</xdr:rowOff>
    </xdr:from>
    <xdr:to>
      <xdr:col>4</xdr:col>
      <xdr:colOff>206375</xdr:colOff>
      <xdr:row>33</xdr:row>
      <xdr:rowOff>164821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57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9898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85299</xdr:rowOff>
    </xdr:from>
    <xdr:to>
      <xdr:col>3</xdr:col>
      <xdr:colOff>3175</xdr:colOff>
      <xdr:row>34</xdr:row>
      <xdr:rowOff>15449</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57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31976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89,189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61011</xdr:rowOff>
    </xdr:from>
    <xdr:to>
      <xdr:col>1</xdr:col>
      <xdr:colOff>485775</xdr:colOff>
      <xdr:row>33</xdr:row>
      <xdr:rowOff>162611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57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7688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9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120383</xdr:rowOff>
    </xdr:from>
    <xdr:to>
      <xdr:col>6</xdr:col>
      <xdr:colOff>511175</xdr:colOff>
      <xdr:row>55</xdr:row>
      <xdr:rowOff>36046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78683"/>
          <a:ext cx="838200" cy="8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36046</xdr:rowOff>
    </xdr:from>
    <xdr:to>
      <xdr:col>5</xdr:col>
      <xdr:colOff>358775</xdr:colOff>
      <xdr:row>55</xdr:row>
      <xdr:rowOff>155506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65796"/>
          <a:ext cx="889000" cy="1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155506</xdr:rowOff>
    </xdr:from>
    <xdr:to>
      <xdr:col>4</xdr:col>
      <xdr:colOff>155575</xdr:colOff>
      <xdr:row>56</xdr:row>
      <xdr:rowOff>14068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85256"/>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14068</xdr:rowOff>
    </xdr:from>
    <xdr:to>
      <xdr:col>2</xdr:col>
      <xdr:colOff>638175</xdr:colOff>
      <xdr:row>56</xdr:row>
      <xdr:rowOff>35867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15268"/>
          <a:ext cx="889000" cy="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69583</xdr:rowOff>
    </xdr:from>
    <xdr:to>
      <xdr:col>6</xdr:col>
      <xdr:colOff>561975</xdr:colOff>
      <xdr:row>54</xdr:row>
      <xdr:rowOff>171183</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3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92460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71,183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156696</xdr:rowOff>
    </xdr:from>
    <xdr:to>
      <xdr:col>5</xdr:col>
      <xdr:colOff>409575</xdr:colOff>
      <xdr:row>55</xdr:row>
      <xdr:rowOff>86846</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41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77973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104706</xdr:rowOff>
    </xdr:from>
    <xdr:to>
      <xdr:col>4</xdr:col>
      <xdr:colOff>206375</xdr:colOff>
      <xdr:row>56</xdr:row>
      <xdr:rowOff>34856</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5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51383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134718</xdr:rowOff>
    </xdr:from>
    <xdr:to>
      <xdr:col>3</xdr:col>
      <xdr:colOff>3175</xdr:colOff>
      <xdr:row>56</xdr:row>
      <xdr:rowOff>64868</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5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55995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156517</xdr:rowOff>
    </xdr:from>
    <xdr:to>
      <xdr:col>1</xdr:col>
      <xdr:colOff>485775</xdr:colOff>
      <xdr:row>56</xdr:row>
      <xdr:rowOff>86667</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95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103194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87612</xdr:rowOff>
    </xdr:from>
    <xdr:to>
      <xdr:col>6</xdr:col>
      <xdr:colOff>511175</xdr:colOff>
      <xdr:row>78</xdr:row>
      <xdr:rowOff>111942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60712"/>
          <a:ext cx="8382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87612</xdr:rowOff>
    </xdr:from>
    <xdr:to>
      <xdr:col>5</xdr:col>
      <xdr:colOff>358775</xdr:colOff>
      <xdr:row>78</xdr:row>
      <xdr:rowOff>111092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60712"/>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111092</xdr:rowOff>
    </xdr:from>
    <xdr:to>
      <xdr:col>4</xdr:col>
      <xdr:colOff>155575</xdr:colOff>
      <xdr:row>78</xdr:row>
      <xdr:rowOff>138035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84192"/>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98127</xdr:rowOff>
    </xdr:from>
    <xdr:to>
      <xdr:col>2</xdr:col>
      <xdr:colOff>638175</xdr:colOff>
      <xdr:row>78</xdr:row>
      <xdr:rowOff>138035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1227"/>
          <a:ext cx="889000" cy="3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a:extLst>
            <a:ext uri="{FF2B5EF4-FFF2-40B4-BE49-F238E27FC236}">
              <a16:creationId xmlns:a16="http://schemas.microsoft.com/office/drawing/2014/main" id="{00000000-0008-0000-0600-0000C0000000}"/>
            </a:ext>
          </a:extLst>
        </xdr:cNvPr>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61142</xdr:rowOff>
    </xdr:from>
    <xdr:to>
      <xdr:col>6</xdr:col>
      <xdr:colOff>561975</xdr:colOff>
      <xdr:row>78</xdr:row>
      <xdr:rowOff>162742</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4584700" y="134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39569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1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36812</xdr:rowOff>
    </xdr:from>
    <xdr:to>
      <xdr:col>5</xdr:col>
      <xdr:colOff>409575</xdr:colOff>
      <xdr:row>78</xdr:row>
      <xdr:rowOff>138412</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3746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129539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7"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60292</xdr:rowOff>
    </xdr:from>
    <xdr:to>
      <xdr:col>4</xdr:col>
      <xdr:colOff>206375</xdr:colOff>
      <xdr:row>78</xdr:row>
      <xdr:rowOff>161892</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2857500" y="134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6969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7" y="1320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87235</xdr:rowOff>
    </xdr:from>
    <xdr:to>
      <xdr:col>3</xdr:col>
      <xdr:colOff>3175</xdr:colOff>
      <xdr:row>79</xdr:row>
      <xdr:rowOff>17385</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968500" y="134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8512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7" y="1355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47327</xdr:rowOff>
    </xdr:from>
    <xdr:to>
      <xdr:col>1</xdr:col>
      <xdr:colOff>485775</xdr:colOff>
      <xdr:row>78</xdr:row>
      <xdr:rowOff>148927</xdr:rowOff>
    </xdr:to>
    <xdr:sp macro="" textlink="">
      <xdr:nvSpPr>
        <xdr:cNvPr id="207" name="円/楕円 206">
          <a:extLst>
            <a:ext uri="{FF2B5EF4-FFF2-40B4-BE49-F238E27FC236}">
              <a16:creationId xmlns:a16="http://schemas.microsoft.com/office/drawing/2014/main" id="{00000000-0008-0000-0600-0000CF000000}"/>
            </a:ext>
          </a:extLst>
        </xdr:cNvPr>
        <xdr:cNvSpPr/>
      </xdr:nvSpPr>
      <xdr:spPr>
        <a:xfrm>
          <a:off x="1079500" y="134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165454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7" y="1319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27050</xdr:rowOff>
    </xdr:from>
    <xdr:to>
      <xdr:col>6</xdr:col>
      <xdr:colOff>511175</xdr:colOff>
      <xdr:row>94</xdr:row>
      <xdr:rowOff>137691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143350"/>
          <a:ext cx="838200" cy="1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137691</xdr:rowOff>
    </xdr:from>
    <xdr:to>
      <xdr:col>5</xdr:col>
      <xdr:colOff>358775</xdr:colOff>
      <xdr:row>95</xdr:row>
      <xdr:rowOff>165891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253991"/>
          <a:ext cx="889000" cy="1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165891</xdr:rowOff>
    </xdr:from>
    <xdr:to>
      <xdr:col>4</xdr:col>
      <xdr:colOff>155575</xdr:colOff>
      <xdr:row>96</xdr:row>
      <xdr:rowOff>113199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53641"/>
          <a:ext cx="889000" cy="1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113199</xdr:rowOff>
    </xdr:from>
    <xdr:to>
      <xdr:col>2</xdr:col>
      <xdr:colOff>638175</xdr:colOff>
      <xdr:row>96</xdr:row>
      <xdr:rowOff>133152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72399"/>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a:extLst>
            <a:ext uri="{FF2B5EF4-FFF2-40B4-BE49-F238E27FC236}">
              <a16:creationId xmlns:a16="http://schemas.microsoft.com/office/drawing/2014/main" id="{00000000-0008-0000-0600-0000FA000000}"/>
            </a:ext>
          </a:extLst>
        </xdr:cNvPr>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a:extLst>
            <a:ext uri="{FF2B5EF4-FFF2-40B4-BE49-F238E27FC236}">
              <a16:creationId xmlns:a16="http://schemas.microsoft.com/office/drawing/2014/main" id="{00000000-0008-0000-0600-0000FC000000}"/>
            </a:ext>
          </a:extLst>
        </xdr:cNvPr>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147700</xdr:rowOff>
    </xdr:from>
    <xdr:to>
      <xdr:col>6</xdr:col>
      <xdr:colOff>561975</xdr:colOff>
      <xdr:row>94</xdr:row>
      <xdr:rowOff>77850</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4584700" y="160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170577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4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116,899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86891</xdr:rowOff>
    </xdr:from>
    <xdr:to>
      <xdr:col>5</xdr:col>
      <xdr:colOff>409575</xdr:colOff>
      <xdr:row>95</xdr:row>
      <xdr:rowOff>17041</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3746500" y="162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33568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4" y="1597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115091</xdr:rowOff>
    </xdr:from>
    <xdr:to>
      <xdr:col>4</xdr:col>
      <xdr:colOff>206375</xdr:colOff>
      <xdr:row>96</xdr:row>
      <xdr:rowOff>45241</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2857500" y="164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61768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1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62399</xdr:rowOff>
    </xdr:from>
    <xdr:to>
      <xdr:col>3</xdr:col>
      <xdr:colOff>3175</xdr:colOff>
      <xdr:row>96</xdr:row>
      <xdr:rowOff>163999</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1968500" y="165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9076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2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82352</xdr:rowOff>
    </xdr:from>
    <xdr:to>
      <xdr:col>1</xdr:col>
      <xdr:colOff>485775</xdr:colOff>
      <xdr:row>97</xdr:row>
      <xdr:rowOff>12502</xdr:rowOff>
    </xdr:to>
    <xdr:sp macro="" textlink="">
      <xdr:nvSpPr>
        <xdr:cNvPr id="267" name="円/楕円 266">
          <a:extLst>
            <a:ext uri="{FF2B5EF4-FFF2-40B4-BE49-F238E27FC236}">
              <a16:creationId xmlns:a16="http://schemas.microsoft.com/office/drawing/2014/main" id="{00000000-0008-0000-0600-00000B010000}"/>
            </a:ext>
          </a:extLst>
        </xdr:cNvPr>
        <xdr:cNvSpPr/>
      </xdr:nvSpPr>
      <xdr:spPr>
        <a:xfrm>
          <a:off x="1079500" y="165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29029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7353</xdr:rowOff>
    </xdr:from>
    <xdr:to>
      <xdr:col>15</xdr:col>
      <xdr:colOff>180975</xdr:colOff>
      <xdr:row>36</xdr:row>
      <xdr:rowOff>21387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179553"/>
          <a:ext cx="8382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7353</xdr:rowOff>
    </xdr:from>
    <xdr:to>
      <xdr:col>14</xdr:col>
      <xdr:colOff>28575</xdr:colOff>
      <xdr:row>36</xdr:row>
      <xdr:rowOff>12141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79553"/>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12141</xdr:rowOff>
    </xdr:from>
    <xdr:to>
      <xdr:col>12</xdr:col>
      <xdr:colOff>511175</xdr:colOff>
      <xdr:row>36</xdr:row>
      <xdr:rowOff>51918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84341"/>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43650</xdr:rowOff>
    </xdr:from>
    <xdr:to>
      <xdr:col>11</xdr:col>
      <xdr:colOff>307975</xdr:colOff>
      <xdr:row>36</xdr:row>
      <xdr:rowOff>51918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215850"/>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142037</xdr:rowOff>
    </xdr:from>
    <xdr:to>
      <xdr:col>15</xdr:col>
      <xdr:colOff>231775</xdr:colOff>
      <xdr:row>36</xdr:row>
      <xdr:rowOff>72187</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1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120464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128003</xdr:rowOff>
    </xdr:from>
    <xdr:to>
      <xdr:col>14</xdr:col>
      <xdr:colOff>79375</xdr:colOff>
      <xdr:row>36</xdr:row>
      <xdr:rowOff>58153</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1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49280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2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132791</xdr:rowOff>
    </xdr:from>
    <xdr:to>
      <xdr:col>12</xdr:col>
      <xdr:colOff>561975</xdr:colOff>
      <xdr:row>36</xdr:row>
      <xdr:rowOff>62941</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79468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1118</xdr:rowOff>
    </xdr:from>
    <xdr:to>
      <xdr:col>11</xdr:col>
      <xdr:colOff>358775</xdr:colOff>
      <xdr:row>36</xdr:row>
      <xdr:rowOff>102718</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1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93845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2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164300</xdr:rowOff>
    </xdr:from>
    <xdr:to>
      <xdr:col>10</xdr:col>
      <xdr:colOff>155575</xdr:colOff>
      <xdr:row>36</xdr:row>
      <xdr:rowOff>94450</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1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110977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51102</xdr:rowOff>
    </xdr:from>
    <xdr:to>
      <xdr:col>15</xdr:col>
      <xdr:colOff>180975</xdr:colOff>
      <xdr:row>56</xdr:row>
      <xdr:rowOff>158460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652302"/>
          <a:ext cx="838200" cy="10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75768</xdr:rowOff>
    </xdr:from>
    <xdr:to>
      <xdr:col>14</xdr:col>
      <xdr:colOff>28575</xdr:colOff>
      <xdr:row>56</xdr:row>
      <xdr:rowOff>158460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76968"/>
          <a:ext cx="889000" cy="8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33157</xdr:rowOff>
    </xdr:from>
    <xdr:to>
      <xdr:col>12</xdr:col>
      <xdr:colOff>511175</xdr:colOff>
      <xdr:row>56</xdr:row>
      <xdr:rowOff>75768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34357"/>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33157</xdr:rowOff>
    </xdr:from>
    <xdr:to>
      <xdr:col>11</xdr:col>
      <xdr:colOff>307975</xdr:colOff>
      <xdr:row>56</xdr:row>
      <xdr:rowOff>124018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34357"/>
          <a:ext cx="889000" cy="9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a:extLst>
            <a:ext uri="{FF2B5EF4-FFF2-40B4-BE49-F238E27FC236}">
              <a16:creationId xmlns:a16="http://schemas.microsoft.com/office/drawing/2014/main" id="{00000000-0008-0000-0600-00006E010000}"/>
            </a:ext>
          </a:extLst>
        </xdr:cNvPr>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302</xdr:rowOff>
    </xdr:from>
    <xdr:to>
      <xdr:col>15</xdr:col>
      <xdr:colOff>231775</xdr:colOff>
      <xdr:row>56</xdr:row>
      <xdr:rowOff>101902</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10426700" y="96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150179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107660</xdr:rowOff>
    </xdr:from>
    <xdr:to>
      <xdr:col>14</xdr:col>
      <xdr:colOff>79375</xdr:colOff>
      <xdr:row>57</xdr:row>
      <xdr:rowOff>37810</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9588500" y="97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28937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0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24968</xdr:rowOff>
    </xdr:from>
    <xdr:to>
      <xdr:col>12</xdr:col>
      <xdr:colOff>561975</xdr:colOff>
      <xdr:row>56</xdr:row>
      <xdr:rowOff>126568</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8699500" y="96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117695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153807</xdr:rowOff>
    </xdr:from>
    <xdr:to>
      <xdr:col>11</xdr:col>
      <xdr:colOff>358775</xdr:colOff>
      <xdr:row>56</xdr:row>
      <xdr:rowOff>83957</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7810500" y="95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100484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35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73218</xdr:rowOff>
    </xdr:from>
    <xdr:to>
      <xdr:col>10</xdr:col>
      <xdr:colOff>155575</xdr:colOff>
      <xdr:row>57</xdr:row>
      <xdr:rowOff>3368</xdr:rowOff>
    </xdr:to>
    <xdr:sp macro="" textlink="">
      <xdr:nvSpPr>
        <xdr:cNvPr id="381" name="円/楕円 380">
          <a:extLst>
            <a:ext uri="{FF2B5EF4-FFF2-40B4-BE49-F238E27FC236}">
              <a16:creationId xmlns:a16="http://schemas.microsoft.com/office/drawing/2014/main" id="{00000000-0008-0000-0600-00007D010000}"/>
            </a:ext>
          </a:extLst>
        </xdr:cNvPr>
        <xdr:cNvSpPr/>
      </xdr:nvSpPr>
      <xdr:spPr>
        <a:xfrm>
          <a:off x="6921500" y="96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19895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4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12027</xdr:rowOff>
    </xdr:from>
    <xdr:to>
      <xdr:col>15</xdr:col>
      <xdr:colOff>180975</xdr:colOff>
      <xdr:row>76</xdr:row>
      <xdr:rowOff>68529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042227"/>
          <a:ext cx="8382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68529</xdr:rowOff>
    </xdr:from>
    <xdr:to>
      <xdr:col>14</xdr:col>
      <xdr:colOff>28575</xdr:colOff>
      <xdr:row>77</xdr:row>
      <xdr:rowOff>75958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098729"/>
          <a:ext cx="889000" cy="1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a:extLst>
            <a:ext uri="{FF2B5EF4-FFF2-40B4-BE49-F238E27FC236}">
              <a16:creationId xmlns:a16="http://schemas.microsoft.com/office/drawing/2014/main" id="{00000000-0008-0000-0600-0000A1010000}"/>
            </a:ext>
          </a:extLst>
        </xdr:cNvPr>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132677</xdr:rowOff>
    </xdr:from>
    <xdr:to>
      <xdr:col>15</xdr:col>
      <xdr:colOff>231775</xdr:colOff>
      <xdr:row>76</xdr:row>
      <xdr:rowOff>62827</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10426700" y="129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155554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28,702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17729</xdr:rowOff>
    </xdr:from>
    <xdr:to>
      <xdr:col>14</xdr:col>
      <xdr:colOff>79375</xdr:colOff>
      <xdr:row>76</xdr:row>
      <xdr:rowOff>119329</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9588500" y="13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110456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1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25158</xdr:rowOff>
    </xdr:from>
    <xdr:to>
      <xdr:col>12</xdr:col>
      <xdr:colOff>561975</xdr:colOff>
      <xdr:row>77</xdr:row>
      <xdr:rowOff>126758</xdr:rowOff>
    </xdr:to>
    <xdr:sp macro="" textlink="">
      <xdr:nvSpPr>
        <xdr:cNvPr id="428" name="円/楕円 427">
          <a:extLst>
            <a:ext uri="{FF2B5EF4-FFF2-40B4-BE49-F238E27FC236}">
              <a16:creationId xmlns:a16="http://schemas.microsoft.com/office/drawing/2014/main" id="{00000000-0008-0000-0600-0000AC010000}"/>
            </a:ext>
          </a:extLst>
        </xdr:cNvPr>
        <xdr:cNvSpPr/>
      </xdr:nvSpPr>
      <xdr:spPr>
        <a:xfrm>
          <a:off x="8699500" y="132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117885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31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142278</xdr:rowOff>
    </xdr:from>
    <xdr:to>
      <xdr:col>15</xdr:col>
      <xdr:colOff>180975</xdr:colOff>
      <xdr:row>98</xdr:row>
      <xdr:rowOff>72022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72928"/>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129273</xdr:rowOff>
    </xdr:from>
    <xdr:to>
      <xdr:col>14</xdr:col>
      <xdr:colOff>28575</xdr:colOff>
      <xdr:row>98</xdr:row>
      <xdr:rowOff>72022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59923"/>
          <a:ext cx="889000" cy="1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a:extLst>
            <a:ext uri="{FF2B5EF4-FFF2-40B4-BE49-F238E27FC236}">
              <a16:creationId xmlns:a16="http://schemas.microsoft.com/office/drawing/2014/main" id="{00000000-0008-0000-0600-0000D0010000}"/>
            </a:ext>
          </a:extLst>
        </xdr:cNvPr>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91478</xdr:rowOff>
    </xdr:from>
    <xdr:to>
      <xdr:col>15</xdr:col>
      <xdr:colOff>231775</xdr:colOff>
      <xdr:row>98</xdr:row>
      <xdr:rowOff>21628</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10426700" y="167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69905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21222</xdr:rowOff>
    </xdr:from>
    <xdr:to>
      <xdr:col>14</xdr:col>
      <xdr:colOff>79375</xdr:colOff>
      <xdr:row>98</xdr:row>
      <xdr:rowOff>122822</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9588500" y="168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113949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78473</xdr:rowOff>
    </xdr:from>
    <xdr:to>
      <xdr:col>12</xdr:col>
      <xdr:colOff>561975</xdr:colOff>
      <xdr:row>98</xdr:row>
      <xdr:rowOff>8623</xdr:rowOff>
    </xdr:to>
    <xdr:sp macro="" textlink="">
      <xdr:nvSpPr>
        <xdr:cNvPr id="475" name="円/楕円 474">
          <a:extLst>
            <a:ext uri="{FF2B5EF4-FFF2-40B4-BE49-F238E27FC236}">
              <a16:creationId xmlns:a16="http://schemas.microsoft.com/office/drawing/2014/main" id="{00000000-0008-0000-0600-0000DB010000}"/>
            </a:ext>
          </a:extLst>
        </xdr:cNvPr>
        <xdr:cNvSpPr/>
      </xdr:nvSpPr>
      <xdr:spPr>
        <a:xfrm>
          <a:off x="8699500" y="167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171200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0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a:extLst>
            <a:ext uri="{FF2B5EF4-FFF2-40B4-BE49-F238E27FC236}">
              <a16:creationId xmlns:a16="http://schemas.microsoft.com/office/drawing/2014/main" id="{00000000-0008-0000-0600-0000F3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a:extLst>
            <a:ext uri="{FF2B5EF4-FFF2-40B4-BE49-F238E27FC236}">
              <a16:creationId xmlns:a16="http://schemas.microsoft.com/office/drawing/2014/main" id="{00000000-0008-0000-0600-0000F5010000}"/>
            </a:ext>
          </a:extLst>
        </xdr:cNvPr>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145941</xdr:rowOff>
    </xdr:from>
    <xdr:to>
      <xdr:col>23</xdr:col>
      <xdr:colOff>517525</xdr:colOff>
      <xdr:row>38</xdr:row>
      <xdr:rowOff>70594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5481300" y="6489591"/>
          <a:ext cx="838200" cy="9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a:extLst>
            <a:ext uri="{FF2B5EF4-FFF2-40B4-BE49-F238E27FC236}">
              <a16:creationId xmlns:a16="http://schemas.microsoft.com/office/drawing/2014/main" id="{00000000-0008-0000-0600-0000F8010000}"/>
            </a:ext>
          </a:extLst>
        </xdr:cNvPr>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70594</xdr:rowOff>
    </xdr:from>
    <xdr:to>
      <xdr:col>22</xdr:col>
      <xdr:colOff>365125</xdr:colOff>
      <xdr:row>38</xdr:row>
      <xdr:rowOff>76057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4592300" y="6585694"/>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54661</xdr:rowOff>
    </xdr:from>
    <xdr:to>
      <xdr:col>21</xdr:col>
      <xdr:colOff>161925</xdr:colOff>
      <xdr:row>38</xdr:row>
      <xdr:rowOff>76057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3703300" y="6569761"/>
          <a:ext cx="8890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54661</xdr:rowOff>
    </xdr:from>
    <xdr:to>
      <xdr:col>19</xdr:col>
      <xdr:colOff>644525</xdr:colOff>
      <xdr:row>38</xdr:row>
      <xdr:rowOff>89179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2814300" y="6569761"/>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95141</xdr:rowOff>
    </xdr:from>
    <xdr:to>
      <xdr:col>23</xdr:col>
      <xdr:colOff>568325</xdr:colOff>
      <xdr:row>38</xdr:row>
      <xdr:rowOff>25291</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6268700" y="64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118018</xdr:rowOff>
    </xdr:from>
    <xdr:ext cx="469744" cy="259045"/>
    <xdr:sp macro="" textlink="">
      <xdr:nvSpPr>
        <xdr:cNvPr id="523" name="災害復旧事業費該当値テキスト">
          <a:extLst>
            <a:ext uri="{FF2B5EF4-FFF2-40B4-BE49-F238E27FC236}">
              <a16:creationId xmlns:a16="http://schemas.microsoft.com/office/drawing/2014/main" id="{00000000-0008-0000-0600-00000B020000}"/>
            </a:ext>
          </a:extLst>
        </xdr:cNvPr>
        <xdr:cNvSpPr txBox="1"/>
      </xdr:nvSpPr>
      <xdr:spPr>
        <a:xfrm>
          <a:off x="16370300" y="62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19794</xdr:rowOff>
    </xdr:from>
    <xdr:to>
      <xdr:col>22</xdr:col>
      <xdr:colOff>415925</xdr:colOff>
      <xdr:row>38</xdr:row>
      <xdr:rowOff>121394</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5430500" y="65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112521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7" y="662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25257</xdr:rowOff>
    </xdr:from>
    <xdr:to>
      <xdr:col>21</xdr:col>
      <xdr:colOff>212725</xdr:colOff>
      <xdr:row>38</xdr:row>
      <xdr:rowOff>126857</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4541500" y="65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117984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7" y="66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3861</xdr:rowOff>
    </xdr:from>
    <xdr:to>
      <xdr:col>20</xdr:col>
      <xdr:colOff>9525</xdr:colOff>
      <xdr:row>38</xdr:row>
      <xdr:rowOff>105461</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3652500" y="65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96588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7" y="661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38379</xdr:rowOff>
    </xdr:from>
    <xdr:to>
      <xdr:col>18</xdr:col>
      <xdr:colOff>492125</xdr:colOff>
      <xdr:row>38</xdr:row>
      <xdr:rowOff>139979</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2763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131106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7" y="66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a:extLst>
            <a:ext uri="{FF2B5EF4-FFF2-40B4-BE49-F238E27FC236}">
              <a16:creationId xmlns:a16="http://schemas.microsoft.com/office/drawing/2014/main" id="{00000000-0008-0000-0600-00002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a:extLst>
            <a:ext uri="{FF2B5EF4-FFF2-40B4-BE49-F238E27FC236}">
              <a16:creationId xmlns:a16="http://schemas.microsoft.com/office/drawing/2014/main" id="{00000000-0008-0000-0600-00002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a:extLst>
            <a:ext uri="{FF2B5EF4-FFF2-40B4-BE49-F238E27FC236}">
              <a16:creationId xmlns:a16="http://schemas.microsoft.com/office/drawing/2014/main" id="{00000000-0008-0000-0600-00002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a:extLst>
            <a:ext uri="{FF2B5EF4-FFF2-40B4-BE49-F238E27FC236}">
              <a16:creationId xmlns:a16="http://schemas.microsoft.com/office/drawing/2014/main" id="{00000000-0008-0000-0600-00003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136601</xdr:rowOff>
    </xdr:from>
    <xdr:to>
      <xdr:col>23</xdr:col>
      <xdr:colOff>517525</xdr:colOff>
      <xdr:row>74</xdr:row>
      <xdr:rowOff>157505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823901"/>
          <a:ext cx="8382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127889</xdr:rowOff>
    </xdr:from>
    <xdr:to>
      <xdr:col>22</xdr:col>
      <xdr:colOff>365125</xdr:colOff>
      <xdr:row>74</xdr:row>
      <xdr:rowOff>136601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815189"/>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112802</xdr:rowOff>
    </xdr:from>
    <xdr:to>
      <xdr:col>21</xdr:col>
      <xdr:colOff>161925</xdr:colOff>
      <xdr:row>74</xdr:row>
      <xdr:rowOff>127889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80010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64453</xdr:rowOff>
    </xdr:from>
    <xdr:to>
      <xdr:col>19</xdr:col>
      <xdr:colOff>644525</xdr:colOff>
      <xdr:row>74</xdr:row>
      <xdr:rowOff>112802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751753"/>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106705</xdr:rowOff>
    </xdr:from>
    <xdr:to>
      <xdr:col>23</xdr:col>
      <xdr:colOff>568325</xdr:colOff>
      <xdr:row>75</xdr:row>
      <xdr:rowOff>36855</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6268700" y="127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129582</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6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58,598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85801</xdr:rowOff>
    </xdr:from>
    <xdr:to>
      <xdr:col>22</xdr:col>
      <xdr:colOff>415925</xdr:colOff>
      <xdr:row>75</xdr:row>
      <xdr:rowOff>15951</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5430500" y="127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32478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5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77089</xdr:rowOff>
    </xdr:from>
    <xdr:to>
      <xdr:col>21</xdr:col>
      <xdr:colOff>212725</xdr:colOff>
      <xdr:row>75</xdr:row>
      <xdr:rowOff>7239</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4541500" y="127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23766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5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62002</xdr:rowOff>
    </xdr:from>
    <xdr:to>
      <xdr:col>20</xdr:col>
      <xdr:colOff>9525</xdr:colOff>
      <xdr:row>74</xdr:row>
      <xdr:rowOff>163602</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3652500" y="127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8679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5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13653</xdr:rowOff>
    </xdr:from>
    <xdr:to>
      <xdr:col>18</xdr:col>
      <xdr:colOff>492125</xdr:colOff>
      <xdr:row>74</xdr:row>
      <xdr:rowOff>115253</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2763500" y="127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131780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4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125540</xdr:rowOff>
    </xdr:from>
    <xdr:to>
      <xdr:col>23</xdr:col>
      <xdr:colOff>517525</xdr:colOff>
      <xdr:row>97</xdr:row>
      <xdr:rowOff>150622</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5481300" y="16756190"/>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125540</xdr:rowOff>
    </xdr:from>
    <xdr:to>
      <xdr:col>22</xdr:col>
      <xdr:colOff>365125</xdr:colOff>
      <xdr:row>98</xdr:row>
      <xdr:rowOff>62764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6756190"/>
          <a:ext cx="889000" cy="1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130187</xdr:rowOff>
    </xdr:from>
    <xdr:to>
      <xdr:col>21</xdr:col>
      <xdr:colOff>161925</xdr:colOff>
      <xdr:row>98</xdr:row>
      <xdr:rowOff>62764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760837"/>
          <a:ext cx="889000" cy="10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130187</xdr:rowOff>
    </xdr:from>
    <xdr:to>
      <xdr:col>19</xdr:col>
      <xdr:colOff>644525</xdr:colOff>
      <xdr:row>98</xdr:row>
      <xdr:rowOff>110731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2814300" y="16760837"/>
          <a:ext cx="889000" cy="1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99822</xdr:rowOff>
    </xdr:from>
    <xdr:to>
      <xdr:col>23</xdr:col>
      <xdr:colOff>568325</xdr:colOff>
      <xdr:row>98</xdr:row>
      <xdr:rowOff>29972</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7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122699</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58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74740</xdr:rowOff>
    </xdr:from>
    <xdr:to>
      <xdr:col>22</xdr:col>
      <xdr:colOff>415925</xdr:colOff>
      <xdr:row>98</xdr:row>
      <xdr:rowOff>4890</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7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167467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79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11964</xdr:rowOff>
    </xdr:from>
    <xdr:to>
      <xdr:col>21</xdr:col>
      <xdr:colOff>212725</xdr:colOff>
      <xdr:row>98</xdr:row>
      <xdr:rowOff>113564</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8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104691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79387</xdr:rowOff>
    </xdr:from>
    <xdr:to>
      <xdr:col>20</xdr:col>
      <xdr:colOff>9525</xdr:colOff>
      <xdr:row>98</xdr:row>
      <xdr:rowOff>9537</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7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26064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48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59931</xdr:rowOff>
    </xdr:from>
    <xdr:to>
      <xdr:col>18</xdr:col>
      <xdr:colOff>492125</xdr:colOff>
      <xdr:row>98</xdr:row>
      <xdr:rowOff>161531</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8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152658</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7" y="1695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21590</xdr:rowOff>
    </xdr:from>
    <xdr:to>
      <xdr:col>32</xdr:col>
      <xdr:colOff>187325</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1323300" y="670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39370</xdr:rowOff>
    </xdr:from>
    <xdr:to>
      <xdr:col>29</xdr:col>
      <xdr:colOff>517525</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545300" y="6725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39370</xdr:rowOff>
    </xdr:from>
    <xdr:to>
      <xdr:col>28</xdr:col>
      <xdr:colOff>314325</xdr:colOff>
      <xdr:row>39</xdr:row>
      <xdr:rowOff>39370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656300" y="672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142240</xdr:rowOff>
    </xdr:from>
    <xdr:to>
      <xdr:col>32</xdr:col>
      <xdr:colOff>238125</xdr:colOff>
      <xdr:row>39</xdr:row>
      <xdr:rowOff>72390</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21107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57167</xdr:rowOff>
    </xdr:from>
    <xdr:ext cx="378565"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57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160020</xdr:rowOff>
    </xdr:from>
    <xdr:to>
      <xdr:col>28</xdr:col>
      <xdr:colOff>365125</xdr:colOff>
      <xdr:row>39</xdr:row>
      <xdr:rowOff>90170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9494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81297</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88333" y="6767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160020</xdr:rowOff>
    </xdr:from>
    <xdr:to>
      <xdr:col>27</xdr:col>
      <xdr:colOff>161925</xdr:colOff>
      <xdr:row>39</xdr:row>
      <xdr:rowOff>90170</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18605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81297</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99333" y="6767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79159</xdr:rowOff>
    </xdr:from>
    <xdr:to>
      <xdr:col>32</xdr:col>
      <xdr:colOff>187325</xdr:colOff>
      <xdr:row>57</xdr:row>
      <xdr:rowOff>87655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1323300" y="9851809"/>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87655</xdr:rowOff>
    </xdr:from>
    <xdr:to>
      <xdr:col>31</xdr:col>
      <xdr:colOff>34925</xdr:colOff>
      <xdr:row>57</xdr:row>
      <xdr:rowOff>113335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0434300" y="9860305"/>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109982</xdr:rowOff>
    </xdr:from>
    <xdr:to>
      <xdr:col>29</xdr:col>
      <xdr:colOff>517525</xdr:colOff>
      <xdr:row>57</xdr:row>
      <xdr:rowOff>113335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9545300" y="988263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100076</xdr:rowOff>
    </xdr:from>
    <xdr:to>
      <xdr:col>28</xdr:col>
      <xdr:colOff>314325</xdr:colOff>
      <xdr:row>57</xdr:row>
      <xdr:rowOff>109982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87272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28359</xdr:rowOff>
    </xdr:from>
    <xdr:to>
      <xdr:col>32</xdr:col>
      <xdr:colOff>238125</xdr:colOff>
      <xdr:row>57</xdr:row>
      <xdr:rowOff>129959</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2110700" y="98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51236</xdr:rowOff>
    </xdr:from>
    <xdr:ext cx="469744"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65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36855</xdr:rowOff>
    </xdr:from>
    <xdr:to>
      <xdr:col>31</xdr:col>
      <xdr:colOff>85725</xdr:colOff>
      <xdr:row>57</xdr:row>
      <xdr:rowOff>138455</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1272500" y="98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154982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7" y="958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62535</xdr:rowOff>
    </xdr:from>
    <xdr:to>
      <xdr:col>29</xdr:col>
      <xdr:colOff>568325</xdr:colOff>
      <xdr:row>57</xdr:row>
      <xdr:rowOff>164135</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0383500" y="98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9212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7" y="96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59182</xdr:rowOff>
    </xdr:from>
    <xdr:to>
      <xdr:col>28</xdr:col>
      <xdr:colOff>365125</xdr:colOff>
      <xdr:row>57</xdr:row>
      <xdr:rowOff>160782</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94945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7" y="960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49276</xdr:rowOff>
    </xdr:from>
    <xdr:to>
      <xdr:col>27</xdr:col>
      <xdr:colOff>161925</xdr:colOff>
      <xdr:row>57</xdr:row>
      <xdr:rowOff>150876</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18605500" y="98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167403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7" y="959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154978</xdr:rowOff>
    </xdr:from>
    <xdr:to>
      <xdr:col>32</xdr:col>
      <xdr:colOff>187325</xdr:colOff>
      <xdr:row>75</xdr:row>
      <xdr:rowOff>167342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3013728"/>
          <a:ext cx="8382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167342</xdr:rowOff>
    </xdr:from>
    <xdr:to>
      <xdr:col>31</xdr:col>
      <xdr:colOff>34925</xdr:colOff>
      <xdr:row>76</xdr:row>
      <xdr:rowOff>56108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3026092"/>
          <a:ext cx="889000" cy="6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56108</xdr:rowOff>
    </xdr:from>
    <xdr:to>
      <xdr:col>29</xdr:col>
      <xdr:colOff>517525</xdr:colOff>
      <xdr:row>76</xdr:row>
      <xdr:rowOff>102705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3086308"/>
          <a:ext cx="889000" cy="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100400</xdr:rowOff>
    </xdr:from>
    <xdr:to>
      <xdr:col>28</xdr:col>
      <xdr:colOff>314325</xdr:colOff>
      <xdr:row>76</xdr:row>
      <xdr:rowOff>102705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656300" y="13130600"/>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104178</xdr:rowOff>
    </xdr:from>
    <xdr:to>
      <xdr:col>32</xdr:col>
      <xdr:colOff>238125</xdr:colOff>
      <xdr:row>76</xdr:row>
      <xdr:rowOff>34328</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2110700" y="12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82605</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9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50,198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116542</xdr:rowOff>
    </xdr:from>
    <xdr:to>
      <xdr:col>31</xdr:col>
      <xdr:colOff>85725</xdr:colOff>
      <xdr:row>76</xdr:row>
      <xdr:rowOff>46692</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1272500" y="129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37819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6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5308</xdr:rowOff>
    </xdr:from>
    <xdr:to>
      <xdr:col>29</xdr:col>
      <xdr:colOff>568325</xdr:colOff>
      <xdr:row>76</xdr:row>
      <xdr:rowOff>106908</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0383500" y="130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123436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51905</xdr:rowOff>
    </xdr:from>
    <xdr:to>
      <xdr:col>28</xdr:col>
      <xdr:colOff>365125</xdr:colOff>
      <xdr:row>76</xdr:row>
      <xdr:rowOff>153505</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9494500" y="130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170032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8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49600</xdr:rowOff>
    </xdr:from>
    <xdr:to>
      <xdr:col>27</xdr:col>
      <xdr:colOff>161925</xdr:colOff>
      <xdr:row>76</xdr:row>
      <xdr:rowOff>151200</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8605500" y="130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5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歳出決算総額は、住民一人当たり５２２，７５０円となっている。</a:t>
          </a:r>
          <a:endParaRPr kumimoji="1" lang="en-US" altLang="ja-JP" sz="1300">
            <a:latin typeface="ＭＳ Ｐゴシック"/>
          </a:endParaRPr>
        </a:p>
        <a:p>
          <a:r>
            <a:rPr kumimoji="1" lang="ja-JP" altLang="en-US" sz="1300">
              <a:latin typeface="ＭＳ Ｐゴシック"/>
            </a:rPr>
            <a:t>　主な構成項目である人件費は、住民一人当たり７７，９４２円で平成２４年度から比較すると１３．８４％減少し、類似団体内平均値に近づいているものの、依然高い水準にある。２８年度に大きく減少した要因としては退職者数の減による退職手当の減に伴うものである。今後も職員数は定員適正化計画に基づき削減しているものの、退職者数が増加傾向にあり、一人当たり人件費も大きくなることが想定される。</a:t>
          </a:r>
          <a:endParaRPr kumimoji="1" lang="en-US" altLang="ja-JP" sz="1300">
            <a:latin typeface="ＭＳ Ｐゴシック"/>
          </a:endParaRPr>
        </a:p>
        <a:p>
          <a:r>
            <a:rPr kumimoji="1" lang="ja-JP" altLang="en-US" sz="1300">
              <a:latin typeface="ＭＳ Ｐゴシック"/>
            </a:rPr>
            <a:t>　物件費は住民一人当たり７１，１８３円となっており、２８年度は類似団体と比較して一人当たりコストは高くなった。主な要因としては、ごみ処理広域化に伴う管理経費の増加や放課後児童対策事業の拡充に伴う増加、さらに一時的なものであるが庁舎機能移転に伴う経費増加である。</a:t>
          </a:r>
          <a:endParaRPr kumimoji="1" lang="en-US" altLang="ja-JP" sz="1300">
            <a:latin typeface="ＭＳ Ｐゴシック"/>
          </a:endParaRPr>
        </a:p>
        <a:p>
          <a:r>
            <a:rPr kumimoji="1" lang="ja-JP" altLang="en-US" sz="1300">
              <a:latin typeface="ＭＳ Ｐゴシック"/>
            </a:rPr>
            <a:t>　扶助費は住民一人当たり１１６，８９９円となっており、類似団体と比較して大きく上回っている。主な要因はとしては障害者自立支援給付費や教育・保育施設運営費が大きく増加しているものであるが、社会保障経費については子育て施策を含め、今後も増加していく傾向に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54,999
54,611
536.11
29,670,384
28,750,731
779,078
15,821,787
28,878,264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162103</xdr:rowOff>
    </xdr:from>
    <xdr:to>
      <xdr:col>6</xdr:col>
      <xdr:colOff>511175</xdr:colOff>
      <xdr:row>34</xdr:row>
      <xdr:rowOff>84379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48503"/>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a:extLst>
            <a:ext uri="{FF2B5EF4-FFF2-40B4-BE49-F238E27FC236}">
              <a16:creationId xmlns:a16="http://schemas.microsoft.com/office/drawing/2014/main" id="{00000000-0008-0000-0700-00003D000000}"/>
            </a:ext>
          </a:extLst>
        </xdr:cNvPr>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37744</xdr:rowOff>
    </xdr:from>
    <xdr:to>
      <xdr:col>5</xdr:col>
      <xdr:colOff>358775</xdr:colOff>
      <xdr:row>32</xdr:row>
      <xdr:rowOff>162103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352694"/>
          <a:ext cx="889000" cy="2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28601</xdr:rowOff>
    </xdr:from>
    <xdr:to>
      <xdr:col>4</xdr:col>
      <xdr:colOff>155575</xdr:colOff>
      <xdr:row>31</xdr:row>
      <xdr:rowOff>37744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4355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28601</xdr:rowOff>
    </xdr:from>
    <xdr:to>
      <xdr:col>2</xdr:col>
      <xdr:colOff>638175</xdr:colOff>
      <xdr:row>31</xdr:row>
      <xdr:rowOff>56032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34355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33579</xdr:rowOff>
    </xdr:from>
    <xdr:to>
      <xdr:col>6</xdr:col>
      <xdr:colOff>561975</xdr:colOff>
      <xdr:row>34</xdr:row>
      <xdr:rowOff>135179</xdr:rowOff>
    </xdr:to>
    <xdr:sp macro="" textlink="">
      <xdr:nvSpPr>
        <xdr:cNvPr id="78" name="円/楕円 77">
          <a:extLst>
            <a:ext uri="{FF2B5EF4-FFF2-40B4-BE49-F238E27FC236}">
              <a16:creationId xmlns:a16="http://schemas.microsoft.com/office/drawing/2014/main" id="{00000000-0008-0000-0700-00004E000000}"/>
            </a:ext>
          </a:extLst>
        </xdr:cNvPr>
        <xdr:cNvSpPr/>
      </xdr:nvSpPr>
      <xdr:spPr>
        <a:xfrm>
          <a:off x="45847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56456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111303</xdr:rowOff>
    </xdr:from>
    <xdr:to>
      <xdr:col>5</xdr:col>
      <xdr:colOff>409575</xdr:colOff>
      <xdr:row>33</xdr:row>
      <xdr:rowOff>41453</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3746500" y="55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57980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7" y="53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158394</xdr:rowOff>
    </xdr:from>
    <xdr:to>
      <xdr:col>4</xdr:col>
      <xdr:colOff>206375</xdr:colOff>
      <xdr:row>31</xdr:row>
      <xdr:rowOff>88544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2857500" y="53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105071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7" y="50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149251</xdr:rowOff>
    </xdr:from>
    <xdr:to>
      <xdr:col>3</xdr:col>
      <xdr:colOff>3175</xdr:colOff>
      <xdr:row>31</xdr:row>
      <xdr:rowOff>79401</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1968500" y="52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95928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7" y="50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5232</xdr:rowOff>
    </xdr:from>
    <xdr:to>
      <xdr:col>1</xdr:col>
      <xdr:colOff>485775</xdr:colOff>
      <xdr:row>31</xdr:row>
      <xdr:rowOff>106832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079500" y="53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123359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7" y="50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146101</xdr:rowOff>
    </xdr:from>
    <xdr:to>
      <xdr:col>6</xdr:col>
      <xdr:colOff>511175</xdr:colOff>
      <xdr:row>55</xdr:row>
      <xdr:rowOff>153713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75851"/>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146101</xdr:rowOff>
    </xdr:from>
    <xdr:to>
      <xdr:col>5</xdr:col>
      <xdr:colOff>358775</xdr:colOff>
      <xdr:row>56</xdr:row>
      <xdr:rowOff>58037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75851"/>
          <a:ext cx="889000" cy="8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16241</xdr:rowOff>
    </xdr:from>
    <xdr:to>
      <xdr:col>4</xdr:col>
      <xdr:colOff>155575</xdr:colOff>
      <xdr:row>56</xdr:row>
      <xdr:rowOff>58037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17441"/>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16241</xdr:rowOff>
    </xdr:from>
    <xdr:to>
      <xdr:col>2</xdr:col>
      <xdr:colOff>638175</xdr:colOff>
      <xdr:row>56</xdr:row>
      <xdr:rowOff>114043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17441"/>
          <a:ext cx="889000" cy="9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102913</xdr:rowOff>
    </xdr:from>
    <xdr:to>
      <xdr:col>6</xdr:col>
      <xdr:colOff>561975</xdr:colOff>
      <xdr:row>56</xdr:row>
      <xdr:rowOff>33063</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5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125790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8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75,661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95301</xdr:rowOff>
    </xdr:from>
    <xdr:to>
      <xdr:col>5</xdr:col>
      <xdr:colOff>409575</xdr:colOff>
      <xdr:row>56</xdr:row>
      <xdr:rowOff>25451</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5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41978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7237</xdr:rowOff>
    </xdr:from>
    <xdr:to>
      <xdr:col>4</xdr:col>
      <xdr:colOff>206375</xdr:colOff>
      <xdr:row>56</xdr:row>
      <xdr:rowOff>108837</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6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125364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8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136891</xdr:rowOff>
    </xdr:from>
    <xdr:to>
      <xdr:col>3</xdr:col>
      <xdr:colOff>3175</xdr:colOff>
      <xdr:row>56</xdr:row>
      <xdr:rowOff>67041</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56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83568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4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63243</xdr:rowOff>
    </xdr:from>
    <xdr:to>
      <xdr:col>1</xdr:col>
      <xdr:colOff>485775</xdr:colOff>
      <xdr:row>56</xdr:row>
      <xdr:rowOff>164843</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6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155970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42735</xdr:rowOff>
    </xdr:from>
    <xdr:to>
      <xdr:col>6</xdr:col>
      <xdr:colOff>511175</xdr:colOff>
      <xdr:row>75</xdr:row>
      <xdr:rowOff>38151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30035"/>
          <a:ext cx="838200" cy="1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38151</xdr:rowOff>
    </xdr:from>
    <xdr:to>
      <xdr:col>5</xdr:col>
      <xdr:colOff>358775</xdr:colOff>
      <xdr:row>76</xdr:row>
      <xdr:rowOff>49048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96901"/>
          <a:ext cx="889000" cy="18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49048</xdr:rowOff>
    </xdr:from>
    <xdr:to>
      <xdr:col>4</xdr:col>
      <xdr:colOff>155575</xdr:colOff>
      <xdr:row>77</xdr:row>
      <xdr:rowOff>4738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9248"/>
          <a:ext cx="889000" cy="1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132753</xdr:rowOff>
    </xdr:from>
    <xdr:to>
      <xdr:col>2</xdr:col>
      <xdr:colOff>638175</xdr:colOff>
      <xdr:row>77</xdr:row>
      <xdr:rowOff>4738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6295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163385</xdr:rowOff>
    </xdr:from>
    <xdr:to>
      <xdr:col>6</xdr:col>
      <xdr:colOff>561975</xdr:colOff>
      <xdr:row>74</xdr:row>
      <xdr:rowOff>93535</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4584700" y="126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14812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3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187,635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158801</xdr:rowOff>
    </xdr:from>
    <xdr:to>
      <xdr:col>5</xdr:col>
      <xdr:colOff>409575</xdr:colOff>
      <xdr:row>75</xdr:row>
      <xdr:rowOff>88951</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3746500" y="128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105478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4" y="1262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174,496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169698</xdr:rowOff>
    </xdr:from>
    <xdr:to>
      <xdr:col>4</xdr:col>
      <xdr:colOff>206375</xdr:colOff>
      <xdr:row>76</xdr:row>
      <xdr:rowOff>99848</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2857500" y="130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116374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4" y="1280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125388</xdr:rowOff>
    </xdr:from>
    <xdr:to>
      <xdr:col>3</xdr:col>
      <xdr:colOff>3175</xdr:colOff>
      <xdr:row>77</xdr:row>
      <xdr:rowOff>55538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968500" y="131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72064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4" y="1293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81953</xdr:rowOff>
    </xdr:from>
    <xdr:to>
      <xdr:col>1</xdr:col>
      <xdr:colOff>485775</xdr:colOff>
      <xdr:row>77</xdr:row>
      <xdr:rowOff>12103</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079500" y="131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28630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4" y="1288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42678</xdr:rowOff>
    </xdr:from>
    <xdr:to>
      <xdr:col>6</xdr:col>
      <xdr:colOff>511175</xdr:colOff>
      <xdr:row>97</xdr:row>
      <xdr:rowOff>51233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01878"/>
          <a:ext cx="838200" cy="18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a:extLst>
            <a:ext uri="{FF2B5EF4-FFF2-40B4-BE49-F238E27FC236}">
              <a16:creationId xmlns:a16="http://schemas.microsoft.com/office/drawing/2014/main" id="{00000000-0008-0000-0700-0000EA000000}"/>
            </a:ext>
          </a:extLst>
        </xdr:cNvPr>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42678</xdr:rowOff>
    </xdr:from>
    <xdr:to>
      <xdr:col>5</xdr:col>
      <xdr:colOff>358775</xdr:colOff>
      <xdr:row>96</xdr:row>
      <xdr:rowOff>155302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01878"/>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155302</xdr:rowOff>
    </xdr:from>
    <xdr:to>
      <xdr:col>4</xdr:col>
      <xdr:colOff>155575</xdr:colOff>
      <xdr:row>98</xdr:row>
      <xdr:rowOff>2787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14502"/>
          <a:ext cx="889000" cy="1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150216</xdr:rowOff>
    </xdr:from>
    <xdr:to>
      <xdr:col>2</xdr:col>
      <xdr:colOff>638175</xdr:colOff>
      <xdr:row>98</xdr:row>
      <xdr:rowOff>2787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80866"/>
          <a:ext cx="889000" cy="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433</xdr:rowOff>
    </xdr:from>
    <xdr:to>
      <xdr:col>6</xdr:col>
      <xdr:colOff>561975</xdr:colOff>
      <xdr:row>97</xdr:row>
      <xdr:rowOff>102033</xdr:rowOff>
    </xdr:to>
    <xdr:sp macro="" textlink="">
      <xdr:nvSpPr>
        <xdr:cNvPr id="251" name="円/楕円 250">
          <a:extLst>
            <a:ext uri="{FF2B5EF4-FFF2-40B4-BE49-F238E27FC236}">
              <a16:creationId xmlns:a16="http://schemas.microsoft.com/office/drawing/2014/main" id="{00000000-0008-0000-0700-0000FB000000}"/>
            </a:ext>
          </a:extLst>
        </xdr:cNvPr>
        <xdr:cNvSpPr/>
      </xdr:nvSpPr>
      <xdr:spPr>
        <a:xfrm>
          <a:off x="4584700" y="166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150310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37,644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163328</xdr:rowOff>
    </xdr:from>
    <xdr:to>
      <xdr:col>5</xdr:col>
      <xdr:colOff>409575</xdr:colOff>
      <xdr:row>96</xdr:row>
      <xdr:rowOff>93478</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3746500" y="164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110005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104502</xdr:rowOff>
    </xdr:from>
    <xdr:to>
      <xdr:col>4</xdr:col>
      <xdr:colOff>206375</xdr:colOff>
      <xdr:row>97</xdr:row>
      <xdr:rowOff>34652</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2857500" y="165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51179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3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123437</xdr:rowOff>
    </xdr:from>
    <xdr:to>
      <xdr:col>3</xdr:col>
      <xdr:colOff>3175</xdr:colOff>
      <xdr:row>98</xdr:row>
      <xdr:rowOff>53587</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1968500" y="167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44714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99416</xdr:rowOff>
    </xdr:from>
    <xdr:to>
      <xdr:col>1</xdr:col>
      <xdr:colOff>485775</xdr:colOff>
      <xdr:row>98</xdr:row>
      <xdr:rowOff>29566</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079500" y="167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20693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40487</xdr:rowOff>
    </xdr:from>
    <xdr:to>
      <xdr:col>15</xdr:col>
      <xdr:colOff>180975</xdr:colOff>
      <xdr:row>38</xdr:row>
      <xdr:rowOff>112725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55587"/>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a:extLst>
            <a:ext uri="{FF2B5EF4-FFF2-40B4-BE49-F238E27FC236}">
              <a16:creationId xmlns:a16="http://schemas.microsoft.com/office/drawing/2014/main" id="{00000000-0008-0000-0700-000021010000}"/>
            </a:ext>
          </a:extLst>
        </xdr:cNvPr>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123241</xdr:rowOff>
    </xdr:from>
    <xdr:to>
      <xdr:col>14</xdr:col>
      <xdr:colOff>28575</xdr:colOff>
      <xdr:row>38</xdr:row>
      <xdr:rowOff>40487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66891"/>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11684</xdr:rowOff>
    </xdr:from>
    <xdr:to>
      <xdr:col>12</xdr:col>
      <xdr:colOff>511175</xdr:colOff>
      <xdr:row>37</xdr:row>
      <xdr:rowOff>123241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183884"/>
          <a:ext cx="8890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157759</xdr:rowOff>
    </xdr:from>
    <xdr:to>
      <xdr:col>11</xdr:col>
      <xdr:colOff>307975</xdr:colOff>
      <xdr:row>36</xdr:row>
      <xdr:rowOff>11684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987059"/>
          <a:ext cx="889000" cy="19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61925</xdr:rowOff>
    </xdr:from>
    <xdr:to>
      <xdr:col>15</xdr:col>
      <xdr:colOff>231775</xdr:colOff>
      <xdr:row>38</xdr:row>
      <xdr:rowOff>163525</xdr:rowOff>
    </xdr:to>
    <xdr:sp macro="" textlink="">
      <xdr:nvSpPr>
        <xdr:cNvPr id="306" name="円/楕円 305">
          <a:extLst>
            <a:ext uri="{FF2B5EF4-FFF2-40B4-BE49-F238E27FC236}">
              <a16:creationId xmlns:a16="http://schemas.microsoft.com/office/drawing/2014/main" id="{00000000-0008-0000-0700-000032010000}"/>
            </a:ext>
          </a:extLst>
        </xdr:cNvPr>
        <xdr:cNvSpPr/>
      </xdr:nvSpPr>
      <xdr:spPr>
        <a:xfrm>
          <a:off x="104267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148302</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161137</xdr:rowOff>
    </xdr:from>
    <xdr:to>
      <xdr:col>14</xdr:col>
      <xdr:colOff>79375</xdr:colOff>
      <xdr:row>38</xdr:row>
      <xdr:rowOff>91287</xdr:rowOff>
    </xdr:to>
    <xdr:sp macro="" textlink="">
      <xdr:nvSpPr>
        <xdr:cNvPr id="308" name="円/楕円 307">
          <a:extLst>
            <a:ext uri="{FF2B5EF4-FFF2-40B4-BE49-F238E27FC236}">
              <a16:creationId xmlns:a16="http://schemas.microsoft.com/office/drawing/2014/main" id="{00000000-0008-0000-0700-000034010000}"/>
            </a:ext>
          </a:extLst>
        </xdr:cNvPr>
        <xdr:cNvSpPr/>
      </xdr:nvSpPr>
      <xdr:spPr>
        <a:xfrm>
          <a:off x="9588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82414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72441</xdr:rowOff>
    </xdr:from>
    <xdr:to>
      <xdr:col>12</xdr:col>
      <xdr:colOff>561975</xdr:colOff>
      <xdr:row>38</xdr:row>
      <xdr:rowOff>2591</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8699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165168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132334</xdr:rowOff>
    </xdr:from>
    <xdr:to>
      <xdr:col>11</xdr:col>
      <xdr:colOff>358775</xdr:colOff>
      <xdr:row>36</xdr:row>
      <xdr:rowOff>62484</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7810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79011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7"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106959</xdr:rowOff>
    </xdr:from>
    <xdr:to>
      <xdr:col>10</xdr:col>
      <xdr:colOff>155575</xdr:colOff>
      <xdr:row>35</xdr:row>
      <xdr:rowOff>37109</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6921500" y="5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53636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7" y="57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69765</xdr:rowOff>
    </xdr:from>
    <xdr:to>
      <xdr:col>15</xdr:col>
      <xdr:colOff>180975</xdr:colOff>
      <xdr:row>57</xdr:row>
      <xdr:rowOff>133593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42415"/>
          <a:ext cx="838200" cy="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31474</xdr:rowOff>
    </xdr:from>
    <xdr:to>
      <xdr:col>14</xdr:col>
      <xdr:colOff>28575</xdr:colOff>
      <xdr:row>57</xdr:row>
      <xdr:rowOff>69765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32674"/>
          <a:ext cx="8890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31474</xdr:rowOff>
    </xdr:from>
    <xdr:to>
      <xdr:col>12</xdr:col>
      <xdr:colOff>511175</xdr:colOff>
      <xdr:row>57</xdr:row>
      <xdr:rowOff>14378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32674"/>
          <a:ext cx="889000" cy="15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14378</xdr:rowOff>
    </xdr:from>
    <xdr:to>
      <xdr:col>11</xdr:col>
      <xdr:colOff>307975</xdr:colOff>
      <xdr:row>57</xdr:row>
      <xdr:rowOff>92086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87028"/>
          <a:ext cx="889000" cy="7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82793</xdr:rowOff>
    </xdr:from>
    <xdr:to>
      <xdr:col>15</xdr:col>
      <xdr:colOff>231775</xdr:colOff>
      <xdr:row>58</xdr:row>
      <xdr:rowOff>12943</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98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61220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18965</xdr:rowOff>
    </xdr:from>
    <xdr:to>
      <xdr:col>14</xdr:col>
      <xdr:colOff>79375</xdr:colOff>
      <xdr:row>57</xdr:row>
      <xdr:rowOff>120565</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97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111692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152124</xdr:rowOff>
    </xdr:from>
    <xdr:to>
      <xdr:col>12</xdr:col>
      <xdr:colOff>561975</xdr:colOff>
      <xdr:row>56</xdr:row>
      <xdr:rowOff>82274</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95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98801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5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135028</xdr:rowOff>
    </xdr:from>
    <xdr:to>
      <xdr:col>11</xdr:col>
      <xdr:colOff>358775</xdr:colOff>
      <xdr:row>57</xdr:row>
      <xdr:rowOff>65178</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97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81705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41286</xdr:rowOff>
    </xdr:from>
    <xdr:to>
      <xdr:col>10</xdr:col>
      <xdr:colOff>155575</xdr:colOff>
      <xdr:row>57</xdr:row>
      <xdr:rowOff>142886</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98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159413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70793</xdr:rowOff>
    </xdr:from>
    <xdr:to>
      <xdr:col>15</xdr:col>
      <xdr:colOff>180975</xdr:colOff>
      <xdr:row>75</xdr:row>
      <xdr:rowOff>154983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29543"/>
          <a:ext cx="8382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154983</xdr:rowOff>
    </xdr:from>
    <xdr:to>
      <xdr:col>14</xdr:col>
      <xdr:colOff>28575</xdr:colOff>
      <xdr:row>77</xdr:row>
      <xdr:rowOff>11357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013733"/>
          <a:ext cx="889000" cy="1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11357</xdr:rowOff>
    </xdr:from>
    <xdr:to>
      <xdr:col>12</xdr:col>
      <xdr:colOff>511175</xdr:colOff>
      <xdr:row>77</xdr:row>
      <xdr:rowOff>32814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13007"/>
          <a:ext cx="889000" cy="2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23408</xdr:rowOff>
    </xdr:from>
    <xdr:to>
      <xdr:col>11</xdr:col>
      <xdr:colOff>307975</xdr:colOff>
      <xdr:row>77</xdr:row>
      <xdr:rowOff>32814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25058"/>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19993</xdr:rowOff>
    </xdr:from>
    <xdr:to>
      <xdr:col>15</xdr:col>
      <xdr:colOff>231775</xdr:colOff>
      <xdr:row>75</xdr:row>
      <xdr:rowOff>121593</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10426700" y="128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42870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3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104184</xdr:rowOff>
    </xdr:from>
    <xdr:to>
      <xdr:col>14</xdr:col>
      <xdr:colOff>79375</xdr:colOff>
      <xdr:row>76</xdr:row>
      <xdr:rowOff>34333</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9588500" y="12962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50861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7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132007</xdr:rowOff>
    </xdr:from>
    <xdr:to>
      <xdr:col>12</xdr:col>
      <xdr:colOff>561975</xdr:colOff>
      <xdr:row>77</xdr:row>
      <xdr:rowOff>62157</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8699500" y="1316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78684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3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153464</xdr:rowOff>
    </xdr:from>
    <xdr:to>
      <xdr:col>11</xdr:col>
      <xdr:colOff>358775</xdr:colOff>
      <xdr:row>77</xdr:row>
      <xdr:rowOff>83614</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7810500" y="131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100141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144058</xdr:rowOff>
    </xdr:from>
    <xdr:to>
      <xdr:col>10</xdr:col>
      <xdr:colOff>155575</xdr:colOff>
      <xdr:row>77</xdr:row>
      <xdr:rowOff>74208</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6921500" y="131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90735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4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127636</xdr:rowOff>
    </xdr:from>
    <xdr:to>
      <xdr:col>15</xdr:col>
      <xdr:colOff>180975</xdr:colOff>
      <xdr:row>96</xdr:row>
      <xdr:rowOff>126772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15386"/>
          <a:ext cx="838200" cy="17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106477</xdr:rowOff>
    </xdr:from>
    <xdr:to>
      <xdr:col>14</xdr:col>
      <xdr:colOff>28575</xdr:colOff>
      <xdr:row>96</xdr:row>
      <xdr:rowOff>126772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65677"/>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62891</xdr:rowOff>
    </xdr:from>
    <xdr:to>
      <xdr:col>12</xdr:col>
      <xdr:colOff>511175</xdr:colOff>
      <xdr:row>96</xdr:row>
      <xdr:rowOff>106477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22091"/>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45935</xdr:rowOff>
    </xdr:from>
    <xdr:to>
      <xdr:col>11</xdr:col>
      <xdr:colOff>307975</xdr:colOff>
      <xdr:row>96</xdr:row>
      <xdr:rowOff>62891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05135"/>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76836</xdr:rowOff>
    </xdr:from>
    <xdr:to>
      <xdr:col>15</xdr:col>
      <xdr:colOff>231775</xdr:colOff>
      <xdr:row>96</xdr:row>
      <xdr:rowOff>6986</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10426700" y="163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55263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75972</xdr:rowOff>
    </xdr:from>
    <xdr:to>
      <xdr:col>14</xdr:col>
      <xdr:colOff>79375</xdr:colOff>
      <xdr:row>97</xdr:row>
      <xdr:rowOff>6122</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9588500" y="165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168699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55677</xdr:rowOff>
    </xdr:from>
    <xdr:to>
      <xdr:col>12</xdr:col>
      <xdr:colOff>561975</xdr:colOff>
      <xdr:row>96</xdr:row>
      <xdr:rowOff>157277</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8699500" y="165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148404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12091</xdr:rowOff>
    </xdr:from>
    <xdr:to>
      <xdr:col>11</xdr:col>
      <xdr:colOff>358775</xdr:colOff>
      <xdr:row>96</xdr:row>
      <xdr:rowOff>113691</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7810500" y="164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104818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166585</xdr:rowOff>
    </xdr:from>
    <xdr:to>
      <xdr:col>10</xdr:col>
      <xdr:colOff>155575</xdr:colOff>
      <xdr:row>96</xdr:row>
      <xdr:rowOff>96735</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6921500" y="164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87862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4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24447</xdr:rowOff>
    </xdr:from>
    <xdr:to>
      <xdr:col>23</xdr:col>
      <xdr:colOff>516889</xdr:colOff>
      <xdr:row>39</xdr:row>
      <xdr:rowOff>138176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853747"/>
          <a:ext cx="1269" cy="97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142574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6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34</xdr:row>
      <xdr:rowOff>24447</xdr:rowOff>
    </xdr:from>
    <xdr:to>
      <xdr:col>23</xdr:col>
      <xdr:colOff>606425</xdr:colOff>
      <xdr:row>34</xdr:row>
      <xdr:rowOff>24447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85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160617</xdr:rowOff>
    </xdr:from>
    <xdr:to>
      <xdr:col>23</xdr:col>
      <xdr:colOff>517525</xdr:colOff>
      <xdr:row>37</xdr:row>
      <xdr:rowOff>113944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32817"/>
          <a:ext cx="838200" cy="1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166349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3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16472</xdr:rowOff>
    </xdr:from>
    <xdr:to>
      <xdr:col>23</xdr:col>
      <xdr:colOff>568325</xdr:colOff>
      <xdr:row>37</xdr:row>
      <xdr:rowOff>118072</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35458</xdr:rowOff>
    </xdr:from>
    <xdr:to>
      <xdr:col>22</xdr:col>
      <xdr:colOff>365125</xdr:colOff>
      <xdr:row>37</xdr:row>
      <xdr:rowOff>113944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79108"/>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128448</xdr:rowOff>
    </xdr:from>
    <xdr:to>
      <xdr:col>22</xdr:col>
      <xdr:colOff>415925</xdr:colOff>
      <xdr:row>37</xdr:row>
      <xdr:rowOff>58598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75125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147129</xdr:rowOff>
    </xdr:from>
    <xdr:to>
      <xdr:col>21</xdr:col>
      <xdr:colOff>161925</xdr:colOff>
      <xdr:row>37</xdr:row>
      <xdr:rowOff>35458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462079"/>
          <a:ext cx="889000" cy="91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60020</xdr:rowOff>
    </xdr:from>
    <xdr:to>
      <xdr:col>21</xdr:col>
      <xdr:colOff>212725</xdr:colOff>
      <xdr:row>37</xdr:row>
      <xdr:rowOff>161620</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152747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147129</xdr:rowOff>
    </xdr:from>
    <xdr:to>
      <xdr:col>19</xdr:col>
      <xdr:colOff>644525</xdr:colOff>
      <xdr:row>34</xdr:row>
      <xdr:rowOff>154673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462079"/>
          <a:ext cx="889000" cy="5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83680</xdr:rowOff>
    </xdr:from>
    <xdr:to>
      <xdr:col>20</xdr:col>
      <xdr:colOff>9525</xdr:colOff>
      <xdr:row>38</xdr:row>
      <xdr:rowOff>13830</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4957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114236</xdr:rowOff>
    </xdr:from>
    <xdr:to>
      <xdr:col>18</xdr:col>
      <xdr:colOff>492125</xdr:colOff>
      <xdr:row>38</xdr:row>
      <xdr:rowOff>44386</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35513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109817</xdr:rowOff>
    </xdr:from>
    <xdr:to>
      <xdr:col>23</xdr:col>
      <xdr:colOff>568325</xdr:colOff>
      <xdr:row>37</xdr:row>
      <xdr:rowOff>39967</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2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132694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63144</xdr:rowOff>
    </xdr:from>
    <xdr:to>
      <xdr:col>22</xdr:col>
      <xdr:colOff>415925</xdr:colOff>
      <xdr:row>37</xdr:row>
      <xdr:rowOff>164744</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4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155871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156108</xdr:rowOff>
    </xdr:from>
    <xdr:to>
      <xdr:col>21</xdr:col>
      <xdr:colOff>212725</xdr:colOff>
      <xdr:row>37</xdr:row>
      <xdr:rowOff>86258</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3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102785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1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19,236</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96329</xdr:rowOff>
    </xdr:from>
    <xdr:to>
      <xdr:col>20</xdr:col>
      <xdr:colOff>9525</xdr:colOff>
      <xdr:row>32</xdr:row>
      <xdr:rowOff>26479</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54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43006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18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103873</xdr:rowOff>
    </xdr:from>
    <xdr:to>
      <xdr:col>18</xdr:col>
      <xdr:colOff>492125</xdr:colOff>
      <xdr:row>35</xdr:row>
      <xdr:rowOff>34023</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59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50550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0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93256</xdr:rowOff>
    </xdr:from>
    <xdr:to>
      <xdr:col>23</xdr:col>
      <xdr:colOff>517525</xdr:colOff>
      <xdr:row>56</xdr:row>
      <xdr:rowOff>109030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94456"/>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37611</xdr:rowOff>
    </xdr:from>
    <xdr:to>
      <xdr:col>22</xdr:col>
      <xdr:colOff>365125</xdr:colOff>
      <xdr:row>56</xdr:row>
      <xdr:rowOff>93256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38811"/>
          <a:ext cx="8890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37611</xdr:rowOff>
    </xdr:from>
    <xdr:to>
      <xdr:col>21</xdr:col>
      <xdr:colOff>161925</xdr:colOff>
      <xdr:row>57</xdr:row>
      <xdr:rowOff>65081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38811"/>
          <a:ext cx="889000" cy="1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144824</xdr:rowOff>
    </xdr:from>
    <xdr:to>
      <xdr:col>19</xdr:col>
      <xdr:colOff>644525</xdr:colOff>
      <xdr:row>57</xdr:row>
      <xdr:rowOff>65081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46024"/>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58230</xdr:rowOff>
    </xdr:from>
    <xdr:to>
      <xdr:col>23</xdr:col>
      <xdr:colOff>568325</xdr:colOff>
      <xdr:row>56</xdr:row>
      <xdr:rowOff>159830</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6268700" y="96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36657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3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43,610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42456</xdr:rowOff>
    </xdr:from>
    <xdr:to>
      <xdr:col>22</xdr:col>
      <xdr:colOff>415925</xdr:colOff>
      <xdr:row>56</xdr:row>
      <xdr:rowOff>144056</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5430500" y="96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135183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7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158261</xdr:rowOff>
    </xdr:from>
    <xdr:to>
      <xdr:col>21</xdr:col>
      <xdr:colOff>212725</xdr:colOff>
      <xdr:row>56</xdr:row>
      <xdr:rowOff>88411</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4541500" y="95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104938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6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14281</xdr:rowOff>
    </xdr:from>
    <xdr:to>
      <xdr:col>20</xdr:col>
      <xdr:colOff>9525</xdr:colOff>
      <xdr:row>57</xdr:row>
      <xdr:rowOff>115881</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3652500" y="9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107008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94024</xdr:rowOff>
    </xdr:from>
    <xdr:to>
      <xdr:col>18</xdr:col>
      <xdr:colOff>492125</xdr:colOff>
      <xdr:row>57</xdr:row>
      <xdr:rowOff>24174</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2763500" y="96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15301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7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145941</xdr:rowOff>
    </xdr:from>
    <xdr:to>
      <xdr:col>23</xdr:col>
      <xdr:colOff>517525</xdr:colOff>
      <xdr:row>78</xdr:row>
      <xdr:rowOff>70594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47591"/>
          <a:ext cx="838200" cy="9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70594</xdr:rowOff>
    </xdr:from>
    <xdr:to>
      <xdr:col>22</xdr:col>
      <xdr:colOff>365125</xdr:colOff>
      <xdr:row>78</xdr:row>
      <xdr:rowOff>76057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3694"/>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54660</xdr:rowOff>
    </xdr:from>
    <xdr:to>
      <xdr:col>21</xdr:col>
      <xdr:colOff>161925</xdr:colOff>
      <xdr:row>78</xdr:row>
      <xdr:rowOff>76057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27760"/>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54660</xdr:rowOff>
    </xdr:from>
    <xdr:to>
      <xdr:col>19</xdr:col>
      <xdr:colOff>644525</xdr:colOff>
      <xdr:row>78</xdr:row>
      <xdr:rowOff>89179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2776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95141</xdr:rowOff>
    </xdr:from>
    <xdr:to>
      <xdr:col>23</xdr:col>
      <xdr:colOff>568325</xdr:colOff>
      <xdr:row>78</xdr:row>
      <xdr:rowOff>25291</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6268700" y="132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118018</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4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19794</xdr:rowOff>
    </xdr:from>
    <xdr:to>
      <xdr:col>22</xdr:col>
      <xdr:colOff>415925</xdr:colOff>
      <xdr:row>78</xdr:row>
      <xdr:rowOff>121394</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5430500" y="133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112521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7" y="134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25257</xdr:rowOff>
    </xdr:from>
    <xdr:to>
      <xdr:col>21</xdr:col>
      <xdr:colOff>212725</xdr:colOff>
      <xdr:row>78</xdr:row>
      <xdr:rowOff>126857</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4541500" y="133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117984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7" y="1349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3860</xdr:rowOff>
    </xdr:from>
    <xdr:to>
      <xdr:col>20</xdr:col>
      <xdr:colOff>9525</xdr:colOff>
      <xdr:row>78</xdr:row>
      <xdr:rowOff>105460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3652500" y="133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96587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7" y="1346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38379</xdr:rowOff>
    </xdr:from>
    <xdr:to>
      <xdr:col>18</xdr:col>
      <xdr:colOff>492125</xdr:colOff>
      <xdr:row>78</xdr:row>
      <xdr:rowOff>139979</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2763500" y="134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131106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7" y="135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136601</xdr:rowOff>
    </xdr:from>
    <xdr:to>
      <xdr:col>23</xdr:col>
      <xdr:colOff>517525</xdr:colOff>
      <xdr:row>94</xdr:row>
      <xdr:rowOff>157505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52901"/>
          <a:ext cx="8382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127888</xdr:rowOff>
    </xdr:from>
    <xdr:to>
      <xdr:col>22</xdr:col>
      <xdr:colOff>365125</xdr:colOff>
      <xdr:row>94</xdr:row>
      <xdr:rowOff>136601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44188"/>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4" name="フローチャート : 判断 693">
          <a:extLst>
            <a:ext uri="{FF2B5EF4-FFF2-40B4-BE49-F238E27FC236}">
              <a16:creationId xmlns:a16="http://schemas.microsoft.com/office/drawing/2014/main" id="{00000000-0008-0000-0700-0000B6020000}"/>
            </a:ext>
          </a:extLst>
        </xdr:cNvPr>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112801</xdr:rowOff>
    </xdr:from>
    <xdr:to>
      <xdr:col>21</xdr:col>
      <xdr:colOff>161925</xdr:colOff>
      <xdr:row>94</xdr:row>
      <xdr:rowOff>127888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22910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64452</xdr:rowOff>
    </xdr:from>
    <xdr:to>
      <xdr:col>19</xdr:col>
      <xdr:colOff>644525</xdr:colOff>
      <xdr:row>94</xdr:row>
      <xdr:rowOff>112801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180752"/>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106705</xdr:rowOff>
    </xdr:from>
    <xdr:to>
      <xdr:col>23</xdr:col>
      <xdr:colOff>568325</xdr:colOff>
      <xdr:row>95</xdr:row>
      <xdr:rowOff>36855</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6268700" y="162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129582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58,598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85801</xdr:rowOff>
    </xdr:from>
    <xdr:to>
      <xdr:col>22</xdr:col>
      <xdr:colOff>415925</xdr:colOff>
      <xdr:row>95</xdr:row>
      <xdr:rowOff>15951</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5430500" y="162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32478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77088</xdr:rowOff>
    </xdr:from>
    <xdr:to>
      <xdr:col>21</xdr:col>
      <xdr:colOff>212725</xdr:colOff>
      <xdr:row>95</xdr:row>
      <xdr:rowOff>7238</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4541500" y="161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23765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9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62001</xdr:rowOff>
    </xdr:from>
    <xdr:to>
      <xdr:col>20</xdr:col>
      <xdr:colOff>9525</xdr:colOff>
      <xdr:row>94</xdr:row>
      <xdr:rowOff>163601</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3652500" y="161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8678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13652</xdr:rowOff>
    </xdr:from>
    <xdr:to>
      <xdr:col>18</xdr:col>
      <xdr:colOff>492125</xdr:colOff>
      <xdr:row>94</xdr:row>
      <xdr:rowOff>115252</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2763500" y="161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131779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54166</xdr:rowOff>
    </xdr:from>
    <xdr:to>
      <xdr:col>29</xdr:col>
      <xdr:colOff>517525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054916"/>
          <a:ext cx="889000" cy="67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54166</xdr:rowOff>
    </xdr:from>
    <xdr:to>
      <xdr:col>28</xdr:col>
      <xdr:colOff>314325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054916"/>
          <a:ext cx="889000" cy="67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61421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3366</xdr:rowOff>
    </xdr:from>
    <xdr:to>
      <xdr:col>28</xdr:col>
      <xdr:colOff>365125</xdr:colOff>
      <xdr:row>35</xdr:row>
      <xdr:rowOff>104966</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9494500" y="6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121493</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7" y="577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あたり１８７，６３５円となっている。決算の内訳をみると生活保護費を除く社会福祉費・老人福祉費・児童福祉費が増加しており、特に障害者自立支援給付費や認定こども園等の整備事業、グループホーム整備事業などが要因となっている。</a:t>
          </a:r>
          <a:endParaRPr kumimoji="1" lang="en-US" altLang="ja-JP" sz="1300">
            <a:latin typeface="ＭＳ Ｐゴシック"/>
          </a:endParaRPr>
        </a:p>
        <a:p>
          <a:r>
            <a:rPr kumimoji="1" lang="ja-JP" altLang="en-US" sz="1300">
              <a:latin typeface="ＭＳ Ｐゴシック"/>
            </a:rPr>
            <a:t>　商工費は、</a:t>
          </a:r>
          <a:r>
            <a:rPr kumimoji="1" lang="ja-JP" altLang="ja-JP" sz="1300">
              <a:solidFill>
                <a:schemeClr val="dk1"/>
              </a:solidFill>
              <a:effectLst/>
              <a:latin typeface="+mn-lt"/>
              <a:ea typeface="+mn-ea"/>
              <a:cs typeface="+mn-cs"/>
            </a:rPr>
            <a:t>住民一人あたり</a:t>
          </a:r>
          <a:r>
            <a:rPr kumimoji="1" lang="ja-JP" altLang="en-US" sz="1300">
              <a:solidFill>
                <a:schemeClr val="dk1"/>
              </a:solidFill>
              <a:effectLst/>
              <a:latin typeface="+mn-lt"/>
              <a:ea typeface="+mn-ea"/>
              <a:cs typeface="+mn-cs"/>
            </a:rPr>
            <a:t>２１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８６０</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なっている。ここ数年の増加要因としては、外国クルーズ船来航に伴う対応経費や、誘致企業の増加に伴う立地助成金等の増加がある。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土木費は、住民一人当たり４７，４５０円となっており、ここ数年は減少傾向にあったものの、昨年度と比較して一人当たり１３，４３２円増加している。主な要因としては、中心市街地活性化計画が平成２８年度に最終年度を迎え、当該計画に基づく優良建築物等整備等の普通建設事業が増加したこと、また市営住宅長寿命化事業の増加によ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標準財政規模については、普通交付税の減、臨時財政対策債の減により、昨年度比べ１７８百万円の減になっており、今後も同様の要因により減になることが想定される。（分母の減）</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実質収支については、形式収支が昨年度と比較して８１百万円増加したものの、国の補正予算等に伴う繰越が増加（７２百万円増）したことより９百万円の増加になった。（分子の増）</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財政調整基金残高は、事務事業の見直し等による歳出の合理化を図り、今後の財政事情の変化に対応するための積立を行い、１３８百万円の増となり、標準財政規模比は前年に比べ１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０３ポイントの増となった。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標準財政規模に占める黒字の割合は、水道事業会計の占める割合が最も大きく、次いで一般会計、国民健康保険特別会計の順となっている。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前年度と比較すると公共下水道事業が０．１３ポイント（＋１８．８百万円）増加した。増加の主な要因は繰越事業完了に伴う未払金（流動負債）の減少に伴うものが大きい。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このほか水道事業会計においては０．２５ポイント（△５５．５百万円）減少した。主な要因としては有収水量の減に伴う給水収益の減少により現金（流動資産）が減少したことによる。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それ以外の会計については、若干の変動はあるものの前年度とほぼ同程度の構成比率で動いている（全体的に増加しているのは分母である標準財政規模が前年度に比べて減少しているため）。</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29670384</v>
      </c>
      <c r="BO4" s="411"/>
      <c r="BP4" s="411"/>
      <c r="BQ4" s="411"/>
      <c r="BR4" s="411"/>
      <c r="BS4" s="411"/>
      <c r="BT4" s="411"/>
      <c r="BU4" s="412"/>
      <c r="BV4" s="410">
        <v>28977404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4.9000000000000004</v>
      </c>
      <c r="CU4" s="588"/>
      <c r="CV4" s="588"/>
      <c r="CW4" s="588"/>
      <c r="CX4" s="588"/>
      <c r="CY4" s="588"/>
      <c r="CZ4" s="588"/>
      <c r="DA4" s="589"/>
      <c r="DB4" s="587">
        <v>4.8</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28750731</v>
      </c>
      <c r="BO5" s="416"/>
      <c r="BP5" s="416"/>
      <c r="BQ5" s="416"/>
      <c r="BR5" s="416"/>
      <c r="BS5" s="416"/>
      <c r="BT5" s="416"/>
      <c r="BU5" s="417"/>
      <c r="BV5" s="415">
        <v>28139002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v>
      </c>
      <c r="CU5" s="386"/>
      <c r="CV5" s="386"/>
      <c r="CW5" s="386"/>
      <c r="CX5" s="386"/>
      <c r="CY5" s="386"/>
      <c r="CZ5" s="386"/>
      <c r="DA5" s="387"/>
      <c r="DB5" s="385">
        <v>94.5</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919653</v>
      </c>
      <c r="BO6" s="416"/>
      <c r="BP6" s="416"/>
      <c r="BQ6" s="416"/>
      <c r="BR6" s="416"/>
      <c r="BS6" s="416"/>
      <c r="BT6" s="416"/>
      <c r="BU6" s="417"/>
      <c r="BV6" s="415">
        <v>838402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96.3</v>
      </c>
      <c r="CU6" s="562"/>
      <c r="CV6" s="562"/>
      <c r="CW6" s="562"/>
      <c r="CX6" s="562"/>
      <c r="CY6" s="562"/>
      <c r="CZ6" s="562"/>
      <c r="DA6" s="563"/>
      <c r="DB6" s="561">
        <v>99.8</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140575</v>
      </c>
      <c r="BO7" s="416"/>
      <c r="BP7" s="416"/>
      <c r="BQ7" s="416"/>
      <c r="BR7" s="416"/>
      <c r="BS7" s="416"/>
      <c r="BT7" s="416"/>
      <c r="BU7" s="417"/>
      <c r="BV7" s="415">
        <v>67886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15821787</v>
      </c>
      <c r="CU7" s="416"/>
      <c r="CV7" s="416"/>
      <c r="CW7" s="416"/>
      <c r="CX7" s="416"/>
      <c r="CY7" s="416"/>
      <c r="CZ7" s="416"/>
      <c r="DA7" s="417"/>
      <c r="DB7" s="415">
        <v>15999349</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779078</v>
      </c>
      <c r="BO8" s="416"/>
      <c r="BP8" s="416"/>
      <c r="BQ8" s="416"/>
      <c r="BR8" s="416"/>
      <c r="BS8" s="416"/>
      <c r="BT8" s="416"/>
      <c r="BU8" s="417"/>
      <c r="BV8" s="415">
        <v>770516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0.39</v>
      </c>
      <c r="CU8" s="525"/>
      <c r="CV8" s="525"/>
      <c r="CW8" s="525"/>
      <c r="CX8" s="525"/>
      <c r="CY8" s="525"/>
      <c r="CZ8" s="525"/>
      <c r="DA8" s="526"/>
      <c r="DB8" s="524">
        <v>0.38</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54090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8562</v>
      </c>
      <c r="BO9" s="416"/>
      <c r="BP9" s="416"/>
      <c r="BQ9" s="416"/>
      <c r="BR9" s="416"/>
      <c r="BS9" s="416"/>
      <c r="BT9" s="416"/>
      <c r="BU9" s="417"/>
      <c r="BV9" s="415">
        <v>37923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16.399999999999999</v>
      </c>
      <c r="CU9" s="386"/>
      <c r="CV9" s="386"/>
      <c r="CW9" s="386"/>
      <c r="CX9" s="386"/>
      <c r="CY9" s="386"/>
      <c r="CZ9" s="386"/>
      <c r="DA9" s="387"/>
      <c r="DB9" s="385">
        <v>16.8</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57689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672666</v>
      </c>
      <c r="BO10" s="416"/>
      <c r="BP10" s="416"/>
      <c r="BQ10" s="416"/>
      <c r="BR10" s="416"/>
      <c r="BS10" s="416"/>
      <c r="BT10" s="416"/>
      <c r="BU10" s="417"/>
      <c r="BV10" s="415">
        <v>470168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2">
      <c r="A12" s="140"/>
      <c r="B12" s="527" t="s">
        <v>115</v>
      </c>
      <c r="C12" s="528"/>
      <c r="D12" s="528"/>
      <c r="E12" s="528"/>
      <c r="F12" s="528"/>
      <c r="G12" s="528"/>
      <c r="H12" s="528"/>
      <c r="I12" s="528"/>
      <c r="J12" s="528"/>
      <c r="K12" s="529"/>
      <c r="L12" s="536" t="s">
        <v>116</v>
      </c>
      <c r="M12" s="537"/>
      <c r="N12" s="537"/>
      <c r="O12" s="537"/>
      <c r="P12" s="537"/>
      <c r="Q12" s="538"/>
      <c r="R12" s="539">
        <v>54999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535141</v>
      </c>
      <c r="BO12" s="416"/>
      <c r="BP12" s="416"/>
      <c r="BQ12" s="416"/>
      <c r="BR12" s="416"/>
      <c r="BS12" s="416"/>
      <c r="BT12" s="416"/>
      <c r="BU12" s="417"/>
      <c r="BV12" s="415">
        <v>300000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124</v>
      </c>
      <c r="N13" s="514"/>
      <c r="O13" s="514"/>
      <c r="P13" s="514"/>
      <c r="Q13" s="515"/>
      <c r="R13" s="516">
        <v>54611</v>
      </c>
      <c r="S13" s="517"/>
      <c r="T13" s="517"/>
      <c r="U13" s="517"/>
      <c r="V13" s="518"/>
      <c r="W13" s="504" t="s">
        <v>125</v>
      </c>
      <c r="X13" s="428"/>
      <c r="Y13" s="428"/>
      <c r="Z13" s="428"/>
      <c r="AA13" s="428"/>
      <c r="AB13" s="429"/>
      <c r="AC13" s="391">
        <v>2912</v>
      </c>
      <c r="AD13" s="392"/>
      <c r="AE13" s="392"/>
      <c r="AF13" s="392"/>
      <c r="AG13" s="393"/>
      <c r="AH13" s="391">
        <v>3454</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146087</v>
      </c>
      <c r="BO13" s="416"/>
      <c r="BP13" s="416"/>
      <c r="BQ13" s="416"/>
      <c r="BR13" s="416"/>
      <c r="BS13" s="416"/>
      <c r="BT13" s="416"/>
      <c r="BU13" s="417"/>
      <c r="BV13" s="415">
        <v>208091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10.7</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55848</v>
      </c>
      <c r="S14" s="517"/>
      <c r="T14" s="517"/>
      <c r="U14" s="517"/>
      <c r="V14" s="518"/>
      <c r="W14" s="519"/>
      <c r="X14" s="431"/>
      <c r="Y14" s="431"/>
      <c r="Z14" s="431"/>
      <c r="AA14" s="431"/>
      <c r="AB14" s="432"/>
      <c r="AC14" s="509">
        <v>12.2</v>
      </c>
      <c r="AD14" s="510"/>
      <c r="AE14" s="510"/>
      <c r="AF14" s="510"/>
      <c r="AG14" s="511"/>
      <c r="AH14" s="509">
        <v>13.5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89.5</v>
      </c>
      <c r="CU14" s="488"/>
      <c r="CV14" s="488"/>
      <c r="CW14" s="488"/>
      <c r="CX14" s="488"/>
      <c r="CY14" s="488"/>
      <c r="CZ14" s="488"/>
      <c r="DA14" s="489"/>
      <c r="DB14" s="520">
        <v>92.1</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124</v>
      </c>
      <c r="N15" s="514"/>
      <c r="O15" s="514"/>
      <c r="P15" s="514"/>
      <c r="Q15" s="515"/>
      <c r="R15" s="516">
        <v>55487</v>
      </c>
      <c r="S15" s="517"/>
      <c r="T15" s="517"/>
      <c r="U15" s="517"/>
      <c r="V15" s="518"/>
      <c r="W15" s="504" t="s">
        <v>131</v>
      </c>
      <c r="X15" s="428"/>
      <c r="Y15" s="428"/>
      <c r="Z15" s="428"/>
      <c r="AA15" s="428"/>
      <c r="AB15" s="429"/>
      <c r="AC15" s="391">
        <v>5133</v>
      </c>
      <c r="AD15" s="392"/>
      <c r="AE15" s="392"/>
      <c r="AF15" s="392"/>
      <c r="AG15" s="393"/>
      <c r="AH15" s="391">
        <v>5675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5090310</v>
      </c>
      <c r="BO15" s="411"/>
      <c r="BP15" s="411"/>
      <c r="BQ15" s="411"/>
      <c r="BR15" s="411"/>
      <c r="BS15" s="411"/>
      <c r="BT15" s="411"/>
      <c r="BU15" s="412"/>
      <c r="BV15" s="410">
        <v>4973407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21.6</v>
      </c>
      <c r="AD16" s="510"/>
      <c r="AE16" s="510"/>
      <c r="AF16" s="510"/>
      <c r="AG16" s="511"/>
      <c r="AH16" s="509">
        <v>22.2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13048737</v>
      </c>
      <c r="BO16" s="416"/>
      <c r="BP16" s="416"/>
      <c r="BQ16" s="416"/>
      <c r="BR16" s="416"/>
      <c r="BS16" s="416"/>
      <c r="BT16" s="416"/>
      <c r="BU16" s="417"/>
      <c r="BV16" s="415">
        <v>12866812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15737</v>
      </c>
      <c r="AD17" s="392"/>
      <c r="AE17" s="392"/>
      <c r="AF17" s="392"/>
      <c r="AG17" s="393"/>
      <c r="AH17" s="391">
        <v>16460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6406839</v>
      </c>
      <c r="BO17" s="416"/>
      <c r="BP17" s="416"/>
      <c r="BQ17" s="416"/>
      <c r="BR17" s="416"/>
      <c r="BS17" s="416"/>
      <c r="BT17" s="416"/>
      <c r="BU17" s="417"/>
      <c r="BV17" s="415">
        <v>6253893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141</v>
      </c>
      <c r="C18" s="478"/>
      <c r="D18" s="478"/>
      <c r="E18" s="479"/>
      <c r="F18" s="479"/>
      <c r="G18" s="479"/>
      <c r="H18" s="479"/>
      <c r="I18" s="479"/>
      <c r="J18" s="479"/>
      <c r="K18" s="479"/>
      <c r="L18" s="480">
        <v>536.11</v>
      </c>
      <c r="M18" s="480"/>
      <c r="N18" s="480"/>
      <c r="O18" s="480"/>
      <c r="P18" s="480"/>
      <c r="Q18" s="480"/>
      <c r="R18" s="481"/>
      <c r="S18" s="481"/>
      <c r="T18" s="481"/>
      <c r="U18" s="481"/>
      <c r="V18" s="482"/>
      <c r="W18" s="496"/>
      <c r="X18" s="497"/>
      <c r="Y18" s="497"/>
      <c r="Z18" s="497"/>
      <c r="AA18" s="497"/>
      <c r="AB18" s="505"/>
      <c r="AC18" s="379">
        <v>66.2</v>
      </c>
      <c r="AD18" s="380"/>
      <c r="AE18" s="380"/>
      <c r="AF18" s="380"/>
      <c r="AG18" s="483"/>
      <c r="AH18" s="379">
        <v>64.3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14976626</v>
      </c>
      <c r="BO18" s="416"/>
      <c r="BP18" s="416"/>
      <c r="BQ18" s="416"/>
      <c r="BR18" s="416"/>
      <c r="BS18" s="416"/>
      <c r="BT18" s="416"/>
      <c r="BU18" s="417"/>
      <c r="BV18" s="415">
        <v>15718993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143</v>
      </c>
      <c r="C19" s="478"/>
      <c r="D19" s="478"/>
      <c r="E19" s="479"/>
      <c r="F19" s="479"/>
      <c r="G19" s="479"/>
      <c r="H19" s="479"/>
      <c r="I19" s="479"/>
      <c r="J19" s="479"/>
      <c r="K19" s="479"/>
      <c r="L19" s="485">
        <v>101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18894788</v>
      </c>
      <c r="BO19" s="416"/>
      <c r="BP19" s="416"/>
      <c r="BQ19" s="416"/>
      <c r="BR19" s="416"/>
      <c r="BS19" s="416"/>
      <c r="BT19" s="416"/>
      <c r="BU19" s="417"/>
      <c r="BV19" s="415">
        <v>19270767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145</v>
      </c>
      <c r="C20" s="478"/>
      <c r="D20" s="478"/>
      <c r="E20" s="479"/>
      <c r="F20" s="479"/>
      <c r="G20" s="479"/>
      <c r="H20" s="479"/>
      <c r="I20" s="479"/>
      <c r="J20" s="479"/>
      <c r="K20" s="479"/>
      <c r="L20" s="485">
        <v>22678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28878264</v>
      </c>
      <c r="BO23" s="416"/>
      <c r="BP23" s="416"/>
      <c r="BQ23" s="416"/>
      <c r="BR23" s="416"/>
      <c r="BS23" s="416"/>
      <c r="BT23" s="416"/>
      <c r="BU23" s="417"/>
      <c r="BV23" s="415">
        <v>29540386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154</v>
      </c>
      <c r="F24" s="389"/>
      <c r="G24" s="389"/>
      <c r="H24" s="389"/>
      <c r="I24" s="389"/>
      <c r="J24" s="389"/>
      <c r="K24" s="390"/>
      <c r="L24" s="391">
        <v>1</v>
      </c>
      <c r="M24" s="392"/>
      <c r="N24" s="392"/>
      <c r="O24" s="392"/>
      <c r="P24" s="393"/>
      <c r="Q24" s="391">
        <v>7830</v>
      </c>
      <c r="R24" s="392"/>
      <c r="S24" s="392"/>
      <c r="T24" s="392"/>
      <c r="U24" s="392"/>
      <c r="V24" s="393"/>
      <c r="W24" s="457"/>
      <c r="X24" s="448"/>
      <c r="Y24" s="449"/>
      <c r="Z24" s="388" t="s">
        <v>155</v>
      </c>
      <c r="AA24" s="389"/>
      <c r="AB24" s="389"/>
      <c r="AC24" s="389"/>
      <c r="AD24" s="389"/>
      <c r="AE24" s="389"/>
      <c r="AF24" s="389"/>
      <c r="AG24" s="390"/>
      <c r="AH24" s="391">
        <v>522</v>
      </c>
      <c r="AI24" s="392"/>
      <c r="AJ24" s="392"/>
      <c r="AK24" s="392"/>
      <c r="AL24" s="393"/>
      <c r="AM24" s="391">
        <v>1735650</v>
      </c>
      <c r="AN24" s="392"/>
      <c r="AO24" s="392"/>
      <c r="AP24" s="392"/>
      <c r="AQ24" s="392"/>
      <c r="AR24" s="393"/>
      <c r="AS24" s="391">
        <v>3325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23648611</v>
      </c>
      <c r="BO24" s="416"/>
      <c r="BP24" s="416"/>
      <c r="BQ24" s="416"/>
      <c r="BR24" s="416"/>
      <c r="BS24" s="416"/>
      <c r="BT24" s="416"/>
      <c r="BU24" s="417"/>
      <c r="BV24" s="415">
        <v>23694572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157</v>
      </c>
      <c r="F25" s="389"/>
      <c r="G25" s="389"/>
      <c r="H25" s="389"/>
      <c r="I25" s="389"/>
      <c r="J25" s="389"/>
      <c r="K25" s="390"/>
      <c r="L25" s="391">
        <v>2</v>
      </c>
      <c r="M25" s="392"/>
      <c r="N25" s="392"/>
      <c r="O25" s="392"/>
      <c r="P25" s="393"/>
      <c r="Q25" s="391">
        <v>6380</v>
      </c>
      <c r="R25" s="392"/>
      <c r="S25" s="392"/>
      <c r="T25" s="392"/>
      <c r="U25" s="392"/>
      <c r="V25" s="393"/>
      <c r="W25" s="457"/>
      <c r="X25" s="448"/>
      <c r="Y25" s="449"/>
      <c r="Z25" s="388" t="s">
        <v>158</v>
      </c>
      <c r="AA25" s="389"/>
      <c r="AB25" s="389"/>
      <c r="AC25" s="389"/>
      <c r="AD25" s="389"/>
      <c r="AE25" s="389"/>
      <c r="AF25" s="389"/>
      <c r="AG25" s="390"/>
      <c r="AH25" s="391">
        <v>81</v>
      </c>
      <c r="AI25" s="392"/>
      <c r="AJ25" s="392"/>
      <c r="AK25" s="392"/>
      <c r="AL25" s="393"/>
      <c r="AM25" s="391">
        <v>257823</v>
      </c>
      <c r="AN25" s="392"/>
      <c r="AO25" s="392"/>
      <c r="AP25" s="392"/>
      <c r="AQ25" s="392"/>
      <c r="AR25" s="393"/>
      <c r="AS25" s="391">
        <v>3183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2431220</v>
      </c>
      <c r="BO25" s="411"/>
      <c r="BP25" s="411"/>
      <c r="BQ25" s="411"/>
      <c r="BR25" s="411"/>
      <c r="BS25" s="411"/>
      <c r="BT25" s="411"/>
      <c r="BU25" s="412"/>
      <c r="BV25" s="410">
        <v>2247659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160</v>
      </c>
      <c r="F26" s="389"/>
      <c r="G26" s="389"/>
      <c r="H26" s="389"/>
      <c r="I26" s="389"/>
      <c r="J26" s="389"/>
      <c r="K26" s="390"/>
      <c r="L26" s="391">
        <v>1</v>
      </c>
      <c r="M26" s="392"/>
      <c r="N26" s="392"/>
      <c r="O26" s="392"/>
      <c r="P26" s="393"/>
      <c r="Q26" s="391">
        <v>5450</v>
      </c>
      <c r="R26" s="392"/>
      <c r="S26" s="392"/>
      <c r="T26" s="392"/>
      <c r="U26" s="392"/>
      <c r="V26" s="393"/>
      <c r="W26" s="457"/>
      <c r="X26" s="448"/>
      <c r="Y26" s="449"/>
      <c r="Z26" s="388" t="s">
        <v>161</v>
      </c>
      <c r="AA26" s="470"/>
      <c r="AB26" s="470"/>
      <c r="AC26" s="470"/>
      <c r="AD26" s="470"/>
      <c r="AE26" s="470"/>
      <c r="AF26" s="470"/>
      <c r="AG26" s="471"/>
      <c r="AH26" s="391">
        <v>38</v>
      </c>
      <c r="AI26" s="392"/>
      <c r="AJ26" s="392"/>
      <c r="AK26" s="392"/>
      <c r="AL26" s="393"/>
      <c r="AM26" s="391">
        <v>134862</v>
      </c>
      <c r="AN26" s="392"/>
      <c r="AO26" s="392"/>
      <c r="AP26" s="392"/>
      <c r="AQ26" s="392"/>
      <c r="AR26" s="393"/>
      <c r="AS26" s="391">
        <v>3549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163</v>
      </c>
      <c r="F27" s="389"/>
      <c r="G27" s="389"/>
      <c r="H27" s="389"/>
      <c r="I27" s="389"/>
      <c r="J27" s="389"/>
      <c r="K27" s="390"/>
      <c r="L27" s="391">
        <v>1</v>
      </c>
      <c r="M27" s="392"/>
      <c r="N27" s="392"/>
      <c r="O27" s="392"/>
      <c r="P27" s="393"/>
      <c r="Q27" s="391">
        <v>3780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15380</v>
      </c>
      <c r="AN27" s="392"/>
      <c r="AO27" s="392"/>
      <c r="AP27" s="392"/>
      <c r="AQ27" s="392"/>
      <c r="AR27" s="393"/>
      <c r="AS27" s="391">
        <v>3845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769664</v>
      </c>
      <c r="BO27" s="419"/>
      <c r="BP27" s="419"/>
      <c r="BQ27" s="419"/>
      <c r="BR27" s="419"/>
      <c r="BS27" s="419"/>
      <c r="BT27" s="419"/>
      <c r="BU27" s="420"/>
      <c r="BV27" s="418">
        <v>769664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166</v>
      </c>
      <c r="F28" s="389"/>
      <c r="G28" s="389"/>
      <c r="H28" s="389"/>
      <c r="I28" s="389"/>
      <c r="J28" s="389"/>
      <c r="K28" s="390"/>
      <c r="L28" s="391">
        <v>1</v>
      </c>
      <c r="M28" s="392"/>
      <c r="N28" s="392"/>
      <c r="O28" s="392"/>
      <c r="P28" s="393"/>
      <c r="Q28" s="391">
        <v>3250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2460201</v>
      </c>
      <c r="BO28" s="411"/>
      <c r="BP28" s="411"/>
      <c r="BQ28" s="411"/>
      <c r="BR28" s="411"/>
      <c r="BS28" s="411"/>
      <c r="BT28" s="411"/>
      <c r="BU28" s="412"/>
      <c r="BV28" s="410">
        <v>2322676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170</v>
      </c>
      <c r="F29" s="389"/>
      <c r="G29" s="389"/>
      <c r="H29" s="389"/>
      <c r="I29" s="389"/>
      <c r="J29" s="389"/>
      <c r="K29" s="390"/>
      <c r="L29" s="391">
        <v>20</v>
      </c>
      <c r="M29" s="392"/>
      <c r="N29" s="392"/>
      <c r="O29" s="392"/>
      <c r="P29" s="393"/>
      <c r="Q29" s="391">
        <v>3110</v>
      </c>
      <c r="R29" s="392"/>
      <c r="S29" s="392"/>
      <c r="T29" s="392"/>
      <c r="U29" s="392"/>
      <c r="V29" s="393"/>
      <c r="W29" s="458"/>
      <c r="X29" s="459"/>
      <c r="Y29" s="460"/>
      <c r="Z29" s="388" t="s">
        <v>171</v>
      </c>
      <c r="AA29" s="389"/>
      <c r="AB29" s="389"/>
      <c r="AC29" s="389"/>
      <c r="AD29" s="389"/>
      <c r="AE29" s="389"/>
      <c r="AF29" s="389"/>
      <c r="AG29" s="390"/>
      <c r="AH29" s="391">
        <v>526</v>
      </c>
      <c r="AI29" s="392"/>
      <c r="AJ29" s="392"/>
      <c r="AK29" s="392"/>
      <c r="AL29" s="393"/>
      <c r="AM29" s="391">
        <v>1751030</v>
      </c>
      <c r="AN29" s="392"/>
      <c r="AO29" s="392"/>
      <c r="AP29" s="392"/>
      <c r="AQ29" s="392"/>
      <c r="AR29" s="393"/>
      <c r="AS29" s="391">
        <v>3329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103252</v>
      </c>
      <c r="BO29" s="416"/>
      <c r="BP29" s="416"/>
      <c r="BQ29" s="416"/>
      <c r="BR29" s="416"/>
      <c r="BS29" s="416"/>
      <c r="BT29" s="416"/>
      <c r="BU29" s="417"/>
      <c r="BV29" s="415">
        <v>101812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2543531</v>
      </c>
      <c r="BO30" s="419"/>
      <c r="BP30" s="419"/>
      <c r="BQ30" s="419"/>
      <c r="BR30" s="419"/>
      <c r="BS30" s="419"/>
      <c r="BT30" s="419"/>
      <c r="BU30" s="420"/>
      <c r="BV30" s="418">
        <v>2692951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日南市国民健康保険特別会計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日南市水道事業会計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日南市簡易水道特別会計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日南串間広域不燃物処理組合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日南市土地開発公社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日南市介護保険特別会計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日南市公共下水道事業会計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日南市農業集落排水特別会計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宮崎県市町村総合事務組合（一般会計）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有限会社ドリームランドはまゆう</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日南市後期高齢者医療特別会計</v>
      </c>
      <c r="X36" s="374"/>
      <c r="Y36" s="374"/>
      <c r="Z36" s="374"/>
      <c r="AA36" s="374"/>
      <c r="AB36" s="374"/>
      <c r="AC36" s="374"/>
      <c r="AD36" s="374"/>
      <c r="AE36" s="374"/>
      <c r="AF36" s="374"/>
      <c r="AG36" s="374"/>
      <c r="AH36" s="374"/>
      <c r="AI36" s="374"/>
      <c r="AJ36" s="374"/>
      <c r="AK36" s="374"/>
      <c r="AL36" s="167"/>
      <c r="AM36" s="375">
        <f t="shared" si="0"/>
        <v>7</v>
      </c>
      <c r="AN36" s="375"/>
      <c r="AO36" s="374" t="str">
        <f>IF('各会計、関係団体の財政状況及び健全化判断比率'!B33="","",'各会計、関係団体の財政状況及び健全化判断比率'!B33)</f>
        <v>日南市特定環境保全公共下水道事業会計</v>
      </c>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IF('各会計、関係団体の財政状況及び健全化判断比率'!B37="","",'各会計、関係団体の財政状況及び健全化判断比率'!B37)</f>
        <v>日南市漁業集落排水特別会計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宮崎県市町村総合事務組合（市町村交通災害共済事業特別会計）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一般社団法人北郷町温泉協会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8</v>
      </c>
      <c r="AN37" s="375"/>
      <c r="AO37" s="374" t="str">
        <f>IF('各会計、関係団体の財政状況及び健全化判断比率'!B34="","",'各会計、関係団体の財政状況及び健全化判断比率'!B34)</f>
        <v>日南市病院事業会計</v>
      </c>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IF('各会計、関係団体の財政状況及び健全化判断比率'!B38="","",'各会計、関係団体の財政状況及び健全化判断比率'!B38)</f>
        <v>日南市公設合併処理浄化槽特別会計</v>
      </c>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宮崎県後期高齢者医療広域連合（一般会計）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南那珂森林組合</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宮崎県後期高齢者医療広域連合（後期高齢者医療会計）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宮崎県自治会館管理組合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2">
      <c r="A34" s="22"/>
      <c r="B34" s="31"/>
      <c r="C34" s="1184" t="s">
        <v>535</v>
      </c>
      <c r="D34" s="1184"/>
      <c r="E34" s="1185"/>
      <c r="F34" s="32">
        <v>8.4600000000000009</v>
      </c>
      <c r="G34" s="33">
        <v>8.7200000000000006</v>
      </c>
      <c r="H34" s="33">
        <v>9.3699999999999992</v>
      </c>
      <c r="I34" s="33">
        <v>8.81</v>
      </c>
      <c r="J34" s="34">
        <v>8.56</v>
      </c>
      <c r="K34" s="22"/>
      <c r="L34" s="22"/>
      <c r="M34" s="22"/>
      <c r="N34" s="22"/>
      <c r="O34" s="22"/>
      <c r="P34" s="22"/>
    </row>
    <row r="35" spans="1:16" ht="39" customHeight="1" x14ac:dyDescent="0.2">
      <c r="A35" s="22"/>
      <c r="B35" s="35"/>
      <c r="C35" s="1178" t="s">
        <v>536</v>
      </c>
      <c r="D35" s="1179"/>
      <c r="E35" s="1180"/>
      <c r="F35" s="36">
        <v>3.74</v>
      </c>
      <c r="G35" s="37">
        <v>4.6100000000000003</v>
      </c>
      <c r="H35" s="37">
        <v>4.6500000000000004</v>
      </c>
      <c r="I35" s="37">
        <v>4.8099999999999996</v>
      </c>
      <c r="J35" s="38">
        <v>4.92</v>
      </c>
      <c r="K35" s="22"/>
      <c r="L35" s="22"/>
      <c r="M35" s="22"/>
      <c r="N35" s="22"/>
      <c r="O35" s="22"/>
      <c r="P35" s="22"/>
    </row>
    <row r="36" spans="1:16" ht="39" customHeight="1" x14ac:dyDescent="0.2">
      <c r="A36" s="22"/>
      <c r="B36" s="35"/>
      <c r="C36" s="1178" t="s">
        <v>537</v>
      </c>
      <c r="D36" s="1179"/>
      <c r="E36" s="1180"/>
      <c r="F36" s="36">
        <v>3.39</v>
      </c>
      <c r="G36" s="37">
        <v>4.13</v>
      </c>
      <c r="H36" s="37">
        <v>2.06</v>
      </c>
      <c r="I36" s="37">
        <v>2.99</v>
      </c>
      <c r="J36" s="38">
        <v>3.1</v>
      </c>
      <c r="K36" s="22"/>
      <c r="L36" s="22"/>
      <c r="M36" s="22"/>
      <c r="N36" s="22"/>
      <c r="O36" s="22"/>
      <c r="P36" s="22"/>
    </row>
    <row r="37" spans="1:16" ht="39" customHeight="1" x14ac:dyDescent="0.2">
      <c r="A37" s="22"/>
      <c r="B37" s="35"/>
      <c r="C37" s="1178" t="s">
        <v>538</v>
      </c>
      <c r="D37" s="1179"/>
      <c r="E37" s="1180"/>
      <c r="F37" s="36">
        <v>1.84</v>
      </c>
      <c r="G37" s="37">
        <v>1.52</v>
      </c>
      <c r="H37" s="37">
        <v>1.58</v>
      </c>
      <c r="I37" s="37">
        <v>1.74</v>
      </c>
      <c r="J37" s="38">
        <v>1.86</v>
      </c>
      <c r="K37" s="22"/>
      <c r="L37" s="22"/>
      <c r="M37" s="22"/>
      <c r="N37" s="22"/>
      <c r="O37" s="22"/>
      <c r="P37" s="22"/>
    </row>
    <row r="38" spans="1:16" ht="39" customHeight="1" x14ac:dyDescent="0.2">
      <c r="A38" s="22"/>
      <c r="B38" s="35"/>
      <c r="C38" s="1178" t="s">
        <v>539</v>
      </c>
      <c r="D38" s="1179"/>
      <c r="E38" s="1180"/>
      <c r="F38" s="36">
        <v>0.94</v>
      </c>
      <c r="G38" s="37">
        <v>1.04</v>
      </c>
      <c r="H38" s="37">
        <v>1.1000000000000001</v>
      </c>
      <c r="I38" s="37">
        <v>1.52</v>
      </c>
      <c r="J38" s="38">
        <v>1.65</v>
      </c>
      <c r="K38" s="22"/>
      <c r="L38" s="22"/>
      <c r="M38" s="22"/>
      <c r="N38" s="22"/>
      <c r="O38" s="22"/>
      <c r="P38" s="22"/>
    </row>
    <row r="39" spans="1:16" ht="39" customHeight="1" x14ac:dyDescent="0.2">
      <c r="A39" s="22"/>
      <c r="B39" s="35"/>
      <c r="C39" s="1178" t="s">
        <v>540</v>
      </c>
      <c r="D39" s="1179"/>
      <c r="E39" s="1180"/>
      <c r="F39" s="36">
        <v>0.3</v>
      </c>
      <c r="G39" s="37">
        <v>0.4</v>
      </c>
      <c r="H39" s="37">
        <v>0.73</v>
      </c>
      <c r="I39" s="37">
        <v>0.45</v>
      </c>
      <c r="J39" s="38">
        <v>0.53</v>
      </c>
      <c r="K39" s="22"/>
      <c r="L39" s="22"/>
      <c r="M39" s="22"/>
      <c r="N39" s="22"/>
      <c r="O39" s="22"/>
      <c r="P39" s="22"/>
    </row>
    <row r="40" spans="1:16" ht="39" customHeight="1" x14ac:dyDescent="0.2">
      <c r="A40" s="22"/>
      <c r="B40" s="35"/>
      <c r="C40" s="1178" t="s">
        <v>541</v>
      </c>
      <c r="D40" s="1179"/>
      <c r="E40" s="1180"/>
      <c r="F40" s="36">
        <v>0.09</v>
      </c>
      <c r="G40" s="37">
        <v>0.12</v>
      </c>
      <c r="H40" s="37">
        <v>0.16</v>
      </c>
      <c r="I40" s="37">
        <v>0.22</v>
      </c>
      <c r="J40" s="38">
        <v>0.26</v>
      </c>
      <c r="K40" s="22"/>
      <c r="L40" s="22"/>
      <c r="M40" s="22"/>
      <c r="N40" s="22"/>
      <c r="O40" s="22"/>
      <c r="P40" s="22"/>
    </row>
    <row r="41" spans="1:16" ht="39" customHeight="1" x14ac:dyDescent="0.2">
      <c r="A41" s="22"/>
      <c r="B41" s="35"/>
      <c r="C41" s="1178" t="s">
        <v>542</v>
      </c>
      <c r="D41" s="1179"/>
      <c r="E41" s="1180"/>
      <c r="F41" s="36">
        <v>0.06</v>
      </c>
      <c r="G41" s="37">
        <v>0.03</v>
      </c>
      <c r="H41" s="37">
        <v>0.03</v>
      </c>
      <c r="I41" s="37">
        <v>0.03</v>
      </c>
      <c r="J41" s="38">
        <v>0.05</v>
      </c>
      <c r="K41" s="22"/>
      <c r="L41" s="22"/>
      <c r="M41" s="22"/>
      <c r="N41" s="22"/>
      <c r="O41" s="22"/>
      <c r="P41" s="22"/>
    </row>
    <row r="42" spans="1:16" ht="39" customHeight="1" x14ac:dyDescent="0.2">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x14ac:dyDescent="0.25">
      <c r="A43" s="22"/>
      <c r="B43" s="40"/>
      <c r="C43" s="1181" t="s">
        <v>544</v>
      </c>
      <c r="D43" s="1182"/>
      <c r="E43" s="1183"/>
      <c r="F43" s="41">
        <v>0.05</v>
      </c>
      <c r="G43" s="42">
        <v>0.25</v>
      </c>
      <c r="H43" s="42">
        <v>0.44</v>
      </c>
      <c r="I43" s="42">
        <v>0.13</v>
      </c>
      <c r="J43" s="43">
        <v>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3794</v>
      </c>
      <c r="L45" s="60">
        <v>3561</v>
      </c>
      <c r="M45" s="60">
        <v>3451</v>
      </c>
      <c r="N45" s="60">
        <v>3365</v>
      </c>
      <c r="O45" s="61">
        <v>3223</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2">
      <c r="A48" s="48"/>
      <c r="B48" s="1196"/>
      <c r="C48" s="1197"/>
      <c r="D48" s="62"/>
      <c r="E48" s="1188" t="s">
        <v>15</v>
      </c>
      <c r="F48" s="1188"/>
      <c r="G48" s="1188"/>
      <c r="H48" s="1188"/>
      <c r="I48" s="1188"/>
      <c r="J48" s="1189"/>
      <c r="K48" s="63">
        <v>629</v>
      </c>
      <c r="L48" s="64">
        <v>640</v>
      </c>
      <c r="M48" s="64">
        <v>604</v>
      </c>
      <c r="N48" s="64">
        <v>600</v>
      </c>
      <c r="O48" s="65">
        <v>628</v>
      </c>
      <c r="P48" s="48"/>
      <c r="Q48" s="48"/>
      <c r="R48" s="48"/>
      <c r="S48" s="48"/>
      <c r="T48" s="48"/>
      <c r="U48" s="48"/>
    </row>
    <row r="49" spans="1:21" ht="30.75" customHeight="1" x14ac:dyDescent="0.2">
      <c r="A49" s="48"/>
      <c r="B49" s="1196"/>
      <c r="C49" s="1197"/>
      <c r="D49" s="62"/>
      <c r="E49" s="1188" t="s">
        <v>16</v>
      </c>
      <c r="F49" s="1188"/>
      <c r="G49" s="1188"/>
      <c r="H49" s="1188"/>
      <c r="I49" s="1188"/>
      <c r="J49" s="1189"/>
      <c r="K49" s="63">
        <v>56</v>
      </c>
      <c r="L49" s="64">
        <v>55</v>
      </c>
      <c r="M49" s="64">
        <v>55</v>
      </c>
      <c r="N49" s="64">
        <v>55</v>
      </c>
      <c r="O49" s="65">
        <v>51</v>
      </c>
      <c r="P49" s="48"/>
      <c r="Q49" s="48"/>
      <c r="R49" s="48"/>
      <c r="S49" s="48"/>
      <c r="T49" s="48"/>
      <c r="U49" s="48"/>
    </row>
    <row r="50" spans="1:21" ht="30.75" customHeight="1" x14ac:dyDescent="0.2">
      <c r="A50" s="48"/>
      <c r="B50" s="1196"/>
      <c r="C50" s="1197"/>
      <c r="D50" s="62"/>
      <c r="E50" s="1188" t="s">
        <v>17</v>
      </c>
      <c r="F50" s="1188"/>
      <c r="G50" s="1188"/>
      <c r="H50" s="1188"/>
      <c r="I50" s="1188"/>
      <c r="J50" s="1189"/>
      <c r="K50" s="63">
        <v>18</v>
      </c>
      <c r="L50" s="64">
        <v>14</v>
      </c>
      <c r="M50" s="64">
        <v>13</v>
      </c>
      <c r="N50" s="64">
        <v>12</v>
      </c>
      <c r="O50" s="65">
        <v>11</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489</v>
      </c>
      <c r="L51" s="64" t="s">
        <v>489</v>
      </c>
      <c r="M51" s="64" t="s">
        <v>489</v>
      </c>
      <c r="N51" s="64" t="s">
        <v>489</v>
      </c>
      <c r="O51" s="65">
        <v>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2750</v>
      </c>
      <c r="L52" s="64">
        <v>2648</v>
      </c>
      <c r="M52" s="64">
        <v>2649</v>
      </c>
      <c r="N52" s="64">
        <v>2589</v>
      </c>
      <c r="O52" s="65">
        <v>2524</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1747</v>
      </c>
      <c r="L53" s="69">
        <v>1622</v>
      </c>
      <c r="M53" s="69">
        <v>1474</v>
      </c>
      <c r="N53" s="69">
        <v>1443</v>
      </c>
      <c r="O53" s="70">
        <v>1389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528</v>
      </c>
      <c r="J40" s="79" t="s">
        <v>529</v>
      </c>
      <c r="K40" s="79" t="s">
        <v>530</v>
      </c>
      <c r="L40" s="79" t="s">
        <v>531</v>
      </c>
      <c r="M40" s="80" t="s">
        <v>532</v>
      </c>
    </row>
    <row r="41" spans="2:13" ht="27.75" customHeight="1" x14ac:dyDescent="0.2">
      <c r="B41" s="1214" t="s">
        <v>24</v>
      </c>
      <c r="C41" s="1215"/>
      <c r="D41" s="81"/>
      <c r="E41" s="1216" t="s">
        <v>25</v>
      </c>
      <c r="F41" s="1216"/>
      <c r="G41" s="1216"/>
      <c r="H41" s="1217"/>
      <c r="I41" s="82">
        <v>31546</v>
      </c>
      <c r="J41" s="83">
        <v>31512</v>
      </c>
      <c r="K41" s="83">
        <v>30401</v>
      </c>
      <c r="L41" s="83">
        <v>29540</v>
      </c>
      <c r="M41" s="84">
        <v>28878</v>
      </c>
    </row>
    <row r="42" spans="2:13" ht="27.75" customHeight="1" x14ac:dyDescent="0.2">
      <c r="B42" s="1204"/>
      <c r="C42" s="1205"/>
      <c r="D42" s="85"/>
      <c r="E42" s="1208" t="s">
        <v>26</v>
      </c>
      <c r="F42" s="1208"/>
      <c r="G42" s="1208"/>
      <c r="H42" s="1209"/>
      <c r="I42" s="86">
        <v>72</v>
      </c>
      <c r="J42" s="87">
        <v>72</v>
      </c>
      <c r="K42" s="87">
        <v>72</v>
      </c>
      <c r="L42" s="87">
        <v>64</v>
      </c>
      <c r="M42" s="88">
        <v>61</v>
      </c>
    </row>
    <row r="43" spans="2:13" ht="27.75" customHeight="1" x14ac:dyDescent="0.2">
      <c r="B43" s="1204"/>
      <c r="C43" s="1205"/>
      <c r="D43" s="85"/>
      <c r="E43" s="1208" t="s">
        <v>27</v>
      </c>
      <c r="F43" s="1208"/>
      <c r="G43" s="1208"/>
      <c r="H43" s="1209"/>
      <c r="I43" s="86">
        <v>9546</v>
      </c>
      <c r="J43" s="87">
        <v>7933</v>
      </c>
      <c r="K43" s="87">
        <v>8377</v>
      </c>
      <c r="L43" s="87">
        <v>8120</v>
      </c>
      <c r="M43" s="88">
        <v>7865</v>
      </c>
    </row>
    <row r="44" spans="2:13" ht="27.75" customHeight="1" x14ac:dyDescent="0.2">
      <c r="B44" s="1204"/>
      <c r="C44" s="1205"/>
      <c r="D44" s="85"/>
      <c r="E44" s="1208" t="s">
        <v>28</v>
      </c>
      <c r="F44" s="1208"/>
      <c r="G44" s="1208"/>
      <c r="H44" s="1209"/>
      <c r="I44" s="86">
        <v>245</v>
      </c>
      <c r="J44" s="87">
        <v>196</v>
      </c>
      <c r="K44" s="87">
        <v>143</v>
      </c>
      <c r="L44" s="87">
        <v>89</v>
      </c>
      <c r="M44" s="88">
        <v>39</v>
      </c>
    </row>
    <row r="45" spans="2:13" ht="27.75" customHeight="1" x14ac:dyDescent="0.2">
      <c r="B45" s="1204"/>
      <c r="C45" s="1205"/>
      <c r="D45" s="85"/>
      <c r="E45" s="1208" t="s">
        <v>29</v>
      </c>
      <c r="F45" s="1208"/>
      <c r="G45" s="1208"/>
      <c r="H45" s="1209"/>
      <c r="I45" s="86">
        <v>6447</v>
      </c>
      <c r="J45" s="87">
        <v>6146</v>
      </c>
      <c r="K45" s="87">
        <v>5623</v>
      </c>
      <c r="L45" s="87">
        <v>5382</v>
      </c>
      <c r="M45" s="88">
        <v>5665</v>
      </c>
    </row>
    <row r="46" spans="2:13" ht="27.75" customHeight="1" x14ac:dyDescent="0.2">
      <c r="B46" s="1204"/>
      <c r="C46" s="1205"/>
      <c r="D46" s="89"/>
      <c r="E46" s="1208" t="s">
        <v>30</v>
      </c>
      <c r="F46" s="1208"/>
      <c r="G46" s="1208"/>
      <c r="H46" s="1209"/>
      <c r="I46" s="86" t="s">
        <v>489</v>
      </c>
      <c r="J46" s="87" t="s">
        <v>489</v>
      </c>
      <c r="K46" s="87" t="s">
        <v>489</v>
      </c>
      <c r="L46" s="87" t="s">
        <v>489</v>
      </c>
      <c r="M46" s="88">
        <v>4</v>
      </c>
    </row>
    <row r="47" spans="2:13" ht="27.75" customHeight="1" x14ac:dyDescent="0.2">
      <c r="B47" s="1204"/>
      <c r="C47" s="1205"/>
      <c r="D47" s="90"/>
      <c r="E47" s="1218" t="s">
        <v>31</v>
      </c>
      <c r="F47" s="1219"/>
      <c r="G47" s="1219"/>
      <c r="H47" s="1220"/>
      <c r="I47" s="86" t="s">
        <v>489</v>
      </c>
      <c r="J47" s="87" t="s">
        <v>489</v>
      </c>
      <c r="K47" s="87" t="s">
        <v>489</v>
      </c>
      <c r="L47" s="87" t="s">
        <v>489</v>
      </c>
      <c r="M47" s="88" t="s">
        <v>489</v>
      </c>
    </row>
    <row r="48" spans="2:13" ht="27.75" customHeight="1" x14ac:dyDescent="0.2">
      <c r="B48" s="1204"/>
      <c r="C48" s="1205"/>
      <c r="D48" s="85"/>
      <c r="E48" s="1208" t="s">
        <v>32</v>
      </c>
      <c r="F48" s="1208"/>
      <c r="G48" s="1208"/>
      <c r="H48" s="1209"/>
      <c r="I48" s="86" t="s">
        <v>489</v>
      </c>
      <c r="J48" s="87" t="s">
        <v>489</v>
      </c>
      <c r="K48" s="87" t="s">
        <v>489</v>
      </c>
      <c r="L48" s="87" t="s">
        <v>489</v>
      </c>
      <c r="M48" s="88" t="s">
        <v>489</v>
      </c>
    </row>
    <row r="49" spans="2:13" ht="27.75" customHeight="1" x14ac:dyDescent="0.2">
      <c r="B49" s="1206"/>
      <c r="C49" s="1207"/>
      <c r="D49" s="85"/>
      <c r="E49" s="1208" t="s">
        <v>33</v>
      </c>
      <c r="F49" s="1208"/>
      <c r="G49" s="1208"/>
      <c r="H49" s="1209"/>
      <c r="I49" s="86" t="s">
        <v>489</v>
      </c>
      <c r="J49" s="87" t="s">
        <v>489</v>
      </c>
      <c r="K49" s="87" t="s">
        <v>489</v>
      </c>
      <c r="L49" s="87" t="s">
        <v>489</v>
      </c>
      <c r="M49" s="88" t="s">
        <v>489</v>
      </c>
    </row>
    <row r="50" spans="2:13" ht="27.75" customHeight="1" x14ac:dyDescent="0.2">
      <c r="B50" s="1202" t="s">
        <v>34</v>
      </c>
      <c r="C50" s="1203"/>
      <c r="D50" s="91"/>
      <c r="E50" s="1208" t="s">
        <v>35</v>
      </c>
      <c r="F50" s="1208"/>
      <c r="G50" s="1208"/>
      <c r="H50" s="1209"/>
      <c r="I50" s="86">
        <v>4529</v>
      </c>
      <c r="J50" s="87">
        <v>4748</v>
      </c>
      <c r="K50" s="87">
        <v>5051</v>
      </c>
      <c r="L50" s="87">
        <v>5942</v>
      </c>
      <c r="M50" s="88">
        <v>5903</v>
      </c>
    </row>
    <row r="51" spans="2:13" ht="27.75" customHeight="1" x14ac:dyDescent="0.2">
      <c r="B51" s="1204"/>
      <c r="C51" s="1205"/>
      <c r="D51" s="85"/>
      <c r="E51" s="1208" t="s">
        <v>36</v>
      </c>
      <c r="F51" s="1208"/>
      <c r="G51" s="1208"/>
      <c r="H51" s="1209"/>
      <c r="I51" s="86">
        <v>1301</v>
      </c>
      <c r="J51" s="87">
        <v>1288</v>
      </c>
      <c r="K51" s="87">
        <v>1252</v>
      </c>
      <c r="L51" s="87">
        <v>1071</v>
      </c>
      <c r="M51" s="88">
        <v>965</v>
      </c>
    </row>
    <row r="52" spans="2:13" ht="27.75" customHeight="1" x14ac:dyDescent="0.2">
      <c r="B52" s="1206"/>
      <c r="C52" s="1207"/>
      <c r="D52" s="85"/>
      <c r="E52" s="1208" t="s">
        <v>37</v>
      </c>
      <c r="F52" s="1208"/>
      <c r="G52" s="1208"/>
      <c r="H52" s="1209"/>
      <c r="I52" s="86">
        <v>24703</v>
      </c>
      <c r="J52" s="87">
        <v>24644</v>
      </c>
      <c r="K52" s="87">
        <v>24484</v>
      </c>
      <c r="L52" s="87">
        <v>23704</v>
      </c>
      <c r="M52" s="88">
        <v>23621</v>
      </c>
    </row>
    <row r="53" spans="2:13" ht="27.75" customHeight="1" thickBot="1" x14ac:dyDescent="0.25">
      <c r="B53" s="1210" t="s">
        <v>21</v>
      </c>
      <c r="C53" s="1211"/>
      <c r="D53" s="92"/>
      <c r="E53" s="1212" t="s">
        <v>38</v>
      </c>
      <c r="F53" s="1212"/>
      <c r="G53" s="1212"/>
      <c r="H53" s="1213"/>
      <c r="I53" s="93">
        <v>17322</v>
      </c>
      <c r="J53" s="94">
        <v>15178</v>
      </c>
      <c r="K53" s="94">
        <v>13829</v>
      </c>
      <c r="L53" s="94">
        <v>12478</v>
      </c>
      <c r="M53" s="95">
        <v>12024</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560</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561</v>
      </c>
      <c r="I42" s="354"/>
      <c r="J42" s="354"/>
      <c r="K42" s="354"/>
      <c r="L42" s="246"/>
      <c r="M42" s="246"/>
      <c r="N42" s="246"/>
      <c r="O42" s="246"/>
    </row>
    <row r="43" spans="2:17" ht="13.2" x14ac:dyDescent="0.2">
      <c r="B43" s="250"/>
      <c r="C43" s="246"/>
      <c r="D43" s="246"/>
      <c r="E43" s="246"/>
      <c r="F43" s="246"/>
      <c r="G43" s="1235"/>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562</v>
      </c>
    </row>
    <row r="50" spans="1:17" ht="13.2" x14ac:dyDescent="0.2">
      <c r="B50" s="250"/>
      <c r="C50" s="246"/>
      <c r="D50" s="246"/>
      <c r="E50" s="246"/>
      <c r="F50" s="246"/>
      <c r="G50" s="1244"/>
      <c r="H50" s="1245"/>
      <c r="I50" s="1245"/>
      <c r="J50" s="1246"/>
      <c r="K50" s="356" t="s">
        <v>528</v>
      </c>
      <c r="L50" s="356" t="s">
        <v>529</v>
      </c>
      <c r="M50" s="356" t="s">
        <v>530</v>
      </c>
      <c r="N50" s="356" t="s">
        <v>531</v>
      </c>
      <c r="O50" s="356" t="s">
        <v>532</v>
      </c>
    </row>
    <row r="51" spans="1:17" ht="13.2" x14ac:dyDescent="0.2">
      <c r="B51" s="250"/>
      <c r="C51" s="246"/>
      <c r="D51" s="246"/>
      <c r="E51" s="246"/>
      <c r="F51" s="246"/>
      <c r="G51" s="1247" t="s">
        <v>563</v>
      </c>
      <c r="H51" s="1248"/>
      <c r="I51" s="1253" t="s">
        <v>564</v>
      </c>
      <c r="J51" s="1253"/>
      <c r="K51" s="1255"/>
      <c r="L51" s="1255"/>
      <c r="M51" s="1255"/>
      <c r="N51" s="1255"/>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565</v>
      </c>
      <c r="J53" s="1233"/>
      <c r="K53" s="1256"/>
      <c r="L53" s="1256"/>
      <c r="M53" s="1256"/>
      <c r="N53" s="1256"/>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566</v>
      </c>
      <c r="H55" s="1228"/>
      <c r="I55" s="1233" t="s">
        <v>564</v>
      </c>
      <c r="J55" s="1233"/>
      <c r="K55" s="1255"/>
      <c r="L55" s="1255"/>
      <c r="M55" s="1255"/>
      <c r="N55" s="1255"/>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565</v>
      </c>
      <c r="J57" s="1223"/>
      <c r="K57" s="1256"/>
      <c r="L57" s="1256"/>
      <c r="M57" s="1256"/>
      <c r="N57" s="1256"/>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567</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561</v>
      </c>
      <c r="I64" s="354"/>
      <c r="J64" s="354"/>
      <c r="K64" s="354"/>
      <c r="L64" s="246"/>
      <c r="M64" s="246"/>
      <c r="N64" s="246"/>
      <c r="O64" s="246"/>
    </row>
    <row r="65" spans="2:30" ht="13.2" x14ac:dyDescent="0.2">
      <c r="B65" s="250"/>
      <c r="C65" s="246"/>
      <c r="D65" s="246"/>
      <c r="E65" s="246"/>
      <c r="F65" s="246"/>
      <c r="G65" s="1235" t="s">
        <v>570</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568</v>
      </c>
      <c r="I71" s="370"/>
      <c r="J71" s="366"/>
      <c r="K71" s="366"/>
      <c r="L71" s="367"/>
      <c r="M71" s="366"/>
      <c r="N71" s="367"/>
      <c r="O71" s="368"/>
    </row>
    <row r="72" spans="2:30" ht="13.2" x14ac:dyDescent="0.2">
      <c r="B72" s="250"/>
      <c r="C72" s="246"/>
      <c r="D72" s="246"/>
      <c r="E72" s="246"/>
      <c r="F72" s="246"/>
      <c r="G72" s="1244"/>
      <c r="H72" s="1245"/>
      <c r="I72" s="1245"/>
      <c r="J72" s="1246"/>
      <c r="K72" s="356" t="s">
        <v>528</v>
      </c>
      <c r="L72" s="356" t="s">
        <v>529</v>
      </c>
      <c r="M72" s="356" t="s">
        <v>530</v>
      </c>
      <c r="N72" s="356" t="s">
        <v>531</v>
      </c>
      <c r="O72" s="356" t="s">
        <v>532</v>
      </c>
    </row>
    <row r="73" spans="2:30" ht="13.2" x14ac:dyDescent="0.2">
      <c r="B73" s="250"/>
      <c r="C73" s="246"/>
      <c r="D73" s="246"/>
      <c r="E73" s="246"/>
      <c r="F73" s="246"/>
      <c r="G73" s="1247" t="s">
        <v>563</v>
      </c>
      <c r="H73" s="1248"/>
      <c r="I73" s="1253" t="s">
        <v>564</v>
      </c>
      <c r="J73" s="1253"/>
      <c r="K73" s="1234">
        <v>127</v>
      </c>
      <c r="L73" s="1234">
        <v>111.3</v>
      </c>
      <c r="M73" s="1221">
        <v>104.4</v>
      </c>
      <c r="N73" s="1221">
        <v>92.1</v>
      </c>
      <c r="O73" s="1221">
        <v>89.5</v>
      </c>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569</v>
      </c>
      <c r="J75" s="1233"/>
      <c r="K75" s="1225">
        <v>13.8</v>
      </c>
      <c r="L75" s="1225">
        <v>13</v>
      </c>
      <c r="M75" s="1225">
        <v>11.9</v>
      </c>
      <c r="N75" s="1225">
        <v>11.2</v>
      </c>
      <c r="O75" s="1225">
        <v>10.7</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566</v>
      </c>
      <c r="H77" s="1228"/>
      <c r="I77" s="1233" t="s">
        <v>564</v>
      </c>
      <c r="J77" s="1233"/>
      <c r="K77" s="1234">
        <v>58.2</v>
      </c>
      <c r="L77" s="1234">
        <v>50.3</v>
      </c>
      <c r="M77" s="1221">
        <v>45.9</v>
      </c>
      <c r="N77" s="1221">
        <v>39</v>
      </c>
      <c r="O77" s="1221">
        <v>32.5</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569</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527</v>
      </c>
      <c r="G2" s="113"/>
      <c r="H2" s="114"/>
    </row>
    <row r="3" spans="1:8" x14ac:dyDescent="0.2">
      <c r="A3" s="110" t="s">
        <v>520</v>
      </c>
      <c r="B3" s="115"/>
      <c r="C3" s="116"/>
      <c r="D3" s="117">
        <v>57058</v>
      </c>
      <c r="E3" s="118"/>
      <c r="F3" s="119">
        <v>50880</v>
      </c>
      <c r="G3" s="120"/>
      <c r="H3" s="121"/>
    </row>
    <row r="4" spans="1:8" x14ac:dyDescent="0.2">
      <c r="A4" s="122"/>
      <c r="B4" s="123"/>
      <c r="C4" s="124"/>
      <c r="D4" s="125">
        <v>30774</v>
      </c>
      <c r="E4" s="126"/>
      <c r="F4" s="127">
        <v>26879</v>
      </c>
      <c r="G4" s="128"/>
      <c r="H4" s="129"/>
    </row>
    <row r="5" spans="1:8" x14ac:dyDescent="0.2">
      <c r="A5" s="110" t="s">
        <v>522</v>
      </c>
      <c r="B5" s="115"/>
      <c r="C5" s="116"/>
      <c r="D5" s="117">
        <v>68982</v>
      </c>
      <c r="E5" s="118"/>
      <c r="F5" s="119">
        <v>63956</v>
      </c>
      <c r="G5" s="120"/>
      <c r="H5" s="121"/>
    </row>
    <row r="6" spans="1:8" x14ac:dyDescent="0.2">
      <c r="A6" s="122"/>
      <c r="B6" s="123"/>
      <c r="C6" s="124"/>
      <c r="D6" s="125">
        <v>46448</v>
      </c>
      <c r="E6" s="126"/>
      <c r="F6" s="127">
        <v>29239</v>
      </c>
      <c r="G6" s="128"/>
      <c r="H6" s="129"/>
    </row>
    <row r="7" spans="1:8" x14ac:dyDescent="0.2">
      <c r="A7" s="110" t="s">
        <v>523</v>
      </c>
      <c r="B7" s="115"/>
      <c r="C7" s="116"/>
      <c r="D7" s="117">
        <v>63390</v>
      </c>
      <c r="E7" s="118"/>
      <c r="F7" s="119">
        <v>66255</v>
      </c>
      <c r="G7" s="120"/>
      <c r="H7" s="121"/>
    </row>
    <row r="8" spans="1:8" x14ac:dyDescent="0.2">
      <c r="A8" s="122"/>
      <c r="B8" s="123"/>
      <c r="C8" s="124"/>
      <c r="D8" s="125">
        <v>22746</v>
      </c>
      <c r="E8" s="126"/>
      <c r="F8" s="127">
        <v>31822</v>
      </c>
      <c r="G8" s="128"/>
      <c r="H8" s="129"/>
    </row>
    <row r="9" spans="1:8" x14ac:dyDescent="0.2">
      <c r="A9" s="110" t="s">
        <v>524</v>
      </c>
      <c r="B9" s="115"/>
      <c r="C9" s="116"/>
      <c r="D9" s="117">
        <v>52538</v>
      </c>
      <c r="E9" s="118"/>
      <c r="F9" s="119">
        <v>92247</v>
      </c>
      <c r="G9" s="120"/>
      <c r="H9" s="121"/>
    </row>
    <row r="10" spans="1:8" x14ac:dyDescent="0.2">
      <c r="A10" s="122"/>
      <c r="B10" s="123"/>
      <c r="C10" s="124"/>
      <c r="D10" s="125">
        <v>13830</v>
      </c>
      <c r="E10" s="126"/>
      <c r="F10" s="127">
        <v>37204</v>
      </c>
      <c r="G10" s="128"/>
      <c r="H10" s="129"/>
    </row>
    <row r="11" spans="1:8" x14ac:dyDescent="0.2">
      <c r="A11" s="110" t="s">
        <v>525</v>
      </c>
      <c r="B11" s="115"/>
      <c r="C11" s="116"/>
      <c r="D11" s="117">
        <v>66627</v>
      </c>
      <c r="E11" s="118"/>
      <c r="F11" s="119">
        <v>67319</v>
      </c>
      <c r="G11" s="120"/>
      <c r="H11" s="121"/>
    </row>
    <row r="12" spans="1:8" x14ac:dyDescent="0.2">
      <c r="A12" s="122"/>
      <c r="B12" s="123"/>
      <c r="C12" s="130"/>
      <c r="D12" s="125">
        <v>18030</v>
      </c>
      <c r="E12" s="126"/>
      <c r="F12" s="127">
        <v>38101</v>
      </c>
      <c r="G12" s="128"/>
      <c r="H12" s="129"/>
    </row>
    <row r="13" spans="1:8" x14ac:dyDescent="0.2">
      <c r="A13" s="110"/>
      <c r="B13" s="115"/>
      <c r="C13" s="131"/>
      <c r="D13" s="132">
        <v>61719</v>
      </c>
      <c r="E13" s="133"/>
      <c r="F13" s="134">
        <v>68131</v>
      </c>
      <c r="G13" s="135"/>
      <c r="H13" s="121"/>
    </row>
    <row r="14" spans="1:8" x14ac:dyDescent="0.2">
      <c r="A14" s="122"/>
      <c r="B14" s="123"/>
      <c r="C14" s="124"/>
      <c r="D14" s="125">
        <v>26366</v>
      </c>
      <c r="E14" s="126"/>
      <c r="F14" s="127">
        <v>32649</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3.74</v>
      </c>
      <c r="C19" s="136">
        <f>ROUND(VALUE(SUBSTITUTE(実質収支比率等に係る経年分析!G$48,"▲","-")),2)</f>
        <v>4.62</v>
      </c>
      <c r="D19" s="136">
        <f>ROUND(VALUE(SUBSTITUTE(実質収支比率等に係る経年分析!H$48,"▲","-")),2)</f>
        <v>4.6500000000000004</v>
      </c>
      <c r="E19" s="136">
        <f>ROUND(VALUE(SUBSTITUTE(実質収支比率等に係る経年分析!I$48,"▲","-")),2)</f>
        <v>4.82</v>
      </c>
      <c r="F19" s="136">
        <f>ROUND(VALUE(SUBSTITUTE(実質収支比率等に係る経年分析!J$48,"▲","-")),2)</f>
        <v>4.92</v>
      </c>
    </row>
    <row r="20" spans="1:11" x14ac:dyDescent="0.2">
      <c r="A20" s="136" t="s">
        <v>43</v>
      </c>
      <c r="B20" s="136">
        <f>ROUND(VALUE(SUBSTITUTE(実質収支比率等に係る経年分析!F$47,"▲","-")),2)</f>
        <v>12.3</v>
      </c>
      <c r="C20" s="136">
        <f>ROUND(VALUE(SUBSTITUTE(実質収支比率等に係る経年分析!G$47,"▲","-")),2)</f>
        <v>13.34</v>
      </c>
      <c r="D20" s="136">
        <f>ROUND(VALUE(SUBSTITUTE(実質収支比率等に係る経年分析!H$47,"▲","-")),2)</f>
        <v>13.67</v>
      </c>
      <c r="E20" s="136">
        <f>ROUND(VALUE(SUBSTITUTE(実質収支比率等に係る経年分析!I$47,"▲","-")),2)</f>
        <v>14.52</v>
      </c>
      <c r="F20" s="136">
        <f>ROUND(VALUE(SUBSTITUTE(実質収支比率等に係る経年分析!J$47,"▲","-")),2)</f>
        <v>15.55</v>
      </c>
    </row>
    <row r="21" spans="1:11" x14ac:dyDescent="0.2">
      <c r="A21" s="136" t="s">
        <v>44</v>
      </c>
      <c r="B21" s="136">
        <f>IF(ISNUMBER(VALUE(SUBSTITUTE(実質収支比率等に係る経年分析!F$49,"▲","-"))),ROUND(VALUE(SUBSTITUTE(実質収支比率等に係る経年分析!F$49,"▲","-")),2),NA())</f>
        <v>-0.64</v>
      </c>
      <c r="C21" s="136">
        <f>IF(ISNUMBER(VALUE(SUBSTITUTE(実質収支比率等に係る経年分析!G$49,"▲","-"))),ROUND(VALUE(SUBSTITUTE(実質収支比率等に係る経年分析!G$49,"▲","-")),2),NA())</f>
        <v>1.82</v>
      </c>
      <c r="D21" s="136">
        <f>IF(ISNUMBER(VALUE(SUBSTITUTE(実質収支比率等に係る経年分析!H$49,"▲","-"))),ROUND(VALUE(SUBSTITUTE(実質収支比率等に係る経年分析!H$49,"▲","-")),2),NA())</f>
        <v>-0.08</v>
      </c>
      <c r="E21" s="136">
        <f>IF(ISNUMBER(VALUE(SUBSTITUTE(実質収支比率等に係る経年分析!I$49,"▲","-"))),ROUND(VALUE(SUBSTITUTE(実質収支比率等に係る経年分析!I$49,"▲","-")),2),NA())</f>
        <v>1.3</v>
      </c>
      <c r="F21" s="136">
        <f>IF(ISNUMBER(VALUE(SUBSTITUTE(実質収支比率等に係る経年分析!J$49,"▲","-"))),ROUND(VALUE(SUBSTITUTE(実質収支比率等に係る経年分析!J$49,"▲","-")),2),NA())</f>
        <v>0.92</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日南市後期高齢者医療特別会計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2">
      <c r="A30" s="137" t="str">
        <f>IF(連結実質赤字比率に係る赤字・黒字の構成分析!C$40="",NA(),連結実質赤字比率に係る赤字・黒字の構成分析!C$40)</f>
        <v>日南市特定環境保全公共下水道事業会計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0.26</v>
      </c>
    </row>
    <row r="31" spans="1:11" x14ac:dyDescent="0.2">
      <c r="A31" s="137" t="str">
        <f>IF(連結実質赤字比率に係る赤字・黒字の構成分析!C$39="",NA(),連結実質赤字比率に係る赤字・黒字の構成分析!C$39)</f>
        <v>日南市介護保険特別会計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0.53</v>
      </c>
    </row>
    <row r="32" spans="1:11" x14ac:dyDescent="0.2">
      <c r="A32" s="137" t="str">
        <f>IF(連結実質赤字比率に係る赤字・黒字の構成分析!C$38="",NA(),連結実質赤字比率に係る赤字・黒字の構成分析!C$38)</f>
        <v>日南市公共下水道事業会計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1.65</v>
      </c>
    </row>
    <row r="33" spans="1:16" x14ac:dyDescent="0.2">
      <c r="A33" s="137" t="str">
        <f>IF(連結実質赤字比率に係る赤字・黒字の構成分析!C$37="",NA(),連結実質赤字比率に係る赤字・黒字の構成分析!C$37)</f>
        <v>日南市病院事業会計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1.86</v>
      </c>
    </row>
    <row r="34" spans="1:16" x14ac:dyDescent="0.2">
      <c r="A34" s="137" t="str">
        <f>IF(連結実質赤字比率に係る赤字・黒字の構成分析!C$36="",NA(),連結実質赤字比率に係る赤字・黒字の構成分析!C$36)</f>
        <v>日南市国民健康保険特別会計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4.6100000000000003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4.6500000000000004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4.8099999999999996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4.92</v>
      </c>
    </row>
    <row r="36" spans="1:16" x14ac:dyDescent="0.2">
      <c r="A36" s="137" t="str">
        <f>IF(連結実質赤字比率に係る赤字・黒字の構成分析!C$34="",NA(),連結実質赤字比率に係る赤字・黒字の構成分析!C$34)</f>
        <v>日南市水道事業会計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8.4600000000000009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8.7200000000000006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9.3699999999999992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8.56</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2750</v>
      </c>
      <c r="E42" s="138"/>
      <c r="F42" s="138"/>
      <c r="G42" s="138">
        <f>'実質公債費比率（分子）の構造'!L$52</f>
        <v>2648</v>
      </c>
      <c r="H42" s="138"/>
      <c r="I42" s="138"/>
      <c r="J42" s="138">
        <f>'実質公債費比率（分子）の構造'!M$52</f>
        <v>2649</v>
      </c>
      <c r="K42" s="138"/>
      <c r="L42" s="138"/>
      <c r="M42" s="138">
        <f>'実質公債費比率（分子）の構造'!N$52</f>
        <v>2589</v>
      </c>
      <c r="N42" s="138"/>
      <c r="O42" s="138"/>
      <c r="P42" s="138">
        <f>'実質公債費比率（分子）の構造'!O$52</f>
        <v>2524</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2">
      <c r="A44" s="138" t="s">
        <v>53</v>
      </c>
      <c r="B44" s="138">
        <f>'実質公債費比率（分子）の構造'!K$50</f>
        <v>18</v>
      </c>
      <c r="C44" s="138"/>
      <c r="D44" s="138"/>
      <c r="E44" s="138">
        <f>'実質公債費比率（分子）の構造'!L$50</f>
        <v>14</v>
      </c>
      <c r="F44" s="138"/>
      <c r="G44" s="138"/>
      <c r="H44" s="138">
        <f>'実質公債費比率（分子）の構造'!M$50</f>
        <v>13</v>
      </c>
      <c r="I44" s="138"/>
      <c r="J44" s="138"/>
      <c r="K44" s="138">
        <f>'実質公債費比率（分子）の構造'!N$50</f>
        <v>12</v>
      </c>
      <c r="L44" s="138"/>
      <c r="M44" s="138"/>
      <c r="N44" s="138">
        <f>'実質公債費比率（分子）の構造'!O$50</f>
        <v>11</v>
      </c>
      <c r="O44" s="138"/>
      <c r="P44" s="138"/>
    </row>
    <row r="45" spans="1:16" x14ac:dyDescent="0.2">
      <c r="A45" s="138" t="s">
        <v>54</v>
      </c>
      <c r="B45" s="138">
        <f>'実質公債費比率（分子）の構造'!K$49</f>
        <v>56</v>
      </c>
      <c r="C45" s="138"/>
      <c r="D45" s="138"/>
      <c r="E45" s="138">
        <f>'実質公債費比率（分子）の構造'!L$49</f>
        <v>55</v>
      </c>
      <c r="F45" s="138"/>
      <c r="G45" s="138"/>
      <c r="H45" s="138">
        <f>'実質公債費比率（分子）の構造'!M$49</f>
        <v>55</v>
      </c>
      <c r="I45" s="138"/>
      <c r="J45" s="138"/>
      <c r="K45" s="138">
        <f>'実質公債費比率（分子）の構造'!N$49</f>
        <v>55</v>
      </c>
      <c r="L45" s="138"/>
      <c r="M45" s="138"/>
      <c r="N45" s="138">
        <f>'実質公債費比率（分子）の構造'!O$49</f>
        <v>51</v>
      </c>
      <c r="O45" s="138"/>
      <c r="P45" s="138"/>
    </row>
    <row r="46" spans="1:16" x14ac:dyDescent="0.2">
      <c r="A46" s="138" t="s">
        <v>55</v>
      </c>
      <c r="B46" s="138">
        <f>'実質公債費比率（分子）の構造'!K$48</f>
        <v>629</v>
      </c>
      <c r="C46" s="138"/>
      <c r="D46" s="138"/>
      <c r="E46" s="138">
        <f>'実質公債費比率（分子）の構造'!L$48</f>
        <v>640</v>
      </c>
      <c r="F46" s="138"/>
      <c r="G46" s="138"/>
      <c r="H46" s="138">
        <f>'実質公債費比率（分子）の構造'!M$48</f>
        <v>604</v>
      </c>
      <c r="I46" s="138"/>
      <c r="J46" s="138"/>
      <c r="K46" s="138">
        <f>'実質公債費比率（分子）の構造'!N$48</f>
        <v>600</v>
      </c>
      <c r="L46" s="138"/>
      <c r="M46" s="138"/>
      <c r="N46" s="138">
        <f>'実質公債費比率（分子）の構造'!O$48</f>
        <v>628</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3794</v>
      </c>
      <c r="C49" s="138"/>
      <c r="D49" s="138"/>
      <c r="E49" s="138">
        <f>'実質公債費比率（分子）の構造'!L$45</f>
        <v>3561</v>
      </c>
      <c r="F49" s="138"/>
      <c r="G49" s="138"/>
      <c r="H49" s="138">
        <f>'実質公債費比率（分子）の構造'!M$45</f>
        <v>3451</v>
      </c>
      <c r="I49" s="138"/>
      <c r="J49" s="138"/>
      <c r="K49" s="138">
        <f>'実質公債費比率（分子）の構造'!N$45</f>
        <v>3365</v>
      </c>
      <c r="L49" s="138"/>
      <c r="M49" s="138"/>
      <c r="N49" s="138">
        <f>'実質公債費比率（分子）の構造'!O$45</f>
        <v>3223</v>
      </c>
      <c r="O49" s="138"/>
      <c r="P49" s="138"/>
    </row>
    <row r="50" spans="1:16" x14ac:dyDescent="0.2">
      <c r="A50" s="138" t="s">
        <v>59</v>
      </c>
      <c r="B50" s="138" t="e">
        <f>NA()</f>
        <v>#N/A</v>
      </c>
      <c r="C50" s="138">
        <f>IF(ISNUMBER('実質公債費比率（分子）の構造'!K$53),'実質公債費比率（分子）の構造'!K$53,NA())</f>
        <v>1747</v>
      </c>
      <c r="D50" s="138" t="e">
        <f>NA()</f>
        <v>#N/A</v>
      </c>
      <c r="E50" s="138" t="e">
        <f>NA()</f>
        <v>#N/A</v>
      </c>
      <c r="F50" s="138">
        <f>IF(ISNUMBER('実質公債費比率（分子）の構造'!L$53),'実質公債費比率（分子）の構造'!L$53,NA())</f>
        <v>1622</v>
      </c>
      <c r="G50" s="138" t="e">
        <f>NA()</f>
        <v>#N/A</v>
      </c>
      <c r="H50" s="138" t="e">
        <f>NA()</f>
        <v>#N/A</v>
      </c>
      <c r="I50" s="138">
        <f>IF(ISNUMBER('実質公債費比率（分子）の構造'!M$53),'実質公債費比率（分子）の構造'!M$53,NA())</f>
        <v>1474</v>
      </c>
      <c r="J50" s="138" t="e">
        <f>NA()</f>
        <v>#N/A</v>
      </c>
      <c r="K50" s="138" t="e">
        <f>NA()</f>
        <v>#N/A</v>
      </c>
      <c r="L50" s="138">
        <f>IF(ISNUMBER('実質公債費比率（分子）の構造'!N$53),'実質公債費比率（分子）の構造'!N$53,NA())</f>
        <v>1443</v>
      </c>
      <c r="M50" s="138" t="e">
        <f>NA()</f>
        <v>#N/A</v>
      </c>
      <c r="N50" s="138" t="e">
        <f>NA()</f>
        <v>#N/A</v>
      </c>
      <c r="O50" s="138">
        <f>IF(ISNUMBER('実質公債費比率（分子）の構造'!O$53),'実質公債費比率（分子）の構造'!O$53,NA())</f>
        <v>1389</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24703</v>
      </c>
      <c r="E56" s="137"/>
      <c r="F56" s="137"/>
      <c r="G56" s="137">
        <f>'将来負担比率（分子）の構造'!J$52</f>
        <v>24644</v>
      </c>
      <c r="H56" s="137"/>
      <c r="I56" s="137"/>
      <c r="J56" s="137">
        <f>'将来負担比率（分子）の構造'!K$52</f>
        <v>24484</v>
      </c>
      <c r="K56" s="137"/>
      <c r="L56" s="137"/>
      <c r="M56" s="137">
        <f>'将来負担比率（分子）の構造'!L$52</f>
        <v>23704</v>
      </c>
      <c r="N56" s="137"/>
      <c r="O56" s="137"/>
      <c r="P56" s="137">
        <f>'将来負担比率（分子）の構造'!M$52</f>
        <v>23621</v>
      </c>
    </row>
    <row r="57" spans="1:16" x14ac:dyDescent="0.2">
      <c r="A57" s="137" t="s">
        <v>36</v>
      </c>
      <c r="B57" s="137"/>
      <c r="C57" s="137"/>
      <c r="D57" s="137">
        <f>'将来負担比率（分子）の構造'!I$51</f>
        <v>1301</v>
      </c>
      <c r="E57" s="137"/>
      <c r="F57" s="137"/>
      <c r="G57" s="137">
        <f>'将来負担比率（分子）の構造'!J$51</f>
        <v>1288</v>
      </c>
      <c r="H57" s="137"/>
      <c r="I57" s="137"/>
      <c r="J57" s="137">
        <f>'将来負担比率（分子）の構造'!K$51</f>
        <v>1252</v>
      </c>
      <c r="K57" s="137"/>
      <c r="L57" s="137"/>
      <c r="M57" s="137">
        <f>'将来負担比率（分子）の構造'!L$51</f>
        <v>1071</v>
      </c>
      <c r="N57" s="137"/>
      <c r="O57" s="137"/>
      <c r="P57" s="137">
        <f>'将来負担比率（分子）の構造'!M$51</f>
        <v>965</v>
      </c>
    </row>
    <row r="58" spans="1:16" x14ac:dyDescent="0.2">
      <c r="A58" s="137" t="s">
        <v>35</v>
      </c>
      <c r="B58" s="137"/>
      <c r="C58" s="137"/>
      <c r="D58" s="137">
        <f>'将来負担比率（分子）の構造'!I$50</f>
        <v>4529</v>
      </c>
      <c r="E58" s="137"/>
      <c r="F58" s="137"/>
      <c r="G58" s="137">
        <f>'将来負担比率（分子）の構造'!J$50</f>
        <v>4748</v>
      </c>
      <c r="H58" s="137"/>
      <c r="I58" s="137"/>
      <c r="J58" s="137">
        <f>'将来負担比率（分子）の構造'!K$50</f>
        <v>5051</v>
      </c>
      <c r="K58" s="137"/>
      <c r="L58" s="137"/>
      <c r="M58" s="137">
        <f>'将来負担比率（分子）の構造'!L$50</f>
        <v>5942</v>
      </c>
      <c r="N58" s="137"/>
      <c r="O58" s="137"/>
      <c r="P58" s="137">
        <f>'将来負担比率（分子）の構造'!M$50</f>
        <v>5903</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4</v>
      </c>
      <c r="O61" s="137"/>
      <c r="P61" s="137"/>
    </row>
    <row r="62" spans="1:16" x14ac:dyDescent="0.2">
      <c r="A62" s="137" t="s">
        <v>29</v>
      </c>
      <c r="B62" s="137">
        <f>'将来負担比率（分子）の構造'!I$45</f>
        <v>6447</v>
      </c>
      <c r="C62" s="137"/>
      <c r="D62" s="137"/>
      <c r="E62" s="137">
        <f>'将来負担比率（分子）の構造'!J$45</f>
        <v>6146</v>
      </c>
      <c r="F62" s="137"/>
      <c r="G62" s="137"/>
      <c r="H62" s="137">
        <f>'将来負担比率（分子）の構造'!K$45</f>
        <v>5623</v>
      </c>
      <c r="I62" s="137"/>
      <c r="J62" s="137"/>
      <c r="K62" s="137">
        <f>'将来負担比率（分子）の構造'!L$45</f>
        <v>5382</v>
      </c>
      <c r="L62" s="137"/>
      <c r="M62" s="137"/>
      <c r="N62" s="137">
        <f>'将来負担比率（分子）の構造'!M$45</f>
        <v>5665</v>
      </c>
      <c r="O62" s="137"/>
      <c r="P62" s="137"/>
    </row>
    <row r="63" spans="1:16" x14ac:dyDescent="0.2">
      <c r="A63" s="137" t="s">
        <v>28</v>
      </c>
      <c r="B63" s="137">
        <f>'将来負担比率（分子）の構造'!I$44</f>
        <v>245</v>
      </c>
      <c r="C63" s="137"/>
      <c r="D63" s="137"/>
      <c r="E63" s="137">
        <f>'将来負担比率（分子）の構造'!J$44</f>
        <v>196</v>
      </c>
      <c r="F63" s="137"/>
      <c r="G63" s="137"/>
      <c r="H63" s="137">
        <f>'将来負担比率（分子）の構造'!K$44</f>
        <v>143</v>
      </c>
      <c r="I63" s="137"/>
      <c r="J63" s="137"/>
      <c r="K63" s="137">
        <f>'将来負担比率（分子）の構造'!L$44</f>
        <v>89</v>
      </c>
      <c r="L63" s="137"/>
      <c r="M63" s="137"/>
      <c r="N63" s="137">
        <f>'将来負担比率（分子）の構造'!M$44</f>
        <v>39</v>
      </c>
      <c r="O63" s="137"/>
      <c r="P63" s="137"/>
    </row>
    <row r="64" spans="1:16" x14ac:dyDescent="0.2">
      <c r="A64" s="137" t="s">
        <v>27</v>
      </c>
      <c r="B64" s="137">
        <f>'将来負担比率（分子）の構造'!I$43</f>
        <v>9546</v>
      </c>
      <c r="C64" s="137"/>
      <c r="D64" s="137"/>
      <c r="E64" s="137">
        <f>'将来負担比率（分子）の構造'!J$43</f>
        <v>7933</v>
      </c>
      <c r="F64" s="137"/>
      <c r="G64" s="137"/>
      <c r="H64" s="137">
        <f>'将来負担比率（分子）の構造'!K$43</f>
        <v>8377</v>
      </c>
      <c r="I64" s="137"/>
      <c r="J64" s="137"/>
      <c r="K64" s="137">
        <f>'将来負担比率（分子）の構造'!L$43</f>
        <v>8120</v>
      </c>
      <c r="L64" s="137"/>
      <c r="M64" s="137"/>
      <c r="N64" s="137">
        <f>'将来負担比率（分子）の構造'!M$43</f>
        <v>7865</v>
      </c>
      <c r="O64" s="137"/>
      <c r="P64" s="137"/>
    </row>
    <row r="65" spans="1:16" x14ac:dyDescent="0.2">
      <c r="A65" s="137" t="s">
        <v>26</v>
      </c>
      <c r="B65" s="137">
        <f>'将来負担比率（分子）の構造'!I$42</f>
        <v>72</v>
      </c>
      <c r="C65" s="137"/>
      <c r="D65" s="137"/>
      <c r="E65" s="137">
        <f>'将来負担比率（分子）の構造'!J$42</f>
        <v>72</v>
      </c>
      <c r="F65" s="137"/>
      <c r="G65" s="137"/>
      <c r="H65" s="137">
        <f>'将来負担比率（分子）の構造'!K$42</f>
        <v>72</v>
      </c>
      <c r="I65" s="137"/>
      <c r="J65" s="137"/>
      <c r="K65" s="137">
        <f>'将来負担比率（分子）の構造'!L$42</f>
        <v>64</v>
      </c>
      <c r="L65" s="137"/>
      <c r="M65" s="137"/>
      <c r="N65" s="137">
        <f>'将来負担比率（分子）の構造'!M$42</f>
        <v>61</v>
      </c>
      <c r="O65" s="137"/>
      <c r="P65" s="137"/>
    </row>
    <row r="66" spans="1:16" x14ac:dyDescent="0.2">
      <c r="A66" s="137" t="s">
        <v>25</v>
      </c>
      <c r="B66" s="137">
        <f>'将来負担比率（分子）の構造'!I$41</f>
        <v>31546</v>
      </c>
      <c r="C66" s="137"/>
      <c r="D66" s="137"/>
      <c r="E66" s="137">
        <f>'将来負担比率（分子）の構造'!J$41</f>
        <v>31512</v>
      </c>
      <c r="F66" s="137"/>
      <c r="G66" s="137"/>
      <c r="H66" s="137">
        <f>'将来負担比率（分子）の構造'!K$41</f>
        <v>30401</v>
      </c>
      <c r="I66" s="137"/>
      <c r="J66" s="137"/>
      <c r="K66" s="137">
        <f>'将来負担比率（分子）の構造'!L$41</f>
        <v>29540</v>
      </c>
      <c r="L66" s="137"/>
      <c r="M66" s="137"/>
      <c r="N66" s="137">
        <f>'将来負担比率（分子）の構造'!M$41</f>
        <v>28878</v>
      </c>
      <c r="O66" s="137"/>
      <c r="P66" s="137"/>
    </row>
    <row r="67" spans="1:16" x14ac:dyDescent="0.2">
      <c r="A67" s="137" t="s">
        <v>63</v>
      </c>
      <c r="B67" s="137" t="e">
        <f>NA()</f>
        <v>#N/A</v>
      </c>
      <c r="C67" s="137">
        <f>IF(ISNUMBER('将来負担比率（分子）の構造'!I$53), IF('将来負担比率（分子）の構造'!I$53 &lt; 0, 0, '将来負担比率（分子）の構造'!I$53), NA())</f>
        <v>17322</v>
      </c>
      <c r="D67" s="137" t="e">
        <f>NA()</f>
        <v>#N/A</v>
      </c>
      <c r="E67" s="137" t="e">
        <f>NA()</f>
        <v>#N/A</v>
      </c>
      <c r="F67" s="137">
        <f>IF(ISNUMBER('将来負担比率（分子）の構造'!J$53), IF('将来負担比率（分子）の構造'!J$53 &lt; 0, 0, '将来負担比率（分子）の構造'!J$53), NA())</f>
        <v>15178</v>
      </c>
      <c r="G67" s="137" t="e">
        <f>NA()</f>
        <v>#N/A</v>
      </c>
      <c r="H67" s="137" t="e">
        <f>NA()</f>
        <v>#N/A</v>
      </c>
      <c r="I67" s="137">
        <f>IF(ISNUMBER('将来負担比率（分子）の構造'!K$53), IF('将来負担比率（分子）の構造'!K$53 &lt; 0, 0, '将来負担比率（分子）の構造'!K$53), NA())</f>
        <v>13829</v>
      </c>
      <c r="J67" s="137" t="e">
        <f>NA()</f>
        <v>#N/A</v>
      </c>
      <c r="K67" s="137" t="e">
        <f>NA()</f>
        <v>#N/A</v>
      </c>
      <c r="L67" s="137">
        <f>IF(ISNUMBER('将来負担比率（分子）の構造'!L$53), IF('将来負担比率（分子）の構造'!L$53 &lt; 0, 0, '将来負担比率（分子）の構造'!L$53), NA())</f>
        <v>12478</v>
      </c>
      <c r="M67" s="137" t="e">
        <f>NA()</f>
        <v>#N/A</v>
      </c>
      <c r="N67" s="137" t="e">
        <f>NA()</f>
        <v>#N/A</v>
      </c>
      <c r="O67" s="137">
        <f>IF(ISNUMBER('将来負担比率（分子）の構造'!M$53), IF('将来負担比率（分子）の構造'!M$53 &lt; 0, 0, '将来負担比率（分子）の構造'!M$53), NA())</f>
        <v>12024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209</v>
      </c>
      <c r="C5" s="708"/>
      <c r="D5" s="708"/>
      <c r="E5" s="708"/>
      <c r="F5" s="708"/>
      <c r="G5" s="708"/>
      <c r="H5" s="708"/>
      <c r="I5" s="708"/>
      <c r="J5" s="708"/>
      <c r="K5" s="708"/>
      <c r="L5" s="708"/>
      <c r="M5" s="708"/>
      <c r="N5" s="708"/>
      <c r="O5" s="708"/>
      <c r="P5" s="708"/>
      <c r="Q5" s="709"/>
      <c r="R5" s="670">
        <v>5432832</v>
      </c>
      <c r="S5" s="671"/>
      <c r="T5" s="671"/>
      <c r="U5" s="671"/>
      <c r="V5" s="671"/>
      <c r="W5" s="671"/>
      <c r="X5" s="671"/>
      <c r="Y5" s="718"/>
      <c r="Z5" s="731">
        <v>18.3</v>
      </c>
      <c r="AA5" s="731"/>
      <c r="AB5" s="731"/>
      <c r="AC5" s="731"/>
      <c r="AD5" s="732">
        <v>5432832</v>
      </c>
      <c r="AE5" s="732"/>
      <c r="AF5" s="732"/>
      <c r="AG5" s="732"/>
      <c r="AH5" s="732"/>
      <c r="AI5" s="732"/>
      <c r="AJ5" s="732"/>
      <c r="AK5" s="732"/>
      <c r="AL5" s="719">
        <v>34.9</v>
      </c>
      <c r="AM5" s="688"/>
      <c r="AN5" s="688"/>
      <c r="AO5" s="720"/>
      <c r="AP5" s="707" t="s">
        <v>210</v>
      </c>
      <c r="AQ5" s="708"/>
      <c r="AR5" s="708"/>
      <c r="AS5" s="708"/>
      <c r="AT5" s="708"/>
      <c r="AU5" s="708"/>
      <c r="AV5" s="708"/>
      <c r="AW5" s="708"/>
      <c r="AX5" s="708"/>
      <c r="AY5" s="708"/>
      <c r="AZ5" s="708"/>
      <c r="BA5" s="708"/>
      <c r="BB5" s="708"/>
      <c r="BC5" s="708"/>
      <c r="BD5" s="708"/>
      <c r="BE5" s="708"/>
      <c r="BF5" s="709"/>
      <c r="BG5" s="620">
        <v>5421925</v>
      </c>
      <c r="BH5" s="621"/>
      <c r="BI5" s="621"/>
      <c r="BJ5" s="621"/>
      <c r="BK5" s="621"/>
      <c r="BL5" s="621"/>
      <c r="BM5" s="621"/>
      <c r="BN5" s="622"/>
      <c r="BO5" s="673">
        <v>99.8</v>
      </c>
      <c r="BP5" s="673"/>
      <c r="BQ5" s="673"/>
      <c r="BR5" s="673"/>
      <c r="BS5" s="674">
        <v>357406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2">
      <c r="B6" s="617" t="s">
        <v>214</v>
      </c>
      <c r="C6" s="618"/>
      <c r="D6" s="618"/>
      <c r="E6" s="618"/>
      <c r="F6" s="618"/>
      <c r="G6" s="618"/>
      <c r="H6" s="618"/>
      <c r="I6" s="618"/>
      <c r="J6" s="618"/>
      <c r="K6" s="618"/>
      <c r="L6" s="618"/>
      <c r="M6" s="618"/>
      <c r="N6" s="618"/>
      <c r="O6" s="618"/>
      <c r="P6" s="618"/>
      <c r="Q6" s="619"/>
      <c r="R6" s="620">
        <v>260561</v>
      </c>
      <c r="S6" s="621"/>
      <c r="T6" s="621"/>
      <c r="U6" s="621"/>
      <c r="V6" s="621"/>
      <c r="W6" s="621"/>
      <c r="X6" s="621"/>
      <c r="Y6" s="622"/>
      <c r="Z6" s="673">
        <v>0.9</v>
      </c>
      <c r="AA6" s="673"/>
      <c r="AB6" s="673"/>
      <c r="AC6" s="673"/>
      <c r="AD6" s="674">
        <v>260561</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5421925</v>
      </c>
      <c r="BH6" s="621"/>
      <c r="BI6" s="621"/>
      <c r="BJ6" s="621"/>
      <c r="BK6" s="621"/>
      <c r="BL6" s="621"/>
      <c r="BM6" s="621"/>
      <c r="BN6" s="622"/>
      <c r="BO6" s="673">
        <v>99.8</v>
      </c>
      <c r="BP6" s="673"/>
      <c r="BQ6" s="673"/>
      <c r="BR6" s="673"/>
      <c r="BS6" s="674">
        <v>357406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199162</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199162</v>
      </c>
      <c r="DR6" s="621"/>
      <c r="DS6" s="621"/>
      <c r="DT6" s="621"/>
      <c r="DU6" s="621"/>
      <c r="DV6" s="621"/>
      <c r="DW6" s="621"/>
      <c r="DX6" s="621"/>
      <c r="DY6" s="621"/>
      <c r="DZ6" s="621"/>
      <c r="EA6" s="621"/>
      <c r="EB6" s="621"/>
      <c r="EC6" s="656"/>
    </row>
    <row r="7" spans="2:143" ht="11.25" customHeight="1" x14ac:dyDescent="0.2">
      <c r="B7" s="617" t="s">
        <v>218</v>
      </c>
      <c r="C7" s="618"/>
      <c r="D7" s="618"/>
      <c r="E7" s="618"/>
      <c r="F7" s="618"/>
      <c r="G7" s="618"/>
      <c r="H7" s="618"/>
      <c r="I7" s="618"/>
      <c r="J7" s="618"/>
      <c r="K7" s="618"/>
      <c r="L7" s="618"/>
      <c r="M7" s="618"/>
      <c r="N7" s="618"/>
      <c r="O7" s="618"/>
      <c r="P7" s="618"/>
      <c r="Q7" s="619"/>
      <c r="R7" s="620">
        <v>4021</v>
      </c>
      <c r="S7" s="621"/>
      <c r="T7" s="621"/>
      <c r="U7" s="621"/>
      <c r="V7" s="621"/>
      <c r="W7" s="621"/>
      <c r="X7" s="621"/>
      <c r="Y7" s="622"/>
      <c r="Z7" s="673">
        <v>0</v>
      </c>
      <c r="AA7" s="673"/>
      <c r="AB7" s="673"/>
      <c r="AC7" s="673"/>
      <c r="AD7" s="674">
        <v>4021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2185453</v>
      </c>
      <c r="BH7" s="621"/>
      <c r="BI7" s="621"/>
      <c r="BJ7" s="621"/>
      <c r="BK7" s="621"/>
      <c r="BL7" s="621"/>
      <c r="BM7" s="621"/>
      <c r="BN7" s="622"/>
      <c r="BO7" s="673">
        <v>40.200000000000003</v>
      </c>
      <c r="BP7" s="673"/>
      <c r="BQ7" s="673"/>
      <c r="BR7" s="673"/>
      <c r="BS7" s="674">
        <v>34133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4161267</v>
      </c>
      <c r="CS7" s="621"/>
      <c r="CT7" s="621"/>
      <c r="CU7" s="621"/>
      <c r="CV7" s="621"/>
      <c r="CW7" s="621"/>
      <c r="CX7" s="621"/>
      <c r="CY7" s="622"/>
      <c r="CZ7" s="673">
        <v>14.5</v>
      </c>
      <c r="DA7" s="673"/>
      <c r="DB7" s="673"/>
      <c r="DC7" s="673"/>
      <c r="DD7" s="626">
        <v>290109</v>
      </c>
      <c r="DE7" s="621"/>
      <c r="DF7" s="621"/>
      <c r="DG7" s="621"/>
      <c r="DH7" s="621"/>
      <c r="DI7" s="621"/>
      <c r="DJ7" s="621"/>
      <c r="DK7" s="621"/>
      <c r="DL7" s="621"/>
      <c r="DM7" s="621"/>
      <c r="DN7" s="621"/>
      <c r="DO7" s="621"/>
      <c r="DP7" s="622"/>
      <c r="DQ7" s="626">
        <v>3207031</v>
      </c>
      <c r="DR7" s="621"/>
      <c r="DS7" s="621"/>
      <c r="DT7" s="621"/>
      <c r="DU7" s="621"/>
      <c r="DV7" s="621"/>
      <c r="DW7" s="621"/>
      <c r="DX7" s="621"/>
      <c r="DY7" s="621"/>
      <c r="DZ7" s="621"/>
      <c r="EA7" s="621"/>
      <c r="EB7" s="621"/>
      <c r="EC7" s="656"/>
    </row>
    <row r="8" spans="2:143" ht="11.25" customHeight="1" x14ac:dyDescent="0.2">
      <c r="B8" s="617" t="s">
        <v>221</v>
      </c>
      <c r="C8" s="618"/>
      <c r="D8" s="618"/>
      <c r="E8" s="618"/>
      <c r="F8" s="618"/>
      <c r="G8" s="618"/>
      <c r="H8" s="618"/>
      <c r="I8" s="618"/>
      <c r="J8" s="618"/>
      <c r="K8" s="618"/>
      <c r="L8" s="618"/>
      <c r="M8" s="618"/>
      <c r="N8" s="618"/>
      <c r="O8" s="618"/>
      <c r="P8" s="618"/>
      <c r="Q8" s="619"/>
      <c r="R8" s="620">
        <v>8593</v>
      </c>
      <c r="S8" s="621"/>
      <c r="T8" s="621"/>
      <c r="U8" s="621"/>
      <c r="V8" s="621"/>
      <c r="W8" s="621"/>
      <c r="X8" s="621"/>
      <c r="Y8" s="622"/>
      <c r="Z8" s="673">
        <v>0</v>
      </c>
      <c r="AA8" s="673"/>
      <c r="AB8" s="673"/>
      <c r="AC8" s="673"/>
      <c r="AD8" s="674">
        <v>8593</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84200</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10319756</v>
      </c>
      <c r="CS8" s="621"/>
      <c r="CT8" s="621"/>
      <c r="CU8" s="621"/>
      <c r="CV8" s="621"/>
      <c r="CW8" s="621"/>
      <c r="CX8" s="621"/>
      <c r="CY8" s="622"/>
      <c r="CZ8" s="673">
        <v>35.9</v>
      </c>
      <c r="DA8" s="673"/>
      <c r="DB8" s="673"/>
      <c r="DC8" s="673"/>
      <c r="DD8" s="626">
        <v>412532</v>
      </c>
      <c r="DE8" s="621"/>
      <c r="DF8" s="621"/>
      <c r="DG8" s="621"/>
      <c r="DH8" s="621"/>
      <c r="DI8" s="621"/>
      <c r="DJ8" s="621"/>
      <c r="DK8" s="621"/>
      <c r="DL8" s="621"/>
      <c r="DM8" s="621"/>
      <c r="DN8" s="621"/>
      <c r="DO8" s="621"/>
      <c r="DP8" s="622"/>
      <c r="DQ8" s="626">
        <v>4913137</v>
      </c>
      <c r="DR8" s="621"/>
      <c r="DS8" s="621"/>
      <c r="DT8" s="621"/>
      <c r="DU8" s="621"/>
      <c r="DV8" s="621"/>
      <c r="DW8" s="621"/>
      <c r="DX8" s="621"/>
      <c r="DY8" s="621"/>
      <c r="DZ8" s="621"/>
      <c r="EA8" s="621"/>
      <c r="EB8" s="621"/>
      <c r="EC8" s="656"/>
    </row>
    <row r="9" spans="2:143" ht="11.25" customHeight="1" x14ac:dyDescent="0.2">
      <c r="B9" s="617" t="s">
        <v>224</v>
      </c>
      <c r="C9" s="618"/>
      <c r="D9" s="618"/>
      <c r="E9" s="618"/>
      <c r="F9" s="618"/>
      <c r="G9" s="618"/>
      <c r="H9" s="618"/>
      <c r="I9" s="618"/>
      <c r="J9" s="618"/>
      <c r="K9" s="618"/>
      <c r="L9" s="618"/>
      <c r="M9" s="618"/>
      <c r="N9" s="618"/>
      <c r="O9" s="618"/>
      <c r="P9" s="618"/>
      <c r="Q9" s="619"/>
      <c r="R9" s="620">
        <v>7957</v>
      </c>
      <c r="S9" s="621"/>
      <c r="T9" s="621"/>
      <c r="U9" s="621"/>
      <c r="V9" s="621"/>
      <c r="W9" s="621"/>
      <c r="X9" s="621"/>
      <c r="Y9" s="622"/>
      <c r="Z9" s="673">
        <v>0</v>
      </c>
      <c r="AA9" s="673"/>
      <c r="AB9" s="673"/>
      <c r="AC9" s="673"/>
      <c r="AD9" s="674">
        <v>7957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1799469</v>
      </c>
      <c r="BH9" s="621"/>
      <c r="BI9" s="621"/>
      <c r="BJ9" s="621"/>
      <c r="BK9" s="621"/>
      <c r="BL9" s="621"/>
      <c r="BM9" s="621"/>
      <c r="BN9" s="622"/>
      <c r="BO9" s="673">
        <v>33.1</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2070385</v>
      </c>
      <c r="CS9" s="621"/>
      <c r="CT9" s="621"/>
      <c r="CU9" s="621"/>
      <c r="CV9" s="621"/>
      <c r="CW9" s="621"/>
      <c r="CX9" s="621"/>
      <c r="CY9" s="622"/>
      <c r="CZ9" s="673">
        <v>7.2</v>
      </c>
      <c r="DA9" s="673"/>
      <c r="DB9" s="673"/>
      <c r="DC9" s="673"/>
      <c r="DD9" s="626">
        <v>322554</v>
      </c>
      <c r="DE9" s="621"/>
      <c r="DF9" s="621"/>
      <c r="DG9" s="621"/>
      <c r="DH9" s="621"/>
      <c r="DI9" s="621"/>
      <c r="DJ9" s="621"/>
      <c r="DK9" s="621"/>
      <c r="DL9" s="621"/>
      <c r="DM9" s="621"/>
      <c r="DN9" s="621"/>
      <c r="DO9" s="621"/>
      <c r="DP9" s="622"/>
      <c r="DQ9" s="626">
        <v>1478303</v>
      </c>
      <c r="DR9" s="621"/>
      <c r="DS9" s="621"/>
      <c r="DT9" s="621"/>
      <c r="DU9" s="621"/>
      <c r="DV9" s="621"/>
      <c r="DW9" s="621"/>
      <c r="DX9" s="621"/>
      <c r="DY9" s="621"/>
      <c r="DZ9" s="621"/>
      <c r="EA9" s="621"/>
      <c r="EB9" s="621"/>
      <c r="EC9" s="656"/>
    </row>
    <row r="10" spans="2:143" ht="11.25" customHeight="1" x14ac:dyDescent="0.2">
      <c r="B10" s="617" t="s">
        <v>227</v>
      </c>
      <c r="C10" s="618"/>
      <c r="D10" s="618"/>
      <c r="E10" s="618"/>
      <c r="F10" s="618"/>
      <c r="G10" s="618"/>
      <c r="H10" s="618"/>
      <c r="I10" s="618"/>
      <c r="J10" s="618"/>
      <c r="K10" s="618"/>
      <c r="L10" s="618"/>
      <c r="M10" s="618"/>
      <c r="N10" s="618"/>
      <c r="O10" s="618"/>
      <c r="P10" s="618"/>
      <c r="Q10" s="619"/>
      <c r="R10" s="620">
        <v>952489</v>
      </c>
      <c r="S10" s="621"/>
      <c r="T10" s="621"/>
      <c r="U10" s="621"/>
      <c r="V10" s="621"/>
      <c r="W10" s="621"/>
      <c r="X10" s="621"/>
      <c r="Y10" s="622"/>
      <c r="Z10" s="673">
        <v>3.2</v>
      </c>
      <c r="AA10" s="673"/>
      <c r="AB10" s="673"/>
      <c r="AC10" s="673"/>
      <c r="AD10" s="674">
        <v>952489</v>
      </c>
      <c r="AE10" s="674"/>
      <c r="AF10" s="674"/>
      <c r="AG10" s="674"/>
      <c r="AH10" s="674"/>
      <c r="AI10" s="674"/>
      <c r="AJ10" s="674"/>
      <c r="AK10" s="674"/>
      <c r="AL10" s="643">
        <v>6.1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129400</v>
      </c>
      <c r="BH10" s="621"/>
      <c r="BI10" s="621"/>
      <c r="BJ10" s="621"/>
      <c r="BK10" s="621"/>
      <c r="BL10" s="621"/>
      <c r="BM10" s="621"/>
      <c r="BN10" s="622"/>
      <c r="BO10" s="673">
        <v>2.4</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6513</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5454</v>
      </c>
      <c r="DR10" s="621"/>
      <c r="DS10" s="621"/>
      <c r="DT10" s="621"/>
      <c r="DU10" s="621"/>
      <c r="DV10" s="621"/>
      <c r="DW10" s="621"/>
      <c r="DX10" s="621"/>
      <c r="DY10" s="621"/>
      <c r="DZ10" s="621"/>
      <c r="EA10" s="621"/>
      <c r="EB10" s="621"/>
      <c r="EC10" s="656"/>
    </row>
    <row r="11" spans="2:143" ht="11.25" customHeight="1" x14ac:dyDescent="0.2">
      <c r="B11" s="617" t="s">
        <v>230</v>
      </c>
      <c r="C11" s="618"/>
      <c r="D11" s="618"/>
      <c r="E11" s="618"/>
      <c r="F11" s="618"/>
      <c r="G11" s="618"/>
      <c r="H11" s="618"/>
      <c r="I11" s="618"/>
      <c r="J11" s="618"/>
      <c r="K11" s="618"/>
      <c r="L11" s="618"/>
      <c r="M11" s="618"/>
      <c r="N11" s="618"/>
      <c r="O11" s="618"/>
      <c r="P11" s="618"/>
      <c r="Q11" s="619"/>
      <c r="R11" s="620">
        <v>11754</v>
      </c>
      <c r="S11" s="621"/>
      <c r="T11" s="621"/>
      <c r="U11" s="621"/>
      <c r="V11" s="621"/>
      <c r="W11" s="621"/>
      <c r="X11" s="621"/>
      <c r="Y11" s="622"/>
      <c r="Z11" s="673">
        <v>0</v>
      </c>
      <c r="AA11" s="673"/>
      <c r="AB11" s="673"/>
      <c r="AC11" s="673"/>
      <c r="AD11" s="674">
        <v>11754</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172384</v>
      </c>
      <c r="BH11" s="621"/>
      <c r="BI11" s="621"/>
      <c r="BJ11" s="621"/>
      <c r="BK11" s="621"/>
      <c r="BL11" s="621"/>
      <c r="BM11" s="621"/>
      <c r="BN11" s="622"/>
      <c r="BO11" s="673">
        <v>3.2</v>
      </c>
      <c r="BP11" s="673"/>
      <c r="BQ11" s="673"/>
      <c r="BR11" s="673"/>
      <c r="BS11" s="626">
        <v>34133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1038035</v>
      </c>
      <c r="CS11" s="621"/>
      <c r="CT11" s="621"/>
      <c r="CU11" s="621"/>
      <c r="CV11" s="621"/>
      <c r="CW11" s="621"/>
      <c r="CX11" s="621"/>
      <c r="CY11" s="622"/>
      <c r="CZ11" s="673">
        <v>3.6</v>
      </c>
      <c r="DA11" s="673"/>
      <c r="DB11" s="673"/>
      <c r="DC11" s="673"/>
      <c r="DD11" s="626">
        <v>264389</v>
      </c>
      <c r="DE11" s="621"/>
      <c r="DF11" s="621"/>
      <c r="DG11" s="621"/>
      <c r="DH11" s="621"/>
      <c r="DI11" s="621"/>
      <c r="DJ11" s="621"/>
      <c r="DK11" s="621"/>
      <c r="DL11" s="621"/>
      <c r="DM11" s="621"/>
      <c r="DN11" s="621"/>
      <c r="DO11" s="621"/>
      <c r="DP11" s="622"/>
      <c r="DQ11" s="626">
        <v>545617</v>
      </c>
      <c r="DR11" s="621"/>
      <c r="DS11" s="621"/>
      <c r="DT11" s="621"/>
      <c r="DU11" s="621"/>
      <c r="DV11" s="621"/>
      <c r="DW11" s="621"/>
      <c r="DX11" s="621"/>
      <c r="DY11" s="621"/>
      <c r="DZ11" s="621"/>
      <c r="EA11" s="621"/>
      <c r="EB11" s="621"/>
      <c r="EC11" s="656"/>
    </row>
    <row r="12" spans="2:143" ht="11.25" customHeight="1" x14ac:dyDescent="0.2">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2691333</v>
      </c>
      <c r="BH12" s="621"/>
      <c r="BI12" s="621"/>
      <c r="BJ12" s="621"/>
      <c r="BK12" s="621"/>
      <c r="BL12" s="621"/>
      <c r="BM12" s="621"/>
      <c r="BN12" s="622"/>
      <c r="BO12" s="673">
        <v>49.5</v>
      </c>
      <c r="BP12" s="673"/>
      <c r="BQ12" s="673"/>
      <c r="BR12" s="673"/>
      <c r="BS12" s="626">
        <v>323273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1202298</v>
      </c>
      <c r="CS12" s="621"/>
      <c r="CT12" s="621"/>
      <c r="CU12" s="621"/>
      <c r="CV12" s="621"/>
      <c r="CW12" s="621"/>
      <c r="CX12" s="621"/>
      <c r="CY12" s="622"/>
      <c r="CZ12" s="673">
        <v>4.2</v>
      </c>
      <c r="DA12" s="673"/>
      <c r="DB12" s="673"/>
      <c r="DC12" s="673"/>
      <c r="DD12" s="626">
        <v>236617</v>
      </c>
      <c r="DE12" s="621"/>
      <c r="DF12" s="621"/>
      <c r="DG12" s="621"/>
      <c r="DH12" s="621"/>
      <c r="DI12" s="621"/>
      <c r="DJ12" s="621"/>
      <c r="DK12" s="621"/>
      <c r="DL12" s="621"/>
      <c r="DM12" s="621"/>
      <c r="DN12" s="621"/>
      <c r="DO12" s="621"/>
      <c r="DP12" s="622"/>
      <c r="DQ12" s="626">
        <v>451521</v>
      </c>
      <c r="DR12" s="621"/>
      <c r="DS12" s="621"/>
      <c r="DT12" s="621"/>
      <c r="DU12" s="621"/>
      <c r="DV12" s="621"/>
      <c r="DW12" s="621"/>
      <c r="DX12" s="621"/>
      <c r="DY12" s="621"/>
      <c r="DZ12" s="621"/>
      <c r="EA12" s="621"/>
      <c r="EB12" s="621"/>
      <c r="EC12" s="656"/>
    </row>
    <row r="13" spans="2:143" ht="11.25" customHeight="1" x14ac:dyDescent="0.2">
      <c r="B13" s="617" t="s">
        <v>236</v>
      </c>
      <c r="C13" s="618"/>
      <c r="D13" s="618"/>
      <c r="E13" s="618"/>
      <c r="F13" s="618"/>
      <c r="G13" s="618"/>
      <c r="H13" s="618"/>
      <c r="I13" s="618"/>
      <c r="J13" s="618"/>
      <c r="K13" s="618"/>
      <c r="L13" s="618"/>
      <c r="M13" s="618"/>
      <c r="N13" s="618"/>
      <c r="O13" s="618"/>
      <c r="P13" s="618"/>
      <c r="Q13" s="619"/>
      <c r="R13" s="620">
        <v>28178</v>
      </c>
      <c r="S13" s="621"/>
      <c r="T13" s="621"/>
      <c r="U13" s="621"/>
      <c r="V13" s="621"/>
      <c r="W13" s="621"/>
      <c r="X13" s="621"/>
      <c r="Y13" s="622"/>
      <c r="Z13" s="673">
        <v>0.1</v>
      </c>
      <c r="AA13" s="673"/>
      <c r="AB13" s="673"/>
      <c r="AC13" s="673"/>
      <c r="AD13" s="674">
        <v>28178</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2620146</v>
      </c>
      <c r="BH13" s="621"/>
      <c r="BI13" s="621"/>
      <c r="BJ13" s="621"/>
      <c r="BK13" s="621"/>
      <c r="BL13" s="621"/>
      <c r="BM13" s="621"/>
      <c r="BN13" s="622"/>
      <c r="BO13" s="673">
        <v>48.2</v>
      </c>
      <c r="BP13" s="673"/>
      <c r="BQ13" s="673"/>
      <c r="BR13" s="673"/>
      <c r="BS13" s="626">
        <v>323273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2609697</v>
      </c>
      <c r="CS13" s="621"/>
      <c r="CT13" s="621"/>
      <c r="CU13" s="621"/>
      <c r="CV13" s="621"/>
      <c r="CW13" s="621"/>
      <c r="CX13" s="621"/>
      <c r="CY13" s="622"/>
      <c r="CZ13" s="673">
        <v>9.1</v>
      </c>
      <c r="DA13" s="673"/>
      <c r="DB13" s="673"/>
      <c r="DC13" s="673"/>
      <c r="DD13" s="626">
        <v>1423173</v>
      </c>
      <c r="DE13" s="621"/>
      <c r="DF13" s="621"/>
      <c r="DG13" s="621"/>
      <c r="DH13" s="621"/>
      <c r="DI13" s="621"/>
      <c r="DJ13" s="621"/>
      <c r="DK13" s="621"/>
      <c r="DL13" s="621"/>
      <c r="DM13" s="621"/>
      <c r="DN13" s="621"/>
      <c r="DO13" s="621"/>
      <c r="DP13" s="622"/>
      <c r="DQ13" s="626">
        <v>1436098</v>
      </c>
      <c r="DR13" s="621"/>
      <c r="DS13" s="621"/>
      <c r="DT13" s="621"/>
      <c r="DU13" s="621"/>
      <c r="DV13" s="621"/>
      <c r="DW13" s="621"/>
      <c r="DX13" s="621"/>
      <c r="DY13" s="621"/>
      <c r="DZ13" s="621"/>
      <c r="EA13" s="621"/>
      <c r="EB13" s="621"/>
      <c r="EC13" s="656"/>
    </row>
    <row r="14" spans="2:143" ht="11.25" customHeight="1" x14ac:dyDescent="0.2">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173898</v>
      </c>
      <c r="BH14" s="621"/>
      <c r="BI14" s="621"/>
      <c r="BJ14" s="621"/>
      <c r="BK14" s="621"/>
      <c r="BL14" s="621"/>
      <c r="BM14" s="621"/>
      <c r="BN14" s="622"/>
      <c r="BO14" s="673">
        <v>3.2</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1124808</v>
      </c>
      <c r="CS14" s="621"/>
      <c r="CT14" s="621"/>
      <c r="CU14" s="621"/>
      <c r="CV14" s="621"/>
      <c r="CW14" s="621"/>
      <c r="CX14" s="621"/>
      <c r="CY14" s="622"/>
      <c r="CZ14" s="673">
        <v>3.9</v>
      </c>
      <c r="DA14" s="673"/>
      <c r="DB14" s="673"/>
      <c r="DC14" s="673"/>
      <c r="DD14" s="626">
        <v>210568</v>
      </c>
      <c r="DE14" s="621"/>
      <c r="DF14" s="621"/>
      <c r="DG14" s="621"/>
      <c r="DH14" s="621"/>
      <c r="DI14" s="621"/>
      <c r="DJ14" s="621"/>
      <c r="DK14" s="621"/>
      <c r="DL14" s="621"/>
      <c r="DM14" s="621"/>
      <c r="DN14" s="621"/>
      <c r="DO14" s="621"/>
      <c r="DP14" s="622"/>
      <c r="DQ14" s="626">
        <v>857526</v>
      </c>
      <c r="DR14" s="621"/>
      <c r="DS14" s="621"/>
      <c r="DT14" s="621"/>
      <c r="DU14" s="621"/>
      <c r="DV14" s="621"/>
      <c r="DW14" s="621"/>
      <c r="DX14" s="621"/>
      <c r="DY14" s="621"/>
      <c r="DZ14" s="621"/>
      <c r="EA14" s="621"/>
      <c r="EB14" s="621"/>
      <c r="EC14" s="656"/>
    </row>
    <row r="15" spans="2:143" ht="11.25" customHeight="1" x14ac:dyDescent="0.2">
      <c r="B15" s="617" t="s">
        <v>242</v>
      </c>
      <c r="C15" s="618"/>
      <c r="D15" s="618"/>
      <c r="E15" s="618"/>
      <c r="F15" s="618"/>
      <c r="G15" s="618"/>
      <c r="H15" s="618"/>
      <c r="I15" s="618"/>
      <c r="J15" s="618"/>
      <c r="K15" s="618"/>
      <c r="L15" s="618"/>
      <c r="M15" s="618"/>
      <c r="N15" s="618"/>
      <c r="O15" s="618"/>
      <c r="P15" s="618"/>
      <c r="Q15" s="619"/>
      <c r="R15" s="620">
        <v>17284</v>
      </c>
      <c r="S15" s="621"/>
      <c r="T15" s="621"/>
      <c r="U15" s="621"/>
      <c r="V15" s="621"/>
      <c r="W15" s="621"/>
      <c r="X15" s="621"/>
      <c r="Y15" s="622"/>
      <c r="Z15" s="673">
        <v>0.1</v>
      </c>
      <c r="AA15" s="673"/>
      <c r="AB15" s="673"/>
      <c r="AC15" s="673"/>
      <c r="AD15" s="674">
        <v>17284</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371241</v>
      </c>
      <c r="BH15" s="621"/>
      <c r="BI15" s="621"/>
      <c r="BJ15" s="621"/>
      <c r="BK15" s="621"/>
      <c r="BL15" s="621"/>
      <c r="BM15" s="621"/>
      <c r="BN15" s="622"/>
      <c r="BO15" s="673">
        <v>6.8</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2398492</v>
      </c>
      <c r="CS15" s="621"/>
      <c r="CT15" s="621"/>
      <c r="CU15" s="621"/>
      <c r="CV15" s="621"/>
      <c r="CW15" s="621"/>
      <c r="CX15" s="621"/>
      <c r="CY15" s="622"/>
      <c r="CZ15" s="673">
        <v>8.3000000000000007</v>
      </c>
      <c r="DA15" s="673"/>
      <c r="DB15" s="673"/>
      <c r="DC15" s="673"/>
      <c r="DD15" s="626">
        <v>504492</v>
      </c>
      <c r="DE15" s="621"/>
      <c r="DF15" s="621"/>
      <c r="DG15" s="621"/>
      <c r="DH15" s="621"/>
      <c r="DI15" s="621"/>
      <c r="DJ15" s="621"/>
      <c r="DK15" s="621"/>
      <c r="DL15" s="621"/>
      <c r="DM15" s="621"/>
      <c r="DN15" s="621"/>
      <c r="DO15" s="621"/>
      <c r="DP15" s="622"/>
      <c r="DQ15" s="626">
        <v>1701685</v>
      </c>
      <c r="DR15" s="621"/>
      <c r="DS15" s="621"/>
      <c r="DT15" s="621"/>
      <c r="DU15" s="621"/>
      <c r="DV15" s="621"/>
      <c r="DW15" s="621"/>
      <c r="DX15" s="621"/>
      <c r="DY15" s="621"/>
      <c r="DZ15" s="621"/>
      <c r="EA15" s="621"/>
      <c r="EB15" s="621"/>
      <c r="EC15" s="656"/>
    </row>
    <row r="16" spans="2:143" ht="11.25" customHeight="1" x14ac:dyDescent="0.2">
      <c r="B16" s="617" t="s">
        <v>245</v>
      </c>
      <c r="C16" s="618"/>
      <c r="D16" s="618"/>
      <c r="E16" s="618"/>
      <c r="F16" s="618"/>
      <c r="G16" s="618"/>
      <c r="H16" s="618"/>
      <c r="I16" s="618"/>
      <c r="J16" s="618"/>
      <c r="K16" s="618"/>
      <c r="L16" s="618"/>
      <c r="M16" s="618"/>
      <c r="N16" s="618"/>
      <c r="O16" s="618"/>
      <c r="P16" s="618"/>
      <c r="Q16" s="619"/>
      <c r="R16" s="620">
        <v>9765228</v>
      </c>
      <c r="S16" s="621"/>
      <c r="T16" s="621"/>
      <c r="U16" s="621"/>
      <c r="V16" s="621"/>
      <c r="W16" s="621"/>
      <c r="X16" s="621"/>
      <c r="Y16" s="622"/>
      <c r="Z16" s="673">
        <v>32.9</v>
      </c>
      <c r="AA16" s="673"/>
      <c r="AB16" s="673"/>
      <c r="AC16" s="673"/>
      <c r="AD16" s="674">
        <v>8700972</v>
      </c>
      <c r="AE16" s="674"/>
      <c r="AF16" s="674"/>
      <c r="AG16" s="674"/>
      <c r="AH16" s="674"/>
      <c r="AI16" s="674"/>
      <c r="AJ16" s="674"/>
      <c r="AK16" s="674"/>
      <c r="AL16" s="643">
        <v>55.9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397500</v>
      </c>
      <c r="CS16" s="621"/>
      <c r="CT16" s="621"/>
      <c r="CU16" s="621"/>
      <c r="CV16" s="621"/>
      <c r="CW16" s="621"/>
      <c r="CX16" s="621"/>
      <c r="CY16" s="622"/>
      <c r="CZ16" s="673">
        <v>1.4</v>
      </c>
      <c r="DA16" s="673"/>
      <c r="DB16" s="673"/>
      <c r="DC16" s="673"/>
      <c r="DD16" s="626" t="s">
        <v>113</v>
      </c>
      <c r="DE16" s="621"/>
      <c r="DF16" s="621"/>
      <c r="DG16" s="621"/>
      <c r="DH16" s="621"/>
      <c r="DI16" s="621"/>
      <c r="DJ16" s="621"/>
      <c r="DK16" s="621"/>
      <c r="DL16" s="621"/>
      <c r="DM16" s="621"/>
      <c r="DN16" s="621"/>
      <c r="DO16" s="621"/>
      <c r="DP16" s="622"/>
      <c r="DQ16" s="626">
        <v>83041</v>
      </c>
      <c r="DR16" s="621"/>
      <c r="DS16" s="621"/>
      <c r="DT16" s="621"/>
      <c r="DU16" s="621"/>
      <c r="DV16" s="621"/>
      <c r="DW16" s="621"/>
      <c r="DX16" s="621"/>
      <c r="DY16" s="621"/>
      <c r="DZ16" s="621"/>
      <c r="EA16" s="621"/>
      <c r="EB16" s="621"/>
      <c r="EC16" s="656"/>
    </row>
    <row r="17" spans="2:133" ht="11.25" customHeight="1" x14ac:dyDescent="0.2">
      <c r="B17" s="617" t="s">
        <v>248</v>
      </c>
      <c r="C17" s="618"/>
      <c r="D17" s="618"/>
      <c r="E17" s="618"/>
      <c r="F17" s="618"/>
      <c r="G17" s="618"/>
      <c r="H17" s="618"/>
      <c r="I17" s="618"/>
      <c r="J17" s="618"/>
      <c r="K17" s="618"/>
      <c r="L17" s="618"/>
      <c r="M17" s="618"/>
      <c r="N17" s="618"/>
      <c r="O17" s="618"/>
      <c r="P17" s="618"/>
      <c r="Q17" s="619"/>
      <c r="R17" s="620">
        <v>8700972</v>
      </c>
      <c r="S17" s="621"/>
      <c r="T17" s="621"/>
      <c r="U17" s="621"/>
      <c r="V17" s="621"/>
      <c r="W17" s="621"/>
      <c r="X17" s="621"/>
      <c r="Y17" s="622"/>
      <c r="Z17" s="673">
        <v>29.3</v>
      </c>
      <c r="AA17" s="673"/>
      <c r="AB17" s="673"/>
      <c r="AC17" s="673"/>
      <c r="AD17" s="674">
        <v>8700972</v>
      </c>
      <c r="AE17" s="674"/>
      <c r="AF17" s="674"/>
      <c r="AG17" s="674"/>
      <c r="AH17" s="674"/>
      <c r="AI17" s="674"/>
      <c r="AJ17" s="674"/>
      <c r="AK17" s="674"/>
      <c r="AL17" s="643">
        <v>55.9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3222818</v>
      </c>
      <c r="CS17" s="621"/>
      <c r="CT17" s="621"/>
      <c r="CU17" s="621"/>
      <c r="CV17" s="621"/>
      <c r="CW17" s="621"/>
      <c r="CX17" s="621"/>
      <c r="CY17" s="622"/>
      <c r="CZ17" s="673">
        <v>11.2</v>
      </c>
      <c r="DA17" s="673"/>
      <c r="DB17" s="673"/>
      <c r="DC17" s="673"/>
      <c r="DD17" s="626" t="s">
        <v>113</v>
      </c>
      <c r="DE17" s="621"/>
      <c r="DF17" s="621"/>
      <c r="DG17" s="621"/>
      <c r="DH17" s="621"/>
      <c r="DI17" s="621"/>
      <c r="DJ17" s="621"/>
      <c r="DK17" s="621"/>
      <c r="DL17" s="621"/>
      <c r="DM17" s="621"/>
      <c r="DN17" s="621"/>
      <c r="DO17" s="621"/>
      <c r="DP17" s="622"/>
      <c r="DQ17" s="626">
        <v>3096560</v>
      </c>
      <c r="DR17" s="621"/>
      <c r="DS17" s="621"/>
      <c r="DT17" s="621"/>
      <c r="DU17" s="621"/>
      <c r="DV17" s="621"/>
      <c r="DW17" s="621"/>
      <c r="DX17" s="621"/>
      <c r="DY17" s="621"/>
      <c r="DZ17" s="621"/>
      <c r="EA17" s="621"/>
      <c r="EB17" s="621"/>
      <c r="EC17" s="656"/>
    </row>
    <row r="18" spans="2:133" ht="11.25" customHeight="1" x14ac:dyDescent="0.2">
      <c r="B18" s="617" t="s">
        <v>251</v>
      </c>
      <c r="C18" s="618"/>
      <c r="D18" s="618"/>
      <c r="E18" s="618"/>
      <c r="F18" s="618"/>
      <c r="G18" s="618"/>
      <c r="H18" s="618"/>
      <c r="I18" s="618"/>
      <c r="J18" s="618"/>
      <c r="K18" s="618"/>
      <c r="L18" s="618"/>
      <c r="M18" s="618"/>
      <c r="N18" s="618"/>
      <c r="O18" s="618"/>
      <c r="P18" s="618"/>
      <c r="Q18" s="619"/>
      <c r="R18" s="620">
        <v>1064256</v>
      </c>
      <c r="S18" s="621"/>
      <c r="T18" s="621"/>
      <c r="U18" s="621"/>
      <c r="V18" s="621"/>
      <c r="W18" s="621"/>
      <c r="X18" s="621"/>
      <c r="Y18" s="622"/>
      <c r="Z18" s="673">
        <v>3.6</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2">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10907</v>
      </c>
      <c r="BH19" s="621"/>
      <c r="BI19" s="621"/>
      <c r="BJ19" s="621"/>
      <c r="BK19" s="621"/>
      <c r="BL19" s="621"/>
      <c r="BM19" s="621"/>
      <c r="BN19" s="622"/>
      <c r="BO19" s="673">
        <v>0.2</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2">
      <c r="B20" s="617" t="s">
        <v>257</v>
      </c>
      <c r="C20" s="618"/>
      <c r="D20" s="618"/>
      <c r="E20" s="618"/>
      <c r="F20" s="618"/>
      <c r="G20" s="618"/>
      <c r="H20" s="618"/>
      <c r="I20" s="618"/>
      <c r="J20" s="618"/>
      <c r="K20" s="618"/>
      <c r="L20" s="618"/>
      <c r="M20" s="618"/>
      <c r="N20" s="618"/>
      <c r="O20" s="618"/>
      <c r="P20" s="618"/>
      <c r="Q20" s="619"/>
      <c r="R20" s="620">
        <v>16488897</v>
      </c>
      <c r="S20" s="621"/>
      <c r="T20" s="621"/>
      <c r="U20" s="621"/>
      <c r="V20" s="621"/>
      <c r="W20" s="621"/>
      <c r="X20" s="621"/>
      <c r="Y20" s="622"/>
      <c r="Z20" s="673">
        <v>55.6</v>
      </c>
      <c r="AA20" s="673"/>
      <c r="AB20" s="673"/>
      <c r="AC20" s="673"/>
      <c r="AD20" s="674">
        <v>15424641</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10907</v>
      </c>
      <c r="BH20" s="621"/>
      <c r="BI20" s="621"/>
      <c r="BJ20" s="621"/>
      <c r="BK20" s="621"/>
      <c r="BL20" s="621"/>
      <c r="BM20" s="621"/>
      <c r="BN20" s="622"/>
      <c r="BO20" s="673">
        <v>0.2</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28750731</v>
      </c>
      <c r="CS20" s="621"/>
      <c r="CT20" s="621"/>
      <c r="CU20" s="621"/>
      <c r="CV20" s="621"/>
      <c r="CW20" s="621"/>
      <c r="CX20" s="621"/>
      <c r="CY20" s="622"/>
      <c r="CZ20" s="673">
        <v>100</v>
      </c>
      <c r="DA20" s="673"/>
      <c r="DB20" s="673"/>
      <c r="DC20" s="673"/>
      <c r="DD20" s="626">
        <v>3664434</v>
      </c>
      <c r="DE20" s="621"/>
      <c r="DF20" s="621"/>
      <c r="DG20" s="621"/>
      <c r="DH20" s="621"/>
      <c r="DI20" s="621"/>
      <c r="DJ20" s="621"/>
      <c r="DK20" s="621"/>
      <c r="DL20" s="621"/>
      <c r="DM20" s="621"/>
      <c r="DN20" s="621"/>
      <c r="DO20" s="621"/>
      <c r="DP20" s="622"/>
      <c r="DQ20" s="626">
        <v>17975135</v>
      </c>
      <c r="DR20" s="621"/>
      <c r="DS20" s="621"/>
      <c r="DT20" s="621"/>
      <c r="DU20" s="621"/>
      <c r="DV20" s="621"/>
      <c r="DW20" s="621"/>
      <c r="DX20" s="621"/>
      <c r="DY20" s="621"/>
      <c r="DZ20" s="621"/>
      <c r="EA20" s="621"/>
      <c r="EB20" s="621"/>
      <c r="EC20" s="656"/>
    </row>
    <row r="21" spans="2:133" ht="11.25" customHeight="1" x14ac:dyDescent="0.2">
      <c r="B21" s="617" t="s">
        <v>260</v>
      </c>
      <c r="C21" s="618"/>
      <c r="D21" s="618"/>
      <c r="E21" s="618"/>
      <c r="F21" s="618"/>
      <c r="G21" s="618"/>
      <c r="H21" s="618"/>
      <c r="I21" s="618"/>
      <c r="J21" s="618"/>
      <c r="K21" s="618"/>
      <c r="L21" s="618"/>
      <c r="M21" s="618"/>
      <c r="N21" s="618"/>
      <c r="O21" s="618"/>
      <c r="P21" s="618"/>
      <c r="Q21" s="619"/>
      <c r="R21" s="620">
        <v>9959</v>
      </c>
      <c r="S21" s="621"/>
      <c r="T21" s="621"/>
      <c r="U21" s="621"/>
      <c r="V21" s="621"/>
      <c r="W21" s="621"/>
      <c r="X21" s="621"/>
      <c r="Y21" s="622"/>
      <c r="Z21" s="673">
        <v>0</v>
      </c>
      <c r="AA21" s="673"/>
      <c r="AB21" s="673"/>
      <c r="AC21" s="673"/>
      <c r="AD21" s="674">
        <v>9959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10907</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262</v>
      </c>
      <c r="C22" s="618"/>
      <c r="D22" s="618"/>
      <c r="E22" s="618"/>
      <c r="F22" s="618"/>
      <c r="G22" s="618"/>
      <c r="H22" s="618"/>
      <c r="I22" s="618"/>
      <c r="J22" s="618"/>
      <c r="K22" s="618"/>
      <c r="L22" s="618"/>
      <c r="M22" s="618"/>
      <c r="N22" s="618"/>
      <c r="O22" s="618"/>
      <c r="P22" s="618"/>
      <c r="Q22" s="619"/>
      <c r="R22" s="620">
        <v>312785</v>
      </c>
      <c r="S22" s="621"/>
      <c r="T22" s="621"/>
      <c r="U22" s="621"/>
      <c r="V22" s="621"/>
      <c r="W22" s="621"/>
      <c r="X22" s="621"/>
      <c r="Y22" s="622"/>
      <c r="Z22" s="673">
        <v>1.1000000000000001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265</v>
      </c>
      <c r="C23" s="618"/>
      <c r="D23" s="618"/>
      <c r="E23" s="618"/>
      <c r="F23" s="618"/>
      <c r="G23" s="618"/>
      <c r="H23" s="618"/>
      <c r="I23" s="618"/>
      <c r="J23" s="618"/>
      <c r="K23" s="618"/>
      <c r="L23" s="618"/>
      <c r="M23" s="618"/>
      <c r="N23" s="618"/>
      <c r="O23" s="618"/>
      <c r="P23" s="618"/>
      <c r="Q23" s="619"/>
      <c r="R23" s="620">
        <v>439894</v>
      </c>
      <c r="S23" s="621"/>
      <c r="T23" s="621"/>
      <c r="U23" s="621"/>
      <c r="V23" s="621"/>
      <c r="W23" s="621"/>
      <c r="X23" s="621"/>
      <c r="Y23" s="622"/>
      <c r="Z23" s="673">
        <v>1.5</v>
      </c>
      <c r="AA23" s="673"/>
      <c r="AB23" s="673"/>
      <c r="AC23" s="673"/>
      <c r="AD23" s="674">
        <v>13654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2">
      <c r="B24" s="617" t="s">
        <v>272</v>
      </c>
      <c r="C24" s="618"/>
      <c r="D24" s="618"/>
      <c r="E24" s="618"/>
      <c r="F24" s="618"/>
      <c r="G24" s="618"/>
      <c r="H24" s="618"/>
      <c r="I24" s="618"/>
      <c r="J24" s="618"/>
      <c r="K24" s="618"/>
      <c r="L24" s="618"/>
      <c r="M24" s="618"/>
      <c r="N24" s="618"/>
      <c r="O24" s="618"/>
      <c r="P24" s="618"/>
      <c r="Q24" s="619"/>
      <c r="R24" s="620">
        <v>147680</v>
      </c>
      <c r="S24" s="621"/>
      <c r="T24" s="621"/>
      <c r="U24" s="621"/>
      <c r="V24" s="621"/>
      <c r="W24" s="621"/>
      <c r="X24" s="621"/>
      <c r="Y24" s="622"/>
      <c r="Z24" s="673">
        <v>0.5</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13938897</v>
      </c>
      <c r="CS24" s="671"/>
      <c r="CT24" s="671"/>
      <c r="CU24" s="671"/>
      <c r="CV24" s="671"/>
      <c r="CW24" s="671"/>
      <c r="CX24" s="671"/>
      <c r="CY24" s="718"/>
      <c r="CZ24" s="722">
        <v>48.5</v>
      </c>
      <c r="DA24" s="723"/>
      <c r="DB24" s="723"/>
      <c r="DC24" s="724"/>
      <c r="DD24" s="717">
        <v>9061983</v>
      </c>
      <c r="DE24" s="671"/>
      <c r="DF24" s="671"/>
      <c r="DG24" s="671"/>
      <c r="DH24" s="671"/>
      <c r="DI24" s="671"/>
      <c r="DJ24" s="671"/>
      <c r="DK24" s="718"/>
      <c r="DL24" s="717">
        <v>9018700</v>
      </c>
      <c r="DM24" s="671"/>
      <c r="DN24" s="671"/>
      <c r="DO24" s="671"/>
      <c r="DP24" s="671"/>
      <c r="DQ24" s="671"/>
      <c r="DR24" s="671"/>
      <c r="DS24" s="671"/>
      <c r="DT24" s="671"/>
      <c r="DU24" s="671"/>
      <c r="DV24" s="718"/>
      <c r="DW24" s="719">
        <v>55.4</v>
      </c>
      <c r="DX24" s="688"/>
      <c r="DY24" s="688"/>
      <c r="DZ24" s="688"/>
      <c r="EA24" s="688"/>
      <c r="EB24" s="688"/>
      <c r="EC24" s="720"/>
    </row>
    <row r="25" spans="2:133" ht="11.25" customHeight="1" x14ac:dyDescent="0.2">
      <c r="B25" s="617" t="s">
        <v>275</v>
      </c>
      <c r="C25" s="618"/>
      <c r="D25" s="618"/>
      <c r="E25" s="618"/>
      <c r="F25" s="618"/>
      <c r="G25" s="618"/>
      <c r="H25" s="618"/>
      <c r="I25" s="618"/>
      <c r="J25" s="618"/>
      <c r="K25" s="618"/>
      <c r="L25" s="618"/>
      <c r="M25" s="618"/>
      <c r="N25" s="618"/>
      <c r="O25" s="618"/>
      <c r="P25" s="618"/>
      <c r="Q25" s="619"/>
      <c r="R25" s="620">
        <v>4637556</v>
      </c>
      <c r="S25" s="621"/>
      <c r="T25" s="621"/>
      <c r="U25" s="621"/>
      <c r="V25" s="621"/>
      <c r="W25" s="621"/>
      <c r="X25" s="621"/>
      <c r="Y25" s="622"/>
      <c r="Z25" s="673">
        <v>15.6</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4286756</v>
      </c>
      <c r="CS25" s="639"/>
      <c r="CT25" s="639"/>
      <c r="CU25" s="639"/>
      <c r="CV25" s="639"/>
      <c r="CW25" s="639"/>
      <c r="CX25" s="639"/>
      <c r="CY25" s="640"/>
      <c r="CZ25" s="623">
        <v>14.9</v>
      </c>
      <c r="DA25" s="641"/>
      <c r="DB25" s="641"/>
      <c r="DC25" s="642"/>
      <c r="DD25" s="626">
        <v>4008199</v>
      </c>
      <c r="DE25" s="639"/>
      <c r="DF25" s="639"/>
      <c r="DG25" s="639"/>
      <c r="DH25" s="639"/>
      <c r="DI25" s="639"/>
      <c r="DJ25" s="639"/>
      <c r="DK25" s="640"/>
      <c r="DL25" s="626">
        <v>3964959</v>
      </c>
      <c r="DM25" s="639"/>
      <c r="DN25" s="639"/>
      <c r="DO25" s="639"/>
      <c r="DP25" s="639"/>
      <c r="DQ25" s="639"/>
      <c r="DR25" s="639"/>
      <c r="DS25" s="639"/>
      <c r="DT25" s="639"/>
      <c r="DU25" s="639"/>
      <c r="DV25" s="640"/>
      <c r="DW25" s="643">
        <v>24.4</v>
      </c>
      <c r="DX25" s="644"/>
      <c r="DY25" s="644"/>
      <c r="DZ25" s="644"/>
      <c r="EA25" s="644"/>
      <c r="EB25" s="644"/>
      <c r="EC25" s="645"/>
    </row>
    <row r="26" spans="2:133" ht="11.25" customHeight="1" x14ac:dyDescent="0.2">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3141466</v>
      </c>
      <c r="CS26" s="621"/>
      <c r="CT26" s="621"/>
      <c r="CU26" s="621"/>
      <c r="CV26" s="621"/>
      <c r="CW26" s="621"/>
      <c r="CX26" s="621"/>
      <c r="CY26" s="622"/>
      <c r="CZ26" s="623">
        <v>10.9</v>
      </c>
      <c r="DA26" s="641"/>
      <c r="DB26" s="641"/>
      <c r="DC26" s="642"/>
      <c r="DD26" s="626">
        <v>2913351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2">
      <c r="B27" s="617" t="s">
        <v>281</v>
      </c>
      <c r="C27" s="618"/>
      <c r="D27" s="618"/>
      <c r="E27" s="618"/>
      <c r="F27" s="618"/>
      <c r="G27" s="618"/>
      <c r="H27" s="618"/>
      <c r="I27" s="618"/>
      <c r="J27" s="618"/>
      <c r="K27" s="618"/>
      <c r="L27" s="618"/>
      <c r="M27" s="618"/>
      <c r="N27" s="618"/>
      <c r="O27" s="618"/>
      <c r="P27" s="618"/>
      <c r="Q27" s="619"/>
      <c r="R27" s="620">
        <v>2241332</v>
      </c>
      <c r="S27" s="621"/>
      <c r="T27" s="621"/>
      <c r="U27" s="621"/>
      <c r="V27" s="621"/>
      <c r="W27" s="621"/>
      <c r="X27" s="621"/>
      <c r="Y27" s="622"/>
      <c r="Z27" s="673">
        <v>7.6</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5432832</v>
      </c>
      <c r="BH27" s="621"/>
      <c r="BI27" s="621"/>
      <c r="BJ27" s="621"/>
      <c r="BK27" s="621"/>
      <c r="BL27" s="621"/>
      <c r="BM27" s="621"/>
      <c r="BN27" s="622"/>
      <c r="BO27" s="673">
        <v>100</v>
      </c>
      <c r="BP27" s="673"/>
      <c r="BQ27" s="673"/>
      <c r="BR27" s="673"/>
      <c r="BS27" s="626">
        <v>357406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6429323</v>
      </c>
      <c r="CS27" s="639"/>
      <c r="CT27" s="639"/>
      <c r="CU27" s="639"/>
      <c r="CV27" s="639"/>
      <c r="CW27" s="639"/>
      <c r="CX27" s="639"/>
      <c r="CY27" s="640"/>
      <c r="CZ27" s="623">
        <v>22.4</v>
      </c>
      <c r="DA27" s="641"/>
      <c r="DB27" s="641"/>
      <c r="DC27" s="642"/>
      <c r="DD27" s="626">
        <v>1957224</v>
      </c>
      <c r="DE27" s="639"/>
      <c r="DF27" s="639"/>
      <c r="DG27" s="639"/>
      <c r="DH27" s="639"/>
      <c r="DI27" s="639"/>
      <c r="DJ27" s="639"/>
      <c r="DK27" s="640"/>
      <c r="DL27" s="626">
        <v>1957181</v>
      </c>
      <c r="DM27" s="639"/>
      <c r="DN27" s="639"/>
      <c r="DO27" s="639"/>
      <c r="DP27" s="639"/>
      <c r="DQ27" s="639"/>
      <c r="DR27" s="639"/>
      <c r="DS27" s="639"/>
      <c r="DT27" s="639"/>
      <c r="DU27" s="639"/>
      <c r="DV27" s="640"/>
      <c r="DW27" s="643">
        <v>12</v>
      </c>
      <c r="DX27" s="644"/>
      <c r="DY27" s="644"/>
      <c r="DZ27" s="644"/>
      <c r="EA27" s="644"/>
      <c r="EB27" s="644"/>
      <c r="EC27" s="645"/>
    </row>
    <row r="28" spans="2:133" ht="11.25" customHeight="1" x14ac:dyDescent="0.2">
      <c r="B28" s="617" t="s">
        <v>284</v>
      </c>
      <c r="C28" s="618"/>
      <c r="D28" s="618"/>
      <c r="E28" s="618"/>
      <c r="F28" s="618"/>
      <c r="G28" s="618"/>
      <c r="H28" s="618"/>
      <c r="I28" s="618"/>
      <c r="J28" s="618"/>
      <c r="K28" s="618"/>
      <c r="L28" s="618"/>
      <c r="M28" s="618"/>
      <c r="N28" s="618"/>
      <c r="O28" s="618"/>
      <c r="P28" s="618"/>
      <c r="Q28" s="619"/>
      <c r="R28" s="620">
        <v>175142</v>
      </c>
      <c r="S28" s="621"/>
      <c r="T28" s="621"/>
      <c r="U28" s="621"/>
      <c r="V28" s="621"/>
      <c r="W28" s="621"/>
      <c r="X28" s="621"/>
      <c r="Y28" s="622"/>
      <c r="Z28" s="673">
        <v>0.6</v>
      </c>
      <c r="AA28" s="673"/>
      <c r="AB28" s="673"/>
      <c r="AC28" s="673"/>
      <c r="AD28" s="674">
        <v>108114</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3222818</v>
      </c>
      <c r="CS28" s="621"/>
      <c r="CT28" s="621"/>
      <c r="CU28" s="621"/>
      <c r="CV28" s="621"/>
      <c r="CW28" s="621"/>
      <c r="CX28" s="621"/>
      <c r="CY28" s="622"/>
      <c r="CZ28" s="623">
        <v>11.2</v>
      </c>
      <c r="DA28" s="641"/>
      <c r="DB28" s="641"/>
      <c r="DC28" s="642"/>
      <c r="DD28" s="626">
        <v>3096560</v>
      </c>
      <c r="DE28" s="621"/>
      <c r="DF28" s="621"/>
      <c r="DG28" s="621"/>
      <c r="DH28" s="621"/>
      <c r="DI28" s="621"/>
      <c r="DJ28" s="621"/>
      <c r="DK28" s="622"/>
      <c r="DL28" s="626">
        <v>3096560</v>
      </c>
      <c r="DM28" s="621"/>
      <c r="DN28" s="621"/>
      <c r="DO28" s="621"/>
      <c r="DP28" s="621"/>
      <c r="DQ28" s="621"/>
      <c r="DR28" s="621"/>
      <c r="DS28" s="621"/>
      <c r="DT28" s="621"/>
      <c r="DU28" s="621"/>
      <c r="DV28" s="622"/>
      <c r="DW28" s="643">
        <v>19</v>
      </c>
      <c r="DX28" s="644"/>
      <c r="DY28" s="644"/>
      <c r="DZ28" s="644"/>
      <c r="EA28" s="644"/>
      <c r="EB28" s="644"/>
      <c r="EC28" s="645"/>
    </row>
    <row r="29" spans="2:133" ht="11.25" customHeight="1" x14ac:dyDescent="0.2">
      <c r="B29" s="617" t="s">
        <v>286</v>
      </c>
      <c r="C29" s="618"/>
      <c r="D29" s="618"/>
      <c r="E29" s="618"/>
      <c r="F29" s="618"/>
      <c r="G29" s="618"/>
      <c r="H29" s="618"/>
      <c r="I29" s="618"/>
      <c r="J29" s="618"/>
      <c r="K29" s="618"/>
      <c r="L29" s="618"/>
      <c r="M29" s="618"/>
      <c r="N29" s="618"/>
      <c r="O29" s="618"/>
      <c r="P29" s="618"/>
      <c r="Q29" s="619"/>
      <c r="R29" s="620">
        <v>311729</v>
      </c>
      <c r="S29" s="621"/>
      <c r="T29" s="621"/>
      <c r="U29" s="621"/>
      <c r="V29" s="621"/>
      <c r="W29" s="621"/>
      <c r="X29" s="621"/>
      <c r="Y29" s="622"/>
      <c r="Z29" s="673">
        <v>1.1000000000000001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3222720</v>
      </c>
      <c r="CS29" s="639"/>
      <c r="CT29" s="639"/>
      <c r="CU29" s="639"/>
      <c r="CV29" s="639"/>
      <c r="CW29" s="639"/>
      <c r="CX29" s="639"/>
      <c r="CY29" s="640"/>
      <c r="CZ29" s="623">
        <v>11.2</v>
      </c>
      <c r="DA29" s="641"/>
      <c r="DB29" s="641"/>
      <c r="DC29" s="642"/>
      <c r="DD29" s="626">
        <v>3096462</v>
      </c>
      <c r="DE29" s="639"/>
      <c r="DF29" s="639"/>
      <c r="DG29" s="639"/>
      <c r="DH29" s="639"/>
      <c r="DI29" s="639"/>
      <c r="DJ29" s="639"/>
      <c r="DK29" s="640"/>
      <c r="DL29" s="626">
        <v>3096462</v>
      </c>
      <c r="DM29" s="639"/>
      <c r="DN29" s="639"/>
      <c r="DO29" s="639"/>
      <c r="DP29" s="639"/>
      <c r="DQ29" s="639"/>
      <c r="DR29" s="639"/>
      <c r="DS29" s="639"/>
      <c r="DT29" s="639"/>
      <c r="DU29" s="639"/>
      <c r="DV29" s="640"/>
      <c r="DW29" s="643">
        <v>19</v>
      </c>
      <c r="DX29" s="644"/>
      <c r="DY29" s="644"/>
      <c r="DZ29" s="644"/>
      <c r="EA29" s="644"/>
      <c r="EB29" s="644"/>
      <c r="EC29" s="645"/>
    </row>
    <row r="30" spans="2:133" ht="11.25" customHeight="1" x14ac:dyDescent="0.2">
      <c r="B30" s="617" t="s">
        <v>290</v>
      </c>
      <c r="C30" s="618"/>
      <c r="D30" s="618"/>
      <c r="E30" s="618"/>
      <c r="F30" s="618"/>
      <c r="G30" s="618"/>
      <c r="H30" s="618"/>
      <c r="I30" s="618"/>
      <c r="J30" s="618"/>
      <c r="K30" s="618"/>
      <c r="L30" s="618"/>
      <c r="M30" s="618"/>
      <c r="N30" s="618"/>
      <c r="O30" s="618"/>
      <c r="P30" s="618"/>
      <c r="Q30" s="619"/>
      <c r="R30" s="620">
        <v>1043333</v>
      </c>
      <c r="S30" s="621"/>
      <c r="T30" s="621"/>
      <c r="U30" s="621"/>
      <c r="V30" s="621"/>
      <c r="W30" s="621"/>
      <c r="X30" s="621"/>
      <c r="Y30" s="622"/>
      <c r="Z30" s="673">
        <v>3.5</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95.4</v>
      </c>
      <c r="BN30" s="687"/>
      <c r="BO30" s="687"/>
      <c r="BP30" s="687"/>
      <c r="BQ30" s="689"/>
      <c r="BR30" s="686">
        <v>98.8</v>
      </c>
      <c r="BS30" s="687"/>
      <c r="BT30" s="687"/>
      <c r="BU30" s="687"/>
      <c r="BV30" s="687"/>
      <c r="BW30" s="687"/>
      <c r="BX30" s="688">
        <v>94.2</v>
      </c>
      <c r="BY30" s="687"/>
      <c r="BZ30" s="687"/>
      <c r="CA30" s="687"/>
      <c r="CB30" s="689"/>
      <c r="CD30" s="692"/>
      <c r="CE30" s="693"/>
      <c r="CF30" s="657" t="s">
        <v>293</v>
      </c>
      <c r="CG30" s="654"/>
      <c r="CH30" s="654"/>
      <c r="CI30" s="654"/>
      <c r="CJ30" s="654"/>
      <c r="CK30" s="654"/>
      <c r="CL30" s="654"/>
      <c r="CM30" s="654"/>
      <c r="CN30" s="654"/>
      <c r="CO30" s="654"/>
      <c r="CP30" s="654"/>
      <c r="CQ30" s="655"/>
      <c r="CR30" s="620">
        <v>2918798</v>
      </c>
      <c r="CS30" s="621"/>
      <c r="CT30" s="621"/>
      <c r="CU30" s="621"/>
      <c r="CV30" s="621"/>
      <c r="CW30" s="621"/>
      <c r="CX30" s="621"/>
      <c r="CY30" s="622"/>
      <c r="CZ30" s="623">
        <v>10.199999999999999</v>
      </c>
      <c r="DA30" s="641"/>
      <c r="DB30" s="641"/>
      <c r="DC30" s="642"/>
      <c r="DD30" s="626">
        <v>2792783</v>
      </c>
      <c r="DE30" s="621"/>
      <c r="DF30" s="621"/>
      <c r="DG30" s="621"/>
      <c r="DH30" s="621"/>
      <c r="DI30" s="621"/>
      <c r="DJ30" s="621"/>
      <c r="DK30" s="622"/>
      <c r="DL30" s="626">
        <v>2792783</v>
      </c>
      <c r="DM30" s="621"/>
      <c r="DN30" s="621"/>
      <c r="DO30" s="621"/>
      <c r="DP30" s="621"/>
      <c r="DQ30" s="621"/>
      <c r="DR30" s="621"/>
      <c r="DS30" s="621"/>
      <c r="DT30" s="621"/>
      <c r="DU30" s="621"/>
      <c r="DV30" s="622"/>
      <c r="DW30" s="643">
        <v>17.2</v>
      </c>
      <c r="DX30" s="644"/>
      <c r="DY30" s="644"/>
      <c r="DZ30" s="644"/>
      <c r="EA30" s="644"/>
      <c r="EB30" s="644"/>
      <c r="EC30" s="645"/>
    </row>
    <row r="31" spans="2:133" ht="11.25" customHeight="1" x14ac:dyDescent="0.2">
      <c r="B31" s="617" t="s">
        <v>294</v>
      </c>
      <c r="C31" s="618"/>
      <c r="D31" s="618"/>
      <c r="E31" s="618"/>
      <c r="F31" s="618"/>
      <c r="G31" s="618"/>
      <c r="H31" s="618"/>
      <c r="I31" s="618"/>
      <c r="J31" s="618"/>
      <c r="K31" s="618"/>
      <c r="L31" s="618"/>
      <c r="M31" s="618"/>
      <c r="N31" s="618"/>
      <c r="O31" s="618"/>
      <c r="P31" s="618"/>
      <c r="Q31" s="619"/>
      <c r="R31" s="620">
        <v>838402</v>
      </c>
      <c r="S31" s="621"/>
      <c r="T31" s="621"/>
      <c r="U31" s="621"/>
      <c r="V31" s="621"/>
      <c r="W31" s="621"/>
      <c r="X31" s="621"/>
      <c r="Y31" s="622"/>
      <c r="Z31" s="673">
        <v>2.8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96.2</v>
      </c>
      <c r="BN31" s="685"/>
      <c r="BO31" s="685"/>
      <c r="BP31" s="685"/>
      <c r="BQ31" s="649"/>
      <c r="BR31" s="684">
        <v>98.7</v>
      </c>
      <c r="BS31" s="639"/>
      <c r="BT31" s="639"/>
      <c r="BU31" s="639"/>
      <c r="BV31" s="639"/>
      <c r="BW31" s="639"/>
      <c r="BX31" s="675">
        <v>94.5</v>
      </c>
      <c r="BY31" s="685"/>
      <c r="BZ31" s="685"/>
      <c r="CA31" s="685"/>
      <c r="CB31" s="649"/>
      <c r="CD31" s="692"/>
      <c r="CE31" s="693"/>
      <c r="CF31" s="657" t="s">
        <v>297</v>
      </c>
      <c r="CG31" s="654"/>
      <c r="CH31" s="654"/>
      <c r="CI31" s="654"/>
      <c r="CJ31" s="654"/>
      <c r="CK31" s="654"/>
      <c r="CL31" s="654"/>
      <c r="CM31" s="654"/>
      <c r="CN31" s="654"/>
      <c r="CO31" s="654"/>
      <c r="CP31" s="654"/>
      <c r="CQ31" s="655"/>
      <c r="CR31" s="620">
        <v>303922</v>
      </c>
      <c r="CS31" s="639"/>
      <c r="CT31" s="639"/>
      <c r="CU31" s="639"/>
      <c r="CV31" s="639"/>
      <c r="CW31" s="639"/>
      <c r="CX31" s="639"/>
      <c r="CY31" s="640"/>
      <c r="CZ31" s="623">
        <v>1.1000000000000001</v>
      </c>
      <c r="DA31" s="641"/>
      <c r="DB31" s="641"/>
      <c r="DC31" s="642"/>
      <c r="DD31" s="626">
        <v>303679</v>
      </c>
      <c r="DE31" s="639"/>
      <c r="DF31" s="639"/>
      <c r="DG31" s="639"/>
      <c r="DH31" s="639"/>
      <c r="DI31" s="639"/>
      <c r="DJ31" s="639"/>
      <c r="DK31" s="640"/>
      <c r="DL31" s="626">
        <v>303679</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2">
      <c r="B32" s="617" t="s">
        <v>298</v>
      </c>
      <c r="C32" s="618"/>
      <c r="D32" s="618"/>
      <c r="E32" s="618"/>
      <c r="F32" s="618"/>
      <c r="G32" s="618"/>
      <c r="H32" s="618"/>
      <c r="I32" s="618"/>
      <c r="J32" s="618"/>
      <c r="K32" s="618"/>
      <c r="L32" s="618"/>
      <c r="M32" s="618"/>
      <c r="N32" s="618"/>
      <c r="O32" s="618"/>
      <c r="P32" s="618"/>
      <c r="Q32" s="619"/>
      <c r="R32" s="620">
        <v>766999</v>
      </c>
      <c r="S32" s="621"/>
      <c r="T32" s="621"/>
      <c r="U32" s="621"/>
      <c r="V32" s="621"/>
      <c r="W32" s="621"/>
      <c r="X32" s="621"/>
      <c r="Y32" s="622"/>
      <c r="Z32" s="673">
        <v>2.6</v>
      </c>
      <c r="AA32" s="673"/>
      <c r="AB32" s="673"/>
      <c r="AC32" s="673"/>
      <c r="AD32" s="674">
        <v>1641</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98.9</v>
      </c>
      <c r="BH32" s="605"/>
      <c r="BI32" s="605"/>
      <c r="BJ32" s="605"/>
      <c r="BK32" s="605"/>
      <c r="BL32" s="605"/>
      <c r="BM32" s="668">
        <v>93.9</v>
      </c>
      <c r="BN32" s="605"/>
      <c r="BO32" s="605"/>
      <c r="BP32" s="605"/>
      <c r="BQ32" s="662"/>
      <c r="BR32" s="683">
        <v>98.6</v>
      </c>
      <c r="BS32" s="605"/>
      <c r="BT32" s="605"/>
      <c r="BU32" s="605"/>
      <c r="BV32" s="605"/>
      <c r="BW32" s="605"/>
      <c r="BX32" s="668">
        <v>92.9</v>
      </c>
      <c r="BY32" s="605"/>
      <c r="BZ32" s="605"/>
      <c r="CA32" s="605"/>
      <c r="CB32" s="662"/>
      <c r="CD32" s="694"/>
      <c r="CE32" s="695"/>
      <c r="CF32" s="657" t="s">
        <v>300</v>
      </c>
      <c r="CG32" s="654"/>
      <c r="CH32" s="654"/>
      <c r="CI32" s="654"/>
      <c r="CJ32" s="654"/>
      <c r="CK32" s="654"/>
      <c r="CL32" s="654"/>
      <c r="CM32" s="654"/>
      <c r="CN32" s="654"/>
      <c r="CO32" s="654"/>
      <c r="CP32" s="654"/>
      <c r="CQ32" s="655"/>
      <c r="CR32" s="620">
        <v>98</v>
      </c>
      <c r="CS32" s="621"/>
      <c r="CT32" s="621"/>
      <c r="CU32" s="621"/>
      <c r="CV32" s="621"/>
      <c r="CW32" s="621"/>
      <c r="CX32" s="621"/>
      <c r="CY32" s="622"/>
      <c r="CZ32" s="623">
        <v>0</v>
      </c>
      <c r="DA32" s="641"/>
      <c r="DB32" s="641"/>
      <c r="DC32" s="642"/>
      <c r="DD32" s="626">
        <v>98</v>
      </c>
      <c r="DE32" s="621"/>
      <c r="DF32" s="621"/>
      <c r="DG32" s="621"/>
      <c r="DH32" s="621"/>
      <c r="DI32" s="621"/>
      <c r="DJ32" s="621"/>
      <c r="DK32" s="622"/>
      <c r="DL32" s="626">
        <v>98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2">
      <c r="B33" s="617" t="s">
        <v>301</v>
      </c>
      <c r="C33" s="618"/>
      <c r="D33" s="618"/>
      <c r="E33" s="618"/>
      <c r="F33" s="618"/>
      <c r="G33" s="618"/>
      <c r="H33" s="618"/>
      <c r="I33" s="618"/>
      <c r="J33" s="618"/>
      <c r="K33" s="618"/>
      <c r="L33" s="618"/>
      <c r="M33" s="618"/>
      <c r="N33" s="618"/>
      <c r="O33" s="618"/>
      <c r="P33" s="618"/>
      <c r="Q33" s="619"/>
      <c r="R33" s="620">
        <v>2256676</v>
      </c>
      <c r="S33" s="621"/>
      <c r="T33" s="621"/>
      <c r="U33" s="621"/>
      <c r="V33" s="621"/>
      <c r="W33" s="621"/>
      <c r="X33" s="621"/>
      <c r="Y33" s="622"/>
      <c r="Z33" s="673">
        <v>7.6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10749900</v>
      </c>
      <c r="CS33" s="639"/>
      <c r="CT33" s="639"/>
      <c r="CU33" s="639"/>
      <c r="CV33" s="639"/>
      <c r="CW33" s="639"/>
      <c r="CX33" s="639"/>
      <c r="CY33" s="640"/>
      <c r="CZ33" s="623">
        <v>37.4</v>
      </c>
      <c r="DA33" s="641"/>
      <c r="DB33" s="641"/>
      <c r="DC33" s="642"/>
      <c r="DD33" s="626">
        <v>7916709</v>
      </c>
      <c r="DE33" s="639"/>
      <c r="DF33" s="639"/>
      <c r="DG33" s="639"/>
      <c r="DH33" s="639"/>
      <c r="DI33" s="639"/>
      <c r="DJ33" s="639"/>
      <c r="DK33" s="640"/>
      <c r="DL33" s="626">
        <v>5957926</v>
      </c>
      <c r="DM33" s="639"/>
      <c r="DN33" s="639"/>
      <c r="DO33" s="639"/>
      <c r="DP33" s="639"/>
      <c r="DQ33" s="639"/>
      <c r="DR33" s="639"/>
      <c r="DS33" s="639"/>
      <c r="DT33" s="639"/>
      <c r="DU33" s="639"/>
      <c r="DV33" s="640"/>
      <c r="DW33" s="643">
        <v>36.6</v>
      </c>
      <c r="DX33" s="644"/>
      <c r="DY33" s="644"/>
      <c r="DZ33" s="644"/>
      <c r="EA33" s="644"/>
      <c r="EB33" s="644"/>
      <c r="EC33" s="645"/>
    </row>
    <row r="34" spans="2:133" ht="11.25" customHeight="1" x14ac:dyDescent="0.2">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3914971</v>
      </c>
      <c r="CS34" s="621"/>
      <c r="CT34" s="621"/>
      <c r="CU34" s="621"/>
      <c r="CV34" s="621"/>
      <c r="CW34" s="621"/>
      <c r="CX34" s="621"/>
      <c r="CY34" s="622"/>
      <c r="CZ34" s="623">
        <v>13.6</v>
      </c>
      <c r="DA34" s="641"/>
      <c r="DB34" s="641"/>
      <c r="DC34" s="642"/>
      <c r="DD34" s="626">
        <v>2943892</v>
      </c>
      <c r="DE34" s="621"/>
      <c r="DF34" s="621"/>
      <c r="DG34" s="621"/>
      <c r="DH34" s="621"/>
      <c r="DI34" s="621"/>
      <c r="DJ34" s="621"/>
      <c r="DK34" s="622"/>
      <c r="DL34" s="626">
        <v>2346320</v>
      </c>
      <c r="DM34" s="621"/>
      <c r="DN34" s="621"/>
      <c r="DO34" s="621"/>
      <c r="DP34" s="621"/>
      <c r="DQ34" s="621"/>
      <c r="DR34" s="621"/>
      <c r="DS34" s="621"/>
      <c r="DT34" s="621"/>
      <c r="DU34" s="621"/>
      <c r="DV34" s="622"/>
      <c r="DW34" s="643">
        <v>14.4</v>
      </c>
      <c r="DX34" s="644"/>
      <c r="DY34" s="644"/>
      <c r="DZ34" s="644"/>
      <c r="EA34" s="644"/>
      <c r="EB34" s="644"/>
      <c r="EC34" s="645"/>
    </row>
    <row r="35" spans="2:133" ht="11.25" customHeight="1" x14ac:dyDescent="0.2">
      <c r="B35" s="617" t="s">
        <v>307</v>
      </c>
      <c r="C35" s="618"/>
      <c r="D35" s="618"/>
      <c r="E35" s="618"/>
      <c r="F35" s="618"/>
      <c r="G35" s="618"/>
      <c r="H35" s="618"/>
      <c r="I35" s="618"/>
      <c r="J35" s="618"/>
      <c r="K35" s="618"/>
      <c r="L35" s="618"/>
      <c r="M35" s="618"/>
      <c r="N35" s="618"/>
      <c r="O35" s="618"/>
      <c r="P35" s="618"/>
      <c r="Q35" s="619"/>
      <c r="R35" s="620">
        <v>713976</v>
      </c>
      <c r="S35" s="621"/>
      <c r="T35" s="621"/>
      <c r="U35" s="621"/>
      <c r="V35" s="621"/>
      <c r="W35" s="621"/>
      <c r="X35" s="621"/>
      <c r="Y35" s="622"/>
      <c r="Z35" s="673">
        <v>2.4</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3728966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491133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266761</v>
      </c>
      <c r="CS35" s="639"/>
      <c r="CT35" s="639"/>
      <c r="CU35" s="639"/>
      <c r="CV35" s="639"/>
      <c r="CW35" s="639"/>
      <c r="CX35" s="639"/>
      <c r="CY35" s="640"/>
      <c r="CZ35" s="623">
        <v>0.9</v>
      </c>
      <c r="DA35" s="641"/>
      <c r="DB35" s="641"/>
      <c r="DC35" s="642"/>
      <c r="DD35" s="626">
        <v>196854</v>
      </c>
      <c r="DE35" s="639"/>
      <c r="DF35" s="639"/>
      <c r="DG35" s="639"/>
      <c r="DH35" s="639"/>
      <c r="DI35" s="639"/>
      <c r="DJ35" s="639"/>
      <c r="DK35" s="640"/>
      <c r="DL35" s="626">
        <v>188915</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2">
      <c r="B36" s="601" t="s">
        <v>311</v>
      </c>
      <c r="C36" s="602"/>
      <c r="D36" s="602"/>
      <c r="E36" s="602"/>
      <c r="F36" s="602"/>
      <c r="G36" s="602"/>
      <c r="H36" s="602"/>
      <c r="I36" s="602"/>
      <c r="J36" s="602"/>
      <c r="K36" s="602"/>
      <c r="L36" s="602"/>
      <c r="M36" s="602"/>
      <c r="N36" s="602"/>
      <c r="O36" s="602"/>
      <c r="P36" s="602"/>
      <c r="Q36" s="603"/>
      <c r="R36" s="604">
        <v>29670384</v>
      </c>
      <c r="S36" s="661"/>
      <c r="T36" s="661"/>
      <c r="U36" s="661"/>
      <c r="V36" s="661"/>
      <c r="W36" s="661"/>
      <c r="X36" s="661"/>
      <c r="Y36" s="664"/>
      <c r="Z36" s="665">
        <v>100</v>
      </c>
      <c r="AA36" s="665"/>
      <c r="AB36" s="665"/>
      <c r="AC36" s="665"/>
      <c r="AD36" s="666">
        <v>15558009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687835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-14830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2327352</v>
      </c>
      <c r="CS36" s="621"/>
      <c r="CT36" s="621"/>
      <c r="CU36" s="621"/>
      <c r="CV36" s="621"/>
      <c r="CW36" s="621"/>
      <c r="CX36" s="621"/>
      <c r="CY36" s="622"/>
      <c r="CZ36" s="623">
        <v>8.1</v>
      </c>
      <c r="DA36" s="641"/>
      <c r="DB36" s="641"/>
      <c r="DC36" s="642"/>
      <c r="DD36" s="626">
        <v>1851365</v>
      </c>
      <c r="DE36" s="621"/>
      <c r="DF36" s="621"/>
      <c r="DG36" s="621"/>
      <c r="DH36" s="621"/>
      <c r="DI36" s="621"/>
      <c r="DJ36" s="621"/>
      <c r="DK36" s="622"/>
      <c r="DL36" s="626">
        <v>1352178</v>
      </c>
      <c r="DM36" s="621"/>
      <c r="DN36" s="621"/>
      <c r="DO36" s="621"/>
      <c r="DP36" s="621"/>
      <c r="DQ36" s="621"/>
      <c r="DR36" s="621"/>
      <c r="DS36" s="621"/>
      <c r="DT36" s="621"/>
      <c r="DU36" s="621"/>
      <c r="DV36" s="622"/>
      <c r="DW36" s="643">
        <v>8.3000000000000007</v>
      </c>
      <c r="DX36" s="644"/>
      <c r="DY36" s="644"/>
      <c r="DZ36" s="644"/>
      <c r="EA36" s="644"/>
      <c r="EB36" s="644"/>
      <c r="EC36" s="645"/>
    </row>
    <row r="37" spans="2:133" ht="11.25" customHeight="1" x14ac:dyDescent="0.2">
      <c r="AQ37" s="646" t="s">
        <v>315</v>
      </c>
      <c r="AR37" s="647"/>
      <c r="AS37" s="647"/>
      <c r="AT37" s="647"/>
      <c r="AU37" s="647"/>
      <c r="AV37" s="647"/>
      <c r="AW37" s="647"/>
      <c r="AX37" s="647"/>
      <c r="AY37" s="648"/>
      <c r="AZ37" s="620">
        <v>310000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8926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149843</v>
      </c>
      <c r="CS37" s="639"/>
      <c r="CT37" s="639"/>
      <c r="CU37" s="639"/>
      <c r="CV37" s="639"/>
      <c r="CW37" s="639"/>
      <c r="CX37" s="639"/>
      <c r="CY37" s="640"/>
      <c r="CZ37" s="623">
        <v>0.5</v>
      </c>
      <c r="DA37" s="641"/>
      <c r="DB37" s="641"/>
      <c r="DC37" s="642"/>
      <c r="DD37" s="626">
        <v>149843</v>
      </c>
      <c r="DE37" s="639"/>
      <c r="DF37" s="639"/>
      <c r="DG37" s="639"/>
      <c r="DH37" s="639"/>
      <c r="DI37" s="639"/>
      <c r="DJ37" s="639"/>
      <c r="DK37" s="640"/>
      <c r="DL37" s="626">
        <v>149565</v>
      </c>
      <c r="DM37" s="639"/>
      <c r="DN37" s="639"/>
      <c r="DO37" s="639"/>
      <c r="DP37" s="639"/>
      <c r="DQ37" s="639"/>
      <c r="DR37" s="639"/>
      <c r="DS37" s="639"/>
      <c r="DT37" s="639"/>
      <c r="DU37" s="639"/>
      <c r="DV37" s="640"/>
      <c r="DW37" s="643">
        <v>0.9</v>
      </c>
      <c r="DX37" s="644"/>
      <c r="DY37" s="644"/>
      <c r="DZ37" s="644"/>
      <c r="EA37" s="644"/>
      <c r="EB37" s="644"/>
      <c r="EC37" s="645"/>
    </row>
    <row r="38" spans="2:133" ht="11.25" customHeight="1" x14ac:dyDescent="0.2">
      <c r="AQ38" s="646" t="s">
        <v>318</v>
      </c>
      <c r="AR38" s="647"/>
      <c r="AS38" s="647"/>
      <c r="AT38" s="647"/>
      <c r="AU38" s="647"/>
      <c r="AV38" s="647"/>
      <c r="AW38" s="647"/>
      <c r="AX38" s="647"/>
      <c r="AY38" s="648"/>
      <c r="AZ38" s="620">
        <v>41224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13905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2760846</v>
      </c>
      <c r="CS38" s="621"/>
      <c r="CT38" s="621"/>
      <c r="CU38" s="621"/>
      <c r="CV38" s="621"/>
      <c r="CW38" s="621"/>
      <c r="CX38" s="621"/>
      <c r="CY38" s="622"/>
      <c r="CZ38" s="623">
        <v>9.6</v>
      </c>
      <c r="DA38" s="641"/>
      <c r="DB38" s="641"/>
      <c r="DC38" s="642"/>
      <c r="DD38" s="626">
        <v>2234760</v>
      </c>
      <c r="DE38" s="621"/>
      <c r="DF38" s="621"/>
      <c r="DG38" s="621"/>
      <c r="DH38" s="621"/>
      <c r="DI38" s="621"/>
      <c r="DJ38" s="621"/>
      <c r="DK38" s="622"/>
      <c r="DL38" s="626">
        <v>2069913</v>
      </c>
      <c r="DM38" s="621"/>
      <c r="DN38" s="621"/>
      <c r="DO38" s="621"/>
      <c r="DP38" s="621"/>
      <c r="DQ38" s="621"/>
      <c r="DR38" s="621"/>
      <c r="DS38" s="621"/>
      <c r="DT38" s="621"/>
      <c r="DU38" s="621"/>
      <c r="DV38" s="622"/>
      <c r="DW38" s="643">
        <v>12.7</v>
      </c>
      <c r="DX38" s="644"/>
      <c r="DY38" s="644"/>
      <c r="DZ38" s="644"/>
      <c r="EA38" s="644"/>
      <c r="EB38" s="644"/>
      <c r="EC38" s="645"/>
    </row>
    <row r="39" spans="2:133" ht="11.25" customHeight="1" x14ac:dyDescent="0.2">
      <c r="AQ39" s="646" t="s">
        <v>321</v>
      </c>
      <c r="AR39" s="647"/>
      <c r="AS39" s="647"/>
      <c r="AT39" s="647"/>
      <c r="AU39" s="647"/>
      <c r="AV39" s="647"/>
      <c r="AW39" s="647"/>
      <c r="AX39" s="647"/>
      <c r="AY39" s="648"/>
      <c r="AZ39" s="620">
        <v>18222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1025190</v>
      </c>
      <c r="CS39" s="639"/>
      <c r="CT39" s="639"/>
      <c r="CU39" s="639"/>
      <c r="CV39" s="639"/>
      <c r="CW39" s="639"/>
      <c r="CX39" s="639"/>
      <c r="CY39" s="640"/>
      <c r="CZ39" s="623">
        <v>3.6</v>
      </c>
      <c r="DA39" s="641"/>
      <c r="DB39" s="641"/>
      <c r="DC39" s="642"/>
      <c r="DD39" s="626">
        <v>679358</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722647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454780</v>
      </c>
      <c r="CS40" s="621"/>
      <c r="CT40" s="621"/>
      <c r="CU40" s="621"/>
      <c r="CV40" s="621"/>
      <c r="CW40" s="621"/>
      <c r="CX40" s="621"/>
      <c r="CY40" s="622"/>
      <c r="CZ40" s="623">
        <v>1.6</v>
      </c>
      <c r="DA40" s="641"/>
      <c r="DB40" s="641"/>
      <c r="DC40" s="642"/>
      <c r="DD40" s="626">
        <v>10480</v>
      </c>
      <c r="DE40" s="621"/>
      <c r="DF40" s="621"/>
      <c r="DG40" s="621"/>
      <c r="DH40" s="621"/>
      <c r="DI40" s="621"/>
      <c r="DJ40" s="621"/>
      <c r="DK40" s="622"/>
      <c r="DL40" s="626">
        <v>600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1949038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381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4061934</v>
      </c>
      <c r="CS42" s="621"/>
      <c r="CT42" s="621"/>
      <c r="CU42" s="621"/>
      <c r="CV42" s="621"/>
      <c r="CW42" s="621"/>
      <c r="CX42" s="621"/>
      <c r="CY42" s="622"/>
      <c r="CZ42" s="623">
        <v>14.1</v>
      </c>
      <c r="DA42" s="624"/>
      <c r="DB42" s="624"/>
      <c r="DC42" s="625"/>
      <c r="DD42" s="626">
        <v>996443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106197</v>
      </c>
      <c r="CS43" s="639"/>
      <c r="CT43" s="639"/>
      <c r="CU43" s="639"/>
      <c r="CV43" s="639"/>
      <c r="CW43" s="639"/>
      <c r="CX43" s="639"/>
      <c r="CY43" s="640"/>
      <c r="CZ43" s="623">
        <v>0.4</v>
      </c>
      <c r="DA43" s="641"/>
      <c r="DB43" s="641"/>
      <c r="DC43" s="642"/>
      <c r="DD43" s="626">
        <v>95703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337</v>
      </c>
      <c r="CD44" s="633" t="s">
        <v>289</v>
      </c>
      <c r="CE44" s="634"/>
      <c r="CF44" s="617" t="s">
        <v>338</v>
      </c>
      <c r="CG44" s="618"/>
      <c r="CH44" s="618"/>
      <c r="CI44" s="618"/>
      <c r="CJ44" s="618"/>
      <c r="CK44" s="618"/>
      <c r="CL44" s="618"/>
      <c r="CM44" s="618"/>
      <c r="CN44" s="618"/>
      <c r="CO44" s="618"/>
      <c r="CP44" s="618"/>
      <c r="CQ44" s="619"/>
      <c r="CR44" s="620">
        <v>3664434</v>
      </c>
      <c r="CS44" s="621"/>
      <c r="CT44" s="621"/>
      <c r="CU44" s="621"/>
      <c r="CV44" s="621"/>
      <c r="CW44" s="621"/>
      <c r="CX44" s="621"/>
      <c r="CY44" s="622"/>
      <c r="CZ44" s="623">
        <v>12.7</v>
      </c>
      <c r="DA44" s="624"/>
      <c r="DB44" s="624"/>
      <c r="DC44" s="625"/>
      <c r="DD44" s="626">
        <v>913402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339</v>
      </c>
      <c r="CG45" s="618"/>
      <c r="CH45" s="618"/>
      <c r="CI45" s="618"/>
      <c r="CJ45" s="618"/>
      <c r="CK45" s="618"/>
      <c r="CL45" s="618"/>
      <c r="CM45" s="618"/>
      <c r="CN45" s="618"/>
      <c r="CO45" s="618"/>
      <c r="CP45" s="618"/>
      <c r="CQ45" s="619"/>
      <c r="CR45" s="620">
        <v>2540967</v>
      </c>
      <c r="CS45" s="639"/>
      <c r="CT45" s="639"/>
      <c r="CU45" s="639"/>
      <c r="CV45" s="639"/>
      <c r="CW45" s="639"/>
      <c r="CX45" s="639"/>
      <c r="CY45" s="640"/>
      <c r="CZ45" s="623">
        <v>8.8000000000000007</v>
      </c>
      <c r="DA45" s="641"/>
      <c r="DB45" s="641"/>
      <c r="DC45" s="642"/>
      <c r="DD45" s="626">
        <v>417059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340</v>
      </c>
      <c r="CG46" s="618"/>
      <c r="CH46" s="618"/>
      <c r="CI46" s="618"/>
      <c r="CJ46" s="618"/>
      <c r="CK46" s="618"/>
      <c r="CL46" s="618"/>
      <c r="CM46" s="618"/>
      <c r="CN46" s="618"/>
      <c r="CO46" s="618"/>
      <c r="CP46" s="618"/>
      <c r="CQ46" s="619"/>
      <c r="CR46" s="620">
        <v>991612</v>
      </c>
      <c r="CS46" s="621"/>
      <c r="CT46" s="621"/>
      <c r="CU46" s="621"/>
      <c r="CV46" s="621"/>
      <c r="CW46" s="621"/>
      <c r="CX46" s="621"/>
      <c r="CY46" s="622"/>
      <c r="CZ46" s="623">
        <v>3.4</v>
      </c>
      <c r="DA46" s="624"/>
      <c r="DB46" s="624"/>
      <c r="DC46" s="625"/>
      <c r="DD46" s="626">
        <v>473298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341</v>
      </c>
      <c r="CG47" s="618"/>
      <c r="CH47" s="618"/>
      <c r="CI47" s="618"/>
      <c r="CJ47" s="618"/>
      <c r="CK47" s="618"/>
      <c r="CL47" s="618"/>
      <c r="CM47" s="618"/>
      <c r="CN47" s="618"/>
      <c r="CO47" s="618"/>
      <c r="CP47" s="618"/>
      <c r="CQ47" s="619"/>
      <c r="CR47" s="620">
        <v>397500</v>
      </c>
      <c r="CS47" s="639"/>
      <c r="CT47" s="639"/>
      <c r="CU47" s="639"/>
      <c r="CV47" s="639"/>
      <c r="CW47" s="639"/>
      <c r="CX47" s="639"/>
      <c r="CY47" s="640"/>
      <c r="CZ47" s="623">
        <v>1.4</v>
      </c>
      <c r="DA47" s="641"/>
      <c r="DB47" s="641"/>
      <c r="DC47" s="642"/>
      <c r="DD47" s="626">
        <v>83041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343</v>
      </c>
      <c r="CE49" s="602"/>
      <c r="CF49" s="602"/>
      <c r="CG49" s="602"/>
      <c r="CH49" s="602"/>
      <c r="CI49" s="602"/>
      <c r="CJ49" s="602"/>
      <c r="CK49" s="602"/>
      <c r="CL49" s="602"/>
      <c r="CM49" s="602"/>
      <c r="CN49" s="602"/>
      <c r="CO49" s="602"/>
      <c r="CP49" s="602"/>
      <c r="CQ49" s="603"/>
      <c r="CR49" s="604">
        <v>28750731</v>
      </c>
      <c r="CS49" s="605"/>
      <c r="CT49" s="605"/>
      <c r="CU49" s="605"/>
      <c r="CV49" s="605"/>
      <c r="CW49" s="605"/>
      <c r="CX49" s="605"/>
      <c r="CY49" s="606"/>
      <c r="CZ49" s="607">
        <v>100</v>
      </c>
      <c r="DA49" s="608"/>
      <c r="DB49" s="608"/>
      <c r="DC49" s="609"/>
      <c r="DD49" s="610">
        <v>17975135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366</v>
      </c>
      <c r="C7" s="1080"/>
      <c r="D7" s="1080"/>
      <c r="E7" s="1080"/>
      <c r="F7" s="1080"/>
      <c r="G7" s="1080"/>
      <c r="H7" s="1080"/>
      <c r="I7" s="1080"/>
      <c r="J7" s="1080"/>
      <c r="K7" s="1080"/>
      <c r="L7" s="1080"/>
      <c r="M7" s="1080"/>
      <c r="N7" s="1080"/>
      <c r="O7" s="1080"/>
      <c r="P7" s="1081"/>
      <c r="Q7" s="1133">
        <v>29669</v>
      </c>
      <c r="R7" s="1134"/>
      <c r="S7" s="1134"/>
      <c r="T7" s="1134"/>
      <c r="U7" s="1134"/>
      <c r="V7" s="1134">
        <v>28749</v>
      </c>
      <c r="W7" s="1134"/>
      <c r="X7" s="1134"/>
      <c r="Y7" s="1134"/>
      <c r="Z7" s="1134"/>
      <c r="AA7" s="1134">
        <v>920</v>
      </c>
      <c r="AB7" s="1134"/>
      <c r="AC7" s="1134"/>
      <c r="AD7" s="1134"/>
      <c r="AE7" s="1135"/>
      <c r="AF7" s="1136">
        <v>779</v>
      </c>
      <c r="AG7" s="1137"/>
      <c r="AH7" s="1137"/>
      <c r="AI7" s="1137"/>
      <c r="AJ7" s="1138"/>
      <c r="AK7" s="1120">
        <v>1043</v>
      </c>
      <c r="AL7" s="1121"/>
      <c r="AM7" s="1121"/>
      <c r="AN7" s="1121"/>
      <c r="AO7" s="1121"/>
      <c r="AP7" s="1121">
        <v>28878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557</v>
      </c>
      <c r="BS7" s="1124" t="s">
        <v>547</v>
      </c>
      <c r="BT7" s="1125"/>
      <c r="BU7" s="1125"/>
      <c r="BV7" s="1125"/>
      <c r="BW7" s="1125"/>
      <c r="BX7" s="1125"/>
      <c r="BY7" s="1125"/>
      <c r="BZ7" s="1125"/>
      <c r="CA7" s="1125"/>
      <c r="CB7" s="1125"/>
      <c r="CC7" s="1125"/>
      <c r="CD7" s="1125"/>
      <c r="CE7" s="1125"/>
      <c r="CF7" s="1125"/>
      <c r="CG7" s="1126"/>
      <c r="CH7" s="1117">
        <v>6</v>
      </c>
      <c r="CI7" s="1118"/>
      <c r="CJ7" s="1118"/>
      <c r="CK7" s="1118"/>
      <c r="CL7" s="1119"/>
      <c r="CM7" s="1117">
        <v>207</v>
      </c>
      <c r="CN7" s="1118"/>
      <c r="CO7" s="1118"/>
      <c r="CP7" s="1118"/>
      <c r="CQ7" s="1119"/>
      <c r="CR7" s="1117">
        <v>3</v>
      </c>
      <c r="CS7" s="1118"/>
      <c r="CT7" s="1118"/>
      <c r="CU7" s="1118"/>
      <c r="CV7" s="1119"/>
      <c r="CW7" s="1117" t="s">
        <v>545</v>
      </c>
      <c r="CX7" s="1118"/>
      <c r="CY7" s="1118"/>
      <c r="CZ7" s="1118"/>
      <c r="DA7" s="1119"/>
      <c r="DB7" s="1117">
        <v>350</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v>10</v>
      </c>
      <c r="CI8" s="1019"/>
      <c r="CJ8" s="1019"/>
      <c r="CK8" s="1019"/>
      <c r="CL8" s="1020"/>
      <c r="CM8" s="1018">
        <v>34</v>
      </c>
      <c r="CN8" s="1019"/>
      <c r="CO8" s="1019"/>
      <c r="CP8" s="1019"/>
      <c r="CQ8" s="1020"/>
      <c r="CR8" s="1018">
        <v>5</v>
      </c>
      <c r="CS8" s="1019"/>
      <c r="CT8" s="1019"/>
      <c r="CU8" s="1019"/>
      <c r="CV8" s="1020"/>
      <c r="CW8" s="1018" t="s">
        <v>545</v>
      </c>
      <c r="CX8" s="1019"/>
      <c r="CY8" s="1019"/>
      <c r="CZ8" s="1019"/>
      <c r="DA8" s="1020"/>
      <c r="DB8" s="1018" t="s">
        <v>545</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549</v>
      </c>
      <c r="BT9" s="1044"/>
      <c r="BU9" s="1044"/>
      <c r="BV9" s="1044"/>
      <c r="BW9" s="1044"/>
      <c r="BX9" s="1044"/>
      <c r="BY9" s="1044"/>
      <c r="BZ9" s="1044"/>
      <c r="CA9" s="1044"/>
      <c r="CB9" s="1044"/>
      <c r="CC9" s="1044"/>
      <c r="CD9" s="1044"/>
      <c r="CE9" s="1044"/>
      <c r="CF9" s="1044"/>
      <c r="CG9" s="1045"/>
      <c r="CH9" s="1018">
        <v>-4</v>
      </c>
      <c r="CI9" s="1019"/>
      <c r="CJ9" s="1019"/>
      <c r="CK9" s="1019"/>
      <c r="CL9" s="1020"/>
      <c r="CM9" s="1018">
        <v>90</v>
      </c>
      <c r="CN9" s="1019"/>
      <c r="CO9" s="1019"/>
      <c r="CP9" s="1019"/>
      <c r="CQ9" s="1020"/>
      <c r="CR9" s="1018">
        <v>118</v>
      </c>
      <c r="CS9" s="1019"/>
      <c r="CT9" s="1019"/>
      <c r="CU9" s="1019"/>
      <c r="CV9" s="1020"/>
      <c r="CW9" s="1018">
        <v>14</v>
      </c>
      <c r="CX9" s="1019"/>
      <c r="CY9" s="1019"/>
      <c r="CZ9" s="1019"/>
      <c r="DA9" s="1020"/>
      <c r="DB9" s="1018" t="s">
        <v>545</v>
      </c>
      <c r="DC9" s="1019"/>
      <c r="DD9" s="1019"/>
      <c r="DE9" s="1019"/>
      <c r="DF9" s="1020"/>
      <c r="DG9" s="1018" t="s">
        <v>545</v>
      </c>
      <c r="DH9" s="1019"/>
      <c r="DI9" s="1019"/>
      <c r="DJ9" s="1019"/>
      <c r="DK9" s="1020"/>
      <c r="DL9" s="1018" t="s">
        <v>545</v>
      </c>
      <c r="DM9" s="1019"/>
      <c r="DN9" s="1019"/>
      <c r="DO9" s="1019"/>
      <c r="DP9" s="1020"/>
      <c r="DQ9" s="1018" t="s">
        <v>545</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558</v>
      </c>
      <c r="BS10" s="1043" t="s">
        <v>550</v>
      </c>
      <c r="BT10" s="1044"/>
      <c r="BU10" s="1044"/>
      <c r="BV10" s="1044"/>
      <c r="BW10" s="1044"/>
      <c r="BX10" s="1044"/>
      <c r="BY10" s="1044"/>
      <c r="BZ10" s="1044"/>
      <c r="CA10" s="1044"/>
      <c r="CB10" s="1044"/>
      <c r="CC10" s="1044"/>
      <c r="CD10" s="1044"/>
      <c r="CE10" s="1044"/>
      <c r="CF10" s="1044"/>
      <c r="CG10" s="1045"/>
      <c r="CH10" s="1018">
        <v>45</v>
      </c>
      <c r="CI10" s="1019"/>
      <c r="CJ10" s="1019"/>
      <c r="CK10" s="1019"/>
      <c r="CL10" s="1020"/>
      <c r="CM10" s="1018">
        <v>139</v>
      </c>
      <c r="CN10" s="1019"/>
      <c r="CO10" s="1019"/>
      <c r="CP10" s="1019"/>
      <c r="CQ10" s="1020"/>
      <c r="CR10" s="1018">
        <v>39</v>
      </c>
      <c r="CS10" s="1019"/>
      <c r="CT10" s="1019"/>
      <c r="CU10" s="1019"/>
      <c r="CV10" s="1020"/>
      <c r="CW10" s="1018" t="s">
        <v>545</v>
      </c>
      <c r="CX10" s="1019"/>
      <c r="CY10" s="1019"/>
      <c r="CZ10" s="1019"/>
      <c r="DA10" s="1020"/>
      <c r="DB10" s="1018" t="s">
        <v>545</v>
      </c>
      <c r="DC10" s="1019"/>
      <c r="DD10" s="1019"/>
      <c r="DE10" s="1019"/>
      <c r="DF10" s="1020"/>
      <c r="DG10" s="1018" t="s">
        <v>545</v>
      </c>
      <c r="DH10" s="1019"/>
      <c r="DI10" s="1019"/>
      <c r="DJ10" s="1019"/>
      <c r="DK10" s="1020"/>
      <c r="DL10" s="1018" t="s">
        <v>545</v>
      </c>
      <c r="DM10" s="1019"/>
      <c r="DN10" s="1019"/>
      <c r="DO10" s="1019"/>
      <c r="DP10" s="1020"/>
      <c r="DQ10" s="1018">
        <v>4</v>
      </c>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368</v>
      </c>
      <c r="B23" s="973" t="s">
        <v>369</v>
      </c>
      <c r="C23" s="974"/>
      <c r="D23" s="974"/>
      <c r="E23" s="974"/>
      <c r="F23" s="974"/>
      <c r="G23" s="974"/>
      <c r="H23" s="974"/>
      <c r="I23" s="974"/>
      <c r="J23" s="974"/>
      <c r="K23" s="974"/>
      <c r="L23" s="974"/>
      <c r="M23" s="974"/>
      <c r="N23" s="974"/>
      <c r="O23" s="974"/>
      <c r="P23" s="975"/>
      <c r="Q23" s="1097">
        <v>29669</v>
      </c>
      <c r="R23" s="1098"/>
      <c r="S23" s="1098"/>
      <c r="T23" s="1098"/>
      <c r="U23" s="1098"/>
      <c r="V23" s="1098">
        <v>28749</v>
      </c>
      <c r="W23" s="1098"/>
      <c r="X23" s="1098"/>
      <c r="Y23" s="1098"/>
      <c r="Z23" s="1098"/>
      <c r="AA23" s="1098">
        <v>920</v>
      </c>
      <c r="AB23" s="1098"/>
      <c r="AC23" s="1098"/>
      <c r="AD23" s="1098"/>
      <c r="AE23" s="1099"/>
      <c r="AF23" s="1100">
        <v>779</v>
      </c>
      <c r="AG23" s="1098"/>
      <c r="AH23" s="1098"/>
      <c r="AI23" s="1098"/>
      <c r="AJ23" s="1101"/>
      <c r="AK23" s="1102"/>
      <c r="AL23" s="1103"/>
      <c r="AM23" s="1103"/>
      <c r="AN23" s="1103"/>
      <c r="AO23" s="1103"/>
      <c r="AP23" s="1098">
        <v>28878</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380</v>
      </c>
      <c r="C28" s="1080"/>
      <c r="D28" s="1080"/>
      <c r="E28" s="1080"/>
      <c r="F28" s="1080"/>
      <c r="G28" s="1080"/>
      <c r="H28" s="1080"/>
      <c r="I28" s="1080"/>
      <c r="J28" s="1080"/>
      <c r="K28" s="1080"/>
      <c r="L28" s="1080"/>
      <c r="M28" s="1080"/>
      <c r="N28" s="1080"/>
      <c r="O28" s="1080"/>
      <c r="P28" s="1081"/>
      <c r="Q28" s="1082">
        <v>9430</v>
      </c>
      <c r="R28" s="1083"/>
      <c r="S28" s="1083"/>
      <c r="T28" s="1083"/>
      <c r="U28" s="1083"/>
      <c r="V28" s="1083">
        <v>8939</v>
      </c>
      <c r="W28" s="1083"/>
      <c r="X28" s="1083"/>
      <c r="Y28" s="1083"/>
      <c r="Z28" s="1083"/>
      <c r="AA28" s="1083">
        <v>491</v>
      </c>
      <c r="AB28" s="1083"/>
      <c r="AC28" s="1083"/>
      <c r="AD28" s="1083"/>
      <c r="AE28" s="1084"/>
      <c r="AF28" s="1085">
        <v>491</v>
      </c>
      <c r="AG28" s="1083"/>
      <c r="AH28" s="1083"/>
      <c r="AI28" s="1083"/>
      <c r="AJ28" s="1086"/>
      <c r="AK28" s="1087">
        <v>1007</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381</v>
      </c>
      <c r="C29" s="1067"/>
      <c r="D29" s="1067"/>
      <c r="E29" s="1067"/>
      <c r="F29" s="1067"/>
      <c r="G29" s="1067"/>
      <c r="H29" s="1067"/>
      <c r="I29" s="1067"/>
      <c r="J29" s="1067"/>
      <c r="K29" s="1067"/>
      <c r="L29" s="1067"/>
      <c r="M29" s="1067"/>
      <c r="N29" s="1067"/>
      <c r="O29" s="1067"/>
      <c r="P29" s="1068"/>
      <c r="Q29" s="1072">
        <v>6253</v>
      </c>
      <c r="R29" s="1073"/>
      <c r="S29" s="1073"/>
      <c r="T29" s="1073"/>
      <c r="U29" s="1073"/>
      <c r="V29" s="1073">
        <v>6168</v>
      </c>
      <c r="W29" s="1073"/>
      <c r="X29" s="1073"/>
      <c r="Y29" s="1073"/>
      <c r="Z29" s="1073"/>
      <c r="AA29" s="1073">
        <v>85</v>
      </c>
      <c r="AB29" s="1073"/>
      <c r="AC29" s="1073"/>
      <c r="AD29" s="1073"/>
      <c r="AE29" s="1074"/>
      <c r="AF29" s="1048">
        <v>85</v>
      </c>
      <c r="AG29" s="1049"/>
      <c r="AH29" s="1049"/>
      <c r="AI29" s="1049"/>
      <c r="AJ29" s="1050"/>
      <c r="AK29" s="1009">
        <v>892</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382</v>
      </c>
      <c r="C30" s="1067"/>
      <c r="D30" s="1067"/>
      <c r="E30" s="1067"/>
      <c r="F30" s="1067"/>
      <c r="G30" s="1067"/>
      <c r="H30" s="1067"/>
      <c r="I30" s="1067"/>
      <c r="J30" s="1067"/>
      <c r="K30" s="1067"/>
      <c r="L30" s="1067"/>
      <c r="M30" s="1067"/>
      <c r="N30" s="1067"/>
      <c r="O30" s="1067"/>
      <c r="P30" s="1068"/>
      <c r="Q30" s="1072">
        <v>823</v>
      </c>
      <c r="R30" s="1073"/>
      <c r="S30" s="1073"/>
      <c r="T30" s="1073"/>
      <c r="U30" s="1073"/>
      <c r="V30" s="1073">
        <v>814</v>
      </c>
      <c r="W30" s="1073"/>
      <c r="X30" s="1073"/>
      <c r="Y30" s="1073"/>
      <c r="Z30" s="1073"/>
      <c r="AA30" s="1073">
        <v>9</v>
      </c>
      <c r="AB30" s="1073"/>
      <c r="AC30" s="1073"/>
      <c r="AD30" s="1073"/>
      <c r="AE30" s="1074"/>
      <c r="AF30" s="1048">
        <v>9</v>
      </c>
      <c r="AG30" s="1049"/>
      <c r="AH30" s="1049"/>
      <c r="AI30" s="1049"/>
      <c r="AJ30" s="1050"/>
      <c r="AK30" s="1009">
        <v>332</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383</v>
      </c>
      <c r="C31" s="1067"/>
      <c r="D31" s="1067"/>
      <c r="E31" s="1067"/>
      <c r="F31" s="1067"/>
      <c r="G31" s="1067"/>
      <c r="H31" s="1067"/>
      <c r="I31" s="1067"/>
      <c r="J31" s="1067"/>
      <c r="K31" s="1067"/>
      <c r="L31" s="1067"/>
      <c r="M31" s="1067"/>
      <c r="N31" s="1067"/>
      <c r="O31" s="1067"/>
      <c r="P31" s="1068"/>
      <c r="Q31" s="1072">
        <v>984</v>
      </c>
      <c r="R31" s="1073"/>
      <c r="S31" s="1073"/>
      <c r="T31" s="1073"/>
      <c r="U31" s="1073"/>
      <c r="V31" s="1073">
        <v>911</v>
      </c>
      <c r="W31" s="1073"/>
      <c r="X31" s="1073"/>
      <c r="Y31" s="1073"/>
      <c r="Z31" s="1073"/>
      <c r="AA31" s="1073">
        <v>73</v>
      </c>
      <c r="AB31" s="1073"/>
      <c r="AC31" s="1073"/>
      <c r="AD31" s="1073"/>
      <c r="AE31" s="1074"/>
      <c r="AF31" s="1048">
        <v>1355</v>
      </c>
      <c r="AG31" s="1049"/>
      <c r="AH31" s="1049"/>
      <c r="AI31" s="1049"/>
      <c r="AJ31" s="1050"/>
      <c r="AK31" s="1009">
        <v>18</v>
      </c>
      <c r="AL31" s="1000"/>
      <c r="AM31" s="1000"/>
      <c r="AN31" s="1000"/>
      <c r="AO31" s="1000"/>
      <c r="AP31" s="1000">
        <v>5608</v>
      </c>
      <c r="AQ31" s="1000"/>
      <c r="AR31" s="1000"/>
      <c r="AS31" s="1000"/>
      <c r="AT31" s="1000"/>
      <c r="AU31" s="1000">
        <v>67</v>
      </c>
      <c r="AV31" s="1000"/>
      <c r="AW31" s="1000"/>
      <c r="AX31" s="1000"/>
      <c r="AY31" s="1000"/>
      <c r="AZ31" s="1071" t="s">
        <v>545</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385</v>
      </c>
      <c r="C32" s="1067"/>
      <c r="D32" s="1067"/>
      <c r="E32" s="1067"/>
      <c r="F32" s="1067"/>
      <c r="G32" s="1067"/>
      <c r="H32" s="1067"/>
      <c r="I32" s="1067"/>
      <c r="J32" s="1067"/>
      <c r="K32" s="1067"/>
      <c r="L32" s="1067"/>
      <c r="M32" s="1067"/>
      <c r="N32" s="1067"/>
      <c r="O32" s="1067"/>
      <c r="P32" s="1068"/>
      <c r="Q32" s="1072">
        <v>988</v>
      </c>
      <c r="R32" s="1073"/>
      <c r="S32" s="1073"/>
      <c r="T32" s="1073"/>
      <c r="U32" s="1073"/>
      <c r="V32" s="1073">
        <v>964</v>
      </c>
      <c r="W32" s="1073"/>
      <c r="X32" s="1073"/>
      <c r="Y32" s="1073"/>
      <c r="Z32" s="1073"/>
      <c r="AA32" s="1073">
        <v>23</v>
      </c>
      <c r="AB32" s="1073"/>
      <c r="AC32" s="1073"/>
      <c r="AD32" s="1073"/>
      <c r="AE32" s="1074"/>
      <c r="AF32" s="1048">
        <v>263</v>
      </c>
      <c r="AG32" s="1049"/>
      <c r="AH32" s="1049"/>
      <c r="AI32" s="1049"/>
      <c r="AJ32" s="1050"/>
      <c r="AK32" s="1009">
        <v>542</v>
      </c>
      <c r="AL32" s="1000"/>
      <c r="AM32" s="1000"/>
      <c r="AN32" s="1000"/>
      <c r="AO32" s="1000"/>
      <c r="AP32" s="1000">
        <v>7509</v>
      </c>
      <c r="AQ32" s="1000"/>
      <c r="AR32" s="1000"/>
      <c r="AS32" s="1000"/>
      <c r="AT32" s="1000"/>
      <c r="AU32" s="1000">
        <v>5211</v>
      </c>
      <c r="AV32" s="1000"/>
      <c r="AW32" s="1000"/>
      <c r="AX32" s="1000"/>
      <c r="AY32" s="1000"/>
      <c r="AZ32" s="1071" t="s">
        <v>545</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386</v>
      </c>
      <c r="C33" s="1067"/>
      <c r="D33" s="1067"/>
      <c r="E33" s="1067"/>
      <c r="F33" s="1067"/>
      <c r="G33" s="1067"/>
      <c r="H33" s="1067"/>
      <c r="I33" s="1067"/>
      <c r="J33" s="1067"/>
      <c r="K33" s="1067"/>
      <c r="L33" s="1067"/>
      <c r="M33" s="1067"/>
      <c r="N33" s="1067"/>
      <c r="O33" s="1067"/>
      <c r="P33" s="1068"/>
      <c r="Q33" s="1072">
        <v>149</v>
      </c>
      <c r="R33" s="1073"/>
      <c r="S33" s="1073"/>
      <c r="T33" s="1073"/>
      <c r="U33" s="1073"/>
      <c r="V33" s="1073">
        <v>144</v>
      </c>
      <c r="W33" s="1073"/>
      <c r="X33" s="1073"/>
      <c r="Y33" s="1073"/>
      <c r="Z33" s="1073"/>
      <c r="AA33" s="1073">
        <v>5</v>
      </c>
      <c r="AB33" s="1073"/>
      <c r="AC33" s="1073"/>
      <c r="AD33" s="1073"/>
      <c r="AE33" s="1074"/>
      <c r="AF33" s="1048">
        <v>43</v>
      </c>
      <c r="AG33" s="1049"/>
      <c r="AH33" s="1049"/>
      <c r="AI33" s="1049"/>
      <c r="AJ33" s="1050"/>
      <c r="AK33" s="1009">
        <v>98</v>
      </c>
      <c r="AL33" s="1000"/>
      <c r="AM33" s="1000"/>
      <c r="AN33" s="1000"/>
      <c r="AO33" s="1000"/>
      <c r="AP33" s="1000">
        <v>828</v>
      </c>
      <c r="AQ33" s="1000"/>
      <c r="AR33" s="1000"/>
      <c r="AS33" s="1000"/>
      <c r="AT33" s="1000"/>
      <c r="AU33" s="1000">
        <v>733</v>
      </c>
      <c r="AV33" s="1000"/>
      <c r="AW33" s="1000"/>
      <c r="AX33" s="1000"/>
      <c r="AY33" s="1000"/>
      <c r="AZ33" s="1071" t="s">
        <v>545</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t="s">
        <v>387</v>
      </c>
      <c r="C34" s="1067"/>
      <c r="D34" s="1067"/>
      <c r="E34" s="1067"/>
      <c r="F34" s="1067"/>
      <c r="G34" s="1067"/>
      <c r="H34" s="1067"/>
      <c r="I34" s="1067"/>
      <c r="J34" s="1067"/>
      <c r="K34" s="1067"/>
      <c r="L34" s="1067"/>
      <c r="M34" s="1067"/>
      <c r="N34" s="1067"/>
      <c r="O34" s="1067"/>
      <c r="P34" s="1068"/>
      <c r="Q34" s="1072">
        <v>1288</v>
      </c>
      <c r="R34" s="1073"/>
      <c r="S34" s="1073"/>
      <c r="T34" s="1073"/>
      <c r="U34" s="1073"/>
      <c r="V34" s="1073">
        <v>1287</v>
      </c>
      <c r="W34" s="1073"/>
      <c r="X34" s="1073"/>
      <c r="Y34" s="1073"/>
      <c r="Z34" s="1073"/>
      <c r="AA34" s="1073">
        <v>2</v>
      </c>
      <c r="AB34" s="1073"/>
      <c r="AC34" s="1073"/>
      <c r="AD34" s="1073"/>
      <c r="AE34" s="1074"/>
      <c r="AF34" s="1048">
        <v>296</v>
      </c>
      <c r="AG34" s="1049"/>
      <c r="AH34" s="1049"/>
      <c r="AI34" s="1049"/>
      <c r="AJ34" s="1050"/>
      <c r="AK34" s="1009">
        <v>310</v>
      </c>
      <c r="AL34" s="1000"/>
      <c r="AM34" s="1000"/>
      <c r="AN34" s="1000"/>
      <c r="AO34" s="1000"/>
      <c r="AP34" s="1000">
        <v>1487</v>
      </c>
      <c r="AQ34" s="1000"/>
      <c r="AR34" s="1000"/>
      <c r="AS34" s="1000"/>
      <c r="AT34" s="1000"/>
      <c r="AU34" s="1000">
        <v>1051</v>
      </c>
      <c r="AV34" s="1000"/>
      <c r="AW34" s="1000"/>
      <c r="AX34" s="1000"/>
      <c r="AY34" s="1000"/>
      <c r="AZ34" s="1071" t="s">
        <v>545</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t="s">
        <v>388</v>
      </c>
      <c r="C35" s="1067"/>
      <c r="D35" s="1067"/>
      <c r="E35" s="1067"/>
      <c r="F35" s="1067"/>
      <c r="G35" s="1067"/>
      <c r="H35" s="1067"/>
      <c r="I35" s="1067"/>
      <c r="J35" s="1067"/>
      <c r="K35" s="1067"/>
      <c r="L35" s="1067"/>
      <c r="M35" s="1067"/>
      <c r="N35" s="1067"/>
      <c r="O35" s="1067"/>
      <c r="P35" s="1068"/>
      <c r="Q35" s="1072">
        <v>200</v>
      </c>
      <c r="R35" s="1073"/>
      <c r="S35" s="1073"/>
      <c r="T35" s="1073"/>
      <c r="U35" s="1073"/>
      <c r="V35" s="1073">
        <v>193</v>
      </c>
      <c r="W35" s="1073"/>
      <c r="X35" s="1073"/>
      <c r="Y35" s="1073"/>
      <c r="Z35" s="1073"/>
      <c r="AA35" s="1073">
        <v>7</v>
      </c>
      <c r="AB35" s="1073"/>
      <c r="AC35" s="1073"/>
      <c r="AD35" s="1073"/>
      <c r="AE35" s="1074"/>
      <c r="AF35" s="1048">
        <v>7</v>
      </c>
      <c r="AG35" s="1049"/>
      <c r="AH35" s="1049"/>
      <c r="AI35" s="1049"/>
      <c r="AJ35" s="1050"/>
      <c r="AK35" s="1009">
        <v>41</v>
      </c>
      <c r="AL35" s="1000"/>
      <c r="AM35" s="1000"/>
      <c r="AN35" s="1000"/>
      <c r="AO35" s="1000"/>
      <c r="AP35" s="1000">
        <v>1176</v>
      </c>
      <c r="AQ35" s="1000"/>
      <c r="AR35" s="1000"/>
      <c r="AS35" s="1000"/>
      <c r="AT35" s="1000"/>
      <c r="AU35" s="1000">
        <v>539</v>
      </c>
      <c r="AV35" s="1000"/>
      <c r="AW35" s="1000"/>
      <c r="AX35" s="1000"/>
      <c r="AY35" s="1000"/>
      <c r="AZ35" s="1071" t="s">
        <v>545</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t="s">
        <v>390</v>
      </c>
      <c r="C36" s="1067"/>
      <c r="D36" s="1067"/>
      <c r="E36" s="1067"/>
      <c r="F36" s="1067"/>
      <c r="G36" s="1067"/>
      <c r="H36" s="1067"/>
      <c r="I36" s="1067"/>
      <c r="J36" s="1067"/>
      <c r="K36" s="1067"/>
      <c r="L36" s="1067"/>
      <c r="M36" s="1067"/>
      <c r="N36" s="1067"/>
      <c r="O36" s="1067"/>
      <c r="P36" s="1068"/>
      <c r="Q36" s="1072">
        <v>22</v>
      </c>
      <c r="R36" s="1073"/>
      <c r="S36" s="1073"/>
      <c r="T36" s="1073"/>
      <c r="U36" s="1073"/>
      <c r="V36" s="1073">
        <v>19</v>
      </c>
      <c r="W36" s="1073"/>
      <c r="X36" s="1073"/>
      <c r="Y36" s="1073"/>
      <c r="Z36" s="1073"/>
      <c r="AA36" s="1073">
        <v>2</v>
      </c>
      <c r="AB36" s="1073"/>
      <c r="AC36" s="1073"/>
      <c r="AD36" s="1073"/>
      <c r="AE36" s="1074"/>
      <c r="AF36" s="1048">
        <v>2</v>
      </c>
      <c r="AG36" s="1049"/>
      <c r="AH36" s="1049"/>
      <c r="AI36" s="1049"/>
      <c r="AJ36" s="1050"/>
      <c r="AK36" s="1009">
        <v>14</v>
      </c>
      <c r="AL36" s="1000"/>
      <c r="AM36" s="1000"/>
      <c r="AN36" s="1000"/>
      <c r="AO36" s="1000"/>
      <c r="AP36" s="1000">
        <v>106</v>
      </c>
      <c r="AQ36" s="1000"/>
      <c r="AR36" s="1000"/>
      <c r="AS36" s="1000"/>
      <c r="AT36" s="1000"/>
      <c r="AU36" s="1000">
        <v>106</v>
      </c>
      <c r="AV36" s="1000"/>
      <c r="AW36" s="1000"/>
      <c r="AX36" s="1000"/>
      <c r="AY36" s="1000"/>
      <c r="AZ36" s="1071" t="s">
        <v>545</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t="s">
        <v>391</v>
      </c>
      <c r="C37" s="1067"/>
      <c r="D37" s="1067"/>
      <c r="E37" s="1067"/>
      <c r="F37" s="1067"/>
      <c r="G37" s="1067"/>
      <c r="H37" s="1067"/>
      <c r="I37" s="1067"/>
      <c r="J37" s="1067"/>
      <c r="K37" s="1067"/>
      <c r="L37" s="1067"/>
      <c r="M37" s="1067"/>
      <c r="N37" s="1067"/>
      <c r="O37" s="1067"/>
      <c r="P37" s="1068"/>
      <c r="Q37" s="1072">
        <v>25</v>
      </c>
      <c r="R37" s="1073"/>
      <c r="S37" s="1073"/>
      <c r="T37" s="1073"/>
      <c r="U37" s="1073"/>
      <c r="V37" s="1073">
        <v>23</v>
      </c>
      <c r="W37" s="1073"/>
      <c r="X37" s="1073"/>
      <c r="Y37" s="1073"/>
      <c r="Z37" s="1073"/>
      <c r="AA37" s="1073">
        <v>2</v>
      </c>
      <c r="AB37" s="1073"/>
      <c r="AC37" s="1073"/>
      <c r="AD37" s="1073"/>
      <c r="AE37" s="1074"/>
      <c r="AF37" s="1048">
        <v>2</v>
      </c>
      <c r="AG37" s="1049"/>
      <c r="AH37" s="1049"/>
      <c r="AI37" s="1049"/>
      <c r="AJ37" s="1050"/>
      <c r="AK37" s="1009">
        <v>18</v>
      </c>
      <c r="AL37" s="1000"/>
      <c r="AM37" s="1000"/>
      <c r="AN37" s="1000"/>
      <c r="AO37" s="1000"/>
      <c r="AP37" s="1000">
        <v>158</v>
      </c>
      <c r="AQ37" s="1000"/>
      <c r="AR37" s="1000"/>
      <c r="AS37" s="1000"/>
      <c r="AT37" s="1000"/>
      <c r="AU37" s="1000">
        <v>158</v>
      </c>
      <c r="AV37" s="1000"/>
      <c r="AW37" s="1000"/>
      <c r="AX37" s="1000"/>
      <c r="AY37" s="1000"/>
      <c r="AZ37" s="1071" t="s">
        <v>545</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t="s">
        <v>392</v>
      </c>
      <c r="C38" s="1067"/>
      <c r="D38" s="1067"/>
      <c r="E38" s="1067"/>
      <c r="F38" s="1067"/>
      <c r="G38" s="1067"/>
      <c r="H38" s="1067"/>
      <c r="I38" s="1067"/>
      <c r="J38" s="1067"/>
      <c r="K38" s="1067"/>
      <c r="L38" s="1067"/>
      <c r="M38" s="1067"/>
      <c r="N38" s="1067"/>
      <c r="O38" s="1067"/>
      <c r="P38" s="1068"/>
      <c r="Q38" s="1072">
        <v>141</v>
      </c>
      <c r="R38" s="1073"/>
      <c r="S38" s="1073"/>
      <c r="T38" s="1073"/>
      <c r="U38" s="1073"/>
      <c r="V38" s="1073">
        <v>135</v>
      </c>
      <c r="W38" s="1073"/>
      <c r="X38" s="1073"/>
      <c r="Y38" s="1073"/>
      <c r="Z38" s="1073"/>
      <c r="AA38" s="1073">
        <v>6</v>
      </c>
      <c r="AB38" s="1073"/>
      <c r="AC38" s="1073"/>
      <c r="AD38" s="1073"/>
      <c r="AE38" s="1074"/>
      <c r="AF38" s="1048">
        <v>6</v>
      </c>
      <c r="AG38" s="1049"/>
      <c r="AH38" s="1049"/>
      <c r="AI38" s="1049"/>
      <c r="AJ38" s="1050"/>
      <c r="AK38" s="1009">
        <v>16</v>
      </c>
      <c r="AL38" s="1000"/>
      <c r="AM38" s="1000"/>
      <c r="AN38" s="1000"/>
      <c r="AO38" s="1000"/>
      <c r="AP38" s="1000">
        <v>172</v>
      </c>
      <c r="AQ38" s="1000"/>
      <c r="AR38" s="1000"/>
      <c r="AS38" s="1000"/>
      <c r="AT38" s="1000"/>
      <c r="AU38" s="1000" t="s">
        <v>545</v>
      </c>
      <c r="AV38" s="1000"/>
      <c r="AW38" s="1000"/>
      <c r="AX38" s="1000"/>
      <c r="AY38" s="1000"/>
      <c r="AZ38" s="1071" t="s">
        <v>545</v>
      </c>
      <c r="BA38" s="1071"/>
      <c r="BB38" s="1071"/>
      <c r="BC38" s="1071"/>
      <c r="BD38" s="1071"/>
      <c r="BE38" s="1061" t="s">
        <v>389</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368</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2558</v>
      </c>
      <c r="AG63" s="988"/>
      <c r="AH63" s="988"/>
      <c r="AI63" s="988"/>
      <c r="AJ63" s="1059"/>
      <c r="AK63" s="1060"/>
      <c r="AL63" s="992"/>
      <c r="AM63" s="992"/>
      <c r="AN63" s="992"/>
      <c r="AO63" s="992"/>
      <c r="AP63" s="988">
        <v>17044</v>
      </c>
      <c r="AQ63" s="988"/>
      <c r="AR63" s="988"/>
      <c r="AS63" s="988"/>
      <c r="AT63" s="988"/>
      <c r="AU63" s="988">
        <v>7865</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396</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546</v>
      </c>
      <c r="C68" s="1015"/>
      <c r="D68" s="1015"/>
      <c r="E68" s="1015"/>
      <c r="F68" s="1015"/>
      <c r="G68" s="1015"/>
      <c r="H68" s="1015"/>
      <c r="I68" s="1015"/>
      <c r="J68" s="1015"/>
      <c r="K68" s="1015"/>
      <c r="L68" s="1015"/>
      <c r="M68" s="1015"/>
      <c r="N68" s="1015"/>
      <c r="O68" s="1015"/>
      <c r="P68" s="1016"/>
      <c r="Q68" s="1017">
        <v>238</v>
      </c>
      <c r="R68" s="1011"/>
      <c r="S68" s="1011"/>
      <c r="T68" s="1011"/>
      <c r="U68" s="1011"/>
      <c r="V68" s="1011">
        <v>236</v>
      </c>
      <c r="W68" s="1011"/>
      <c r="X68" s="1011"/>
      <c r="Y68" s="1011"/>
      <c r="Z68" s="1011"/>
      <c r="AA68" s="1011">
        <v>3</v>
      </c>
      <c r="AB68" s="1011"/>
      <c r="AC68" s="1011"/>
      <c r="AD68" s="1011"/>
      <c r="AE68" s="1011"/>
      <c r="AF68" s="1011">
        <v>3</v>
      </c>
      <c r="AG68" s="1011"/>
      <c r="AH68" s="1011"/>
      <c r="AI68" s="1011"/>
      <c r="AJ68" s="1011"/>
      <c r="AK68" s="1011" t="s">
        <v>545</v>
      </c>
      <c r="AL68" s="1011"/>
      <c r="AM68" s="1011"/>
      <c r="AN68" s="1011"/>
      <c r="AO68" s="1011"/>
      <c r="AP68" s="1011">
        <v>53</v>
      </c>
      <c r="AQ68" s="1011"/>
      <c r="AR68" s="1011"/>
      <c r="AS68" s="1011"/>
      <c r="AT68" s="1011"/>
      <c r="AU68" s="1011">
        <v>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551</v>
      </c>
      <c r="C69" s="1004"/>
      <c r="D69" s="1004"/>
      <c r="E69" s="1004"/>
      <c r="F69" s="1004"/>
      <c r="G69" s="1004"/>
      <c r="H69" s="1004"/>
      <c r="I69" s="1004"/>
      <c r="J69" s="1004"/>
      <c r="K69" s="1004"/>
      <c r="L69" s="1004"/>
      <c r="M69" s="1004"/>
      <c r="N69" s="1004"/>
      <c r="O69" s="1004"/>
      <c r="P69" s="1005"/>
      <c r="Q69" s="1006">
        <v>2321</v>
      </c>
      <c r="R69" s="1000"/>
      <c r="S69" s="1000"/>
      <c r="T69" s="1000"/>
      <c r="U69" s="1000"/>
      <c r="V69" s="1000">
        <v>2005</v>
      </c>
      <c r="W69" s="1000"/>
      <c r="X69" s="1000"/>
      <c r="Y69" s="1000"/>
      <c r="Z69" s="1000"/>
      <c r="AA69" s="1000">
        <v>316</v>
      </c>
      <c r="AB69" s="1000"/>
      <c r="AC69" s="1000"/>
      <c r="AD69" s="1000"/>
      <c r="AE69" s="1000"/>
      <c r="AF69" s="1000">
        <v>316</v>
      </c>
      <c r="AG69" s="1000"/>
      <c r="AH69" s="1000"/>
      <c r="AI69" s="1000"/>
      <c r="AJ69" s="1000"/>
      <c r="AK69" s="1000">
        <v>2</v>
      </c>
      <c r="AL69" s="1000"/>
      <c r="AM69" s="1000"/>
      <c r="AN69" s="1000"/>
      <c r="AO69" s="1000"/>
      <c r="AP69" s="1000" t="s">
        <v>556</v>
      </c>
      <c r="AQ69" s="1000"/>
      <c r="AR69" s="1000"/>
      <c r="AS69" s="1000"/>
      <c r="AT69" s="1000"/>
      <c r="AU69" s="1000" t="s">
        <v>556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552</v>
      </c>
      <c r="C70" s="1004"/>
      <c r="D70" s="1004"/>
      <c r="E70" s="1004"/>
      <c r="F70" s="1004"/>
      <c r="G70" s="1004"/>
      <c r="H70" s="1004"/>
      <c r="I70" s="1004"/>
      <c r="J70" s="1004"/>
      <c r="K70" s="1004"/>
      <c r="L70" s="1004"/>
      <c r="M70" s="1004"/>
      <c r="N70" s="1004"/>
      <c r="O70" s="1004"/>
      <c r="P70" s="1005"/>
      <c r="Q70" s="1006">
        <v>22</v>
      </c>
      <c r="R70" s="1000"/>
      <c r="S70" s="1000"/>
      <c r="T70" s="1000"/>
      <c r="U70" s="1000"/>
      <c r="V70" s="1000">
        <v>21</v>
      </c>
      <c r="W70" s="1000"/>
      <c r="X70" s="1000"/>
      <c r="Y70" s="1000"/>
      <c r="Z70" s="1000"/>
      <c r="AA70" s="1000">
        <v>1</v>
      </c>
      <c r="AB70" s="1000"/>
      <c r="AC70" s="1000"/>
      <c r="AD70" s="1000"/>
      <c r="AE70" s="1000"/>
      <c r="AF70" s="1000">
        <v>1</v>
      </c>
      <c r="AG70" s="1000"/>
      <c r="AH70" s="1000"/>
      <c r="AI70" s="1000"/>
      <c r="AJ70" s="1000"/>
      <c r="AK70" s="1000" t="s">
        <v>556</v>
      </c>
      <c r="AL70" s="1000"/>
      <c r="AM70" s="1000"/>
      <c r="AN70" s="1000"/>
      <c r="AO70" s="1000"/>
      <c r="AP70" s="1000" t="s">
        <v>556</v>
      </c>
      <c r="AQ70" s="1000"/>
      <c r="AR70" s="1000"/>
      <c r="AS70" s="1000"/>
      <c r="AT70" s="1000"/>
      <c r="AU70" s="1000" t="s">
        <v>556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553</v>
      </c>
      <c r="C71" s="1004"/>
      <c r="D71" s="1004"/>
      <c r="E71" s="1004"/>
      <c r="F71" s="1004"/>
      <c r="G71" s="1004"/>
      <c r="H71" s="1004"/>
      <c r="I71" s="1004"/>
      <c r="J71" s="1004"/>
      <c r="K71" s="1004"/>
      <c r="L71" s="1004"/>
      <c r="M71" s="1004"/>
      <c r="N71" s="1004"/>
      <c r="O71" s="1004"/>
      <c r="P71" s="1005"/>
      <c r="Q71" s="1006">
        <v>202</v>
      </c>
      <c r="R71" s="1000"/>
      <c r="S71" s="1000"/>
      <c r="T71" s="1000"/>
      <c r="U71" s="1000"/>
      <c r="V71" s="1000">
        <v>195</v>
      </c>
      <c r="W71" s="1000"/>
      <c r="X71" s="1000"/>
      <c r="Y71" s="1000"/>
      <c r="Z71" s="1000"/>
      <c r="AA71" s="1000">
        <v>7</v>
      </c>
      <c r="AB71" s="1000"/>
      <c r="AC71" s="1000"/>
      <c r="AD71" s="1000"/>
      <c r="AE71" s="1000"/>
      <c r="AF71" s="1000">
        <v>7</v>
      </c>
      <c r="AG71" s="1000"/>
      <c r="AH71" s="1000"/>
      <c r="AI71" s="1000"/>
      <c r="AJ71" s="1000"/>
      <c r="AK71" s="1000">
        <v>5</v>
      </c>
      <c r="AL71" s="1000"/>
      <c r="AM71" s="1000"/>
      <c r="AN71" s="1000"/>
      <c r="AO71" s="1000"/>
      <c r="AP71" s="1000" t="s">
        <v>556</v>
      </c>
      <c r="AQ71" s="1000"/>
      <c r="AR71" s="1000"/>
      <c r="AS71" s="1000"/>
      <c r="AT71" s="1000"/>
      <c r="AU71" s="1000" t="s">
        <v>556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554</v>
      </c>
      <c r="C72" s="1004"/>
      <c r="D72" s="1004"/>
      <c r="E72" s="1004"/>
      <c r="F72" s="1004"/>
      <c r="G72" s="1004"/>
      <c r="H72" s="1004"/>
      <c r="I72" s="1004"/>
      <c r="J72" s="1004"/>
      <c r="K72" s="1004"/>
      <c r="L72" s="1004"/>
      <c r="M72" s="1004"/>
      <c r="N72" s="1004"/>
      <c r="O72" s="1004"/>
      <c r="P72" s="1005"/>
      <c r="Q72" s="1006">
        <v>157349</v>
      </c>
      <c r="R72" s="1000"/>
      <c r="S72" s="1000"/>
      <c r="T72" s="1000"/>
      <c r="U72" s="1000"/>
      <c r="V72" s="1000">
        <v>150615</v>
      </c>
      <c r="W72" s="1000"/>
      <c r="X72" s="1000"/>
      <c r="Y72" s="1000"/>
      <c r="Z72" s="1000"/>
      <c r="AA72" s="1000">
        <v>6733</v>
      </c>
      <c r="AB72" s="1000"/>
      <c r="AC72" s="1000"/>
      <c r="AD72" s="1000"/>
      <c r="AE72" s="1000"/>
      <c r="AF72" s="1000">
        <v>6733</v>
      </c>
      <c r="AG72" s="1000"/>
      <c r="AH72" s="1000"/>
      <c r="AI72" s="1000"/>
      <c r="AJ72" s="1000"/>
      <c r="AK72" s="1000">
        <v>1066</v>
      </c>
      <c r="AL72" s="1000"/>
      <c r="AM72" s="1000"/>
      <c r="AN72" s="1000"/>
      <c r="AO72" s="1000"/>
      <c r="AP72" s="1000" t="s">
        <v>556</v>
      </c>
      <c r="AQ72" s="1000"/>
      <c r="AR72" s="1000"/>
      <c r="AS72" s="1000"/>
      <c r="AT72" s="1000"/>
      <c r="AU72" s="1000" t="s">
        <v>556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555</v>
      </c>
      <c r="C73" s="1004"/>
      <c r="D73" s="1004"/>
      <c r="E73" s="1004"/>
      <c r="F73" s="1004"/>
      <c r="G73" s="1004"/>
      <c r="H73" s="1004"/>
      <c r="I73" s="1004"/>
      <c r="J73" s="1004"/>
      <c r="K73" s="1004"/>
      <c r="L73" s="1004"/>
      <c r="M73" s="1004"/>
      <c r="N73" s="1004"/>
      <c r="O73" s="1004"/>
      <c r="P73" s="1005"/>
      <c r="Q73" s="1006">
        <v>27</v>
      </c>
      <c r="R73" s="1000"/>
      <c r="S73" s="1000"/>
      <c r="T73" s="1000"/>
      <c r="U73" s="1000"/>
      <c r="V73" s="1000">
        <v>24</v>
      </c>
      <c r="W73" s="1000"/>
      <c r="X73" s="1000"/>
      <c r="Y73" s="1000"/>
      <c r="Z73" s="1000"/>
      <c r="AA73" s="1000">
        <v>2</v>
      </c>
      <c r="AB73" s="1000"/>
      <c r="AC73" s="1000"/>
      <c r="AD73" s="1000"/>
      <c r="AE73" s="1000"/>
      <c r="AF73" s="1000">
        <v>2</v>
      </c>
      <c r="AG73" s="1000"/>
      <c r="AH73" s="1000"/>
      <c r="AI73" s="1000"/>
      <c r="AJ73" s="1000"/>
      <c r="AK73" s="1000" t="s">
        <v>556</v>
      </c>
      <c r="AL73" s="1000"/>
      <c r="AM73" s="1000"/>
      <c r="AN73" s="1000"/>
      <c r="AO73" s="1000"/>
      <c r="AP73" s="1000" t="s">
        <v>556</v>
      </c>
      <c r="AQ73" s="1000"/>
      <c r="AR73" s="1000"/>
      <c r="AS73" s="1000"/>
      <c r="AT73" s="1000"/>
      <c r="AU73" s="1000" t="s">
        <v>556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368</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7062</v>
      </c>
      <c r="AG88" s="988"/>
      <c r="AH88" s="988"/>
      <c r="AI88" s="988"/>
      <c r="AJ88" s="988"/>
      <c r="AK88" s="992"/>
      <c r="AL88" s="992"/>
      <c r="AM88" s="992"/>
      <c r="AN88" s="992"/>
      <c r="AO88" s="992"/>
      <c r="AP88" s="988">
        <v>53</v>
      </c>
      <c r="AQ88" s="988"/>
      <c r="AR88" s="988"/>
      <c r="AS88" s="988"/>
      <c r="AT88" s="988"/>
      <c r="AU88" s="988">
        <v>39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165</v>
      </c>
      <c r="CS102" s="980"/>
      <c r="CT102" s="980"/>
      <c r="CU102" s="980"/>
      <c r="CV102" s="981"/>
      <c r="CW102" s="979">
        <v>14</v>
      </c>
      <c r="CX102" s="980"/>
      <c r="CY102" s="980"/>
      <c r="CZ102" s="980"/>
      <c r="DA102" s="981"/>
      <c r="DB102" s="979">
        <v>350</v>
      </c>
      <c r="DC102" s="980"/>
      <c r="DD102" s="980"/>
      <c r="DE102" s="980"/>
      <c r="DF102" s="981"/>
      <c r="DG102" s="979"/>
      <c r="DH102" s="980"/>
      <c r="DI102" s="980"/>
      <c r="DJ102" s="980"/>
      <c r="DK102" s="981"/>
      <c r="DL102" s="979"/>
      <c r="DM102" s="980"/>
      <c r="DN102" s="980"/>
      <c r="DO102" s="980"/>
      <c r="DP102" s="981"/>
      <c r="DQ102" s="979">
        <v>4</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2">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3450653</v>
      </c>
      <c r="AB110" s="916"/>
      <c r="AC110" s="916"/>
      <c r="AD110" s="916"/>
      <c r="AE110" s="917"/>
      <c r="AF110" s="918">
        <v>3364521</v>
      </c>
      <c r="AG110" s="916"/>
      <c r="AH110" s="916"/>
      <c r="AI110" s="916"/>
      <c r="AJ110" s="917"/>
      <c r="AK110" s="918">
        <v>3222720</v>
      </c>
      <c r="AL110" s="916"/>
      <c r="AM110" s="916"/>
      <c r="AN110" s="916"/>
      <c r="AO110" s="917"/>
      <c r="AP110" s="919">
        <v>24</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30401130</v>
      </c>
      <c r="BR110" s="863"/>
      <c r="BS110" s="863"/>
      <c r="BT110" s="863"/>
      <c r="BU110" s="863"/>
      <c r="BV110" s="863">
        <v>29540386</v>
      </c>
      <c r="BW110" s="863"/>
      <c r="BX110" s="863"/>
      <c r="BY110" s="863"/>
      <c r="BZ110" s="863"/>
      <c r="CA110" s="863">
        <v>28878264</v>
      </c>
      <c r="CB110" s="863"/>
      <c r="CC110" s="863"/>
      <c r="CD110" s="863"/>
      <c r="CE110" s="863"/>
      <c r="CF110" s="887">
        <v>215.1</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2">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415</v>
      </c>
      <c r="AB111" s="944"/>
      <c r="AC111" s="944"/>
      <c r="AD111" s="944"/>
      <c r="AE111" s="945"/>
      <c r="AF111" s="946" t="s">
        <v>415</v>
      </c>
      <c r="AG111" s="944"/>
      <c r="AH111" s="944"/>
      <c r="AI111" s="944"/>
      <c r="AJ111" s="945"/>
      <c r="AK111" s="946" t="s">
        <v>415</v>
      </c>
      <c r="AL111" s="944"/>
      <c r="AM111" s="944"/>
      <c r="AN111" s="944"/>
      <c r="AO111" s="945"/>
      <c r="AP111" s="947" t="s">
        <v>415</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71557</v>
      </c>
      <c r="BR111" s="835"/>
      <c r="BS111" s="835"/>
      <c r="BT111" s="835"/>
      <c r="BU111" s="835"/>
      <c r="BV111" s="835">
        <v>63939</v>
      </c>
      <c r="BW111" s="835"/>
      <c r="BX111" s="835"/>
      <c r="BY111" s="835"/>
      <c r="BZ111" s="835"/>
      <c r="CA111" s="835">
        <v>61137</v>
      </c>
      <c r="CB111" s="835"/>
      <c r="CC111" s="835"/>
      <c r="CD111" s="835"/>
      <c r="CE111" s="835"/>
      <c r="CF111" s="896">
        <v>0.5</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2">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8377146</v>
      </c>
      <c r="BR112" s="835"/>
      <c r="BS112" s="835"/>
      <c r="BT112" s="835"/>
      <c r="BU112" s="835"/>
      <c r="BV112" s="835">
        <v>8119512</v>
      </c>
      <c r="BW112" s="835"/>
      <c r="BX112" s="835"/>
      <c r="BY112" s="835"/>
      <c r="BZ112" s="835"/>
      <c r="CA112" s="835">
        <v>7865088</v>
      </c>
      <c r="CB112" s="835"/>
      <c r="CC112" s="835"/>
      <c r="CD112" s="835"/>
      <c r="CE112" s="835"/>
      <c r="CF112" s="896">
        <v>58.6</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2">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603671</v>
      </c>
      <c r="AB113" s="944"/>
      <c r="AC113" s="944"/>
      <c r="AD113" s="944"/>
      <c r="AE113" s="945"/>
      <c r="AF113" s="946">
        <v>599988</v>
      </c>
      <c r="AG113" s="944"/>
      <c r="AH113" s="944"/>
      <c r="AI113" s="944"/>
      <c r="AJ113" s="945"/>
      <c r="AK113" s="946">
        <v>628032</v>
      </c>
      <c r="AL113" s="944"/>
      <c r="AM113" s="944"/>
      <c r="AN113" s="944"/>
      <c r="AO113" s="945"/>
      <c r="AP113" s="947">
        <v>4.7</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142690</v>
      </c>
      <c r="BR113" s="835"/>
      <c r="BS113" s="835"/>
      <c r="BT113" s="835"/>
      <c r="BU113" s="835"/>
      <c r="BV113" s="835">
        <v>88941</v>
      </c>
      <c r="BW113" s="835"/>
      <c r="BX113" s="835"/>
      <c r="BY113" s="835"/>
      <c r="BZ113" s="835"/>
      <c r="CA113" s="835">
        <v>39108</v>
      </c>
      <c r="CB113" s="835"/>
      <c r="CC113" s="835"/>
      <c r="CD113" s="835"/>
      <c r="CE113" s="835"/>
      <c r="CF113" s="896">
        <v>0.3</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2">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54819</v>
      </c>
      <c r="AB114" s="798"/>
      <c r="AC114" s="798"/>
      <c r="AD114" s="798"/>
      <c r="AE114" s="799"/>
      <c r="AF114" s="800">
        <v>54864</v>
      </c>
      <c r="AG114" s="798"/>
      <c r="AH114" s="798"/>
      <c r="AI114" s="798"/>
      <c r="AJ114" s="799"/>
      <c r="AK114" s="800">
        <v>50530</v>
      </c>
      <c r="AL114" s="798"/>
      <c r="AM114" s="798"/>
      <c r="AN114" s="798"/>
      <c r="AO114" s="799"/>
      <c r="AP114" s="845">
        <v>0.4</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5623190</v>
      </c>
      <c r="BR114" s="835"/>
      <c r="BS114" s="835"/>
      <c r="BT114" s="835"/>
      <c r="BU114" s="835"/>
      <c r="BV114" s="835">
        <v>5382042</v>
      </c>
      <c r="BW114" s="835"/>
      <c r="BX114" s="835"/>
      <c r="BY114" s="835"/>
      <c r="BZ114" s="835"/>
      <c r="CA114" s="835">
        <v>5665309</v>
      </c>
      <c r="CB114" s="835"/>
      <c r="CC114" s="835"/>
      <c r="CD114" s="835"/>
      <c r="CE114" s="835"/>
      <c r="CF114" s="896">
        <v>42.2</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2">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12803</v>
      </c>
      <c r="AB115" s="944"/>
      <c r="AC115" s="944"/>
      <c r="AD115" s="944"/>
      <c r="AE115" s="945"/>
      <c r="AF115" s="946">
        <v>11510</v>
      </c>
      <c r="AG115" s="944"/>
      <c r="AH115" s="944"/>
      <c r="AI115" s="944"/>
      <c r="AJ115" s="945"/>
      <c r="AK115" s="946">
        <v>10918</v>
      </c>
      <c r="AL115" s="944"/>
      <c r="AM115" s="944"/>
      <c r="AN115" s="944"/>
      <c r="AO115" s="945"/>
      <c r="AP115" s="947">
        <v>0.1</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v>4430</v>
      </c>
      <c r="CB115" s="835"/>
      <c r="CC115" s="835"/>
      <c r="CD115" s="835"/>
      <c r="CE115" s="835"/>
      <c r="CF115" s="896">
        <v>0</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2">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v>98</v>
      </c>
      <c r="AL116" s="798"/>
      <c r="AM116" s="798"/>
      <c r="AN116" s="798"/>
      <c r="AO116" s="799"/>
      <c r="AP116" s="845">
        <v>0</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2">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4121946</v>
      </c>
      <c r="AB117" s="930"/>
      <c r="AC117" s="930"/>
      <c r="AD117" s="930"/>
      <c r="AE117" s="931"/>
      <c r="AF117" s="932">
        <v>4030883</v>
      </c>
      <c r="AG117" s="930"/>
      <c r="AH117" s="930"/>
      <c r="AI117" s="930"/>
      <c r="AJ117" s="931"/>
      <c r="AK117" s="932">
        <v>3912298</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2">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2">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439</v>
      </c>
      <c r="BP119" s="899"/>
      <c r="BQ119" s="903">
        <v>44615713</v>
      </c>
      <c r="BR119" s="866"/>
      <c r="BS119" s="866"/>
      <c r="BT119" s="866"/>
      <c r="BU119" s="866"/>
      <c r="BV119" s="866">
        <v>43194820</v>
      </c>
      <c r="BW119" s="866"/>
      <c r="BX119" s="866"/>
      <c r="BY119" s="866"/>
      <c r="BZ119" s="866"/>
      <c r="CA119" s="866">
        <v>42513336</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71557</v>
      </c>
      <c r="DH119" s="781"/>
      <c r="DI119" s="781"/>
      <c r="DJ119" s="781"/>
      <c r="DK119" s="782"/>
      <c r="DL119" s="783">
        <v>63939</v>
      </c>
      <c r="DM119" s="781"/>
      <c r="DN119" s="781"/>
      <c r="DO119" s="781"/>
      <c r="DP119" s="782"/>
      <c r="DQ119" s="783">
        <v>61137</v>
      </c>
      <c r="DR119" s="781"/>
      <c r="DS119" s="781"/>
      <c r="DT119" s="781"/>
      <c r="DU119" s="782"/>
      <c r="DV119" s="869">
        <v>0.5</v>
      </c>
      <c r="DW119" s="870"/>
      <c r="DX119" s="870"/>
      <c r="DY119" s="870"/>
      <c r="DZ119" s="871"/>
    </row>
    <row r="120" spans="1:130" s="199" customFormat="1" ht="26.25" customHeight="1" x14ac:dyDescent="0.2">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5051246</v>
      </c>
      <c r="BR120" s="863"/>
      <c r="BS120" s="863"/>
      <c r="BT120" s="863"/>
      <c r="BU120" s="863"/>
      <c r="BV120" s="863">
        <v>5942202</v>
      </c>
      <c r="BW120" s="863"/>
      <c r="BX120" s="863"/>
      <c r="BY120" s="863"/>
      <c r="BZ120" s="863"/>
      <c r="CA120" s="863">
        <v>5903480</v>
      </c>
      <c r="CB120" s="863"/>
      <c r="CC120" s="863"/>
      <c r="CD120" s="863"/>
      <c r="CE120" s="863"/>
      <c r="CF120" s="887">
        <v>44</v>
      </c>
      <c r="CG120" s="888"/>
      <c r="CH120" s="888"/>
      <c r="CI120" s="888"/>
      <c r="CJ120" s="888"/>
      <c r="CK120" s="889" t="s">
        <v>443</v>
      </c>
      <c r="CL120" s="873"/>
      <c r="CM120" s="873"/>
      <c r="CN120" s="873"/>
      <c r="CO120" s="874"/>
      <c r="CP120" s="893" t="s">
        <v>444</v>
      </c>
      <c r="CQ120" s="894"/>
      <c r="CR120" s="894"/>
      <c r="CS120" s="894"/>
      <c r="CT120" s="894"/>
      <c r="CU120" s="894"/>
      <c r="CV120" s="894"/>
      <c r="CW120" s="894"/>
      <c r="CX120" s="894"/>
      <c r="CY120" s="894"/>
      <c r="CZ120" s="894"/>
      <c r="DA120" s="894"/>
      <c r="DB120" s="894"/>
      <c r="DC120" s="894"/>
      <c r="DD120" s="894"/>
      <c r="DE120" s="894"/>
      <c r="DF120" s="895"/>
      <c r="DG120" s="882">
        <v>5597647</v>
      </c>
      <c r="DH120" s="863"/>
      <c r="DI120" s="863"/>
      <c r="DJ120" s="863"/>
      <c r="DK120" s="863"/>
      <c r="DL120" s="863">
        <v>5360632</v>
      </c>
      <c r="DM120" s="863"/>
      <c r="DN120" s="863"/>
      <c r="DO120" s="863"/>
      <c r="DP120" s="863"/>
      <c r="DQ120" s="863">
        <v>5211087</v>
      </c>
      <c r="DR120" s="863"/>
      <c r="DS120" s="863"/>
      <c r="DT120" s="863"/>
      <c r="DU120" s="863"/>
      <c r="DV120" s="864">
        <v>38.799999999999997</v>
      </c>
      <c r="DW120" s="864"/>
      <c r="DX120" s="864"/>
      <c r="DY120" s="864"/>
      <c r="DZ120" s="865"/>
    </row>
    <row r="121" spans="1:130" s="199" customFormat="1" ht="26.25" customHeight="1" x14ac:dyDescent="0.2">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1251514</v>
      </c>
      <c r="BR121" s="835"/>
      <c r="BS121" s="835"/>
      <c r="BT121" s="835"/>
      <c r="BU121" s="835"/>
      <c r="BV121" s="835">
        <v>1070547</v>
      </c>
      <c r="BW121" s="835"/>
      <c r="BX121" s="835"/>
      <c r="BY121" s="835"/>
      <c r="BZ121" s="835"/>
      <c r="CA121" s="835">
        <v>965436</v>
      </c>
      <c r="CB121" s="835"/>
      <c r="CC121" s="835"/>
      <c r="CD121" s="835"/>
      <c r="CE121" s="835"/>
      <c r="CF121" s="896">
        <v>7.2</v>
      </c>
      <c r="CG121" s="897"/>
      <c r="CH121" s="897"/>
      <c r="CI121" s="897"/>
      <c r="CJ121" s="897"/>
      <c r="CK121" s="890"/>
      <c r="CL121" s="876"/>
      <c r="CM121" s="876"/>
      <c r="CN121" s="876"/>
      <c r="CO121" s="877"/>
      <c r="CP121" s="856" t="s">
        <v>447</v>
      </c>
      <c r="CQ121" s="857"/>
      <c r="CR121" s="857"/>
      <c r="CS121" s="857"/>
      <c r="CT121" s="857"/>
      <c r="CU121" s="857"/>
      <c r="CV121" s="857"/>
      <c r="CW121" s="857"/>
      <c r="CX121" s="857"/>
      <c r="CY121" s="857"/>
      <c r="CZ121" s="857"/>
      <c r="DA121" s="857"/>
      <c r="DB121" s="857"/>
      <c r="DC121" s="857"/>
      <c r="DD121" s="857"/>
      <c r="DE121" s="857"/>
      <c r="DF121" s="858"/>
      <c r="DG121" s="834">
        <v>1095981</v>
      </c>
      <c r="DH121" s="835"/>
      <c r="DI121" s="835"/>
      <c r="DJ121" s="835"/>
      <c r="DK121" s="835"/>
      <c r="DL121" s="835">
        <v>1080496</v>
      </c>
      <c r="DM121" s="835"/>
      <c r="DN121" s="835"/>
      <c r="DO121" s="835"/>
      <c r="DP121" s="835"/>
      <c r="DQ121" s="835">
        <v>1051390</v>
      </c>
      <c r="DR121" s="835"/>
      <c r="DS121" s="835"/>
      <c r="DT121" s="835"/>
      <c r="DU121" s="835"/>
      <c r="DV121" s="812">
        <v>7.8</v>
      </c>
      <c r="DW121" s="812"/>
      <c r="DX121" s="812"/>
      <c r="DY121" s="812"/>
      <c r="DZ121" s="813"/>
    </row>
    <row r="122" spans="1:130" s="199" customFormat="1" ht="26.25" customHeight="1" x14ac:dyDescent="0.2">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24483820</v>
      </c>
      <c r="BR122" s="866"/>
      <c r="BS122" s="866"/>
      <c r="BT122" s="866"/>
      <c r="BU122" s="866"/>
      <c r="BV122" s="866">
        <v>23704457</v>
      </c>
      <c r="BW122" s="866"/>
      <c r="BX122" s="866"/>
      <c r="BY122" s="866"/>
      <c r="BZ122" s="866"/>
      <c r="CA122" s="866">
        <v>23620843</v>
      </c>
      <c r="CB122" s="866"/>
      <c r="CC122" s="866"/>
      <c r="CD122" s="866"/>
      <c r="CE122" s="866"/>
      <c r="CF122" s="867">
        <v>176</v>
      </c>
      <c r="CG122" s="868"/>
      <c r="CH122" s="868"/>
      <c r="CI122" s="868"/>
      <c r="CJ122" s="868"/>
      <c r="CK122" s="890"/>
      <c r="CL122" s="876"/>
      <c r="CM122" s="876"/>
      <c r="CN122" s="876"/>
      <c r="CO122" s="877"/>
      <c r="CP122" s="856" t="s">
        <v>449</v>
      </c>
      <c r="CQ122" s="857"/>
      <c r="CR122" s="857"/>
      <c r="CS122" s="857"/>
      <c r="CT122" s="857"/>
      <c r="CU122" s="857"/>
      <c r="CV122" s="857"/>
      <c r="CW122" s="857"/>
      <c r="CX122" s="857"/>
      <c r="CY122" s="857"/>
      <c r="CZ122" s="857"/>
      <c r="DA122" s="857"/>
      <c r="DB122" s="857"/>
      <c r="DC122" s="857"/>
      <c r="DD122" s="857"/>
      <c r="DE122" s="857"/>
      <c r="DF122" s="858"/>
      <c r="DG122" s="834">
        <v>858690</v>
      </c>
      <c r="DH122" s="835"/>
      <c r="DI122" s="835"/>
      <c r="DJ122" s="835"/>
      <c r="DK122" s="835"/>
      <c r="DL122" s="835">
        <v>796089</v>
      </c>
      <c r="DM122" s="835"/>
      <c r="DN122" s="835"/>
      <c r="DO122" s="835"/>
      <c r="DP122" s="835"/>
      <c r="DQ122" s="835">
        <v>732611</v>
      </c>
      <c r="DR122" s="835"/>
      <c r="DS122" s="835"/>
      <c r="DT122" s="835"/>
      <c r="DU122" s="835"/>
      <c r="DV122" s="812">
        <v>5.5</v>
      </c>
      <c r="DW122" s="812"/>
      <c r="DX122" s="812"/>
      <c r="DY122" s="812"/>
      <c r="DZ122" s="813"/>
    </row>
    <row r="123" spans="1:130" s="199" customFormat="1" ht="26.25" customHeight="1" x14ac:dyDescent="0.2">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450</v>
      </c>
      <c r="BP123" s="899"/>
      <c r="BQ123" s="853">
        <v>30786580</v>
      </c>
      <c r="BR123" s="854"/>
      <c r="BS123" s="854"/>
      <c r="BT123" s="854"/>
      <c r="BU123" s="854"/>
      <c r="BV123" s="854">
        <v>30717206</v>
      </c>
      <c r="BW123" s="854"/>
      <c r="BX123" s="854"/>
      <c r="BY123" s="854"/>
      <c r="BZ123" s="854"/>
      <c r="CA123" s="854">
        <v>30489759</v>
      </c>
      <c r="CB123" s="854"/>
      <c r="CC123" s="854"/>
      <c r="CD123" s="854"/>
      <c r="CE123" s="854"/>
      <c r="CF123" s="764"/>
      <c r="CG123" s="765"/>
      <c r="CH123" s="765"/>
      <c r="CI123" s="765"/>
      <c r="CJ123" s="855"/>
      <c r="CK123" s="890"/>
      <c r="CL123" s="876"/>
      <c r="CM123" s="876"/>
      <c r="CN123" s="876"/>
      <c r="CO123" s="877"/>
      <c r="CP123" s="856" t="s">
        <v>451</v>
      </c>
      <c r="CQ123" s="857"/>
      <c r="CR123" s="857"/>
      <c r="CS123" s="857"/>
      <c r="CT123" s="857"/>
      <c r="CU123" s="857"/>
      <c r="CV123" s="857"/>
      <c r="CW123" s="857"/>
      <c r="CX123" s="857"/>
      <c r="CY123" s="857"/>
      <c r="CZ123" s="857"/>
      <c r="DA123" s="857"/>
      <c r="DB123" s="857"/>
      <c r="DC123" s="857"/>
      <c r="DD123" s="857"/>
      <c r="DE123" s="857"/>
      <c r="DF123" s="858"/>
      <c r="DG123" s="797">
        <v>463911</v>
      </c>
      <c r="DH123" s="798"/>
      <c r="DI123" s="798"/>
      <c r="DJ123" s="798"/>
      <c r="DK123" s="799"/>
      <c r="DL123" s="800">
        <v>544125</v>
      </c>
      <c r="DM123" s="798"/>
      <c r="DN123" s="798"/>
      <c r="DO123" s="798"/>
      <c r="DP123" s="799"/>
      <c r="DQ123" s="800">
        <v>538542</v>
      </c>
      <c r="DR123" s="798"/>
      <c r="DS123" s="798"/>
      <c r="DT123" s="798"/>
      <c r="DU123" s="799"/>
      <c r="DV123" s="845">
        <v>4</v>
      </c>
      <c r="DW123" s="846"/>
      <c r="DX123" s="846"/>
      <c r="DY123" s="846"/>
      <c r="DZ123" s="847"/>
    </row>
    <row r="124" spans="1:130" s="199" customFormat="1" ht="26.25" customHeight="1" thickBot="1" x14ac:dyDescent="0.25">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104.4</v>
      </c>
      <c r="BR124" s="852"/>
      <c r="BS124" s="852"/>
      <c r="BT124" s="852"/>
      <c r="BU124" s="852"/>
      <c r="BV124" s="852">
        <v>92.1</v>
      </c>
      <c r="BW124" s="852"/>
      <c r="BX124" s="852"/>
      <c r="BY124" s="852"/>
      <c r="BZ124" s="852"/>
      <c r="CA124" s="852">
        <v>89.5</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v>360917</v>
      </c>
      <c r="DH124" s="781"/>
      <c r="DI124" s="781"/>
      <c r="DJ124" s="781"/>
      <c r="DK124" s="782"/>
      <c r="DL124" s="783">
        <v>338170</v>
      </c>
      <c r="DM124" s="781"/>
      <c r="DN124" s="781"/>
      <c r="DO124" s="781"/>
      <c r="DP124" s="782"/>
      <c r="DQ124" s="783">
        <v>331458</v>
      </c>
      <c r="DR124" s="781"/>
      <c r="DS124" s="781"/>
      <c r="DT124" s="781"/>
      <c r="DU124" s="782"/>
      <c r="DV124" s="869">
        <v>2.5</v>
      </c>
      <c r="DW124" s="870"/>
      <c r="DX124" s="870"/>
      <c r="DY124" s="870"/>
      <c r="DZ124" s="871"/>
    </row>
    <row r="125" spans="1:130" s="199" customFormat="1" ht="26.25" customHeight="1" x14ac:dyDescent="0.2">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5">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2">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12803</v>
      </c>
      <c r="AB127" s="798"/>
      <c r="AC127" s="798"/>
      <c r="AD127" s="798"/>
      <c r="AE127" s="799"/>
      <c r="AF127" s="800">
        <v>11510</v>
      </c>
      <c r="AG127" s="798"/>
      <c r="AH127" s="798"/>
      <c r="AI127" s="798"/>
      <c r="AJ127" s="799"/>
      <c r="AK127" s="800">
        <v>10918</v>
      </c>
      <c r="AL127" s="798"/>
      <c r="AM127" s="798"/>
      <c r="AN127" s="798"/>
      <c r="AO127" s="799"/>
      <c r="AP127" s="845">
        <v>0.1</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5">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146493</v>
      </c>
      <c r="AB128" s="819"/>
      <c r="AC128" s="819"/>
      <c r="AD128" s="819"/>
      <c r="AE128" s="820"/>
      <c r="AF128" s="821">
        <v>130238</v>
      </c>
      <c r="AG128" s="819"/>
      <c r="AH128" s="819"/>
      <c r="AI128" s="819"/>
      <c r="AJ128" s="820"/>
      <c r="AK128" s="821">
        <v>126258</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113</v>
      </c>
      <c r="BG128" s="805"/>
      <c r="BH128" s="805"/>
      <c r="BI128" s="805"/>
      <c r="BJ128" s="805"/>
      <c r="BK128" s="805"/>
      <c r="BL128" s="828"/>
      <c r="BM128" s="804">
        <v>12.72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v>4430</v>
      </c>
      <c r="DR128" s="809"/>
      <c r="DS128" s="809"/>
      <c r="DT128" s="809"/>
      <c r="DU128" s="809"/>
      <c r="DV128" s="810">
        <v>0</v>
      </c>
      <c r="DW128" s="810"/>
      <c r="DX128" s="810"/>
      <c r="DY128" s="810"/>
      <c r="DZ128" s="811"/>
    </row>
    <row r="129" spans="1:131" s="199" customFormat="1" ht="26.25" customHeight="1" x14ac:dyDescent="0.2">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15747558</v>
      </c>
      <c r="AB129" s="798"/>
      <c r="AC129" s="798"/>
      <c r="AD129" s="798"/>
      <c r="AE129" s="799"/>
      <c r="AF129" s="800">
        <v>15999349</v>
      </c>
      <c r="AG129" s="798"/>
      <c r="AH129" s="798"/>
      <c r="AI129" s="798"/>
      <c r="AJ129" s="799"/>
      <c r="AK129" s="800">
        <v>15821787</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113</v>
      </c>
      <c r="BG129" s="788"/>
      <c r="BH129" s="788"/>
      <c r="BI129" s="788"/>
      <c r="BJ129" s="788"/>
      <c r="BK129" s="788"/>
      <c r="BL129" s="789"/>
      <c r="BM129" s="787">
        <v>17.72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2503355</v>
      </c>
      <c r="AB130" s="798"/>
      <c r="AC130" s="798"/>
      <c r="AD130" s="798"/>
      <c r="AE130" s="799"/>
      <c r="AF130" s="800">
        <v>2451484</v>
      </c>
      <c r="AG130" s="798"/>
      <c r="AH130" s="798"/>
      <c r="AI130" s="798"/>
      <c r="AJ130" s="799"/>
      <c r="AK130" s="800">
        <v>2398548</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10.7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13244203</v>
      </c>
      <c r="AB131" s="781"/>
      <c r="AC131" s="781"/>
      <c r="AD131" s="781"/>
      <c r="AE131" s="782"/>
      <c r="AF131" s="783">
        <v>13547865</v>
      </c>
      <c r="AG131" s="781"/>
      <c r="AH131" s="781"/>
      <c r="AI131" s="781"/>
      <c r="AJ131" s="782"/>
      <c r="AK131" s="783">
        <v>13423239</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v>89.5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11.11503652</v>
      </c>
      <c r="AB132" s="761"/>
      <c r="AC132" s="761"/>
      <c r="AD132" s="761"/>
      <c r="AE132" s="762"/>
      <c r="AF132" s="763">
        <v>10.69660053</v>
      </c>
      <c r="AG132" s="761"/>
      <c r="AH132" s="761"/>
      <c r="AI132" s="761"/>
      <c r="AJ132" s="762"/>
      <c r="AK132" s="763">
        <v>10.33649181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11.9</v>
      </c>
      <c r="AB133" s="740"/>
      <c r="AC133" s="740"/>
      <c r="AD133" s="740"/>
      <c r="AE133" s="741"/>
      <c r="AF133" s="739">
        <v>11.2</v>
      </c>
      <c r="AG133" s="740"/>
      <c r="AH133" s="740"/>
      <c r="AI133" s="740"/>
      <c r="AJ133" s="741"/>
      <c r="AK133" s="739">
        <v>10.7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477</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478</v>
      </c>
      <c r="H6" s="251"/>
      <c r="I6" s="251"/>
      <c r="J6" s="251"/>
      <c r="K6" s="246"/>
      <c r="L6" s="246"/>
      <c r="M6" s="246"/>
      <c r="N6" s="246"/>
    </row>
    <row r="7" spans="1:16" ht="13.2" x14ac:dyDescent="0.2">
      <c r="A7" s="250"/>
      <c r="B7" s="246"/>
      <c r="C7" s="246"/>
      <c r="D7" s="246"/>
      <c r="E7" s="246"/>
      <c r="F7" s="246"/>
      <c r="G7" s="253"/>
      <c r="H7" s="254"/>
      <c r="I7" s="254"/>
      <c r="J7" s="255"/>
      <c r="K7" s="1152" t="s">
        <v>479</v>
      </c>
      <c r="L7" s="256"/>
      <c r="M7" s="257" t="s">
        <v>480</v>
      </c>
      <c r="N7" s="258"/>
    </row>
    <row r="8" spans="1:16" ht="13.2" x14ac:dyDescent="0.2">
      <c r="A8" s="250"/>
      <c r="B8" s="246"/>
      <c r="C8" s="246"/>
      <c r="D8" s="246"/>
      <c r="E8" s="246"/>
      <c r="F8" s="246"/>
      <c r="G8" s="259"/>
      <c r="H8" s="260"/>
      <c r="I8" s="260"/>
      <c r="J8" s="261"/>
      <c r="K8" s="1153"/>
      <c r="L8" s="262" t="s">
        <v>481</v>
      </c>
      <c r="M8" s="263" t="s">
        <v>482</v>
      </c>
      <c r="N8" s="264" t="s">
        <v>483</v>
      </c>
    </row>
    <row r="9" spans="1:16" ht="13.2" x14ac:dyDescent="0.2">
      <c r="A9" s="250"/>
      <c r="B9" s="246"/>
      <c r="C9" s="246"/>
      <c r="D9" s="246"/>
      <c r="E9" s="246"/>
      <c r="F9" s="246"/>
      <c r="G9" s="1166" t="s">
        <v>484</v>
      </c>
      <c r="H9" s="1167"/>
      <c r="I9" s="1167"/>
      <c r="J9" s="1168"/>
      <c r="K9" s="265">
        <v>4286756</v>
      </c>
      <c r="L9" s="266">
        <v>77942</v>
      </c>
      <c r="M9" s="267">
        <v>72433</v>
      </c>
      <c r="N9" s="268">
        <v>7.6</v>
      </c>
    </row>
    <row r="10" spans="1:16" ht="13.2" x14ac:dyDescent="0.2">
      <c r="A10" s="250"/>
      <c r="B10" s="246"/>
      <c r="C10" s="246"/>
      <c r="D10" s="246"/>
      <c r="E10" s="246"/>
      <c r="F10" s="246"/>
      <c r="G10" s="1166" t="s">
        <v>485</v>
      </c>
      <c r="H10" s="1167"/>
      <c r="I10" s="1167"/>
      <c r="J10" s="1168"/>
      <c r="K10" s="269">
        <v>380502</v>
      </c>
      <c r="L10" s="270">
        <v>6918</v>
      </c>
      <c r="M10" s="271">
        <v>5807</v>
      </c>
      <c r="N10" s="272">
        <v>19.100000000000001</v>
      </c>
    </row>
    <row r="11" spans="1:16" ht="13.5" customHeight="1" x14ac:dyDescent="0.2">
      <c r="A11" s="250"/>
      <c r="B11" s="246"/>
      <c r="C11" s="246"/>
      <c r="D11" s="246"/>
      <c r="E11" s="246"/>
      <c r="F11" s="246"/>
      <c r="G11" s="1166" t="s">
        <v>486</v>
      </c>
      <c r="H11" s="1167"/>
      <c r="I11" s="1167"/>
      <c r="J11" s="1168"/>
      <c r="K11" s="269">
        <v>32233</v>
      </c>
      <c r="L11" s="270">
        <v>586</v>
      </c>
      <c r="M11" s="271">
        <v>5465</v>
      </c>
      <c r="N11" s="272">
        <v>-89.3</v>
      </c>
    </row>
    <row r="12" spans="1:16" ht="13.5" customHeight="1" x14ac:dyDescent="0.2">
      <c r="A12" s="250"/>
      <c r="B12" s="246"/>
      <c r="C12" s="246"/>
      <c r="D12" s="246"/>
      <c r="E12" s="246"/>
      <c r="F12" s="246"/>
      <c r="G12" s="1166" t="s">
        <v>487</v>
      </c>
      <c r="H12" s="1167"/>
      <c r="I12" s="1167"/>
      <c r="J12" s="1168"/>
      <c r="K12" s="269">
        <v>92155</v>
      </c>
      <c r="L12" s="270">
        <v>1676</v>
      </c>
      <c r="M12" s="271">
        <v>1191</v>
      </c>
      <c r="N12" s="272">
        <v>40.700000000000003</v>
      </c>
    </row>
    <row r="13" spans="1:16" ht="13.5" customHeight="1" x14ac:dyDescent="0.2">
      <c r="A13" s="250"/>
      <c r="B13" s="246"/>
      <c r="C13" s="246"/>
      <c r="D13" s="246"/>
      <c r="E13" s="246"/>
      <c r="F13" s="246"/>
      <c r="G13" s="1166" t="s">
        <v>488</v>
      </c>
      <c r="H13" s="1167"/>
      <c r="I13" s="1167"/>
      <c r="J13" s="1168"/>
      <c r="K13" s="269" t="s">
        <v>489</v>
      </c>
      <c r="L13" s="270" t="s">
        <v>489</v>
      </c>
      <c r="M13" s="271">
        <v>3</v>
      </c>
      <c r="N13" s="272" t="s">
        <v>489</v>
      </c>
    </row>
    <row r="14" spans="1:16" ht="13.5" customHeight="1" x14ac:dyDescent="0.2">
      <c r="A14" s="250"/>
      <c r="B14" s="246"/>
      <c r="C14" s="246"/>
      <c r="D14" s="246"/>
      <c r="E14" s="246"/>
      <c r="F14" s="246"/>
      <c r="G14" s="1166" t="s">
        <v>490</v>
      </c>
      <c r="H14" s="1167"/>
      <c r="I14" s="1167"/>
      <c r="J14" s="1168"/>
      <c r="K14" s="269">
        <v>262278</v>
      </c>
      <c r="L14" s="270">
        <v>4769</v>
      </c>
      <c r="M14" s="271">
        <v>3078</v>
      </c>
      <c r="N14" s="272">
        <v>54.9</v>
      </c>
    </row>
    <row r="15" spans="1:16" ht="13.5" customHeight="1" x14ac:dyDescent="0.2">
      <c r="A15" s="250"/>
      <c r="B15" s="246"/>
      <c r="C15" s="246"/>
      <c r="D15" s="246"/>
      <c r="E15" s="246"/>
      <c r="F15" s="246"/>
      <c r="G15" s="1166" t="s">
        <v>491</v>
      </c>
      <c r="H15" s="1167"/>
      <c r="I15" s="1167"/>
      <c r="J15" s="1168"/>
      <c r="K15" s="269">
        <v>106197</v>
      </c>
      <c r="L15" s="270">
        <v>1931</v>
      </c>
      <c r="M15" s="271">
        <v>1624</v>
      </c>
      <c r="N15" s="272">
        <v>18.899999999999999</v>
      </c>
    </row>
    <row r="16" spans="1:16" ht="13.2" x14ac:dyDescent="0.2">
      <c r="A16" s="250"/>
      <c r="B16" s="246"/>
      <c r="C16" s="246"/>
      <c r="D16" s="246"/>
      <c r="E16" s="246"/>
      <c r="F16" s="246"/>
      <c r="G16" s="1169" t="s">
        <v>492</v>
      </c>
      <c r="H16" s="1170"/>
      <c r="I16" s="1170"/>
      <c r="J16" s="1171"/>
      <c r="K16" s="270">
        <v>-148250</v>
      </c>
      <c r="L16" s="270">
        <v>-2696</v>
      </c>
      <c r="M16" s="271">
        <v>-7680</v>
      </c>
      <c r="N16" s="272">
        <v>-64.900000000000006</v>
      </c>
    </row>
    <row r="17" spans="1:16" ht="13.2" x14ac:dyDescent="0.2">
      <c r="A17" s="250"/>
      <c r="B17" s="246"/>
      <c r="C17" s="246"/>
      <c r="D17" s="246"/>
      <c r="E17" s="246"/>
      <c r="F17" s="246"/>
      <c r="G17" s="1169" t="s">
        <v>171</v>
      </c>
      <c r="H17" s="1170"/>
      <c r="I17" s="1170"/>
      <c r="J17" s="1171"/>
      <c r="K17" s="270">
        <v>5011871</v>
      </c>
      <c r="L17" s="270">
        <v>91127</v>
      </c>
      <c r="M17" s="271">
        <v>81920</v>
      </c>
      <c r="N17" s="272">
        <v>11.2</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493</v>
      </c>
      <c r="H19" s="246"/>
      <c r="I19" s="246"/>
      <c r="J19" s="246"/>
      <c r="K19" s="246"/>
      <c r="L19" s="246"/>
      <c r="M19" s="246"/>
      <c r="N19" s="246"/>
    </row>
    <row r="20" spans="1:16" ht="13.2" x14ac:dyDescent="0.2">
      <c r="A20" s="250"/>
      <c r="B20" s="246"/>
      <c r="C20" s="246"/>
      <c r="D20" s="246"/>
      <c r="E20" s="246"/>
      <c r="F20" s="246"/>
      <c r="G20" s="274"/>
      <c r="H20" s="275"/>
      <c r="I20" s="275"/>
      <c r="J20" s="276"/>
      <c r="K20" s="277" t="s">
        <v>494</v>
      </c>
      <c r="L20" s="278" t="s">
        <v>495</v>
      </c>
      <c r="M20" s="279" t="s">
        <v>496</v>
      </c>
      <c r="N20" s="280"/>
    </row>
    <row r="21" spans="1:16" s="286" customFormat="1" ht="13.2" x14ac:dyDescent="0.2">
      <c r="A21" s="281"/>
      <c r="B21" s="251"/>
      <c r="C21" s="251"/>
      <c r="D21" s="251"/>
      <c r="E21" s="251"/>
      <c r="F21" s="251"/>
      <c r="G21" s="1163" t="s">
        <v>497</v>
      </c>
      <c r="H21" s="1164"/>
      <c r="I21" s="1164"/>
      <c r="J21" s="1165"/>
      <c r="K21" s="282">
        <v>9.56</v>
      </c>
      <c r="L21" s="283">
        <v>8.2100000000000009</v>
      </c>
      <c r="M21" s="284">
        <v>1.35</v>
      </c>
      <c r="N21" s="251"/>
      <c r="O21" s="285"/>
      <c r="P21" s="281"/>
    </row>
    <row r="22" spans="1:16" s="286" customFormat="1" ht="13.2" x14ac:dyDescent="0.2">
      <c r="A22" s="281"/>
      <c r="B22" s="251"/>
      <c r="C22" s="251"/>
      <c r="D22" s="251"/>
      <c r="E22" s="251"/>
      <c r="F22" s="251"/>
      <c r="G22" s="1163" t="s">
        <v>498</v>
      </c>
      <c r="H22" s="1164"/>
      <c r="I22" s="1164"/>
      <c r="J22" s="1165"/>
      <c r="K22" s="287">
        <v>98.8</v>
      </c>
      <c r="L22" s="288">
        <v>98.1</v>
      </c>
      <c r="M22" s="289">
        <v>0.7</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499</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500</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501</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479</v>
      </c>
      <c r="L30" s="256"/>
      <c r="M30" s="257" t="s">
        <v>480</v>
      </c>
      <c r="N30" s="258"/>
    </row>
    <row r="31" spans="1:16" ht="13.2" x14ac:dyDescent="0.2">
      <c r="A31" s="250"/>
      <c r="B31" s="246"/>
      <c r="C31" s="246"/>
      <c r="D31" s="246"/>
      <c r="E31" s="246"/>
      <c r="F31" s="246"/>
      <c r="G31" s="259"/>
      <c r="H31" s="260"/>
      <c r="I31" s="260"/>
      <c r="J31" s="261"/>
      <c r="K31" s="1153"/>
      <c r="L31" s="262" t="s">
        <v>481</v>
      </c>
      <c r="M31" s="263" t="s">
        <v>482</v>
      </c>
      <c r="N31" s="264" t="s">
        <v>483</v>
      </c>
    </row>
    <row r="32" spans="1:16" ht="27" customHeight="1" x14ac:dyDescent="0.2">
      <c r="A32" s="250"/>
      <c r="B32" s="246"/>
      <c r="C32" s="246"/>
      <c r="D32" s="246"/>
      <c r="E32" s="246"/>
      <c r="F32" s="246"/>
      <c r="G32" s="1154" t="s">
        <v>502</v>
      </c>
      <c r="H32" s="1155"/>
      <c r="I32" s="1155"/>
      <c r="J32" s="1156"/>
      <c r="K32" s="296">
        <v>3222720</v>
      </c>
      <c r="L32" s="296">
        <v>58596</v>
      </c>
      <c r="M32" s="297">
        <v>53781</v>
      </c>
      <c r="N32" s="298">
        <v>9</v>
      </c>
    </row>
    <row r="33" spans="1:16" ht="13.5" customHeight="1" x14ac:dyDescent="0.2">
      <c r="A33" s="250"/>
      <c r="B33" s="246"/>
      <c r="C33" s="246"/>
      <c r="D33" s="246"/>
      <c r="E33" s="246"/>
      <c r="F33" s="246"/>
      <c r="G33" s="1154" t="s">
        <v>503</v>
      </c>
      <c r="H33" s="1155"/>
      <c r="I33" s="1155"/>
      <c r="J33" s="1156"/>
      <c r="K33" s="296" t="s">
        <v>489</v>
      </c>
      <c r="L33" s="296" t="s">
        <v>489</v>
      </c>
      <c r="M33" s="297" t="s">
        <v>489</v>
      </c>
      <c r="N33" s="298" t="s">
        <v>489</v>
      </c>
    </row>
    <row r="34" spans="1:16" ht="27" customHeight="1" x14ac:dyDescent="0.2">
      <c r="A34" s="250"/>
      <c r="B34" s="246"/>
      <c r="C34" s="246"/>
      <c r="D34" s="246"/>
      <c r="E34" s="246"/>
      <c r="F34" s="246"/>
      <c r="G34" s="1154" t="s">
        <v>504</v>
      </c>
      <c r="H34" s="1155"/>
      <c r="I34" s="1155"/>
      <c r="J34" s="1156"/>
      <c r="K34" s="296" t="s">
        <v>489</v>
      </c>
      <c r="L34" s="296" t="s">
        <v>489</v>
      </c>
      <c r="M34" s="297">
        <v>41</v>
      </c>
      <c r="N34" s="298" t="s">
        <v>489</v>
      </c>
    </row>
    <row r="35" spans="1:16" ht="27" customHeight="1" x14ac:dyDescent="0.2">
      <c r="A35" s="250"/>
      <c r="B35" s="246"/>
      <c r="C35" s="246"/>
      <c r="D35" s="246"/>
      <c r="E35" s="246"/>
      <c r="F35" s="246"/>
      <c r="G35" s="1154" t="s">
        <v>505</v>
      </c>
      <c r="H35" s="1155"/>
      <c r="I35" s="1155"/>
      <c r="J35" s="1156"/>
      <c r="K35" s="296">
        <v>628032</v>
      </c>
      <c r="L35" s="296">
        <v>11419</v>
      </c>
      <c r="M35" s="297">
        <v>14373</v>
      </c>
      <c r="N35" s="298">
        <v>-20.6</v>
      </c>
    </row>
    <row r="36" spans="1:16" ht="27" customHeight="1" x14ac:dyDescent="0.2">
      <c r="A36" s="250"/>
      <c r="B36" s="246"/>
      <c r="C36" s="246"/>
      <c r="D36" s="246"/>
      <c r="E36" s="246"/>
      <c r="F36" s="246"/>
      <c r="G36" s="1154" t="s">
        <v>506</v>
      </c>
      <c r="H36" s="1155"/>
      <c r="I36" s="1155"/>
      <c r="J36" s="1156"/>
      <c r="K36" s="296">
        <v>50530</v>
      </c>
      <c r="L36" s="296">
        <v>919</v>
      </c>
      <c r="M36" s="297">
        <v>1414</v>
      </c>
      <c r="N36" s="298">
        <v>-35</v>
      </c>
    </row>
    <row r="37" spans="1:16" ht="13.5" customHeight="1" x14ac:dyDescent="0.2">
      <c r="A37" s="250"/>
      <c r="B37" s="246"/>
      <c r="C37" s="246"/>
      <c r="D37" s="246"/>
      <c r="E37" s="246"/>
      <c r="F37" s="246"/>
      <c r="G37" s="1154" t="s">
        <v>507</v>
      </c>
      <c r="H37" s="1155"/>
      <c r="I37" s="1155"/>
      <c r="J37" s="1156"/>
      <c r="K37" s="296">
        <v>10918</v>
      </c>
      <c r="L37" s="296">
        <v>199</v>
      </c>
      <c r="M37" s="297">
        <v>886</v>
      </c>
      <c r="N37" s="298">
        <v>-77.5</v>
      </c>
    </row>
    <row r="38" spans="1:16" ht="27" customHeight="1" x14ac:dyDescent="0.2">
      <c r="A38" s="250"/>
      <c r="B38" s="246"/>
      <c r="C38" s="246"/>
      <c r="D38" s="246"/>
      <c r="E38" s="246"/>
      <c r="F38" s="246"/>
      <c r="G38" s="1157" t="s">
        <v>508</v>
      </c>
      <c r="H38" s="1158"/>
      <c r="I38" s="1158"/>
      <c r="J38" s="1159"/>
      <c r="K38" s="299">
        <v>98</v>
      </c>
      <c r="L38" s="299">
        <v>2</v>
      </c>
      <c r="M38" s="300">
        <v>2</v>
      </c>
      <c r="N38" s="301">
        <v>0</v>
      </c>
      <c r="O38" s="295"/>
    </row>
    <row r="39" spans="1:16" ht="13.2" x14ac:dyDescent="0.2">
      <c r="A39" s="250"/>
      <c r="B39" s="246"/>
      <c r="C39" s="246"/>
      <c r="D39" s="246"/>
      <c r="E39" s="246"/>
      <c r="F39" s="246"/>
      <c r="G39" s="1157" t="s">
        <v>509</v>
      </c>
      <c r="H39" s="1158"/>
      <c r="I39" s="1158"/>
      <c r="J39" s="1159"/>
      <c r="K39" s="302">
        <v>-126258</v>
      </c>
      <c r="L39" s="302">
        <v>-2296</v>
      </c>
      <c r="M39" s="303">
        <v>-4261</v>
      </c>
      <c r="N39" s="304">
        <v>-46.1</v>
      </c>
      <c r="O39" s="295"/>
    </row>
    <row r="40" spans="1:16" ht="27" customHeight="1" x14ac:dyDescent="0.2">
      <c r="A40" s="250"/>
      <c r="B40" s="246"/>
      <c r="C40" s="246"/>
      <c r="D40" s="246"/>
      <c r="E40" s="246"/>
      <c r="F40" s="246"/>
      <c r="G40" s="1154" t="s">
        <v>510</v>
      </c>
      <c r="H40" s="1155"/>
      <c r="I40" s="1155"/>
      <c r="J40" s="1156"/>
      <c r="K40" s="302">
        <v>-2398548</v>
      </c>
      <c r="L40" s="302">
        <v>-43611</v>
      </c>
      <c r="M40" s="303">
        <v>-47768</v>
      </c>
      <c r="N40" s="304">
        <v>-8.6999999999999993</v>
      </c>
      <c r="O40" s="295"/>
    </row>
    <row r="41" spans="1:16" ht="13.2" x14ac:dyDescent="0.2">
      <c r="A41" s="250"/>
      <c r="B41" s="246"/>
      <c r="C41" s="246"/>
      <c r="D41" s="246"/>
      <c r="E41" s="246"/>
      <c r="F41" s="246"/>
      <c r="G41" s="1160" t="s">
        <v>282</v>
      </c>
      <c r="H41" s="1161"/>
      <c r="I41" s="1161"/>
      <c r="J41" s="1162"/>
      <c r="K41" s="296">
        <v>1387492</v>
      </c>
      <c r="L41" s="302">
        <v>25228</v>
      </c>
      <c r="M41" s="303">
        <v>18468</v>
      </c>
      <c r="N41" s="304">
        <v>36.6</v>
      </c>
      <c r="O41" s="295"/>
    </row>
    <row r="42" spans="1:16" ht="13.2" x14ac:dyDescent="0.2">
      <c r="A42" s="250"/>
      <c r="B42" s="246"/>
      <c r="C42" s="246"/>
      <c r="D42" s="246"/>
      <c r="E42" s="246"/>
      <c r="F42" s="246"/>
      <c r="G42" s="305" t="s">
        <v>511</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512</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513</v>
      </c>
      <c r="H48" s="310"/>
      <c r="I48" s="310"/>
      <c r="J48" s="310"/>
      <c r="K48" s="310"/>
      <c r="L48" s="310"/>
      <c r="M48" s="311"/>
      <c r="N48" s="310"/>
    </row>
    <row r="49" spans="1:14" ht="13.5" customHeight="1" x14ac:dyDescent="0.2">
      <c r="A49" s="250"/>
      <c r="B49" s="246"/>
      <c r="C49" s="246"/>
      <c r="D49" s="246"/>
      <c r="E49" s="246"/>
      <c r="F49" s="246"/>
      <c r="G49" s="312"/>
      <c r="H49" s="313"/>
      <c r="I49" s="1147" t="s">
        <v>479</v>
      </c>
      <c r="J49" s="1149" t="s">
        <v>514</v>
      </c>
      <c r="K49" s="1150"/>
      <c r="L49" s="1150"/>
      <c r="M49" s="1150"/>
      <c r="N49" s="1151"/>
    </row>
    <row r="50" spans="1:14" ht="13.2" x14ac:dyDescent="0.2">
      <c r="A50" s="250"/>
      <c r="B50" s="246"/>
      <c r="C50" s="246"/>
      <c r="D50" s="246"/>
      <c r="E50" s="246"/>
      <c r="F50" s="246"/>
      <c r="G50" s="314"/>
      <c r="H50" s="315"/>
      <c r="I50" s="1148"/>
      <c r="J50" s="316" t="s">
        <v>515</v>
      </c>
      <c r="K50" s="317" t="s">
        <v>516</v>
      </c>
      <c r="L50" s="318" t="s">
        <v>517</v>
      </c>
      <c r="M50" s="319" t="s">
        <v>518</v>
      </c>
      <c r="N50" s="320" t="s">
        <v>519</v>
      </c>
    </row>
    <row r="51" spans="1:14" ht="13.2" x14ac:dyDescent="0.2">
      <c r="A51" s="250"/>
      <c r="B51" s="246"/>
      <c r="C51" s="246"/>
      <c r="D51" s="246"/>
      <c r="E51" s="246"/>
      <c r="F51" s="246"/>
      <c r="G51" s="312" t="s">
        <v>520</v>
      </c>
      <c r="H51" s="313"/>
      <c r="I51" s="321">
        <v>3286001</v>
      </c>
      <c r="J51" s="322">
        <v>57058</v>
      </c>
      <c r="K51" s="323">
        <v>11.4</v>
      </c>
      <c r="L51" s="324">
        <v>50880</v>
      </c>
      <c r="M51" s="325">
        <v>7</v>
      </c>
      <c r="N51" s="326">
        <v>4.4000000000000004</v>
      </c>
    </row>
    <row r="52" spans="1:14" ht="13.2" x14ac:dyDescent="0.2">
      <c r="A52" s="250"/>
      <c r="B52" s="246"/>
      <c r="C52" s="246"/>
      <c r="D52" s="246"/>
      <c r="E52" s="246"/>
      <c r="F52" s="246"/>
      <c r="G52" s="327"/>
      <c r="H52" s="328" t="s">
        <v>521</v>
      </c>
      <c r="I52" s="329">
        <v>1772302</v>
      </c>
      <c r="J52" s="330">
        <v>30774</v>
      </c>
      <c r="K52" s="331">
        <v>14.7</v>
      </c>
      <c r="L52" s="332">
        <v>26879</v>
      </c>
      <c r="M52" s="333">
        <v>2.4</v>
      </c>
      <c r="N52" s="334">
        <v>12.3</v>
      </c>
    </row>
    <row r="53" spans="1:14" ht="13.2" x14ac:dyDescent="0.2">
      <c r="A53" s="250"/>
      <c r="B53" s="246"/>
      <c r="C53" s="246"/>
      <c r="D53" s="246"/>
      <c r="E53" s="246"/>
      <c r="F53" s="246"/>
      <c r="G53" s="312" t="s">
        <v>522</v>
      </c>
      <c r="H53" s="313"/>
      <c r="I53" s="321">
        <v>3954342</v>
      </c>
      <c r="J53" s="322">
        <v>68982</v>
      </c>
      <c r="K53" s="323">
        <v>20.9</v>
      </c>
      <c r="L53" s="324">
        <v>63956</v>
      </c>
      <c r="M53" s="325">
        <v>25.7</v>
      </c>
      <c r="N53" s="326">
        <v>-4.8</v>
      </c>
    </row>
    <row r="54" spans="1:14" ht="13.2" x14ac:dyDescent="0.2">
      <c r="A54" s="250"/>
      <c r="B54" s="246"/>
      <c r="C54" s="246"/>
      <c r="D54" s="246"/>
      <c r="E54" s="246"/>
      <c r="F54" s="246"/>
      <c r="G54" s="327"/>
      <c r="H54" s="328" t="s">
        <v>521</v>
      </c>
      <c r="I54" s="329">
        <v>2662580</v>
      </c>
      <c r="J54" s="330">
        <v>46448</v>
      </c>
      <c r="K54" s="331">
        <v>50.9</v>
      </c>
      <c r="L54" s="332">
        <v>29239</v>
      </c>
      <c r="M54" s="333">
        <v>8.8000000000000007</v>
      </c>
      <c r="N54" s="334">
        <v>42.1</v>
      </c>
    </row>
    <row r="55" spans="1:14" ht="13.2" x14ac:dyDescent="0.2">
      <c r="A55" s="250"/>
      <c r="B55" s="246"/>
      <c r="C55" s="246"/>
      <c r="D55" s="246"/>
      <c r="E55" s="246"/>
      <c r="F55" s="246"/>
      <c r="G55" s="312" t="s">
        <v>523</v>
      </c>
      <c r="H55" s="313"/>
      <c r="I55" s="321">
        <v>3589959</v>
      </c>
      <c r="J55" s="322">
        <v>63390</v>
      </c>
      <c r="K55" s="323">
        <v>-8.1</v>
      </c>
      <c r="L55" s="324">
        <v>66255</v>
      </c>
      <c r="M55" s="325">
        <v>3.6</v>
      </c>
      <c r="N55" s="326">
        <v>-11.7</v>
      </c>
    </row>
    <row r="56" spans="1:14" ht="13.2" x14ac:dyDescent="0.2">
      <c r="A56" s="250"/>
      <c r="B56" s="246"/>
      <c r="C56" s="246"/>
      <c r="D56" s="246"/>
      <c r="E56" s="246"/>
      <c r="F56" s="246"/>
      <c r="G56" s="327"/>
      <c r="H56" s="328" t="s">
        <v>521</v>
      </c>
      <c r="I56" s="329">
        <v>1288200</v>
      </c>
      <c r="J56" s="330">
        <v>22746</v>
      </c>
      <c r="K56" s="331">
        <v>-51</v>
      </c>
      <c r="L56" s="332">
        <v>31822</v>
      </c>
      <c r="M56" s="333">
        <v>8.8000000000000007</v>
      </c>
      <c r="N56" s="334">
        <v>-59.8</v>
      </c>
    </row>
    <row r="57" spans="1:14" ht="13.2" x14ac:dyDescent="0.2">
      <c r="A57" s="250"/>
      <c r="B57" s="246"/>
      <c r="C57" s="246"/>
      <c r="D57" s="246"/>
      <c r="E57" s="246"/>
      <c r="F57" s="246"/>
      <c r="G57" s="312" t="s">
        <v>524</v>
      </c>
      <c r="H57" s="313"/>
      <c r="I57" s="321">
        <v>2934170</v>
      </c>
      <c r="J57" s="322">
        <v>52538</v>
      </c>
      <c r="K57" s="323">
        <v>-17.100000000000001</v>
      </c>
      <c r="L57" s="324">
        <v>92247</v>
      </c>
      <c r="M57" s="325">
        <v>39.200000000000003</v>
      </c>
      <c r="N57" s="326">
        <v>-56.3</v>
      </c>
    </row>
    <row r="58" spans="1:14" ht="13.2" x14ac:dyDescent="0.2">
      <c r="A58" s="250"/>
      <c r="B58" s="246"/>
      <c r="C58" s="246"/>
      <c r="D58" s="246"/>
      <c r="E58" s="246"/>
      <c r="F58" s="246"/>
      <c r="G58" s="327"/>
      <c r="H58" s="328" t="s">
        <v>521</v>
      </c>
      <c r="I58" s="329">
        <v>772364</v>
      </c>
      <c r="J58" s="330">
        <v>13830</v>
      </c>
      <c r="K58" s="331">
        <v>-39.200000000000003</v>
      </c>
      <c r="L58" s="332">
        <v>37204</v>
      </c>
      <c r="M58" s="333">
        <v>16.899999999999999</v>
      </c>
      <c r="N58" s="334">
        <v>-56.1</v>
      </c>
    </row>
    <row r="59" spans="1:14" ht="13.2" x14ac:dyDescent="0.2">
      <c r="A59" s="250"/>
      <c r="B59" s="246"/>
      <c r="C59" s="246"/>
      <c r="D59" s="246"/>
      <c r="E59" s="246"/>
      <c r="F59" s="246"/>
      <c r="G59" s="312" t="s">
        <v>525</v>
      </c>
      <c r="H59" s="313"/>
      <c r="I59" s="321">
        <v>3664434</v>
      </c>
      <c r="J59" s="322">
        <v>66627</v>
      </c>
      <c r="K59" s="323">
        <v>26.8</v>
      </c>
      <c r="L59" s="324">
        <v>67319</v>
      </c>
      <c r="M59" s="325">
        <v>-27</v>
      </c>
      <c r="N59" s="326">
        <v>53.8</v>
      </c>
    </row>
    <row r="60" spans="1:14" ht="13.2" x14ac:dyDescent="0.2">
      <c r="A60" s="250"/>
      <c r="B60" s="246"/>
      <c r="C60" s="246"/>
      <c r="D60" s="246"/>
      <c r="E60" s="246"/>
      <c r="F60" s="246"/>
      <c r="G60" s="327"/>
      <c r="H60" s="328" t="s">
        <v>521</v>
      </c>
      <c r="I60" s="335">
        <v>991612</v>
      </c>
      <c r="J60" s="330">
        <v>18030</v>
      </c>
      <c r="K60" s="331">
        <v>30.4</v>
      </c>
      <c r="L60" s="332">
        <v>38101</v>
      </c>
      <c r="M60" s="333">
        <v>2.4</v>
      </c>
      <c r="N60" s="334">
        <v>28</v>
      </c>
    </row>
    <row r="61" spans="1:14" ht="13.2" x14ac:dyDescent="0.2">
      <c r="A61" s="250"/>
      <c r="B61" s="246"/>
      <c r="C61" s="246"/>
      <c r="D61" s="246"/>
      <c r="E61" s="246"/>
      <c r="F61" s="246"/>
      <c r="G61" s="312" t="s">
        <v>526</v>
      </c>
      <c r="H61" s="336"/>
      <c r="I61" s="337">
        <v>3485781</v>
      </c>
      <c r="J61" s="338">
        <v>61719</v>
      </c>
      <c r="K61" s="339">
        <v>6.8</v>
      </c>
      <c r="L61" s="340">
        <v>68131</v>
      </c>
      <c r="M61" s="341">
        <v>9.6999999999999993</v>
      </c>
      <c r="N61" s="326">
        <v>-2.9</v>
      </c>
    </row>
    <row r="62" spans="1:14" ht="13.2" x14ac:dyDescent="0.2">
      <c r="A62" s="250"/>
      <c r="B62" s="246"/>
      <c r="C62" s="246"/>
      <c r="D62" s="246"/>
      <c r="E62" s="246"/>
      <c r="F62" s="246"/>
      <c r="G62" s="327"/>
      <c r="H62" s="328" t="s">
        <v>521</v>
      </c>
      <c r="I62" s="329">
        <v>1497412</v>
      </c>
      <c r="J62" s="330">
        <v>26366</v>
      </c>
      <c r="K62" s="331">
        <v>1.2</v>
      </c>
      <c r="L62" s="332">
        <v>32649</v>
      </c>
      <c r="M62" s="333">
        <v>7.9</v>
      </c>
      <c r="N62" s="334">
        <v>-6.7</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2">
      <c r="B47" s="10"/>
      <c r="C47" s="1172" t="s">
        <v>3</v>
      </c>
      <c r="D47" s="1172"/>
      <c r="E47" s="1173"/>
      <c r="F47" s="11">
        <v>12.3</v>
      </c>
      <c r="G47" s="12">
        <v>13.34</v>
      </c>
      <c r="H47" s="12">
        <v>13.67</v>
      </c>
      <c r="I47" s="12">
        <v>14.52</v>
      </c>
      <c r="J47" s="13">
        <v>15.55</v>
      </c>
    </row>
    <row r="48" spans="2:10" ht="57.75" customHeight="1" x14ac:dyDescent="0.2">
      <c r="B48" s="14"/>
      <c r="C48" s="1174" t="s">
        <v>4</v>
      </c>
      <c r="D48" s="1174"/>
      <c r="E48" s="1175"/>
      <c r="F48" s="15">
        <v>3.74</v>
      </c>
      <c r="G48" s="16">
        <v>4.62</v>
      </c>
      <c r="H48" s="16">
        <v>4.6500000000000004</v>
      </c>
      <c r="I48" s="16">
        <v>4.82</v>
      </c>
      <c r="J48" s="17">
        <v>4.92</v>
      </c>
    </row>
    <row r="49" spans="2:10" ht="57.75" customHeight="1" thickBot="1" x14ac:dyDescent="0.25">
      <c r="B49" s="18"/>
      <c r="C49" s="1176" t="s">
        <v>5</v>
      </c>
      <c r="D49" s="1176"/>
      <c r="E49" s="1177"/>
      <c r="F49" s="19" t="s">
        <v>533</v>
      </c>
      <c r="G49" s="20">
        <v>1.82</v>
      </c>
      <c r="H49" s="20" t="s">
        <v>534</v>
      </c>
      <c r="I49" s="20">
        <v>1.3</v>
      </c>
      <c r="J49" s="21">
        <v>0.92</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2018-10-16T09:41:20Z</cp:lastPrinted>
  <dcterms:created xsi:type="dcterms:W3CDTF">2018-01-24T06:36:28Z</dcterms:created>
  <dcterms:modified xsi:type="dcterms:W3CDTF">2018-10-24T10:43:25Z</dcterms:modified>
  <cp:category/>
</cp:coreProperties>
</file>