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F2B5599E-A498-4DE2-909F-5F01BF7325A0}" xr6:coauthVersionLast="37" xr6:coauthVersionMax="37" xr10:uidLastSave="{00000000-0000-0000-0000-000000000000}"/>
  <bookViews>
    <workbookView xWindow="240" yWindow="60" windowWidth="14940" windowHeight="787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c r="BE35" i="9" s="1"/>
  <c r="BW34" i="9" l="1"/>
  <c r="BW35" i="9" s="1"/>
  <c r="BW36" i="9" s="1"/>
  <c r="BW37" i="9" s="1"/>
  <c r="BW38" i="9" s="1"/>
  <c r="CO34" i="9"/>
</calcChain>
</file>

<file path=xl/sharedStrings.xml><?xml version="1.0" encoding="utf-8"?>
<sst xmlns="http://schemas.openxmlformats.org/spreadsheetml/2006/main" count="1081" uniqueCount="555">
  <si>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</si>
  <si>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</si>
  <si>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</si>
  <si>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</si>
  <si>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</si>
  <si>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</si>
  <si>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</si>
  <si>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</si>
  <si>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</si>
  <si>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</si>
  <si>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</si>
  <si>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</si>
  <si>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</si>
  <si>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</si>
  <si>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</si>
  <si>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</si>
  <si>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</si>
  <si>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</si>
  <si>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</si>
  <si>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</si>
  <si>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</si>
  <si>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</si>
  <si>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</si>
  <si>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</si>
  <si>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</si>
  <si>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</si>
  <si>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</si>
  <si>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</si>
  <si>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</si>
  <si>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</si>
  <si>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</si>
  <si>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</si>
  <si>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</si>
  <si>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</si>
  <si>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</si>
  <si>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</si>
  <si>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</si>
  <si>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</si>
  <si>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</si>
  <si>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</si>
  <si>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</si>
  <si>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</si>
  <si>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</si>
  <si>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</si>
  <si>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</si>
  <si>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</si>
  <si>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</si>
  <si>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</si>
  <si>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</si>
  <si>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</si>
  <si>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</si>
  <si>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</si>
  <si>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</si>
  <si>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</si>
  <si>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</si>
  <si>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</si>
  <si>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</si>
  <si>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</si>
  <si>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</si>
  <si>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</si>
  <si>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</si>
  <si>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</si>
  <si>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</si>
  <si>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</si>
  <si>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</si>
  <si>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</si>
  <si>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</si>
  <si>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</si>
  <si>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</si>
  <si>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</si>
  <si>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</si>
  <si>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</si>
  <si>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</si>
  <si>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</si>
  <si>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</si>
  <si>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</si>
  <si>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</si>
  <si>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</si>
  <si>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</si>
  <si>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</si>
  <si>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</si>
  <si>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</si>
  <si>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</si>
  <si>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</si>
  <si>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</si>
  <si>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</si>
  <si>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</si>
  <si>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</si>
  <si>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</si>
  <si>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</si>
  <si>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</si>
  <si>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</si>
  <si>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</si>
  <si>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</si>
  <si>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</si>
  <si>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</si>
  <si>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</si>
  <si>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</si>
  <si>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</si>
  <si>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</si>
  <si>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</si>
  <si>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</si>
  <si>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</si>
  <si>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</si>
  <si>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</si>
  <si>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</si>
  <si>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</si>
  <si>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</si>
  <si>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</si>
  <si>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</si>
  <si>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</si>
  <si>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</si>
  <si>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</si>
  <si>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</si>
  <si>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</si>
  <si>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</si>
  <si>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</si>
  <si>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</si>
  <si>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</si>
  <si>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</si>
  <si>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</si>
  <si>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</si>
  <si>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</si>
  <si>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</si>
  <si>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</si>
  <si>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</si>
  <si>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</si>
  <si>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</si>
  <si>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</si>
  <si>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</si>
  <si>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</si>
  <si>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</si>
  <si>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</si>
  <si>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</si>
  <si>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</si>
  <si>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</si>
  <si>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</si>
  <si>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</si>
  <si>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</si>
  <si>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</si>
  <si>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</si>
  <si>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</si>
  <si>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</si>
  <si>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</si>
  <si>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</si>
  <si>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</si>
  <si>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</si>
  <si>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</si>
  <si>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</si>
  <si>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</si>
  <si>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</si>
  <si>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</si>
  <si>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</si>
  <si>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</si>
  <si>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</si>
  <si>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</si>
  <si>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</si>
  <si>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</si>
  <si>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</si>
  <si>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</si>
  <si>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</si>
  <si>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</si>
  <si>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</si>
  <si>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</si>
  <si>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</si>
  <si>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</si>
  <si>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</si>
  <si>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</si>
  <si>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</si>
  <si>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</si>
  <si>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</si>
  <si>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</si>
  <si>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</si>
  <si>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</si>
  <si>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</si>
  <si>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</si>
  <si>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</si>
  <si>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</si>
  <si>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</si>
  <si>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</si>
  <si>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</si>
  <si>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</si>
  <si>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</si>
  <si>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</si>
  <si>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</si>
  <si>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</si>
  <si>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</si>
  <si>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</si>
  <si>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</si>
  <si>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</si>
  <si>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</si>
  <si>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</si>
  <si>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</si>
  <si>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</si>
  <si>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</si>
  <si>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宮崎県三股町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</si>
  <si>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</si>
  <si>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</si>
  <si>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</si>
  <si>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</si>
  <si>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</si>
  <si>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</si>
  <si>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</si>
  <si>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</si>
  <si>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</si>
  <si>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</si>
  <si>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</si>
  <si>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</si>
  <si>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</si>
  <si>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</si>
  <si>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</si>
  <si>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</si>
  <si>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</si>
  <si>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</si>
  <si>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</si>
  <si>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</si>
  <si>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</si>
  <si>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</si>
  <si>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</si>
  <si>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</si>
  <si>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</si>
  <si>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</si>
  <si>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</si>
  <si>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</si>
  <si>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</si>
  <si>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</si>
  <si>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</si>
  <si>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</si>
  <si>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</si>
  <si>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</si>
  <si>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</si>
  <si>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</si>
  <si>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</si>
  <si>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</si>
  <si>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</si>
  <si>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</si>
  <si>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</si>
  <si>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</si>
  <si>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</si>
  <si>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</si>
  <si>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</si>
  <si>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</si>
  <si>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</si>
  <si>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</si>
  <si>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</si>
  <si>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</si>
  <si>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</si>
  <si>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</si>
  <si>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</si>
  <si>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</si>
  <si>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</si>
  <si>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</si>
  <si>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</si>
  <si>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</si>
  <si>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</si>
  <si>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</si>
  <si>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</si>
  <si>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</si>
  <si>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</si>
  <si>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</si>
  <si>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</si>
  <si>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</si>
  <si>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</si>
  <si>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</si>
  <si>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</si>
  <si>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</si>
  <si>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</si>
  <si>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</si>
  <si>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</si>
  <si>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</si>
  <si>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</si>
  <si>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</si>
  <si>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</si>
  <si>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</si>
  <si>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</si>
  <si>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</si>
  <si>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</si>
  <si>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</si>
  <si>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</si>
  <si>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</si>
  <si>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</si>
  <si>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</si>
  <si>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</si>
  <si>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</si>
  <si>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</si>
  <si>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</si>
  <si>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</si>
  <si>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</si>
  <si>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</si>
  <si>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</si>
  <si>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</si>
  <si>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</si>
  <si>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</si>
  <si>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</si>
  <si>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</si>
  <si>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</si>
  <si>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</si>
  <si>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</si>
  <si>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</si>
  <si>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</si>
  <si>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</si>
  <si>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</si>
  <si>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</si>
  <si>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</si>
  <si>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</si>
  <si>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</si>
  <si>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</si>
  <si>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</si>
  <si>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</si>
  <si>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</si>
  <si>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</si>
  <si>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</si>
  <si>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</si>
  <si>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</si>
  <si>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</si>
  <si>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</si>
  <si>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</si>
  <si>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</si>
  <si>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</si>
  <si>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</si>
  <si>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</si>
  <si>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</si>
  <si>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</si>
  <si>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</si>
  <si>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</si>
  <si>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</si>
  <si>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</si>
  <si>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</si>
  <si>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</si>
  <si>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</si>
  <si>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</si>
  <si>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</si>
  <si>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</si>
  <si>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</si>
  <si>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</si>
  <si>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</si>
  <si>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</si>
  <si>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</si>
  <si>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</si>
  <si>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</si>
  <si>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</si>
  <si>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</si>
  <si>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</si>
  <si>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</si>
  <si>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宮崎県三股町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</si>
  <si>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</si>
  <si>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</si>
  <si>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</si>
  <si>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</si>
  <si>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</si>
  <si>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</si>
  <si>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</si>
  <si>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</si>
  <si>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</si>
  <si>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</si>
  <si>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</si>
  <si>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</si>
  <si>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</si>
  <si>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</si>
  <si>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</si>
  <si>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</si>
  <si>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</si>
  <si>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</si>
  <si>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</si>
  <si>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</si>
  <si>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</si>
  <si>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</si>
  <si>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</si>
  <si>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</si>
  <si>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</si>
  <si>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</si>
  <si>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</si>
  <si>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</si>
  <si>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</si>
  <si>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</si>
  <si>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</si>
  <si>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</si>
  <si>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</si>
  <si>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</si>
  <si>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</si>
  <si>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</si>
  <si>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</si>
  <si>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</si>
  <si>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</si>
  <si>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</si>
  <si>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</si>
  <si>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</si>
  <si>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</si>
  <si>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</si>
  <si>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</si>
  <si>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</si>
  <si>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</si>
  <si>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</si>
  <si>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</si>
  <si>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</si>
  <si>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</si>
  <si>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</si>
  <si>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</si>
  <si>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</si>
  <si>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</si>
  <si>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</si>
  <si>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</si>
  <si>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</si>
  <si>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</si>
  <si>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</si>
  <si>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</si>
  <si>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</si>
  <si>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</si>
  <si>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</si>
  <si>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</si>
  <si>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</si>
  <si>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</si>
  <si>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</si>
  <si>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</si>
  <si>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</si>
  <si>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</si>
  <si>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</si>
  <si>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</si>
  <si>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</si>
  <si>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</si>
  <si>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</si>
  <si>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</si>
  <si>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</si>
  <si>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</si>
  <si>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</si>
  <si>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</si>
  <si>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</si>
  <si>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</si>
  <si>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</si>
  <si>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</si>
  <si>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</si>
  <si>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</si>
  <si>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</si>
  <si>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</si>
  <si>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</si>
  <si>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</si>
  <si>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</si>
  <si>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</si>
  <si>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</si>
  <si>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</si>
  <si>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</si>
  <si>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</si>
  <si>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</si>
  <si>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</si>
  <si>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</si>
  <si>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</si>
  <si>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</si>
  <si>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</si>
  <si>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</si>
  <si>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</si>
  <si>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</si>
  <si>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</si>
  <si>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</si>
  <si>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</si>
  <si>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</si>
  <si>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</si>
  <si>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</si>
  <si>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</si>
  <si>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</si>
  <si>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</si>
  <si>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</si>
  <si>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</si>
  <si>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</si>
  <si>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</si>
  <si>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</si>
  <si>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</si>
  <si>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</si>
  <si>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</si>
  <si>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</si>
  <si>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</si>
  <si>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</si>
  <si>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</si>
  <si>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</si>
  <si>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</si>
  <si>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</si>
  <si>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</si>
  <si>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</si>
  <si>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</si>
  <si>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</si>
  <si>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</si>
  <si>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</si>
  <si>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</si>
  <si>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</si>
  <si>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</si>
  <si>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</si>
  <si>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</si>
  <si>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</si>
  <si>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</si>
  <si>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</si>
  <si>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</si>
  <si>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</si>
  <si>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</si>
  <si>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</si>
  <si>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</si>
  <si>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</si>
  <si>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</si>
  <si>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</si>
  <si>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</si>
  <si>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</si>
  <si>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</si>
  <si>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</si>
  <si>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</si>
  <si>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</si>
  <si>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</si>
  <si>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</si>
  <si>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</si>
  <si>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</si>
  <si>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</si>
  <si>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</si>
  <si>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</si>
  <si>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</si>
  <si>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</si>
  <si>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</si>
  <si>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</si>
  <si>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</si>
  <si>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</si>
  <si>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</si>
  <si>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</si>
  <si>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</si>
  <si>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</si>
  <si>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</si>
  <si>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</si>
  <si>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2.85</t>
  </si>
  <si>
    <t>水道事業会計</t>
  </si>
  <si>
    <t>一般会計</t>
  </si>
  <si>
    <t>国民健康保険特別会計</t>
  </si>
  <si>
    <t>介護保険特別会計</t>
  </si>
  <si>
    <t>公共下水道事業特別会計</t>
  </si>
  <si>
    <t>介護サービス事業特別会計</t>
  </si>
  <si>
    <t>農業集落排水事業特別会計</t>
  </si>
  <si>
    <t>後期高齢者医療保険特別会計</t>
  </si>
  <si>
    <t>その他会計（赤字）</t>
  </si>
  <si>
    <t>その他会計（黒字）</t>
  </si>
  <si>
    <t>-</t>
    <phoneticPr fontId="2"/>
  </si>
  <si>
    <t>宮崎県市町村総合事務組合（一般会計）</t>
  </si>
  <si>
    <t>宮崎県市町村総合事務組合（市町村交通災害共済事業特別会計）</t>
    <rPh sb="13" eb="16">
      <t>シチョウソン</t>
    </rPh>
    <rPh sb="16" eb="18">
      <t>コウツウ</t>
    </rPh>
    <rPh sb="18" eb="20">
      <t>サイガイ</t>
    </rPh>
    <rPh sb="20" eb="22">
      <t>キョウサイ</t>
    </rPh>
    <rPh sb="22" eb="24">
      <t>ジギョウ</t>
    </rPh>
    <rPh sb="24" eb="28">
      <t>トクベツカイケイ</t>
    </rPh>
    <phoneticPr fontId="2"/>
  </si>
  <si>
    <t>宮崎県後期高齢者医療広域連合（一般会計）</t>
  </si>
  <si>
    <t>宮崎県後期高齢者医療広域連合（後期高齢者医療特別会計）</t>
  </si>
  <si>
    <t>宮崎県自治会館管理組合</t>
    <rPh sb="0" eb="3">
      <t>ミヤザキケン</t>
    </rPh>
    <rPh sb="3" eb="5">
      <t>ジチ</t>
    </rPh>
    <rPh sb="5" eb="7">
      <t>カイカン</t>
    </rPh>
    <rPh sb="7" eb="9">
      <t>カンリ</t>
    </rPh>
    <rPh sb="9" eb="11">
      <t>クミアイ</t>
    </rPh>
    <phoneticPr fontId="2"/>
  </si>
  <si>
    <t>-</t>
    <phoneticPr fontId="2"/>
  </si>
  <si>
    <t>-</t>
    <phoneticPr fontId="2"/>
  </si>
  <si>
    <t>三股町土地開発公社</t>
    <rPh sb="0" eb="3">
      <t>ミマタチョウ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</si>
  <si>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</si>
  <si>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</si>
  <si>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</si>
  <si>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</si>
  <si>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</si>
  <si>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</si>
  <si>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</si>
  <si>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</si>
  <si>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</si>
  <si>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</si>
  <si>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</si>
  <si>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</si>
  <si>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については、26年度・27年度と類似団体を上回る結果となったが、これは、債務負担行為に基づく支出額が増えたことが要因である。将来負担比率については、類似団体と比較して低い水準となっており、25年度以降マイナス計上となっている。実質公債費比率の増要因となった債務負担行為に基づく支出額は事業完了に伴い減となるが、元利償還金については、今後も増額していくことが見込まれている。そのため、普通建設事業等は、補助金や計画的な基金造成など財源の確保に努めるとともに、費用対効果や必要性、内容等について十分な検討を行ったうえで実施するなど、地方債の発行を極力抑えていく取り組みが必要である。</t>
    <rPh sb="21" eb="2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</si>
</sst>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BB31-4EAA-9B9B-C6F22283A0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39817</c:v>
                </c:pt>
                <c:pt idx="1">
                  <c:v>71917</c:v>
                </c:pt>
                <c:pt idx="2">
                  <c:v>68572</c:v>
                </c:pt>
                <c:pt idx="3">
                  <c:v>48091</c:v>
                </c:pt>
                <c:pt idx="4">
                  <c:v>27798</c:v>
                </c:pt>
              </c:numCache>
            </c:numRef>
          </c:val>
          <c:smooth val="0"/>
          <c:extLst>
            <c:ext xmlns:c16="http://schemas.microsoft.com/office/drawing/2014/chart" uri="{C3380CC4-5D6E-409C-BE32-E72D297353CC}">
              <c16:uniqueId val="{00000001-BB31-4EAA-9B9B-C6F22283A060}"/>
            </c:ext>
          </c:extLst>
        </c:ser>
        <c:dLbls>
          <c:showLegendKey val="0"/>
          <c:showVal val="0"/>
          <c:showCatName val="0"/>
          <c:showSerName val="0"/>
          <c:showPercent val="0"/>
          <c:showBubbleSize val="0"/>
        </c:dLbls>
        <c:marker val="1"/>
        <c:smooth val="0"/>
        <c:axId val="348579528"/>
        <c:axId val="348579920"/>
      </c:lineChart>
      <c:catAx>
        <c:axId val="348579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579920"/>
        <c:crosses val="autoZero"/>
        <c:auto val="1"/>
        <c:lblAlgn val="ctr"/>
        <c:lblOffset val="100"/>
        <c:tickLblSkip val="1"/>
        <c:tickMarkSkip val="1"/>
        <c:noMultiLvlLbl val="0"/>
      </c:catAx>
      <c:valAx>
        <c:axId val="348579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579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2.46</c:v>
                </c:pt>
                <c:pt idx="1">
                  <c:v>4.4800000000000004</c:v>
                </c:pt>
                <c:pt idx="2">
                  <c:v>4.3600000000000003</c:v>
                </c:pt>
                <c:pt idx="3">
                  <c:v>5.17</c:v>
                </c:pt>
                <c:pt idx="4">
                  <c:v>5.39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26.52</c:v>
                </c:pt>
                <c:pt idx="1">
                  <c:v>27.49</c:v>
                </c:pt>
                <c:pt idx="2">
                  <c:v>24.95</c:v>
                </c:pt>
                <c:pt idx="3">
                  <c:v>27.62</c:v>
                </c:pt>
                <c:pt idx="4">
                  <c:v>30.8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8582272"/>
        <c:axId val="348582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0.35</c:v>
                </c:pt>
                <c:pt idx="1">
                  <c:v>3.28</c:v>
                </c:pt>
                <c:pt idx="2">
                  <c:v>-2.85</c:v>
                </c:pt>
                <c:pt idx="3">
                  <c:v>4.5599999999999996</c:v>
                </c:pt>
                <c:pt idx="4">
                  <c:v>3.56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8582272"/>
        <c:axId val="348582664"/>
      </c:lineChart>
      <c:catAx>
        <c:axId val="3485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582664"/>
        <c:crosses val="autoZero"/>
        <c:auto val="1"/>
        <c:lblAlgn val="ctr"/>
        <c:lblOffset val="100"/>
        <c:tickLblSkip val="1"/>
        <c:tickMarkSkip val="1"/>
        <c:noMultiLvlLbl val="0"/>
      </c:catAx>
      <c:valAx>
        <c:axId val="34858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5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0.06</c:v>
                </c:pt>
                <c:pt idx="4">
                  <c:v>#N/A</c:v>
                </c:pt>
                <c:pt idx="5">
                  <c:v>0.02</c:v>
                </c:pt>
                <c:pt idx="6">
                  <c:v>#N/A</c:v>
                </c:pt>
                <c:pt idx="7">
                  <c:v>0.03</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0.16</c:v>
                </c:pt>
                <c:pt idx="4">
                  <c:v>#N/A</c:v>
                </c:pt>
                <c:pt idx="5">
                  <c:v>0.28999999999999998</c:v>
                </c:pt>
                <c:pt idx="6">
                  <c:v>#N/A</c:v>
                </c:pt>
                <c:pt idx="7">
                  <c:v>0.13</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0.77</c:v>
                </c:pt>
                <c:pt idx="2">
                  <c:v>#N/A</c:v>
                </c:pt>
                <c:pt idx="3">
                  <c:v>0.88</c:v>
                </c:pt>
                <c:pt idx="4">
                  <c:v>#N/A</c:v>
                </c:pt>
                <c:pt idx="5">
                  <c:v>0.56999999999999995</c:v>
                </c:pt>
                <c:pt idx="6">
                  <c:v>#N/A</c:v>
                </c:pt>
                <c:pt idx="7">
                  <c:v>0.77</c:v>
                </c:pt>
                <c:pt idx="8">
                  <c:v>#N/A</c:v>
                </c:pt>
                <c:pt idx="9">
                  <c:v>1.0900000000000001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3.37</c:v>
                </c:pt>
                <c:pt idx="2">
                  <c:v>#N/A</c:v>
                </c:pt>
                <c:pt idx="3">
                  <c:v>5.77</c:v>
                </c:pt>
                <c:pt idx="4">
                  <c:v>#N/A</c:v>
                </c:pt>
                <c:pt idx="5">
                  <c:v>3.96</c:v>
                </c:pt>
                <c:pt idx="6">
                  <c:v>#N/A</c:v>
                </c:pt>
                <c:pt idx="7">
                  <c:v>2.0299999999999998</c:v>
                </c:pt>
                <c:pt idx="8">
                  <c:v>#N/A</c:v>
                </c:pt>
                <c:pt idx="9">
                  <c:v>3.65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2.46</c:v>
                </c:pt>
                <c:pt idx="2">
                  <c:v>#N/A</c:v>
                </c:pt>
                <c:pt idx="3">
                  <c:v>4.47</c:v>
                </c:pt>
                <c:pt idx="4">
                  <c:v>#N/A</c:v>
                </c:pt>
                <c:pt idx="5">
                  <c:v>4.3600000000000003</c:v>
                </c:pt>
                <c:pt idx="6">
                  <c:v>#N/A</c:v>
                </c:pt>
                <c:pt idx="7">
                  <c:v>5.16</c:v>
                </c:pt>
                <c:pt idx="8">
                  <c:v>#N/A</c:v>
                </c:pt>
                <c:pt idx="9">
                  <c:v>5.38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5.91</c:v>
                </c:pt>
                <c:pt idx="2">
                  <c:v>#N/A</c:v>
                </c:pt>
                <c:pt idx="3">
                  <c:v>5.24</c:v>
                </c:pt>
                <c:pt idx="4">
                  <c:v>#N/A</c:v>
                </c:pt>
                <c:pt idx="5">
                  <c:v>5.49</c:v>
                </c:pt>
                <c:pt idx="6">
                  <c:v>#N/A</c:v>
                </c:pt>
                <c:pt idx="7">
                  <c:v>5.66</c:v>
                </c:pt>
                <c:pt idx="8">
                  <c:v>#N/A</c:v>
                </c:pt>
                <c:pt idx="9">
                  <c:v>6.55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0491952"/>
        <c:axId val="360492344"/>
      </c:barChart>
      <c:catAx>
        <c:axId val="36049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92344"/>
        <c:crosses val="autoZero"/>
        <c:auto val="1"/>
        <c:lblAlgn val="ctr"/>
        <c:lblOffset val="100"/>
        <c:tickLblSkip val="1"/>
        <c:tickMarkSkip val="1"/>
        <c:noMultiLvlLbl val="0"/>
      </c:catAx>
      <c:valAx>
        <c:axId val="360492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598</c:v>
                </c:pt>
                <c:pt idx="5">
                  <c:v>622</c:v>
                </c:pt>
                <c:pt idx="8">
                  <c:v>642</c:v>
                </c:pt>
                <c:pt idx="11">
                  <c:v>638</c:v>
                </c:pt>
                <c:pt idx="14">
                  <c:v>579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513</c:v>
                </c:pt>
                <c:pt idx="6">
                  <c:v>516</c:v>
                </c:pt>
                <c:pt idx="9">
                  <c:v>4</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c:v>
                </c:pt>
                <c:pt idx="3">
                  <c:v>127</c:v>
                </c:pt>
                <c:pt idx="6">
                  <c:v>116</c:v>
                </c:pt>
                <c:pt idx="9">
                  <c:v>114</c:v>
                </c:pt>
                <c:pt idx="12">
                  <c:v>113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639</c:v>
                </c:pt>
                <c:pt idx="3">
                  <c:v>621</c:v>
                </c:pt>
                <c:pt idx="6">
                  <c:v>598</c:v>
                </c:pt>
                <c:pt idx="9">
                  <c:v>595</c:v>
                </c:pt>
                <c:pt idx="12">
                  <c:v>669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0493128"/>
        <c:axId val="36049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224</c:v>
                </c:pt>
                <c:pt idx="2">
                  <c:v>#N/A</c:v>
                </c:pt>
                <c:pt idx="3">
                  <c:v>#N/A</c:v>
                </c:pt>
                <c:pt idx="4">
                  <c:v>639</c:v>
                </c:pt>
                <c:pt idx="5">
                  <c:v>#N/A</c:v>
                </c:pt>
                <c:pt idx="6">
                  <c:v>#N/A</c:v>
                </c:pt>
                <c:pt idx="7">
                  <c:v>588</c:v>
                </c:pt>
                <c:pt idx="8">
                  <c:v>#N/A</c:v>
                </c:pt>
                <c:pt idx="9">
                  <c:v>#N/A</c:v>
                </c:pt>
                <c:pt idx="10">
                  <c:v>75</c:v>
                </c:pt>
                <c:pt idx="11">
                  <c:v>#N/A</c:v>
                </c:pt>
                <c:pt idx="12">
                  <c:v>#N/A</c:v>
                </c:pt>
                <c:pt idx="13">
                  <c:v>207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0493128"/>
        <c:axId val="360493520"/>
      </c:lineChart>
      <c:catAx>
        <c:axId val="36049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93520"/>
        <c:crosses val="autoZero"/>
        <c:auto val="1"/>
        <c:lblAlgn val="ctr"/>
        <c:lblOffset val="100"/>
        <c:tickLblSkip val="1"/>
        <c:tickMarkSkip val="1"/>
        <c:noMultiLvlLbl val="0"/>
      </c:catAx>
      <c:valAx>
        <c:axId val="36049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6235</c:v>
                </c:pt>
                <c:pt idx="5">
                  <c:v>6293</c:v>
                </c:pt>
                <c:pt idx="8">
                  <c:v>6566</c:v>
                </c:pt>
                <c:pt idx="11">
                  <c:v>6518</c:v>
                </c:pt>
                <c:pt idx="14">
                  <c:v>6397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1327</c:v>
                </c:pt>
                <c:pt idx="5">
                  <c:v>1208</c:v>
                </c:pt>
                <c:pt idx="8">
                  <c:v>1109</c:v>
                </c:pt>
                <c:pt idx="11">
                  <c:v>999</c:v>
                </c:pt>
                <c:pt idx="14">
                  <c:v>812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3836</c:v>
                </c:pt>
                <c:pt idx="5">
                  <c:v>4034</c:v>
                </c:pt>
                <c:pt idx="8">
                  <c:v>3808</c:v>
                </c:pt>
                <c:pt idx="11">
                  <c:v>4093</c:v>
                </c:pt>
                <c:pt idx="14">
                  <c:v>4226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1260</c:v>
                </c:pt>
                <c:pt idx="3">
                  <c:v>1182</c:v>
                </c:pt>
                <c:pt idx="6">
                  <c:v>1034</c:v>
                </c:pt>
                <c:pt idx="9">
                  <c:v>873</c:v>
                </c:pt>
                <c:pt idx="12">
                  <c:v>951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2316</c:v>
                </c:pt>
                <c:pt idx="3">
                  <c:v>2240</c:v>
                </c:pt>
                <c:pt idx="6">
                  <c:v>2002</c:v>
                </c:pt>
                <c:pt idx="9">
                  <c:v>1740</c:v>
                </c:pt>
                <c:pt idx="12">
                  <c:v>1568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1246</c:v>
                </c:pt>
                <c:pt idx="3">
                  <c:v>593</c:v>
                </c:pt>
                <c:pt idx="6">
                  <c:v>15</c:v>
                </c:pt>
                <c:pt idx="9">
                  <c:v>52</c:v>
                </c:pt>
                <c:pt idx="12">
                  <c:v>48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6823</c:v>
                </c:pt>
                <c:pt idx="3">
                  <c:v>6939</c:v>
                </c:pt>
                <c:pt idx="6">
                  <c:v>7633</c:v>
                </c:pt>
                <c:pt idx="9">
                  <c:v>7720</c:v>
                </c:pt>
                <c:pt idx="12">
                  <c:v>7508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0493912"/>
        <c:axId val="360494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0493912"/>
        <c:axId val="360494696"/>
      </c:lineChart>
      <c:catAx>
        <c:axId val="36049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494696"/>
        <c:crosses val="autoZero"/>
        <c:auto val="1"/>
        <c:lblAlgn val="ctr"/>
        <c:lblOffset val="100"/>
        <c:tickLblSkip val="1"/>
        <c:tickMarkSkip val="1"/>
        <c:noMultiLvlLbl val="0"/>
      </c:catAx>
      <c:valAx>
        <c:axId val="36049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{850A20D0-77CD-4BF9-8E18-B2F6B1693C28}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{B114FEA3-0194-4C8B-8CC6-70F4EC5583CB}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{A84A3A68-218D-4AC1-A03A-862C7EAC95CC}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{8691F36D-0F3C-4C62-9746-A4DB51B3B3FA}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{9ACD96E8-41F5-484D-BCE0-546A79DFDF7F}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{F801DFF4-A680-4DAF-A293-A019C596FDA9}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{7588B10D-A4AA-4C68-8839-E9042A44C019}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{7CD6CA40-2732-4C73-A78C-F3E356AB3141}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{E97ADC06-DFB6-4AE1-B19A-8F4F87ED8E4B}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{8A1BBD2D-269E-42E4-98C5-CB6CFE0396BB}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6805880"/>
        <c:axId val="366844640"/>
      </c:scatterChart>
      <c:valAx>
        <c:axId val="466805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844640"/>
        <c:crosses val="autoZero"/>
        <c:crossBetween val="midCat"/>
      </c:valAx>
      <c:valAx>
        <c:axId val="366844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805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{E51CE03A-B2D7-4111-81DD-BEF36D5A9295}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{26B610A7-B5C6-4C32-A662-38FE45EED7C7}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{7A141C00-E8DE-4070-AEE4-F5C7C16BA592}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{647106F5-E39D-46D2-BE91-E6DA50C36907}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{F45476A6-1D63-4D55-99C9-985BDB85AEAA}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7.4</c:v>
                </c:pt>
                <c:pt idx="2">
                  <c:v>10.1</c:v>
                </c:pt>
                <c:pt idx="3">
                  <c:v>9.1</c:v>
                </c:pt>
                <c:pt idx="4">
                  <c:v>6</c:v>
                </c:pt>
              </c:numCache>
            </c:numRef>
          </c:xVal>
          <c:yVal>
            <c:numRef>
              <c:f>公会計指標分析・財政指標組合せ分析表!$K$73:$O$73</c:f>
              <c:numCache>
                <c:formatCode>#,##0.0;"▲ "#,##0.0</c:formatCode>
                <c:ptCount val="5"/>
                <c:pt idx="0">
                  <c:v>5.0999999999999996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{A0FEEB33-2A14-4EB1-9613-30DFE7492ABB}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{D4971424-06EA-4B40-96CB-ECE98BED80CF}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{246A2CD0-8AA3-4138-AF6C-012F59F5E9D3}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{40558DD9-CB1B-4883-BD61-E38838DCE9B7}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{2E2E819E-47F7-4CE8-8BB6-40AFECD646CA}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6843856"/>
        <c:axId val="366843464"/>
      </c:scatterChart>
      <c:valAx>
        <c:axId val="366843856"/>
        <c:scaling>
          <c:orientation val="minMax"/>
          <c:max val="9.5"/>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843464"/>
        <c:crosses val="autoZero"/>
        <c:crossBetween val="midCat"/>
      </c:valAx>
      <c:valAx>
        <c:axId val="366843464"/>
        <c:scaling>
          <c:orientation val="minMax"/>
          <c:max val="3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843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元利償還額については、新たに都城地域健康医療ゾーン、クリーンセンター整備事業並びに防災行政無線</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同報系</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整備事業など、大規模建設事業にかかる地方債の元金償還が開始になったことにより、</a:t>
          </a:r>
          <a:r>
            <a:rPr kumimoji="1" lang="en-US" altLang="ja-JP" sz="1100">
              <a:latin typeface="ＭＳ ゴシック" pitchFamily="49" charset="-128"/>
              <a:ea typeface="ＭＳ ゴシック" pitchFamily="49" charset="-128"/>
            </a:rPr>
            <a:t>74</a:t>
          </a:r>
          <a:r>
            <a:rPr kumimoji="1" lang="ja-JP" altLang="en-US" sz="1100">
              <a:latin typeface="ＭＳ ゴシック" pitchFamily="49" charset="-128"/>
              <a:ea typeface="ＭＳ ゴシック" pitchFamily="49" charset="-128"/>
            </a:rPr>
            <a:t>百万円の増となった。借入の利率については、毎年入札し利率を低く抑えるよう努めているが、元利償還額は昨年度を底として今後も増加傾向にあると見込まれていることから、減債基金の積立に取組んで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公営企業債の元利償還金に対する繰入金については、水道事業会計・農業集落排水事業会計において今年度地方債の発行がなく、また</a:t>
          </a:r>
          <a:r>
            <a:rPr kumimoji="1" lang="en-US" altLang="ja-JP" sz="1100">
              <a:latin typeface="ＭＳ ゴシック" pitchFamily="49" charset="-128"/>
              <a:ea typeface="ＭＳ ゴシック" pitchFamily="49" charset="-128"/>
            </a:rPr>
            <a:t>132</a:t>
          </a:r>
          <a:r>
            <a:rPr kumimoji="1" lang="ja-JP" altLang="en-US" sz="1100">
              <a:latin typeface="ＭＳ ゴシック" pitchFamily="49" charset="-128"/>
              <a:ea typeface="ＭＳ ゴシック" pitchFamily="49" charset="-128"/>
            </a:rPr>
            <a:t>百万円の元利金償還が終了したため、昨年度並みとなっている。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一般会計等に係る地方債の現在高は、昨年度比で</a:t>
          </a:r>
          <a:r>
            <a:rPr kumimoji="1" lang="en-US" altLang="ja-JP" sz="1100">
              <a:latin typeface="ＭＳ ゴシック" pitchFamily="49" charset="-128"/>
              <a:ea typeface="ＭＳ ゴシック" pitchFamily="49" charset="-128"/>
            </a:rPr>
            <a:t>212</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下回る結果となった。これは昨年度実施された西部地区体育館整備事業や、上米公園パークゴルフ場整備事業などが完了した反動減により、今年度の地方債発行額が</a:t>
          </a:r>
          <a:r>
            <a:rPr kumimoji="1" lang="en-US" altLang="ja-JP" sz="1100">
              <a:latin typeface="ＭＳ ゴシック" pitchFamily="49" charset="-128"/>
              <a:ea typeface="ＭＳ ゴシック" pitchFamily="49" charset="-128"/>
            </a:rPr>
            <a:t>216</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(36.2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減となったことによる。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債務負担行為に基づく支出予定額は、昨年度から土地開発公社公共施設用地先行取得事業が新たに設定されたが、緑資源機構都城区域農用地総合整備事業において、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(33.4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の減となったため、全体で</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退職手当負担見込額は、今年度退職者の人数及び勤続年数の差異により昨年度から</a:t>
          </a:r>
          <a:r>
            <a:rPr kumimoji="1" lang="en-US" altLang="ja-JP" sz="1100">
              <a:latin typeface="ＭＳ ゴシック" pitchFamily="49" charset="-128"/>
              <a:ea typeface="ＭＳ ゴシック" pitchFamily="49" charset="-128"/>
            </a:rPr>
            <a:t>78</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充当可能基金は、減債基金について、今年度開始の大規模建設事業にかかる公債費の元金償還に対して、本町の運用に基づき</a:t>
          </a:r>
          <a:r>
            <a:rPr kumimoji="1" lang="en-US" altLang="ja-JP" sz="1100">
              <a:latin typeface="ＭＳ ゴシック" pitchFamily="49" charset="-128"/>
              <a:ea typeface="ＭＳ ゴシック" pitchFamily="49" charset="-128"/>
            </a:rPr>
            <a:t>61</a:t>
          </a:r>
          <a:r>
            <a:rPr kumimoji="1" lang="ja-JP" altLang="en-US" sz="1100">
              <a:latin typeface="ＭＳ ゴシック" pitchFamily="49" charset="-128"/>
              <a:ea typeface="ＭＳ ゴシック" pitchFamily="49" charset="-128"/>
            </a:rPr>
            <a:t>百万円の取崩しを行った。また財政調整基金においても、台風</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号による各種災害復旧事業に要する財源として</a:t>
          </a: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百万円を取崩したが、町税の増収などを背景に、今後増える見込みの社会保障関連経費に備えて、</a:t>
          </a:r>
          <a:r>
            <a:rPr kumimoji="1" lang="en-US" altLang="ja-JP" sz="1100">
              <a:latin typeface="ＭＳ ゴシック" pitchFamily="49" charset="-128"/>
              <a:ea typeface="ＭＳ ゴシック" pitchFamily="49" charset="-128"/>
            </a:rPr>
            <a:t>240</a:t>
          </a:r>
          <a:r>
            <a:rPr kumimoji="1" lang="ja-JP" altLang="en-US" sz="1100">
              <a:latin typeface="ＭＳ ゴシック" pitchFamily="49" charset="-128"/>
              <a:ea typeface="ＭＳ ゴシック" pitchFamily="49" charset="-128"/>
            </a:rPr>
            <a:t>百万円の積み増しを行った結果、</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今後とも長期的な視点から将来の財政負担適正化を図る。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a:extLst>
            <a:ext uri="{FF2B5EF4-FFF2-40B4-BE49-F238E27FC236}">
              <a16:creationId xmlns:a16="http://schemas.microsoft.com/office/drawing/2014/main" id="{00000000-0008-0000-0C00-000018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a:extLst>
            <a:ext uri="{FF2B5EF4-FFF2-40B4-BE49-F238E27FC236}">
              <a16:creationId xmlns:a16="http://schemas.microsoft.com/office/drawing/2014/main" id="{00000000-0008-0000-0C00-00001C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a:extLst>
            <a:ext uri="{FF2B5EF4-FFF2-40B4-BE49-F238E27FC236}">
              <a16:creationId xmlns:a16="http://schemas.microsoft.com/office/drawing/2014/main" id="{00000000-0008-0000-0C00-00001D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a:extLst>
            <a:ext uri="{FF2B5EF4-FFF2-40B4-BE49-F238E27FC236}">
              <a16:creationId xmlns:a16="http://schemas.microsoft.com/office/drawing/2014/main" id="{00000000-0008-0000-0C00-00002E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基準財政需要額が昨年度比で</a:t>
          </a:r>
          <a:r>
            <a:rPr kumimoji="1" lang="en-US" altLang="ja-JP" sz="1100">
              <a:latin typeface="ＭＳ Ｐゴシック"/>
            </a:rPr>
            <a:t>1.4</a:t>
          </a:r>
          <a:r>
            <a:rPr kumimoji="1" lang="ja-JP" altLang="en-US" sz="1100">
              <a:latin typeface="ＭＳ Ｐゴシック"/>
            </a:rPr>
            <a:t>％増となり、基準財政収入額についても</a:t>
          </a:r>
          <a:r>
            <a:rPr kumimoji="1" lang="en-US" altLang="ja-JP" sz="1100">
              <a:latin typeface="ＭＳ Ｐゴシック"/>
            </a:rPr>
            <a:t>5.3</a:t>
          </a:r>
          <a:r>
            <a:rPr kumimoji="1" lang="ja-JP" altLang="en-US" sz="1100">
              <a:latin typeface="ＭＳ Ｐゴシック"/>
            </a:rPr>
            <a:t>％伸びたため、単年度の財政力指数が昨年度に対し</a:t>
          </a:r>
          <a:r>
            <a:rPr kumimoji="1" lang="en-US" altLang="ja-JP" sz="1100">
              <a:solidFill>
                <a:srgbClr val="FF0000"/>
              </a:solidFill>
              <a:latin typeface="ＭＳ Ｐゴシック"/>
            </a:rPr>
            <a:t>0.02</a:t>
          </a:r>
          <a:r>
            <a:rPr kumimoji="1" lang="ja-JP" altLang="en-US" sz="1100">
              <a:latin typeface="ＭＳ Ｐゴシック"/>
            </a:rPr>
            <a:t>増えた。その結果、財政力指数は昨年度に比べ</a:t>
          </a:r>
          <a:r>
            <a:rPr kumimoji="1" lang="en-US" altLang="ja-JP" sz="1100">
              <a:solidFill>
                <a:srgbClr val="FF0000"/>
              </a:solidFill>
              <a:latin typeface="ＭＳ Ｐゴシック"/>
            </a:rPr>
            <a:t>0.01</a:t>
          </a:r>
          <a:r>
            <a:rPr kumimoji="1" lang="ja-JP" altLang="en-US" sz="1100">
              <a:latin typeface="ＭＳ Ｐゴシック"/>
            </a:rPr>
            <a:t>伸びた。</a:t>
          </a:r>
          <a:endParaRPr kumimoji="1" lang="en-US" altLang="ja-JP" sz="1100">
            <a:latin typeface="ＭＳ Ｐゴシック"/>
          </a:endParaRPr>
        </a:p>
        <a:p>
          <a:r>
            <a:rPr kumimoji="1" lang="ja-JP" altLang="en-US" sz="1100">
              <a:latin typeface="ＭＳ Ｐゴシック"/>
            </a:rPr>
            <a:t>　昨年度同様、県の平均を</a:t>
          </a:r>
          <a:r>
            <a:rPr kumimoji="1" lang="en-US" altLang="ja-JP" sz="1100">
              <a:latin typeface="ＭＳ Ｐゴシック"/>
            </a:rPr>
            <a:t>0.06</a:t>
          </a:r>
          <a:r>
            <a:rPr kumimoji="1" lang="ja-JP" altLang="en-US" sz="1100">
              <a:latin typeface="ＭＳ Ｐゴシック"/>
            </a:rPr>
            <a:t>上回ることとなったが、町内には大型事業所が少なく、依然として財政基盤が弱い背景もあり、類似団体平均と比較すると</a:t>
          </a:r>
          <a:r>
            <a:rPr kumimoji="1" lang="en-US" altLang="ja-JP" sz="1100">
              <a:latin typeface="ＭＳ Ｐゴシック"/>
            </a:rPr>
            <a:t>0.23</a:t>
          </a:r>
          <a:r>
            <a:rPr kumimoji="1" lang="ja-JP" altLang="en-US" sz="1100">
              <a:latin typeface="ＭＳ Ｐゴシック"/>
            </a:rPr>
            <a:t>下回っている。</a:t>
          </a:r>
          <a:endParaRPr kumimoji="1" lang="en-US" altLang="ja-JP" sz="1100">
            <a:latin typeface="ＭＳ Ｐゴシック"/>
          </a:endParaRPr>
        </a:p>
        <a:p>
          <a:r>
            <a:rPr kumimoji="1" lang="ja-JP" altLang="en-US" sz="1100">
              <a:latin typeface="ＭＳ Ｐゴシック"/>
            </a:rPr>
            <a:t>　社会保障関係費の経費増を含め財政需要額は今後も増加傾向が見込まれていることから、徴収業務のさらなる強化推進に取り組み、自主財源の十分な確保を図って財政基盤の強化に努める。</a:t>
          </a: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98072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98072</xdr:rowOff>
    </xdr:from>
    <xdr:to>
      <xdr:col>6</xdr:col>
      <xdr:colOff>0</xdr:colOff>
      <xdr:row>44</xdr:row>
      <xdr:rowOff>111478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47272</xdr:rowOff>
    </xdr:from>
    <xdr:to>
      <xdr:col>6</xdr:col>
      <xdr:colOff>50800</xdr:colOff>
      <xdr:row>44</xdr:row>
      <xdr:rowOff>148872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133649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7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経常収支比率は、類似団体に比べ</a:t>
          </a:r>
          <a:r>
            <a:rPr kumimoji="1" lang="en-US" altLang="ja-JP" sz="1000">
              <a:latin typeface="ＭＳ Ｐゴシック"/>
            </a:rPr>
            <a:t>2</a:t>
          </a:r>
          <a:r>
            <a:rPr kumimoji="1" lang="ja-JP" altLang="en-US" sz="1000">
              <a:latin typeface="ＭＳ Ｐゴシック"/>
            </a:rPr>
            <a:t>ポイント下回っているが、昨年度比で</a:t>
          </a:r>
          <a:r>
            <a:rPr kumimoji="1" lang="en-US" altLang="ja-JP" sz="1000">
              <a:latin typeface="ＭＳ Ｐゴシック"/>
            </a:rPr>
            <a:t>2.9</a:t>
          </a:r>
          <a:r>
            <a:rPr kumimoji="1" lang="ja-JP" altLang="en-US" sz="1000">
              <a:latin typeface="ＭＳ Ｐゴシック"/>
            </a:rPr>
            <a:t>ポイント増となっており、弾力性が弱まる結果となった。これは、昨年度に対し、分子の経常経費充当一般財源が、扶助費及び公債費で</a:t>
          </a:r>
          <a:r>
            <a:rPr kumimoji="1" lang="en-US" altLang="ja-JP" sz="1000">
              <a:latin typeface="ＭＳ Ｐゴシック"/>
            </a:rPr>
            <a:t>95,152</a:t>
          </a:r>
          <a:r>
            <a:rPr kumimoji="1" lang="ja-JP" altLang="en-US" sz="1000">
              <a:latin typeface="ＭＳ Ｐゴシック"/>
            </a:rPr>
            <a:t>千円の増となり、全体で</a:t>
          </a:r>
          <a:r>
            <a:rPr kumimoji="1" lang="en-US" altLang="ja-JP" sz="1000">
              <a:latin typeface="ＭＳ Ｐゴシック"/>
            </a:rPr>
            <a:t>89,745</a:t>
          </a:r>
          <a:r>
            <a:rPr kumimoji="1" lang="ja-JP" altLang="en-US" sz="1000">
              <a:latin typeface="ＭＳ Ｐゴシック"/>
            </a:rPr>
            <a:t>千円</a:t>
          </a:r>
          <a:r>
            <a:rPr kumimoji="1" lang="en-US" altLang="ja-JP" sz="1000">
              <a:latin typeface="ＭＳ Ｐゴシック"/>
            </a:rPr>
            <a:t>(1.8</a:t>
          </a:r>
          <a:r>
            <a:rPr kumimoji="1" lang="ja-JP" altLang="en-US" sz="1000">
              <a:latin typeface="ＭＳ Ｐゴシック"/>
            </a:rPr>
            <a:t>％</a:t>
          </a:r>
          <a:r>
            <a:rPr kumimoji="1" lang="en-US" altLang="ja-JP" sz="1000">
              <a:latin typeface="ＭＳ Ｐゴシック"/>
            </a:rPr>
            <a:t>)</a:t>
          </a:r>
          <a:r>
            <a:rPr kumimoji="1" lang="ja-JP" altLang="en-US" sz="1000">
              <a:latin typeface="ＭＳ Ｐゴシック"/>
            </a:rPr>
            <a:t>の増となったことに加え、、分母の経常一般財源において、税収増を反映して各種交付金・地方交付税で</a:t>
          </a:r>
          <a:r>
            <a:rPr kumimoji="1" lang="en-US" altLang="ja-JP" sz="1000">
              <a:latin typeface="ＭＳ Ｐゴシック"/>
            </a:rPr>
            <a:t>95,636</a:t>
          </a:r>
          <a:r>
            <a:rPr kumimoji="1" lang="ja-JP" altLang="en-US" sz="1000">
              <a:latin typeface="ＭＳ Ｐゴシック"/>
            </a:rPr>
            <a:t>千円の減となり、全体で</a:t>
          </a:r>
          <a:r>
            <a:rPr kumimoji="1" lang="en-US" altLang="ja-JP" sz="1000">
              <a:latin typeface="ＭＳ Ｐゴシック"/>
            </a:rPr>
            <a:t>31,475</a:t>
          </a:r>
          <a:r>
            <a:rPr kumimoji="1" lang="ja-JP" altLang="en-US" sz="1000">
              <a:latin typeface="ＭＳ Ｐゴシック"/>
            </a:rPr>
            <a:t>千円</a:t>
          </a:r>
          <a:r>
            <a:rPr kumimoji="1" lang="en-US" altLang="ja-JP" sz="1000">
              <a:latin typeface="ＭＳ Ｐゴシック"/>
            </a:rPr>
            <a:t>(0.6</a:t>
          </a:r>
          <a:r>
            <a:rPr kumimoji="1" lang="ja-JP" altLang="en-US" sz="1000">
              <a:latin typeface="ＭＳ Ｐゴシック"/>
            </a:rPr>
            <a:t>％</a:t>
          </a:r>
          <a:r>
            <a:rPr kumimoji="1" lang="en-US" altLang="ja-JP" sz="1000">
              <a:latin typeface="ＭＳ Ｐゴシック"/>
            </a:rPr>
            <a:t>)</a:t>
          </a:r>
          <a:r>
            <a:rPr kumimoji="1" lang="ja-JP" altLang="en-US" sz="1000">
              <a:latin typeface="ＭＳ Ｐゴシック"/>
            </a:rPr>
            <a:t>の減となったことによるものである。</a:t>
          </a:r>
          <a:endParaRPr kumimoji="1" lang="en-US" altLang="ja-JP" sz="1000">
            <a:latin typeface="ＭＳ Ｐゴシック"/>
          </a:endParaRPr>
        </a:p>
        <a:p>
          <a:r>
            <a:rPr kumimoji="1" lang="ja-JP" altLang="en-US" sz="1000">
              <a:latin typeface="ＭＳ Ｐゴシック"/>
            </a:rPr>
            <a:t>　今後も社会保障関係経費の増が予想され、本町独自施策について、長期的視点に立った事業効果の適宜評価を行うとともに、各種公共施設等について、公共施設等総合管理計画に基づく実行計画の早期策定など、将来コスト削減に向けた取り組みが急務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762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360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336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1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17780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137939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今年度は、類似団体の平均額を下回り、人口一人当たりの決算額は前年度比</a:t>
          </a:r>
          <a:r>
            <a:rPr kumimoji="1" lang="en-US" altLang="ja-JP" sz="1000">
              <a:latin typeface="ＭＳ Ｐゴシック"/>
            </a:rPr>
            <a:t>3.7</a:t>
          </a:r>
          <a:r>
            <a:rPr kumimoji="1" lang="ja-JP" altLang="en-US" sz="1000">
              <a:latin typeface="ＭＳ Ｐゴシック"/>
            </a:rPr>
            <a:t>％の減となった。</a:t>
          </a:r>
          <a:endParaRPr kumimoji="1" lang="en-US" altLang="ja-JP" sz="1000">
            <a:latin typeface="ＭＳ Ｐゴシック"/>
          </a:endParaRPr>
        </a:p>
        <a:p>
          <a:r>
            <a:rPr kumimoji="1" lang="ja-JP" altLang="en-US" sz="1000">
              <a:latin typeface="ＭＳ Ｐゴシック"/>
            </a:rPr>
            <a:t>　人件費については、地方公務員給与費の削減に伴い、職員給が前年度比</a:t>
          </a:r>
          <a:r>
            <a:rPr kumimoji="1" lang="en-US" altLang="ja-JP" sz="1000">
              <a:latin typeface="ＭＳ Ｐゴシック"/>
            </a:rPr>
            <a:t>1.1</a:t>
          </a:r>
          <a:r>
            <a:rPr kumimoji="1" lang="ja-JP" altLang="en-US" sz="1000">
              <a:latin typeface="ＭＳ Ｐゴシック"/>
            </a:rPr>
            <a:t>％減となっているほか、委員等報酬</a:t>
          </a:r>
          <a:r>
            <a:rPr kumimoji="1" lang="en-US" altLang="ja-JP" sz="1000">
              <a:latin typeface="ＭＳ Ｐゴシック"/>
            </a:rPr>
            <a:t>(</a:t>
          </a:r>
          <a:r>
            <a:rPr kumimoji="1" lang="ja-JP" altLang="en-US" sz="1000">
              <a:latin typeface="ＭＳ Ｐゴシック"/>
            </a:rPr>
            <a:t>その他非常勤職員</a:t>
          </a:r>
          <a:r>
            <a:rPr kumimoji="1" lang="en-US" altLang="ja-JP" sz="1000">
              <a:latin typeface="ＭＳ Ｐゴシック"/>
            </a:rPr>
            <a:t>)</a:t>
          </a:r>
          <a:r>
            <a:rPr kumimoji="1" lang="ja-JP" altLang="en-US" sz="1000">
              <a:latin typeface="ＭＳ Ｐゴシック"/>
            </a:rPr>
            <a:t>についても減少傾向にあった。また、物件費については、昨年度、マイナンバー制度関連のシステム改修や、選挙関連費など、臨時的な事業が多かったため、今年度については、</a:t>
          </a:r>
          <a:r>
            <a:rPr kumimoji="1" lang="en-US" altLang="ja-JP" sz="1000">
              <a:latin typeface="ＭＳ Ｐゴシック"/>
            </a:rPr>
            <a:t>69,985</a:t>
          </a:r>
          <a:r>
            <a:rPr kumimoji="1" lang="ja-JP" altLang="en-US" sz="1000">
              <a:latin typeface="ＭＳ Ｐゴシック"/>
            </a:rPr>
            <a:t>千円の減となり、前年度比で</a:t>
          </a:r>
          <a:r>
            <a:rPr kumimoji="1" lang="en-US" altLang="ja-JP" sz="1000">
              <a:latin typeface="ＭＳ Ｐゴシック"/>
            </a:rPr>
            <a:t>4.5</a:t>
          </a:r>
          <a:r>
            <a:rPr kumimoji="1" lang="ja-JP" altLang="en-US" sz="1000">
              <a:latin typeface="ＭＳ Ｐゴシック"/>
            </a:rPr>
            <a:t>％の減となった。</a:t>
          </a:r>
          <a:endParaRPr kumimoji="1" lang="en-US" altLang="ja-JP" sz="1000">
            <a:latin typeface="ＭＳ Ｐゴシック"/>
          </a:endParaRPr>
        </a:p>
        <a:p>
          <a:r>
            <a:rPr kumimoji="1" lang="ja-JP" altLang="en-US" sz="1000">
              <a:latin typeface="ＭＳ Ｐゴシック"/>
            </a:rPr>
            <a:t>　今年度については昨年度と比較して人件費・物件費とも減となったが、町民からの多様な行政需要が増え、権限委譲や制度改正により業務量が増える中、委託業務などの物件費の増加等が今後も見込まれている。業務の効率化を図り、サービスの質の低下を招かないような工夫が</a:t>
          </a:r>
          <a:endParaRPr kumimoji="1" lang="en-US" altLang="ja-JP" sz="1000">
            <a:latin typeface="ＭＳ Ｐゴシック"/>
          </a:endParaRPr>
        </a:p>
        <a:p>
          <a:r>
            <a:rPr kumimoji="1" lang="ja-JP" altLang="en-US" sz="1000">
              <a:latin typeface="ＭＳ Ｐゴシック"/>
            </a:rPr>
            <a:t>必要になる。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15618</xdr:rowOff>
    </xdr:from>
    <xdr:to>
      <xdr:col>7</xdr:col>
      <xdr:colOff>152400</xdr:colOff>
      <xdr:row>81</xdr:row>
      <xdr:rowOff>35052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903068"/>
          <a:ext cx="838200" cy="1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5127</xdr:rowOff>
    </xdr:from>
    <xdr:to>
      <xdr:col>6</xdr:col>
      <xdr:colOff>0</xdr:colOff>
      <xdr:row>81</xdr:row>
      <xdr:rowOff>35052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92577"/>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143315</xdr:rowOff>
    </xdr:from>
    <xdr:to>
      <xdr:col>4</xdr:col>
      <xdr:colOff>482600</xdr:colOff>
      <xdr:row>81</xdr:row>
      <xdr:rowOff>5127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59315"/>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133978</xdr:rowOff>
    </xdr:from>
    <xdr:to>
      <xdr:col>3</xdr:col>
      <xdr:colOff>279400</xdr:colOff>
      <xdr:row>80</xdr:row>
      <xdr:rowOff>143315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49978"/>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136268</xdr:rowOff>
    </xdr:from>
    <xdr:to>
      <xdr:col>7</xdr:col>
      <xdr:colOff>203200</xdr:colOff>
      <xdr:row>81</xdr:row>
      <xdr:rowOff>66418</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38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152795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6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104,552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155702</xdr:rowOff>
    </xdr:from>
    <xdr:to>
      <xdr:col>6</xdr:col>
      <xdr:colOff>50800</xdr:colOff>
      <xdr:row>81</xdr:row>
      <xdr:rowOff>85852</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38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70629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5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125777</xdr:rowOff>
    </xdr:from>
    <xdr:to>
      <xdr:col>4</xdr:col>
      <xdr:colOff>533400</xdr:colOff>
      <xdr:row>81</xdr:row>
      <xdr:rowOff>55927</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38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66104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92515</xdr:rowOff>
    </xdr:from>
    <xdr:to>
      <xdr:col>3</xdr:col>
      <xdr:colOff>330200</xdr:colOff>
      <xdr:row>81</xdr:row>
      <xdr:rowOff>22665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38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32842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83178</xdr:rowOff>
    </xdr:from>
    <xdr:to>
      <xdr:col>2</xdr:col>
      <xdr:colOff>127000</xdr:colOff>
      <xdr:row>81</xdr:row>
      <xdr:rowOff>13328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37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23505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6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適正な給与水準の維持に努めており、昨年度と同水準で、類似団体平均と比べて</a:t>
          </a:r>
          <a:r>
            <a:rPr kumimoji="1" lang="en-US" altLang="ja-JP" sz="1100">
              <a:latin typeface="ＭＳ Ｐゴシック"/>
            </a:rPr>
            <a:t>1.3</a:t>
          </a:r>
          <a:r>
            <a:rPr kumimoji="1" lang="ja-JP" altLang="en-US" sz="1100">
              <a:latin typeface="ＭＳ Ｐゴシック"/>
            </a:rPr>
            <a:t>低い数値となった。</a:t>
          </a:r>
          <a:endParaRPr kumimoji="1" lang="en-US" altLang="ja-JP" sz="1100">
            <a:latin typeface="ＭＳ Ｐゴシック"/>
          </a:endParaRPr>
        </a:p>
        <a:p>
          <a:r>
            <a:rPr kumimoji="1" lang="ja-JP" altLang="en-US" sz="1100">
              <a:latin typeface="ＭＳ Ｐゴシック"/>
            </a:rPr>
            <a:t>　引き続き類似団体平均数値を上回らないよう、適正な給与制度の運用を検討する。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30843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84</xdr:row>
      <xdr:rowOff>30843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2373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84</xdr:row>
      <xdr:rowOff>19352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2373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92832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4211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定員適正化計画に基づき新規採用職員については、</a:t>
          </a:r>
          <a:r>
            <a:rPr kumimoji="1" lang="en-US" altLang="ja-JP" sz="1100">
              <a:latin typeface="ＭＳ Ｐゴシック"/>
            </a:rPr>
            <a:t>25</a:t>
          </a:r>
          <a:r>
            <a:rPr kumimoji="1" lang="ja-JP" altLang="en-US" sz="1100">
              <a:latin typeface="ＭＳ Ｐゴシック"/>
            </a:rPr>
            <a:t>年度まで退職者一部不補充等を実施していたことから、常に低い数値となっている。今年度は前年度に比べ人口千人あたり</a:t>
          </a:r>
          <a:r>
            <a:rPr kumimoji="1" lang="en-US" altLang="ja-JP" sz="1100">
              <a:latin typeface="ＭＳ Ｐゴシック"/>
            </a:rPr>
            <a:t>0.08</a:t>
          </a:r>
          <a:r>
            <a:rPr kumimoji="1" lang="ja-JP" altLang="en-US" sz="1100">
              <a:latin typeface="ＭＳ Ｐゴシック"/>
            </a:rPr>
            <a:t>人減となり、類似団体平均と比べても</a:t>
          </a:r>
          <a:r>
            <a:rPr kumimoji="1" lang="en-US" altLang="ja-JP" sz="1100">
              <a:latin typeface="ＭＳ Ｐゴシック"/>
            </a:rPr>
            <a:t>0.66</a:t>
          </a:r>
          <a:r>
            <a:rPr kumimoji="1" lang="ja-JP" altLang="en-US" sz="1100">
              <a:latin typeface="ＭＳ Ｐゴシック"/>
            </a:rPr>
            <a:t>人少なく、宮崎県市町村平均と比較しても</a:t>
          </a:r>
          <a:r>
            <a:rPr kumimoji="1" lang="en-US" altLang="ja-JP" sz="1100">
              <a:latin typeface="ＭＳ Ｐゴシック"/>
            </a:rPr>
            <a:t>1.83</a:t>
          </a:r>
          <a:r>
            <a:rPr kumimoji="1" lang="ja-JP" altLang="en-US" sz="1100">
              <a:latin typeface="ＭＳ Ｐゴシック"/>
            </a:rPr>
            <a:t>人少ない結果となった。</a:t>
          </a:r>
        </a:p>
        <a:p>
          <a:r>
            <a:rPr kumimoji="1" lang="ja-JP" altLang="en-US" sz="1100">
              <a:latin typeface="ＭＳ Ｐゴシック"/>
            </a:rPr>
            <a:t>　本町の人口は、微増ではあるものの増加傾向にあることから、住民へのサービスの低下を招かないよう今後も適正な人員管理に努める。</a:t>
          </a: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121013</xdr:rowOff>
    </xdr:from>
    <xdr:to>
      <xdr:col>24</xdr:col>
      <xdr:colOff>558800</xdr:colOff>
      <xdr:row>59</xdr:row>
      <xdr:rowOff>134801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3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117566</xdr:rowOff>
    </xdr:from>
    <xdr:to>
      <xdr:col>23</xdr:col>
      <xdr:colOff>406400</xdr:colOff>
      <xdr:row>59</xdr:row>
      <xdr:rowOff>134801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331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59</xdr:row>
      <xdr:rowOff>117566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1760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102053</xdr:rowOff>
    </xdr:from>
    <xdr:to>
      <xdr:col>21</xdr:col>
      <xdr:colOff>0</xdr:colOff>
      <xdr:row>59</xdr:row>
      <xdr:rowOff>110672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70213</xdr:rowOff>
    </xdr:from>
    <xdr:to>
      <xdr:col>24</xdr:col>
      <xdr:colOff>609600</xdr:colOff>
      <xdr:row>60</xdr:row>
      <xdr:rowOff>363</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86740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84001</xdr:rowOff>
    </xdr:from>
    <xdr:to>
      <xdr:col>23</xdr:col>
      <xdr:colOff>457200</xdr:colOff>
      <xdr:row>60</xdr:row>
      <xdr:rowOff>14151</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24328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66766</xdr:rowOff>
    </xdr:from>
    <xdr:to>
      <xdr:col>22</xdr:col>
      <xdr:colOff>254000</xdr:colOff>
      <xdr:row>59</xdr:row>
      <xdr:rowOff>168366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51253</xdr:rowOff>
    </xdr:from>
    <xdr:to>
      <xdr:col>21</xdr:col>
      <xdr:colOff>50800</xdr:colOff>
      <xdr:row>59</xdr:row>
      <xdr:rowOff>152853</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163030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59872</xdr:rowOff>
    </xdr:from>
    <xdr:to>
      <xdr:col>19</xdr:col>
      <xdr:colOff>533400</xdr:colOff>
      <xdr:row>59</xdr:row>
      <xdr:rowOff>161472</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実質公債費比率は、昨年度から</a:t>
          </a:r>
          <a:r>
            <a:rPr kumimoji="1" lang="en-US" altLang="ja-JP" sz="900">
              <a:latin typeface="ＭＳ Ｐゴシック"/>
            </a:rPr>
            <a:t>3.1</a:t>
          </a:r>
          <a:r>
            <a:rPr kumimoji="1" lang="ja-JP" altLang="en-US" sz="900">
              <a:latin typeface="ＭＳ Ｐゴシック"/>
            </a:rPr>
            <a:t>ポイント減となり、類似団体平均を</a:t>
          </a:r>
          <a:r>
            <a:rPr kumimoji="1" lang="en-US" altLang="ja-JP" sz="900">
              <a:latin typeface="ＭＳ Ｐゴシック"/>
            </a:rPr>
            <a:t>0.8</a:t>
          </a:r>
          <a:r>
            <a:rPr kumimoji="1" lang="ja-JP" altLang="en-US" sz="900">
              <a:latin typeface="ＭＳ Ｐゴシック"/>
            </a:rPr>
            <a:t>ポイント下回る結果となった。今年度の単年度比率は</a:t>
          </a:r>
          <a:r>
            <a:rPr kumimoji="1" lang="en-US" altLang="ja-JP" sz="900">
              <a:latin typeface="ＭＳ Ｐゴシック"/>
            </a:rPr>
            <a:t>4.1</a:t>
          </a:r>
          <a:r>
            <a:rPr kumimoji="1" lang="ja-JP" altLang="en-US" sz="900">
              <a:latin typeface="ＭＳ Ｐゴシック"/>
            </a:rPr>
            <a:t>％である。これは、事業費補正により基準財政収入額に算入された公債費が、主に地域振興費</a:t>
          </a:r>
          <a:r>
            <a:rPr kumimoji="1" lang="en-US" altLang="ja-JP" sz="900">
              <a:latin typeface="ＭＳ Ｐゴシック"/>
            </a:rPr>
            <a:t>(</a:t>
          </a:r>
          <a:r>
            <a:rPr kumimoji="1" lang="ja-JP" altLang="en-US" sz="900">
              <a:latin typeface="ＭＳ Ｐゴシック"/>
            </a:rPr>
            <a:t>人口</a:t>
          </a:r>
          <a:r>
            <a:rPr kumimoji="1" lang="en-US" altLang="ja-JP" sz="900">
              <a:latin typeface="ＭＳ Ｐゴシック"/>
            </a:rPr>
            <a:t>)</a:t>
          </a:r>
          <a:r>
            <a:rPr kumimoji="1" lang="ja-JP" altLang="en-US" sz="900">
              <a:latin typeface="ＭＳ Ｐゴシック"/>
            </a:rPr>
            <a:t>の減により</a:t>
          </a:r>
          <a:r>
            <a:rPr kumimoji="1" lang="en-US" altLang="ja-JP" sz="900">
              <a:latin typeface="ＭＳ Ｐゴシック"/>
            </a:rPr>
            <a:t>59,652</a:t>
          </a:r>
          <a:r>
            <a:rPr kumimoji="1" lang="ja-JP" altLang="en-US" sz="900">
              <a:latin typeface="ＭＳ Ｐゴシック"/>
            </a:rPr>
            <a:t>千円減となったが、</a:t>
          </a:r>
          <a:r>
            <a:rPr kumimoji="1" lang="en-US" altLang="ja-JP" sz="900">
              <a:latin typeface="ＭＳ Ｐゴシック"/>
            </a:rPr>
            <a:t>26</a:t>
          </a:r>
          <a:r>
            <a:rPr kumimoji="1" lang="ja-JP" altLang="en-US" sz="900">
              <a:latin typeface="ＭＳ Ｐゴシック"/>
            </a:rPr>
            <a:t>年度の大規模建設事業にかかる元金償還が始まり、元利償還金が</a:t>
          </a:r>
          <a:r>
            <a:rPr kumimoji="1" lang="en-US" altLang="ja-JP" sz="900">
              <a:latin typeface="ＭＳ Ｐゴシック"/>
            </a:rPr>
            <a:t>74,057</a:t>
          </a:r>
          <a:r>
            <a:rPr kumimoji="1" lang="ja-JP" altLang="en-US" sz="900">
              <a:latin typeface="ＭＳ Ｐゴシック"/>
            </a:rPr>
            <a:t>千円増えたことや、事業費補正により基準財政需要額に算入された公債費が</a:t>
          </a:r>
          <a:r>
            <a:rPr kumimoji="1" lang="en-US" altLang="ja-JP" sz="900">
              <a:latin typeface="ＭＳ Ｐゴシック"/>
            </a:rPr>
            <a:t>59,652</a:t>
          </a:r>
          <a:r>
            <a:rPr kumimoji="1" lang="ja-JP" altLang="en-US" sz="900">
              <a:latin typeface="ＭＳ Ｐゴシック"/>
            </a:rPr>
            <a:t>千円減となったが、納税推進強化により税収増となったことから、標準税収入額等が</a:t>
          </a:r>
          <a:r>
            <a:rPr kumimoji="1" lang="en-US" altLang="ja-JP" sz="900">
              <a:latin typeface="ＭＳ Ｐゴシック"/>
            </a:rPr>
            <a:t>133,122</a:t>
          </a:r>
          <a:r>
            <a:rPr kumimoji="1" lang="ja-JP" altLang="en-US" sz="900">
              <a:latin typeface="ＭＳ Ｐゴシック"/>
            </a:rPr>
            <a:t>千円増え、結果として分母・分子ともに昨年度よりも伸びたことによる。単年度収支比率は昨年度比で</a:t>
          </a:r>
          <a:r>
            <a:rPr kumimoji="1" lang="en-US" altLang="ja-JP" sz="900">
              <a:latin typeface="ＭＳ Ｐゴシック"/>
            </a:rPr>
            <a:t>2.6</a:t>
          </a:r>
          <a:r>
            <a:rPr kumimoji="1" lang="ja-JP" altLang="en-US" sz="900">
              <a:latin typeface="ＭＳ Ｐゴシック"/>
            </a:rPr>
            <a:t>％増だが、</a:t>
          </a:r>
          <a:r>
            <a:rPr kumimoji="1" lang="en-US" altLang="ja-JP" sz="900">
              <a:latin typeface="ＭＳ Ｐゴシック"/>
            </a:rPr>
            <a:t>26</a:t>
          </a:r>
          <a:r>
            <a:rPr kumimoji="1" lang="ja-JP" altLang="en-US" sz="900">
              <a:latin typeface="ＭＳ Ｐゴシック"/>
            </a:rPr>
            <a:t>・</a:t>
          </a:r>
          <a:r>
            <a:rPr kumimoji="1" lang="en-US" altLang="ja-JP" sz="900">
              <a:latin typeface="ＭＳ Ｐゴシック"/>
            </a:rPr>
            <a:t>27</a:t>
          </a:r>
          <a:r>
            <a:rPr kumimoji="1" lang="ja-JP" altLang="en-US" sz="900">
              <a:latin typeface="ＭＳ Ｐゴシック"/>
            </a:rPr>
            <a:t>年度の</a:t>
          </a:r>
          <a:r>
            <a:rPr kumimoji="1" lang="en-US" altLang="ja-JP" sz="900">
              <a:latin typeface="ＭＳ Ｐゴシック"/>
            </a:rPr>
            <a:t>2</a:t>
          </a:r>
          <a:r>
            <a:rPr kumimoji="1" lang="ja-JP" altLang="en-US" sz="900">
              <a:latin typeface="ＭＳ Ｐゴシック"/>
            </a:rPr>
            <a:t>ヵ年平均では</a:t>
          </a:r>
          <a:r>
            <a:rPr kumimoji="1" lang="en-US" altLang="ja-JP" sz="900">
              <a:latin typeface="ＭＳ Ｐゴシック"/>
            </a:rPr>
            <a:t>7.0</a:t>
          </a:r>
          <a:r>
            <a:rPr kumimoji="1" lang="ja-JP" altLang="en-US" sz="900">
              <a:latin typeface="ＭＳ Ｐゴシック"/>
            </a:rPr>
            <a:t>％のため、</a:t>
          </a:r>
          <a:r>
            <a:rPr kumimoji="1" lang="en-US" altLang="ja-JP" sz="900">
              <a:latin typeface="ＭＳ Ｐゴシック"/>
            </a:rPr>
            <a:t>3</a:t>
          </a:r>
          <a:r>
            <a:rPr kumimoji="1" lang="ja-JP" altLang="en-US" sz="900">
              <a:latin typeface="ＭＳ Ｐゴシック"/>
            </a:rPr>
            <a:t>ヵ年平均で</a:t>
          </a:r>
          <a:r>
            <a:rPr kumimoji="1" lang="en-US" altLang="ja-JP" sz="900">
              <a:latin typeface="ＭＳ Ｐゴシック"/>
            </a:rPr>
            <a:t>6.0</a:t>
          </a:r>
          <a:r>
            <a:rPr kumimoji="1" lang="ja-JP" altLang="en-US" sz="900">
              <a:latin typeface="ＭＳ Ｐゴシック"/>
            </a:rPr>
            <a:t>％の比率となった。公債費については、今後も増額していくことが見込まれる。普通建設事業は、補助金の確保や基金造成、事業内容を十分検討して発行額を抑制し、交付税措置のある地方債により基準財政需要額への算入を確実に行うことで、実質公債費比率の抑制に積極的に取組む必要がある。</a:t>
          </a:r>
          <a:endParaRPr kumimoji="1" lang="en-US" altLang="ja-JP" sz="9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4022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42</xdr:row>
      <xdr:rowOff>35052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42</xdr:row>
      <xdr:rowOff>35052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753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40</xdr:row>
      <xdr:rowOff>117348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498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66548</xdr:rowOff>
    </xdr:from>
    <xdr:to>
      <xdr:col>21</xdr:col>
      <xdr:colOff>50800</xdr:colOff>
      <xdr:row>40</xdr:row>
      <xdr:rowOff>168148</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112522</xdr:rowOff>
    </xdr:from>
    <xdr:to>
      <xdr:col>19</xdr:col>
      <xdr:colOff>533400</xdr:colOff>
      <xdr:row>40</xdr:row>
      <xdr:rowOff>42672</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52849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将来負担比率については、昨年度</a:t>
          </a:r>
          <a:r>
            <a:rPr kumimoji="1" lang="en-US" altLang="ja-JP" sz="1000">
              <a:latin typeface="ＭＳ Ｐゴシック"/>
            </a:rPr>
            <a:t>(</a:t>
          </a:r>
          <a:r>
            <a:rPr kumimoji="1" lang="ja-JP" altLang="en-US" sz="1000">
              <a:latin typeface="ＭＳ Ｐゴシック"/>
            </a:rPr>
            <a:t>▲</a:t>
          </a:r>
          <a:r>
            <a:rPr kumimoji="1" lang="en-US" altLang="ja-JP" sz="1000">
              <a:latin typeface="ＭＳ Ｐゴシック"/>
            </a:rPr>
            <a:t>24.7</a:t>
          </a:r>
          <a:r>
            <a:rPr kumimoji="1" lang="ja-JP" altLang="en-US" sz="1000">
              <a:latin typeface="ＭＳ Ｐゴシック"/>
            </a:rPr>
            <a:t>％</a:t>
          </a:r>
          <a:r>
            <a:rPr kumimoji="1" lang="en-US" altLang="ja-JP" sz="1000">
              <a:latin typeface="ＭＳ Ｐゴシック"/>
            </a:rPr>
            <a:t>)</a:t>
          </a:r>
          <a:r>
            <a:rPr kumimoji="1" lang="ja-JP" altLang="en-US" sz="1000">
              <a:latin typeface="ＭＳ Ｐゴシック"/>
            </a:rPr>
            <a:t>に引き続きさらにマイナス計上となり、今年度は▲</a:t>
          </a:r>
          <a:r>
            <a:rPr kumimoji="1" lang="en-US" altLang="ja-JP" sz="1000">
              <a:latin typeface="ＭＳ Ｐゴシック"/>
            </a:rPr>
            <a:t>27.1</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これは、交付税算入見込額が</a:t>
          </a:r>
          <a:r>
            <a:rPr kumimoji="1" lang="en-US" altLang="ja-JP" sz="1000">
              <a:latin typeface="ＭＳ Ｐゴシック"/>
            </a:rPr>
            <a:t>1.9</a:t>
          </a:r>
          <a:r>
            <a:rPr kumimoji="1" lang="ja-JP" altLang="en-US" sz="1000">
              <a:latin typeface="ＭＳ Ｐゴシック"/>
            </a:rPr>
            <a:t>％、充当可能特定歳入が</a:t>
          </a:r>
          <a:r>
            <a:rPr kumimoji="1" lang="en-US" altLang="ja-JP" sz="1000">
              <a:latin typeface="ＭＳ Ｐゴシック"/>
            </a:rPr>
            <a:t>18.7</a:t>
          </a:r>
          <a:r>
            <a:rPr kumimoji="1" lang="ja-JP" altLang="en-US" sz="1000">
              <a:latin typeface="ＭＳ Ｐゴシック"/>
            </a:rPr>
            <a:t>％減少し、充当可能財源等が</a:t>
          </a:r>
          <a:r>
            <a:rPr kumimoji="1" lang="en-US" altLang="ja-JP" sz="1000">
              <a:latin typeface="ＭＳ Ｐゴシック"/>
            </a:rPr>
            <a:t>1.5</a:t>
          </a:r>
          <a:r>
            <a:rPr kumimoji="1" lang="ja-JP" altLang="en-US" sz="1000">
              <a:latin typeface="ＭＳ Ｐゴシック"/>
            </a:rPr>
            <a:t>％落ちたが、将来負担額についても、地方債現在高・債務負担行為支出予定額・公営企業債等繰入見込額が減となり、</a:t>
          </a:r>
          <a:r>
            <a:rPr kumimoji="1" lang="en-US" altLang="ja-JP" sz="1000">
              <a:latin typeface="ＭＳ Ｐゴシック"/>
            </a:rPr>
            <a:t>3.0</a:t>
          </a:r>
          <a:r>
            <a:rPr kumimoji="1" lang="ja-JP" altLang="en-US" sz="1000">
              <a:latin typeface="ＭＳ Ｐゴシック"/>
            </a:rPr>
            <a:t>％落ちたことから分子全体としては</a:t>
          </a:r>
          <a:r>
            <a:rPr kumimoji="1" lang="en-US" altLang="ja-JP" sz="1000">
              <a:latin typeface="ＭＳ Ｐゴシック"/>
            </a:rPr>
            <a:t>11.1</a:t>
          </a:r>
          <a:r>
            <a:rPr kumimoji="1" lang="ja-JP" altLang="en-US" sz="1000">
              <a:latin typeface="ＭＳ Ｐゴシック"/>
            </a:rPr>
            <a:t>％の減、また、税収増などにより標準財政規模が増となり、反対に元利・準元利償還金に係る交付税算入額は減となったことから、分母は昨年度比で</a:t>
          </a:r>
          <a:r>
            <a:rPr kumimoji="1" lang="en-US" altLang="ja-JP" sz="1000">
              <a:latin typeface="ＭＳ Ｐゴシック"/>
            </a:rPr>
            <a:t>1.4</a:t>
          </a:r>
          <a:r>
            <a:rPr kumimoji="1" lang="ja-JP" altLang="en-US" sz="1000">
              <a:latin typeface="ＭＳ Ｐゴシック"/>
            </a:rPr>
            <a:t>％増となったことが要因である。</a:t>
          </a:r>
          <a:endParaRPr kumimoji="1" lang="en-US" altLang="ja-JP" sz="1000">
            <a:latin typeface="ＭＳ Ｐゴシック"/>
          </a:endParaRPr>
        </a:p>
        <a:p>
          <a:r>
            <a:rPr kumimoji="1" lang="ja-JP" altLang="en-US" sz="1000">
              <a:latin typeface="ＭＳ Ｐゴシック"/>
            </a:rPr>
            <a:t>　今後、公共施設総合管理計画に基づき、老朽化に伴う大規模改修といった大型事業の実施を予定していることから、基金積立金の増額や将来コストを見据えたうえで、普通建設事業等を実施する必要がある。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49225</xdr:rowOff>
    </xdr:from>
    <xdr:to>
      <xdr:col>19</xdr:col>
      <xdr:colOff>533400</xdr:colOff>
      <xdr:row>14</xdr:row>
      <xdr:rowOff>150825</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3462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161002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a:t>
          </a:r>
          <a:r>
            <a:rPr kumimoji="1" lang="en-US" altLang="ja-JP" sz="1100">
              <a:latin typeface="ＭＳ Ｐゴシック"/>
            </a:rPr>
            <a:t>1.2</a:t>
          </a:r>
          <a:r>
            <a:rPr kumimoji="1" lang="ja-JP" altLang="en-US" sz="1100">
              <a:latin typeface="ＭＳ Ｐゴシック"/>
            </a:rPr>
            <a:t>ポイント減となり、類似団体との比較においても</a:t>
          </a:r>
          <a:r>
            <a:rPr kumimoji="1" lang="en-US" altLang="ja-JP" sz="1100">
              <a:latin typeface="ＭＳ Ｐゴシック"/>
            </a:rPr>
            <a:t>2.5</a:t>
          </a:r>
          <a:r>
            <a:rPr kumimoji="1" lang="ja-JP" altLang="en-US" sz="1100">
              <a:latin typeface="ＭＳ Ｐゴシック"/>
            </a:rPr>
            <a:t>ポイント低い水準となっている。また、昨年同様全国及び県との比較においても平均を下回る結果である。主な要因としては、退職手当引当組合負担金額が見直されたことや、職員給が昨年度に比べ</a:t>
          </a:r>
          <a:r>
            <a:rPr kumimoji="1" lang="en-US" altLang="ja-JP" sz="1100">
              <a:latin typeface="ＭＳ Ｐゴシック"/>
            </a:rPr>
            <a:t>1.1</a:t>
          </a:r>
          <a:r>
            <a:rPr kumimoji="1" lang="ja-JP" altLang="en-US" sz="1100">
              <a:latin typeface="ＭＳ Ｐゴシック"/>
            </a:rPr>
            <a:t>％減となっていることなどが挙げられる。</a:t>
          </a:r>
          <a:endParaRPr kumimoji="1" lang="en-US" altLang="ja-JP" sz="1100">
            <a:latin typeface="ＭＳ Ｐゴシック"/>
          </a:endParaRPr>
        </a:p>
        <a:p>
          <a:r>
            <a:rPr kumimoji="1" lang="ja-JP" altLang="en-US" sz="1100">
              <a:latin typeface="ＭＳ Ｐゴシック"/>
            </a:rPr>
            <a:t>　これまで職員適正化計画等に基づき特殊勤務手当の見直しや一般職の職員採用抑制等を積極的に行ってきたが、今後も、適正な人事管理及び人件費の抑制に努め、行政サービスの低下を招かない工夫が必要とな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77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物件費については、昨年度に引き続き予算の</a:t>
          </a:r>
          <a:r>
            <a:rPr kumimoji="1" lang="en-US" altLang="ja-JP" sz="1100">
              <a:latin typeface="ＭＳ Ｐゴシック"/>
            </a:rPr>
            <a:t>3.0</a:t>
          </a:r>
          <a:r>
            <a:rPr kumimoji="1" lang="ja-JP" altLang="en-US" sz="1100">
              <a:latin typeface="ＭＳ Ｐゴシック"/>
            </a:rPr>
            <a:t>％カットによる経費節減や合理化・抑制に努めているが、昨年度に比べ</a:t>
          </a:r>
          <a:r>
            <a:rPr kumimoji="1" lang="en-US" altLang="ja-JP" sz="1100">
              <a:latin typeface="ＭＳ Ｐゴシック"/>
            </a:rPr>
            <a:t>0.6</a:t>
          </a:r>
          <a:r>
            <a:rPr kumimoji="1" lang="ja-JP" altLang="en-US" sz="1100">
              <a:latin typeface="ＭＳ Ｐゴシック"/>
            </a:rPr>
            <a:t>ポイントの増となった。</a:t>
          </a:r>
          <a:endParaRPr kumimoji="1" lang="en-US" altLang="ja-JP" sz="1100">
            <a:latin typeface="ＭＳ Ｐゴシック"/>
          </a:endParaRPr>
        </a:p>
        <a:p>
          <a:r>
            <a:rPr kumimoji="1" lang="ja-JP" altLang="en-US" sz="1100">
              <a:latin typeface="ＭＳ Ｐゴシック"/>
            </a:rPr>
            <a:t>　経常的な物件費の支出については、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9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昨年度に引き続き類似団体内で最下位となった。この高い数値を示す大きな要因となっているのは、扶助費全体の</a:t>
          </a:r>
          <a:r>
            <a:rPr kumimoji="1" lang="en-US" altLang="ja-JP" sz="1100">
              <a:latin typeface="ＭＳ Ｐゴシック"/>
            </a:rPr>
            <a:t>6</a:t>
          </a:r>
          <a:r>
            <a:rPr kumimoji="1" lang="ja-JP" altLang="en-US" sz="1100">
              <a:latin typeface="ＭＳ Ｐゴシック"/>
            </a:rPr>
            <a:t>割以上を占める児童福祉費にある。これは、当町が人口に占める若年層の割合が高く、乳幼児医療費の無料化や保育所運営費等に対する町単独経費など少子化対策事業を重点施策として取り組んでいるためである。また、社会福祉費についても、サービス利用者が年々増加し支出額が増加傾向にある。</a:t>
          </a:r>
        </a:p>
        <a:p>
          <a:r>
            <a:rPr kumimoji="1" lang="ja-JP" altLang="en-US" sz="1100">
              <a:latin typeface="ＭＳ Ｐゴシック"/>
            </a:rPr>
            <a:t>　今後社会保障関係経費の増が予想されることから、長期的な見通しを踏まえた事業効果内容の適宜評価見直しを行う必要がある。</a:t>
          </a: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152400</xdr:rowOff>
    </xdr:from>
    <xdr:to>
      <xdr:col>7</xdr:col>
      <xdr:colOff>15875</xdr:colOff>
      <xdr:row>62</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439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60</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3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60</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3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120650</xdr:rowOff>
    </xdr:from>
    <xdr:to>
      <xdr:col>3</xdr:col>
      <xdr:colOff>142875</xdr:colOff>
      <xdr:row>59</xdr:row>
      <xdr:rowOff>158750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133350</xdr:rowOff>
    </xdr:from>
    <xdr:to>
      <xdr:col>7</xdr:col>
      <xdr:colOff>66675</xdr:colOff>
      <xdr:row>62</xdr:row>
      <xdr:rowOff>63500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101600</xdr:rowOff>
    </xdr:from>
    <xdr:to>
      <xdr:col>5</xdr:col>
      <xdr:colOff>600075</xdr:colOff>
      <xdr:row>61</xdr:row>
      <xdr:rowOff>31750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69850</xdr:rowOff>
    </xdr:from>
    <xdr:to>
      <xdr:col>3</xdr:col>
      <xdr:colOff>193675</xdr:colOff>
      <xdr:row>60</xdr:row>
      <xdr:rowOff>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107950</xdr:rowOff>
    </xdr:from>
    <xdr:to>
      <xdr:col>1</xdr:col>
      <xdr:colOff>676275</xdr:colOff>
      <xdr:row>60</xdr:row>
      <xdr:rowOff>38100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昨年度から</a:t>
          </a:r>
          <a:r>
            <a:rPr kumimoji="1" lang="en-US" altLang="ja-JP" sz="1100">
              <a:latin typeface="ＭＳ Ｐゴシック"/>
            </a:rPr>
            <a:t>0.1</a:t>
          </a:r>
          <a:r>
            <a:rPr kumimoji="1" lang="ja-JP" altLang="en-US" sz="1100">
              <a:latin typeface="ＭＳ Ｐゴシック"/>
            </a:rPr>
            <a:t>ポイント減となり、類似団体平均値を</a:t>
          </a:r>
          <a:r>
            <a:rPr kumimoji="1" lang="en-US" altLang="ja-JP" sz="1100">
              <a:latin typeface="ＭＳ Ｐゴシック"/>
            </a:rPr>
            <a:t>0.2</a:t>
          </a:r>
          <a:r>
            <a:rPr kumimoji="1" lang="ja-JP" altLang="en-US" sz="1100">
              <a:latin typeface="ＭＳ Ｐゴシック"/>
            </a:rPr>
            <a:t>ポイント下回ったが、全国及び県平均は上回る結果となった。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23</a:t>
          </a:r>
          <a:r>
            <a:rPr kumimoji="1" lang="ja-JP" altLang="en-US" sz="1100">
              <a:latin typeface="ＭＳ Ｐゴシック"/>
            </a:rPr>
            <a:t>年度以降、維持補修費が増加傾向にあり、今後も各施設の老朽化が進み経費の増が見込まれる。今年度策定された公共施設等総合管理計画をもとに、個別計画の策定を進め、統廃合を含めた計画的な施設管理・運営が急務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補助費等については、前年度に対し</a:t>
          </a:r>
          <a:r>
            <a:rPr kumimoji="1" lang="en-US" altLang="ja-JP" sz="1100">
              <a:latin typeface="ＭＳ Ｐゴシック"/>
            </a:rPr>
            <a:t>0.2</a:t>
          </a:r>
          <a:r>
            <a:rPr kumimoji="1" lang="ja-JP" altLang="en-US" sz="1100">
              <a:latin typeface="ＭＳ Ｐゴシック"/>
            </a:rPr>
            <a:t>ポイントの増となったが、類似団体平均においては</a:t>
          </a:r>
          <a:r>
            <a:rPr kumimoji="1" lang="en-US" altLang="ja-JP" sz="1100">
              <a:latin typeface="ＭＳ Ｐゴシック"/>
            </a:rPr>
            <a:t>4.5</a:t>
          </a:r>
          <a:r>
            <a:rPr kumimoji="1" lang="ja-JP" altLang="en-US" sz="1100">
              <a:latin typeface="ＭＳ Ｐゴシック"/>
            </a:rPr>
            <a:t>ポイント下回る結果となった。</a:t>
          </a:r>
          <a:endParaRPr kumimoji="1" lang="en-US" altLang="ja-JP" sz="1100">
            <a:latin typeface="ＭＳ Ｐゴシック"/>
          </a:endParaRPr>
        </a:p>
        <a:p>
          <a:r>
            <a:rPr kumimoji="1" lang="ja-JP" altLang="en-US" sz="1100">
              <a:latin typeface="ＭＳ Ｐゴシック"/>
            </a:rPr>
            <a:t>　本町では、町単独補助金について、審議会等によって適正な補助額の交付決定に努めている。今後都城クリーンセンター管理費負担金などの清掃関連費に加え、社会保障関係費に係る負担金など同級他団体等への補助費等の増が見込まれることから、これからも引き続き補助費等の検証及び適正な執行に努め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143002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36</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34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公債費については、今年度</a:t>
          </a:r>
          <a:r>
            <a:rPr kumimoji="1" lang="en-US" altLang="ja-JP" sz="1100">
              <a:latin typeface="ＭＳ Ｐゴシック"/>
            </a:rPr>
            <a:t>1.8</a:t>
          </a:r>
          <a:r>
            <a:rPr kumimoji="1" lang="ja-JP" altLang="en-US" sz="1100">
              <a:latin typeface="ＭＳ Ｐゴシック"/>
            </a:rPr>
            <a:t>ポイント増となったが、類似団体平均値を</a:t>
          </a:r>
          <a:r>
            <a:rPr kumimoji="1" lang="en-US" altLang="ja-JP" sz="1100">
              <a:latin typeface="ＭＳ Ｐゴシック"/>
            </a:rPr>
            <a:t>2.7</a:t>
          </a:r>
          <a:r>
            <a:rPr kumimoji="1" lang="ja-JP" altLang="en-US" sz="1100">
              <a:latin typeface="ＭＳ Ｐゴシック"/>
            </a:rPr>
            <a:t>ポイント下回る結果となった。</a:t>
          </a:r>
          <a:endParaRPr kumimoji="1" lang="en-US" altLang="ja-JP" sz="1100">
            <a:latin typeface="ＭＳ Ｐゴシック"/>
          </a:endParaRPr>
        </a:p>
        <a:p>
          <a:r>
            <a:rPr kumimoji="1" lang="ja-JP" altLang="en-US" sz="1100">
              <a:latin typeface="ＭＳ Ｐゴシック"/>
            </a:rPr>
            <a:t>　地方債の発行額が昨年度に比べ</a:t>
          </a:r>
          <a:r>
            <a:rPr kumimoji="1" lang="en-US" altLang="ja-JP" sz="1100">
              <a:latin typeface="ＭＳ Ｐゴシック"/>
            </a:rPr>
            <a:t>36.2</a:t>
          </a:r>
          <a:r>
            <a:rPr kumimoji="1" lang="ja-JP" altLang="en-US" sz="1100">
              <a:latin typeface="ＭＳ Ｐゴシック"/>
            </a:rPr>
            <a:t>％減となったことにより、年度末の現在高についても</a:t>
          </a:r>
          <a:r>
            <a:rPr kumimoji="1" lang="en-US" altLang="ja-JP" sz="1100">
              <a:latin typeface="ＭＳ Ｐゴシック"/>
            </a:rPr>
            <a:t>2.7</a:t>
          </a:r>
          <a:r>
            <a:rPr kumimoji="1" lang="ja-JP" altLang="en-US" sz="1100">
              <a:latin typeface="ＭＳ Ｐゴシック"/>
            </a:rPr>
            <a:t>％減となっている。しかしながら、今後も国の補正予算等に関連して行われた大規模建設事業の元金償還の開始、公共施設の大規模改修等が控え、地方債発行額の増が見込まれるため、地方債残高の増加が予想されている。充当可能財源の確保とともに、地方債発行額の抑制を図り、将来負担の抑制に努める必要がある。</a:t>
          </a: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371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3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62230</xdr:rowOff>
    </xdr:from>
    <xdr:to>
      <xdr:col>3</xdr:col>
      <xdr:colOff>142875</xdr:colOff>
      <xdr:row>75</xdr:row>
      <xdr:rowOff>100330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公債費以外の経費については、前年度比で</a:t>
          </a:r>
          <a:r>
            <a:rPr kumimoji="1" lang="en-US" altLang="ja-JP" sz="1000">
              <a:latin typeface="ＭＳ Ｐゴシック"/>
            </a:rPr>
            <a:t>1.1</a:t>
          </a:r>
          <a:r>
            <a:rPr kumimoji="1" lang="ja-JP" altLang="en-US" sz="1000">
              <a:latin typeface="ＭＳ Ｐゴシック"/>
            </a:rPr>
            <a:t>ポイント増加し、類似団体平均値を</a:t>
          </a:r>
          <a:r>
            <a:rPr kumimoji="1" lang="en-US" altLang="ja-JP" sz="1000">
              <a:latin typeface="ＭＳ Ｐゴシック"/>
            </a:rPr>
            <a:t>0.7</a:t>
          </a:r>
          <a:r>
            <a:rPr kumimoji="1" lang="ja-JP" altLang="en-US" sz="1000">
              <a:solidFill>
                <a:srgbClr val="FF0000"/>
              </a:solidFill>
              <a:latin typeface="ＭＳ Ｐゴシック"/>
            </a:rPr>
            <a:t>ポイント</a:t>
          </a:r>
          <a:r>
            <a:rPr kumimoji="1" lang="ja-JP" altLang="en-US" sz="1000">
              <a:latin typeface="ＭＳ Ｐゴシック"/>
            </a:rPr>
            <a:t>上回る結果となった。</a:t>
          </a:r>
          <a:endParaRPr kumimoji="1" lang="en-US" altLang="ja-JP" sz="1000">
            <a:latin typeface="ＭＳ Ｐゴシック"/>
          </a:endParaRPr>
        </a:p>
        <a:p>
          <a:r>
            <a:rPr kumimoji="1" lang="ja-JP" altLang="en-US" sz="1000">
              <a:latin typeface="ＭＳ Ｐゴシック"/>
            </a:rPr>
            <a:t>　すべての経費について経常経費の抑制に努めてはいるものの、類似団体との比較においても突出している扶助費により、経常充当一般財源が圧迫されている状況である。</a:t>
          </a:r>
          <a:endParaRPr kumimoji="1" lang="en-US" altLang="ja-JP" sz="1000">
            <a:latin typeface="ＭＳ Ｐゴシック"/>
          </a:endParaRPr>
        </a:p>
        <a:p>
          <a:r>
            <a:rPr kumimoji="1" lang="ja-JP" altLang="en-US" sz="1000">
              <a:latin typeface="ＭＳ Ｐゴシック"/>
            </a:rPr>
            <a:t>　今後さらに扶助費の増大が見込まれることから、扶助費以外の経費についても、これまで同様、経費節減及び抑制の取り組みを継続し、扶助費については世代間及び年度間における平準化を念頭において事業の精査を行うことで、適正かつ効率的な行政サービスの提供と、計画的な財政運営を進める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40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78</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76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19558</xdr:rowOff>
    </xdr:from>
    <xdr:to>
      <xdr:col>20</xdr:col>
      <xdr:colOff>158750</xdr:colOff>
      <xdr:row>77</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55135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宮崎県三股町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73747</xdr:rowOff>
    </xdr:from>
    <xdr:to>
      <xdr:col>4</xdr:col>
      <xdr:colOff>1117600</xdr:colOff>
      <xdr:row>19</xdr:row>
      <xdr:rowOff>105996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78922"/>
          <a:ext cx="6477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73747</xdr:rowOff>
    </xdr:from>
    <xdr:to>
      <xdr:col>4</xdr:col>
      <xdr:colOff>469900</xdr:colOff>
      <xdr:row>19</xdr:row>
      <xdr:rowOff>80768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8922"/>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80768</xdr:rowOff>
    </xdr:from>
    <xdr:to>
      <xdr:col>3</xdr:col>
      <xdr:colOff>904875</xdr:colOff>
      <xdr:row>19</xdr:row>
      <xdr:rowOff>116887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5943"/>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110029</xdr:rowOff>
    </xdr:from>
    <xdr:to>
      <xdr:col>3</xdr:col>
      <xdr:colOff>206375</xdr:colOff>
      <xdr:row>19</xdr:row>
      <xdr:rowOff>116887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1520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55196</xdr:rowOff>
    </xdr:from>
    <xdr:to>
      <xdr:col>5</xdr:col>
      <xdr:colOff>34925</xdr:colOff>
      <xdr:row>19</xdr:row>
      <xdr:rowOff>156796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36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27273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3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22947</xdr:rowOff>
    </xdr:from>
    <xdr:to>
      <xdr:col>4</xdr:col>
      <xdr:colOff>520700</xdr:colOff>
      <xdr:row>19</xdr:row>
      <xdr:rowOff>124547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32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109324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29968</xdr:rowOff>
    </xdr:from>
    <xdr:to>
      <xdr:col>3</xdr:col>
      <xdr:colOff>955675</xdr:colOff>
      <xdr:row>19</xdr:row>
      <xdr:rowOff>131568</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33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66087</xdr:rowOff>
    </xdr:from>
    <xdr:to>
      <xdr:col>3</xdr:col>
      <xdr:colOff>257175</xdr:colOff>
      <xdr:row>19</xdr:row>
      <xdr:rowOff>167687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152464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59229</xdr:rowOff>
    </xdr:from>
    <xdr:to>
      <xdr:col>2</xdr:col>
      <xdr:colOff>692150</xdr:colOff>
      <xdr:row>19</xdr:row>
      <xdr:rowOff>160829</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36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145606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128639</xdr:rowOff>
    </xdr:from>
    <xdr:to>
      <xdr:col>4</xdr:col>
      <xdr:colOff>1117600</xdr:colOff>
      <xdr:row>37</xdr:row>
      <xdr:rowOff>320967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3339"/>
          <a:ext cx="647700" cy="19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82499</xdr:rowOff>
    </xdr:from>
    <xdr:to>
      <xdr:col>4</xdr:col>
      <xdr:colOff>469900</xdr:colOff>
      <xdr:row>37</xdr:row>
      <xdr:rowOff>320967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92849"/>
          <a:ext cx="698500" cy="75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4128</xdr:rowOff>
    </xdr:from>
    <xdr:to>
      <xdr:col>3</xdr:col>
      <xdr:colOff>904875</xdr:colOff>
      <xdr:row>35</xdr:row>
      <xdr:rowOff>82499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14478"/>
          <a:ext cx="698500" cy="78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4128</xdr:rowOff>
    </xdr:from>
    <xdr:to>
      <xdr:col>3</xdr:col>
      <xdr:colOff>206375</xdr:colOff>
      <xdr:row>37</xdr:row>
      <xdr:rowOff>95986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614478"/>
          <a:ext cx="698500" cy="60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77839</xdr:rowOff>
    </xdr:from>
    <xdr:to>
      <xdr:col>5</xdr:col>
      <xdr:colOff>34925</xdr:colOff>
      <xdr:row>37</xdr:row>
      <xdr:rowOff>179439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20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49916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270167</xdr:rowOff>
    </xdr:from>
    <xdr:to>
      <xdr:col>4</xdr:col>
      <xdr:colOff>520700</xdr:colOff>
      <xdr:row>38</xdr:row>
      <xdr:rowOff>28867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739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13644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31699</xdr:rowOff>
    </xdr:from>
    <xdr:to>
      <xdr:col>3</xdr:col>
      <xdr:colOff>955675</xdr:colOff>
      <xdr:row>35</xdr:row>
      <xdr:rowOff>133299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664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143476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1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296228</xdr:rowOff>
    </xdr:from>
    <xdr:to>
      <xdr:col>3</xdr:col>
      <xdr:colOff>257175</xdr:colOff>
      <xdr:row>35</xdr:row>
      <xdr:rowOff>54928</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56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65105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3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45186</xdr:rowOff>
    </xdr:from>
    <xdr:to>
      <xdr:col>2</xdr:col>
      <xdr:colOff>692150</xdr:colOff>
      <xdr:row>37</xdr:row>
      <xdr:rowOff>146786</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716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131563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150368</xdr:rowOff>
    </xdr:from>
    <xdr:to>
      <xdr:col>6</xdr:col>
      <xdr:colOff>511175</xdr:colOff>
      <xdr:row>38</xdr:row>
      <xdr:rowOff>50260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94018"/>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150368</xdr:rowOff>
    </xdr:from>
    <xdr:to>
      <xdr:col>5</xdr:col>
      <xdr:colOff>358775</xdr:colOff>
      <xdr:row>38</xdr:row>
      <xdr:rowOff>5531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4018"/>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5531</xdr:rowOff>
    </xdr:from>
    <xdr:to>
      <xdr:col>4</xdr:col>
      <xdr:colOff>155575</xdr:colOff>
      <xdr:row>38</xdr:row>
      <xdr:rowOff>30772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0631"/>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16923</xdr:rowOff>
    </xdr:from>
    <xdr:to>
      <xdr:col>2</xdr:col>
      <xdr:colOff>638175</xdr:colOff>
      <xdr:row>38</xdr:row>
      <xdr:rowOff>30772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2023"/>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170910</xdr:rowOff>
    </xdr:from>
    <xdr:to>
      <xdr:col>6</xdr:col>
      <xdr:colOff>561975</xdr:colOff>
      <xdr:row>38</xdr:row>
      <xdr:rowOff>101060</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149337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99568</xdr:rowOff>
    </xdr:from>
    <xdr:to>
      <xdr:col>5</xdr:col>
      <xdr:colOff>409575</xdr:colOff>
      <xdr:row>38</xdr:row>
      <xdr:rowOff>29718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20845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126181</xdr:rowOff>
    </xdr:from>
    <xdr:to>
      <xdr:col>4</xdr:col>
      <xdr:colOff>206375</xdr:colOff>
      <xdr:row>38</xdr:row>
      <xdr:rowOff>56331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4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47458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151422</xdr:rowOff>
    </xdr:from>
    <xdr:to>
      <xdr:col>3</xdr:col>
      <xdr:colOff>3175</xdr:colOff>
      <xdr:row>38</xdr:row>
      <xdr:rowOff>81572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72699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137573</xdr:rowOff>
    </xdr:from>
    <xdr:to>
      <xdr:col>1</xdr:col>
      <xdr:colOff>485775</xdr:colOff>
      <xdr:row>38</xdr:row>
      <xdr:rowOff>67723</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4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58850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40337</xdr:rowOff>
    </xdr:from>
    <xdr:to>
      <xdr:col>6</xdr:col>
      <xdr:colOff>511175</xdr:colOff>
      <xdr:row>57</xdr:row>
      <xdr:rowOff>53056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12987"/>
          <a:ext cx="8382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40337</xdr:rowOff>
    </xdr:from>
    <xdr:to>
      <xdr:col>5</xdr:col>
      <xdr:colOff>358775</xdr:colOff>
      <xdr:row>57</xdr:row>
      <xdr:rowOff>64975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12987"/>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64975</xdr:rowOff>
    </xdr:from>
    <xdr:to>
      <xdr:col>4</xdr:col>
      <xdr:colOff>155575</xdr:colOff>
      <xdr:row>57</xdr:row>
      <xdr:rowOff>86509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7625"/>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86509</xdr:rowOff>
    </xdr:from>
    <xdr:to>
      <xdr:col>2</xdr:col>
      <xdr:colOff>638175</xdr:colOff>
      <xdr:row>57</xdr:row>
      <xdr:rowOff>99860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9159"/>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2256</xdr:rowOff>
    </xdr:from>
    <xdr:to>
      <xdr:col>6</xdr:col>
      <xdr:colOff>561975</xdr:colOff>
      <xdr:row>57</xdr:row>
      <xdr:rowOff>103856</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7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160987</xdr:rowOff>
    </xdr:from>
    <xdr:to>
      <xdr:col>5</xdr:col>
      <xdr:colOff>409575</xdr:colOff>
      <xdr:row>57</xdr:row>
      <xdr:rowOff>91137</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6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107664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3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14175</xdr:rowOff>
    </xdr:from>
    <xdr:to>
      <xdr:col>4</xdr:col>
      <xdr:colOff>206375</xdr:colOff>
      <xdr:row>57</xdr:row>
      <xdr:rowOff>115775</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7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35709</xdr:rowOff>
    </xdr:from>
    <xdr:to>
      <xdr:col>3</xdr:col>
      <xdr:colOff>3175</xdr:colOff>
      <xdr:row>57</xdr:row>
      <xdr:rowOff>137309</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128436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49060</xdr:rowOff>
    </xdr:from>
    <xdr:to>
      <xdr:col>1</xdr:col>
      <xdr:colOff>485775</xdr:colOff>
      <xdr:row>57</xdr:row>
      <xdr:rowOff>150660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8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141787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66853</xdr:rowOff>
    </xdr:from>
    <xdr:to>
      <xdr:col>6</xdr:col>
      <xdr:colOff>511175</xdr:colOff>
      <xdr:row>78</xdr:row>
      <xdr:rowOff>83083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9953"/>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83083</xdr:rowOff>
    </xdr:from>
    <xdr:to>
      <xdr:col>5</xdr:col>
      <xdr:colOff>358775</xdr:colOff>
      <xdr:row>78</xdr:row>
      <xdr:rowOff>91160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618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91160</xdr:rowOff>
    </xdr:from>
    <xdr:to>
      <xdr:col>4</xdr:col>
      <xdr:colOff>155575</xdr:colOff>
      <xdr:row>78</xdr:row>
      <xdr:rowOff>96876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42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64567</xdr:rowOff>
    </xdr:from>
    <xdr:to>
      <xdr:col>2</xdr:col>
      <xdr:colOff>638175</xdr:colOff>
      <xdr:row>78</xdr:row>
      <xdr:rowOff>96876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3766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16053</xdr:rowOff>
    </xdr:from>
    <xdr:to>
      <xdr:col>6</xdr:col>
      <xdr:colOff>561975</xdr:colOff>
      <xdr:row>78</xdr:row>
      <xdr:rowOff>117653</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102430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32283</xdr:rowOff>
    </xdr:from>
    <xdr:to>
      <xdr:col>5</xdr:col>
      <xdr:colOff>409575</xdr:colOff>
      <xdr:row>78</xdr:row>
      <xdr:rowOff>133883</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125010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4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40360</xdr:rowOff>
    </xdr:from>
    <xdr:to>
      <xdr:col>4</xdr:col>
      <xdr:colOff>206375</xdr:colOff>
      <xdr:row>78</xdr:row>
      <xdr:rowOff>141960</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133087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5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46076</xdr:rowOff>
    </xdr:from>
    <xdr:to>
      <xdr:col>3</xdr:col>
      <xdr:colOff>3175</xdr:colOff>
      <xdr:row>78</xdr:row>
      <xdr:rowOff>147676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138803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5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13767</xdr:rowOff>
    </xdr:from>
    <xdr:to>
      <xdr:col>1</xdr:col>
      <xdr:colOff>485775</xdr:colOff>
      <xdr:row>78</xdr:row>
      <xdr:rowOff>115367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3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106494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4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78226</xdr:rowOff>
    </xdr:from>
    <xdr:to>
      <xdr:col>6</xdr:col>
      <xdr:colOff>511175</xdr:colOff>
      <xdr:row>91</xdr:row>
      <xdr:rowOff>105524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508726"/>
          <a:ext cx="838200" cy="1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105524</xdr:rowOff>
    </xdr:from>
    <xdr:to>
      <xdr:col>5</xdr:col>
      <xdr:colOff>358775</xdr:colOff>
      <xdr:row>93</xdr:row>
      <xdr:rowOff>15875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07474"/>
          <a:ext cx="889000" cy="2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15875</xdr:rowOff>
    </xdr:from>
    <xdr:to>
      <xdr:col>4</xdr:col>
      <xdr:colOff>155575</xdr:colOff>
      <xdr:row>93</xdr:row>
      <xdr:rowOff>142272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60725"/>
          <a:ext cx="889000" cy="1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142272</xdr:rowOff>
    </xdr:from>
    <xdr:to>
      <xdr:col>2</xdr:col>
      <xdr:colOff>638175</xdr:colOff>
      <xdr:row>94</xdr:row>
      <xdr:rowOff>23800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87122"/>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27426</xdr:rowOff>
    </xdr:from>
    <xdr:to>
      <xdr:col>6</xdr:col>
      <xdr:colOff>561975</xdr:colOff>
      <xdr:row>90</xdr:row>
      <xdr:rowOff>129026</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54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151903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4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119,227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54724</xdr:rowOff>
    </xdr:from>
    <xdr:to>
      <xdr:col>5</xdr:col>
      <xdr:colOff>409575</xdr:colOff>
      <xdr:row>91</xdr:row>
      <xdr:rowOff>156324</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56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1401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4" y="1543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136525</xdr:rowOff>
    </xdr:from>
    <xdr:to>
      <xdr:col>4</xdr:col>
      <xdr:colOff>206375</xdr:colOff>
      <xdr:row>93</xdr:row>
      <xdr:rowOff>66675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5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83202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6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91472</xdr:rowOff>
    </xdr:from>
    <xdr:to>
      <xdr:col>3</xdr:col>
      <xdr:colOff>3175</xdr:colOff>
      <xdr:row>94</xdr:row>
      <xdr:rowOff>21622</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0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38149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8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144450</xdr:rowOff>
    </xdr:from>
    <xdr:to>
      <xdr:col>1</xdr:col>
      <xdr:colOff>485775</xdr:colOff>
      <xdr:row>94</xdr:row>
      <xdr:rowOff>74600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0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91127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168494</xdr:rowOff>
    </xdr:from>
    <xdr:to>
      <xdr:col>15</xdr:col>
      <xdr:colOff>180975</xdr:colOff>
      <xdr:row>38</xdr:row>
      <xdr:rowOff>8044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12144"/>
          <a:ext cx="8382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154312</xdr:rowOff>
    </xdr:from>
    <xdr:to>
      <xdr:col>14</xdr:col>
      <xdr:colOff>28575</xdr:colOff>
      <xdr:row>37</xdr:row>
      <xdr:rowOff>168494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97962"/>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154312</xdr:rowOff>
    </xdr:from>
    <xdr:to>
      <xdr:col>12</xdr:col>
      <xdr:colOff>511175</xdr:colOff>
      <xdr:row>38</xdr:row>
      <xdr:rowOff>4067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97962"/>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169551</xdr:rowOff>
    </xdr:from>
    <xdr:to>
      <xdr:col>11</xdr:col>
      <xdr:colOff>307975</xdr:colOff>
      <xdr:row>38</xdr:row>
      <xdr:rowOff>4067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13201"/>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128695</xdr:rowOff>
    </xdr:from>
    <xdr:to>
      <xdr:col>15</xdr:col>
      <xdr:colOff>231775</xdr:colOff>
      <xdr:row>38</xdr:row>
      <xdr:rowOff>58844</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4723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43622</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117694</xdr:rowOff>
    </xdr:from>
    <xdr:to>
      <xdr:col>14</xdr:col>
      <xdr:colOff>79375</xdr:colOff>
      <xdr:row>38</xdr:row>
      <xdr:rowOff>47844</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4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38971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103512</xdr:rowOff>
    </xdr:from>
    <xdr:to>
      <xdr:col>12</xdr:col>
      <xdr:colOff>561975</xdr:colOff>
      <xdr:row>38</xdr:row>
      <xdr:rowOff>33662</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24789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124717</xdr:rowOff>
    </xdr:from>
    <xdr:to>
      <xdr:col>11</xdr:col>
      <xdr:colOff>358775</xdr:colOff>
      <xdr:row>38</xdr:row>
      <xdr:rowOff>54867</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4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45994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118751</xdr:rowOff>
    </xdr:from>
    <xdr:to>
      <xdr:col>10</xdr:col>
      <xdr:colOff>155575</xdr:colOff>
      <xdr:row>38</xdr:row>
      <xdr:rowOff>48901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40028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20896</xdr:rowOff>
    </xdr:from>
    <xdr:to>
      <xdr:col>15</xdr:col>
      <xdr:colOff>180975</xdr:colOff>
      <xdr:row>58</xdr:row>
      <xdr:rowOff>4080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93546"/>
          <a:ext cx="838200" cy="1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36282</xdr:rowOff>
    </xdr:from>
    <xdr:to>
      <xdr:col>14</xdr:col>
      <xdr:colOff>28575</xdr:colOff>
      <xdr:row>57</xdr:row>
      <xdr:rowOff>20896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37482"/>
          <a:ext cx="889000" cy="1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10792</xdr:rowOff>
    </xdr:from>
    <xdr:to>
      <xdr:col>12</xdr:col>
      <xdr:colOff>511175</xdr:colOff>
      <xdr:row>56</xdr:row>
      <xdr:rowOff>36282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11992"/>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10792</xdr:rowOff>
    </xdr:from>
    <xdr:to>
      <xdr:col>11</xdr:col>
      <xdr:colOff>307975</xdr:colOff>
      <xdr:row>57</xdr:row>
      <xdr:rowOff>83944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11992"/>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124730</xdr:rowOff>
    </xdr:from>
    <xdr:to>
      <xdr:col>15</xdr:col>
      <xdr:colOff>231775</xdr:colOff>
      <xdr:row>58</xdr:row>
      <xdr:rowOff>54880</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8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103157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7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141546</xdr:rowOff>
    </xdr:from>
    <xdr:to>
      <xdr:col>14</xdr:col>
      <xdr:colOff>79375</xdr:colOff>
      <xdr:row>57</xdr:row>
      <xdr:rowOff>71696</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7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62823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156932</xdr:rowOff>
    </xdr:from>
    <xdr:to>
      <xdr:col>12</xdr:col>
      <xdr:colOff>561975</xdr:colOff>
      <xdr:row>56</xdr:row>
      <xdr:rowOff>87082</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5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103609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131442</xdr:rowOff>
    </xdr:from>
    <xdr:to>
      <xdr:col>11</xdr:col>
      <xdr:colOff>358775</xdr:colOff>
      <xdr:row>56</xdr:row>
      <xdr:rowOff>61592</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5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78119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33144</xdr:rowOff>
    </xdr:from>
    <xdr:to>
      <xdr:col>10</xdr:col>
      <xdr:colOff>155575</xdr:colOff>
      <xdr:row>57</xdr:row>
      <xdr:rowOff>134744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120929</xdr:rowOff>
    </xdr:from>
    <xdr:to>
      <xdr:col>15</xdr:col>
      <xdr:colOff>180975</xdr:colOff>
      <xdr:row>78</xdr:row>
      <xdr:rowOff>142036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22579"/>
          <a:ext cx="838200" cy="1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50636</xdr:rowOff>
    </xdr:from>
    <xdr:to>
      <xdr:col>14</xdr:col>
      <xdr:colOff>28575</xdr:colOff>
      <xdr:row>77</xdr:row>
      <xdr:rowOff>120929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52286"/>
          <a:ext cx="889000" cy="7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91236</xdr:rowOff>
    </xdr:from>
    <xdr:to>
      <xdr:col>15</xdr:col>
      <xdr:colOff>231775</xdr:colOff>
      <xdr:row>79</xdr:row>
      <xdr:rowOff>21386</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34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6163</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3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70129</xdr:rowOff>
    </xdr:from>
    <xdr:to>
      <xdr:col>14</xdr:col>
      <xdr:colOff>79375</xdr:colOff>
      <xdr:row>78</xdr:row>
      <xdr:rowOff>279</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32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162856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171286</xdr:rowOff>
    </xdr:from>
    <xdr:to>
      <xdr:col>12</xdr:col>
      <xdr:colOff>561975</xdr:colOff>
      <xdr:row>77</xdr:row>
      <xdr:rowOff>101436</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32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117963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9004</xdr:rowOff>
    </xdr:from>
    <xdr:to>
      <xdr:col>15</xdr:col>
      <xdr:colOff>180975</xdr:colOff>
      <xdr:row>98</xdr:row>
      <xdr:rowOff>127788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811104"/>
          <a:ext cx="838200" cy="1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62230</xdr:rowOff>
    </xdr:from>
    <xdr:to>
      <xdr:col>14</xdr:col>
      <xdr:colOff>28575</xdr:colOff>
      <xdr:row>98</xdr:row>
      <xdr:rowOff>127788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864330"/>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129654</xdr:rowOff>
    </xdr:from>
    <xdr:to>
      <xdr:col>15</xdr:col>
      <xdr:colOff>231775</xdr:colOff>
      <xdr:row>98</xdr:row>
      <xdr:rowOff>59804</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7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108081</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76988</xdr:rowOff>
    </xdr:from>
    <xdr:to>
      <xdr:col>14</xdr:col>
      <xdr:colOff>79375</xdr:colOff>
      <xdr:row>99</xdr:row>
      <xdr:rowOff>7138</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169715</xdr:rowOff>
    </xdr:from>
    <xdr:ext cx="469744"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04427" y="169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11430</xdr:rowOff>
    </xdr:from>
    <xdr:to>
      <xdr:col>12</xdr:col>
      <xdr:colOff>561975</xdr:colOff>
      <xdr:row>98</xdr:row>
      <xdr:rowOff>113030</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104157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16332</xdr:rowOff>
    </xdr:from>
    <xdr:to>
      <xdr:col>23</xdr:col>
      <xdr:colOff>517525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02882"/>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43021</xdr:rowOff>
    </xdr:from>
    <xdr:to>
      <xdr:col>22</xdr:col>
      <xdr:colOff>365125</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295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43021</xdr:rowOff>
    </xdr:from>
    <xdr:to>
      <xdr:col>21</xdr:col>
      <xdr:colOff>161925</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295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41993</xdr:rowOff>
    </xdr:from>
    <xdr:to>
      <xdr:col>19</xdr:col>
      <xdr:colOff>644525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285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136982</xdr:rowOff>
    </xdr:from>
    <xdr:to>
      <xdr:col>23</xdr:col>
      <xdr:colOff>568325</xdr:colOff>
      <xdr:row>39</xdr:row>
      <xdr:rowOff>67132</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163671</xdr:rowOff>
    </xdr:from>
    <xdr:to>
      <xdr:col>21</xdr:col>
      <xdr:colOff>212725</xdr:colOff>
      <xdr:row>39</xdr:row>
      <xdr:rowOff>93821</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84948</xdr:rowOff>
    </xdr:from>
    <xdr:ext cx="31393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35333" y="677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162643</xdr:rowOff>
    </xdr:from>
    <xdr:to>
      <xdr:col>18</xdr:col>
      <xdr:colOff>492125</xdr:colOff>
      <xdr:row>39</xdr:row>
      <xdr:rowOff>92793</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83920</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162342</xdr:rowOff>
    </xdr:from>
    <xdr:to>
      <xdr:col>23</xdr:col>
      <xdr:colOff>517525</xdr:colOff>
      <xdr:row>78</xdr:row>
      <xdr:rowOff>21427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5481300" y="13363992"/>
          <a:ext cx="8382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a:extLst>
            <a:ext uri="{FF2B5EF4-FFF2-40B4-BE49-F238E27FC236}">
              <a16:creationId xmlns:a16="http://schemas.microsoft.com/office/drawing/2014/main" id="{00000000-0008-0000-0600-00005B020000}"/>
            </a:ext>
          </a:extLst>
        </xdr:cNvPr>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19489</xdr:rowOff>
    </xdr:from>
    <xdr:to>
      <xdr:col>22</xdr:col>
      <xdr:colOff>365125</xdr:colOff>
      <xdr:row>78</xdr:row>
      <xdr:rowOff>21427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4592300" y="1339258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8637</xdr:rowOff>
    </xdr:from>
    <xdr:to>
      <xdr:col>21</xdr:col>
      <xdr:colOff>161925</xdr:colOff>
      <xdr:row>78</xdr:row>
      <xdr:rowOff>19489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3703300" y="13381737"/>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170321</xdr:rowOff>
    </xdr:from>
    <xdr:to>
      <xdr:col>19</xdr:col>
      <xdr:colOff>644525</xdr:colOff>
      <xdr:row>78</xdr:row>
      <xdr:rowOff>8637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814300" y="133719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111542</xdr:rowOff>
    </xdr:from>
    <xdr:to>
      <xdr:col>23</xdr:col>
      <xdr:colOff>568325</xdr:colOff>
      <xdr:row>78</xdr:row>
      <xdr:rowOff>41692</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6268700" y="133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26469</xdr:rowOff>
    </xdr:from>
    <xdr:ext cx="534377" cy="259045"/>
    <xdr:sp macro="" textlink="">
      <xdr:nvSpPr>
        <xdr:cNvPr id="622" name="公債費該当値テキスト">
          <a:extLst>
            <a:ext uri="{FF2B5EF4-FFF2-40B4-BE49-F238E27FC236}">
              <a16:creationId xmlns:a16="http://schemas.microsoft.com/office/drawing/2014/main" id="{00000000-0008-0000-0600-00006E020000}"/>
            </a:ext>
          </a:extLst>
        </xdr:cNvPr>
        <xdr:cNvSpPr txBox="1"/>
      </xdr:nvSpPr>
      <xdr:spPr>
        <a:xfrm>
          <a:off x="16370300" y="132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142077</xdr:rowOff>
    </xdr:from>
    <xdr:to>
      <xdr:col>22</xdr:col>
      <xdr:colOff>415925</xdr:colOff>
      <xdr:row>78</xdr:row>
      <xdr:rowOff>72227</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5430500" y="133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63354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4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140139</xdr:rowOff>
    </xdr:from>
    <xdr:to>
      <xdr:col>21</xdr:col>
      <xdr:colOff>212725</xdr:colOff>
      <xdr:row>78</xdr:row>
      <xdr:rowOff>70289</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4541500" y="133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61416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4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129287</xdr:rowOff>
    </xdr:from>
    <xdr:to>
      <xdr:col>20</xdr:col>
      <xdr:colOff>9525</xdr:colOff>
      <xdr:row>78</xdr:row>
      <xdr:rowOff>59437</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3652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50564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4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119521</xdr:rowOff>
    </xdr:from>
    <xdr:to>
      <xdr:col>18</xdr:col>
      <xdr:colOff>492125</xdr:colOff>
      <xdr:row>78</xdr:row>
      <xdr:rowOff>49671</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2763500" y="13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40798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112319</xdr:rowOff>
    </xdr:from>
    <xdr:to>
      <xdr:col>23</xdr:col>
      <xdr:colOff>517525</xdr:colOff>
      <xdr:row>97</xdr:row>
      <xdr:rowOff>158128</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5481300" y="16742969"/>
          <a:ext cx="8382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112319</xdr:rowOff>
    </xdr:from>
    <xdr:to>
      <xdr:col>22</xdr:col>
      <xdr:colOff>365125</xdr:colOff>
      <xdr:row>98</xdr:row>
      <xdr:rowOff>23228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4592300" y="16742969"/>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23228</xdr:rowOff>
    </xdr:from>
    <xdr:to>
      <xdr:col>21</xdr:col>
      <xdr:colOff>161925</xdr:colOff>
      <xdr:row>98</xdr:row>
      <xdr:rowOff>68365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703300" y="16825328"/>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135306</xdr:rowOff>
    </xdr:from>
    <xdr:to>
      <xdr:col>19</xdr:col>
      <xdr:colOff>644525</xdr:colOff>
      <xdr:row>98</xdr:row>
      <xdr:rowOff>68365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814300" y="16765956"/>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107328</xdr:rowOff>
    </xdr:from>
    <xdr:to>
      <xdr:col>23</xdr:col>
      <xdr:colOff>568325</xdr:colOff>
      <xdr:row>98</xdr:row>
      <xdr:rowOff>37478</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6268700" y="16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130205</xdr:rowOff>
    </xdr:from>
    <xdr:ext cx="534377"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61519</xdr:rowOff>
    </xdr:from>
    <xdr:to>
      <xdr:col>22</xdr:col>
      <xdr:colOff>415925</xdr:colOff>
      <xdr:row>97</xdr:row>
      <xdr:rowOff>163119</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5430500" y="166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8196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6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143878</xdr:rowOff>
    </xdr:from>
    <xdr:to>
      <xdr:col>21</xdr:col>
      <xdr:colOff>212725</xdr:colOff>
      <xdr:row>98</xdr:row>
      <xdr:rowOff>74028</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4541500" y="167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90555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17565</xdr:rowOff>
    </xdr:from>
    <xdr:to>
      <xdr:col>20</xdr:col>
      <xdr:colOff>9525</xdr:colOff>
      <xdr:row>98</xdr:row>
      <xdr:rowOff>119165</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3652500" y="168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110292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84506</xdr:rowOff>
    </xdr:from>
    <xdr:to>
      <xdr:col>18</xdr:col>
      <xdr:colOff>492125</xdr:colOff>
      <xdr:row>98</xdr:row>
      <xdr:rowOff>14656</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2763500" y="167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5783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64079</xdr:rowOff>
    </xdr:from>
    <xdr:to>
      <xdr:col>32</xdr:col>
      <xdr:colOff>187325</xdr:colOff>
      <xdr:row>58</xdr:row>
      <xdr:rowOff>65543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10008179"/>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58410</xdr:rowOff>
    </xdr:from>
    <xdr:to>
      <xdr:col>31</xdr:col>
      <xdr:colOff>34925</xdr:colOff>
      <xdr:row>58</xdr:row>
      <xdr:rowOff>65543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10002510"/>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53060</xdr:rowOff>
    </xdr:from>
    <xdr:to>
      <xdr:col>29</xdr:col>
      <xdr:colOff>517525</xdr:colOff>
      <xdr:row>58</xdr:row>
      <xdr:rowOff>58410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997160"/>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48763</xdr:rowOff>
    </xdr:from>
    <xdr:to>
      <xdr:col>28</xdr:col>
      <xdr:colOff>314325</xdr:colOff>
      <xdr:row>58</xdr:row>
      <xdr:rowOff>53060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99286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13279</xdr:rowOff>
    </xdr:from>
    <xdr:to>
      <xdr:col>32</xdr:col>
      <xdr:colOff>238125</xdr:colOff>
      <xdr:row>58</xdr:row>
      <xdr:rowOff>114879</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99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144106</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74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14743</xdr:rowOff>
    </xdr:from>
    <xdr:to>
      <xdr:col>31</xdr:col>
      <xdr:colOff>85725</xdr:colOff>
      <xdr:row>58</xdr:row>
      <xdr:rowOff>116343</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132870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7" y="97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7610</xdr:rowOff>
    </xdr:from>
    <xdr:to>
      <xdr:col>29</xdr:col>
      <xdr:colOff>568325</xdr:colOff>
      <xdr:row>58</xdr:row>
      <xdr:rowOff>109210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99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125737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7" y="972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2260</xdr:rowOff>
    </xdr:from>
    <xdr:to>
      <xdr:col>28</xdr:col>
      <xdr:colOff>365125</xdr:colOff>
      <xdr:row>58</xdr:row>
      <xdr:rowOff>103860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120387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7" y="972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169413</xdr:rowOff>
    </xdr:from>
    <xdr:to>
      <xdr:col>27</xdr:col>
      <xdr:colOff>161925</xdr:colOff>
      <xdr:row>58</xdr:row>
      <xdr:rowOff>99563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99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116090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7" y="971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112725</xdr:rowOff>
    </xdr:from>
    <xdr:to>
      <xdr:col>32</xdr:col>
      <xdr:colOff>187325</xdr:colOff>
      <xdr:row>75</xdr:row>
      <xdr:rowOff>127378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971475"/>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106690</xdr:rowOff>
    </xdr:from>
    <xdr:to>
      <xdr:col>31</xdr:col>
      <xdr:colOff>34925</xdr:colOff>
      <xdr:row>75</xdr:row>
      <xdr:rowOff>112725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0434300" y="1296544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106690</xdr:rowOff>
    </xdr:from>
    <xdr:to>
      <xdr:col>29</xdr:col>
      <xdr:colOff>517525</xdr:colOff>
      <xdr:row>76</xdr:row>
      <xdr:rowOff>12644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2965440"/>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12644</xdr:rowOff>
    </xdr:from>
    <xdr:to>
      <xdr:col>28</xdr:col>
      <xdr:colOff>314325</xdr:colOff>
      <xdr:row>76</xdr:row>
      <xdr:rowOff>24715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042844"/>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76578</xdr:rowOff>
    </xdr:from>
    <xdr:to>
      <xdr:col>32</xdr:col>
      <xdr:colOff>238125</xdr:colOff>
      <xdr:row>76</xdr:row>
      <xdr:rowOff>6728</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29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99455</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7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61925</xdr:rowOff>
    </xdr:from>
    <xdr:to>
      <xdr:col>31</xdr:col>
      <xdr:colOff>85725</xdr:colOff>
      <xdr:row>75</xdr:row>
      <xdr:rowOff>163525</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29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8602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6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55890</xdr:rowOff>
    </xdr:from>
    <xdr:to>
      <xdr:col>29</xdr:col>
      <xdr:colOff>568325</xdr:colOff>
      <xdr:row>75</xdr:row>
      <xdr:rowOff>157491</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2914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2567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133294</xdr:rowOff>
    </xdr:from>
    <xdr:to>
      <xdr:col>28</xdr:col>
      <xdr:colOff>365125</xdr:colOff>
      <xdr:row>76</xdr:row>
      <xdr:rowOff>63444</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29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79971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145364</xdr:rowOff>
    </xdr:from>
    <xdr:to>
      <xdr:col>27</xdr:col>
      <xdr:colOff>161925</xdr:colOff>
      <xdr:row>76</xdr:row>
      <xdr:rowOff>75515</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3004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92041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歳出決算総額は、住民一人当たり</a:t>
          </a:r>
          <a:r>
            <a:rPr kumimoji="1" lang="en-US" altLang="ja-JP" sz="1300">
              <a:solidFill>
                <a:sysClr val="windowText" lastClr="000000"/>
              </a:solidFill>
              <a:latin typeface="ＭＳ Ｐゴシック"/>
            </a:rPr>
            <a:t>372,813</a:t>
          </a:r>
          <a:r>
            <a:rPr kumimoji="1" lang="ja-JP" altLang="en-US" sz="1300">
              <a:solidFill>
                <a:sysClr val="windowText" lastClr="000000"/>
              </a:solidFill>
              <a:latin typeface="ＭＳ Ｐゴシック"/>
            </a:rPr>
            <a:t>円となっており、過去を通じて全体的に類似団体を下回った結果となっている。当町では、人口に占める若年層の割合が高く、乳幼児医療費の無料化や保育所運営費等に対する町単独経費などの少子化対策事業を重点施策として取り組んでいることもあり、扶助費については年々増加傾向で、今年度も一人当たりのコストが</a:t>
          </a:r>
          <a:r>
            <a:rPr kumimoji="1" lang="en-US" altLang="ja-JP" sz="1300">
              <a:solidFill>
                <a:sysClr val="windowText" lastClr="000000"/>
              </a:solidFill>
              <a:latin typeface="ＭＳ Ｐゴシック"/>
            </a:rPr>
            <a:t>119,227</a:t>
          </a:r>
          <a:r>
            <a:rPr kumimoji="1" lang="ja-JP" altLang="en-US" sz="1300">
              <a:solidFill>
                <a:sysClr val="windowText" lastClr="000000"/>
              </a:solidFill>
              <a:latin typeface="ＭＳ Ｐゴシック"/>
            </a:rPr>
            <a:t>円と他の費目と比較して突出して高くなっている。類似団体内で最も高い数値となっており、今後も、児童福祉費だけでなく社会福祉費や老人福祉費などを含め扶助費全体として増加していくことが予想されるため、町独自の政策については世代間・年度間の均衡化を念頭に、適正かつ効率的な行政サービスの提供と、将来を見据えた抜本的な見直しが必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公債費については、今年度も全国・宮崎県及び類似団体を下回る結果となった。行政サービスの世代間公平の観点から、今後も地方債発行を抑制し、将来負担の軽減に努めていく。積立金は、類似団体や全国に比べると上回っているが、行政サービスを過剰に抑制することとならないよう、自主財源の状況を注視しつつ、将来を見据えた一定の水準の基金残高を確保し、基金の計画的な積立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26,054
25,995
110.02
10,067,694
9,713,270
298,884
5,545,635
7,507,920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80645</xdr:rowOff>
    </xdr:from>
    <xdr:to>
      <xdr:col>6</xdr:col>
      <xdr:colOff>511175</xdr:colOff>
      <xdr:row>37</xdr:row>
      <xdr:rowOff>7112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2845"/>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80645</xdr:rowOff>
    </xdr:from>
    <xdr:to>
      <xdr:col>5</xdr:col>
      <xdr:colOff>358775</xdr:colOff>
      <xdr:row>36</xdr:row>
      <xdr:rowOff>127127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284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127127</xdr:rowOff>
    </xdr:from>
    <xdr:to>
      <xdr:col>4</xdr:col>
      <xdr:colOff>155575</xdr:colOff>
      <xdr:row>36</xdr:row>
      <xdr:rowOff>141986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932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60833</xdr:rowOff>
    </xdr:from>
    <xdr:to>
      <xdr:col>2</xdr:col>
      <xdr:colOff>638175</xdr:colOff>
      <xdr:row>36</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303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127762</xdr:rowOff>
    </xdr:from>
    <xdr:to>
      <xdr:col>6</xdr:col>
      <xdr:colOff>561975</xdr:colOff>
      <xdr:row>37</xdr:row>
      <xdr:rowOff>57912</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106189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29845</xdr:rowOff>
    </xdr:from>
    <xdr:to>
      <xdr:col>5</xdr:col>
      <xdr:colOff>409575</xdr:colOff>
      <xdr:row>36</xdr:row>
      <xdr:rowOff>131445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122572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76327</xdr:rowOff>
    </xdr:from>
    <xdr:to>
      <xdr:col>4</xdr:col>
      <xdr:colOff>206375</xdr:colOff>
      <xdr:row>37</xdr:row>
      <xdr:rowOff>6477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169054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91186</xdr:rowOff>
    </xdr:from>
    <xdr:to>
      <xdr:col>3</xdr:col>
      <xdr:colOff>3175</xdr:colOff>
      <xdr:row>37</xdr:row>
      <xdr:rowOff>21336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12463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10033</xdr:rowOff>
    </xdr:from>
    <xdr:to>
      <xdr:col>1</xdr:col>
      <xdr:colOff>485775</xdr:colOff>
      <xdr:row>36</xdr:row>
      <xdr:rowOff>111633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102760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61747</xdr:rowOff>
    </xdr:from>
    <xdr:to>
      <xdr:col>6</xdr:col>
      <xdr:colOff>511175</xdr:colOff>
      <xdr:row>56</xdr:row>
      <xdr:rowOff>146322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2947"/>
          <a:ext cx="838200" cy="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61747</xdr:rowOff>
    </xdr:from>
    <xdr:to>
      <xdr:col>5</xdr:col>
      <xdr:colOff>358775</xdr:colOff>
      <xdr:row>56</xdr:row>
      <xdr:rowOff>145781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62947"/>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145781</xdr:rowOff>
    </xdr:from>
    <xdr:to>
      <xdr:col>4</xdr:col>
      <xdr:colOff>155575</xdr:colOff>
      <xdr:row>57</xdr:row>
      <xdr:rowOff>15776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6981"/>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155542</xdr:rowOff>
    </xdr:from>
    <xdr:to>
      <xdr:col>2</xdr:col>
      <xdr:colOff>638175</xdr:colOff>
      <xdr:row>57</xdr:row>
      <xdr:rowOff>15776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674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95522</xdr:rowOff>
    </xdr:from>
    <xdr:to>
      <xdr:col>6</xdr:col>
      <xdr:colOff>561975</xdr:colOff>
      <xdr:row>57</xdr:row>
      <xdr:rowOff>25672</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6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118399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10947</xdr:rowOff>
    </xdr:from>
    <xdr:to>
      <xdr:col>5</xdr:col>
      <xdr:colOff>409575</xdr:colOff>
      <xdr:row>56</xdr:row>
      <xdr:rowOff>112547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6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94981</xdr:rowOff>
    </xdr:from>
    <xdr:to>
      <xdr:col>4</xdr:col>
      <xdr:colOff>206375</xdr:colOff>
      <xdr:row>57</xdr:row>
      <xdr:rowOff>25131</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6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41658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136426</xdr:rowOff>
    </xdr:from>
    <xdr:to>
      <xdr:col>3</xdr:col>
      <xdr:colOff>3175</xdr:colOff>
      <xdr:row>57</xdr:row>
      <xdr:rowOff>66576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7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57703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104742</xdr:rowOff>
    </xdr:from>
    <xdr:to>
      <xdr:col>1</xdr:col>
      <xdr:colOff>485775</xdr:colOff>
      <xdr:row>57</xdr:row>
      <xdr:rowOff>34892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97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26019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128520</xdr:rowOff>
    </xdr:from>
    <xdr:to>
      <xdr:col>6</xdr:col>
      <xdr:colOff>511175</xdr:colOff>
      <xdr:row>75</xdr:row>
      <xdr:rowOff>19717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15820"/>
          <a:ext cx="838200" cy="6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19717</xdr:rowOff>
    </xdr:from>
    <xdr:to>
      <xdr:col>5</xdr:col>
      <xdr:colOff>358775</xdr:colOff>
      <xdr:row>75</xdr:row>
      <xdr:rowOff>134997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8467"/>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134997</xdr:rowOff>
    </xdr:from>
    <xdr:to>
      <xdr:col>4</xdr:col>
      <xdr:colOff>155575</xdr:colOff>
      <xdr:row>76</xdr:row>
      <xdr:rowOff>82179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93747"/>
          <a:ext cx="889000" cy="1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82179</xdr:rowOff>
    </xdr:from>
    <xdr:to>
      <xdr:col>2</xdr:col>
      <xdr:colOff>638175</xdr:colOff>
      <xdr:row>76</xdr:row>
      <xdr:rowOff>168297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2379"/>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77720</xdr:rowOff>
    </xdr:from>
    <xdr:to>
      <xdr:col>6</xdr:col>
      <xdr:colOff>561975</xdr:colOff>
      <xdr:row>75</xdr:row>
      <xdr:rowOff>7870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2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100597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1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140367</xdr:rowOff>
    </xdr:from>
    <xdr:to>
      <xdr:col>5</xdr:col>
      <xdr:colOff>409575</xdr:colOff>
      <xdr:row>75</xdr:row>
      <xdr:rowOff>70517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2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87044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6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84197</xdr:rowOff>
    </xdr:from>
    <xdr:to>
      <xdr:col>4</xdr:col>
      <xdr:colOff>206375</xdr:colOff>
      <xdr:row>76</xdr:row>
      <xdr:rowOff>14346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29429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30874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271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31379</xdr:rowOff>
    </xdr:from>
    <xdr:to>
      <xdr:col>3</xdr:col>
      <xdr:colOff>3175</xdr:colOff>
      <xdr:row>76</xdr:row>
      <xdr:rowOff>132979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0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149507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8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117497</xdr:rowOff>
    </xdr:from>
    <xdr:to>
      <xdr:col>1</xdr:col>
      <xdr:colOff>485775</xdr:colOff>
      <xdr:row>77</xdr:row>
      <xdr:rowOff>47647</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1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64174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29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108367</xdr:rowOff>
    </xdr:from>
    <xdr:to>
      <xdr:col>6</xdr:col>
      <xdr:colOff>511175</xdr:colOff>
      <xdr:row>98</xdr:row>
      <xdr:rowOff>117618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0467"/>
          <a:ext cx="8382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18897</xdr:rowOff>
    </xdr:from>
    <xdr:to>
      <xdr:col>5</xdr:col>
      <xdr:colOff>358775</xdr:colOff>
      <xdr:row>98</xdr:row>
      <xdr:rowOff>108367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20997"/>
          <a:ext cx="889000" cy="8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18897</xdr:rowOff>
    </xdr:from>
    <xdr:to>
      <xdr:col>4</xdr:col>
      <xdr:colOff>155575</xdr:colOff>
      <xdr:row>98</xdr:row>
      <xdr:rowOff>26181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0997"/>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26181</xdr:rowOff>
    </xdr:from>
    <xdr:to>
      <xdr:col>2</xdr:col>
      <xdr:colOff>638175</xdr:colOff>
      <xdr:row>98</xdr:row>
      <xdr:rowOff>102122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8281"/>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66818</xdr:rowOff>
    </xdr:from>
    <xdr:to>
      <xdr:col>6</xdr:col>
      <xdr:colOff>561975</xdr:colOff>
      <xdr:row>98</xdr:row>
      <xdr:rowOff>168418</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57567</xdr:rowOff>
    </xdr:from>
    <xdr:to>
      <xdr:col>5</xdr:col>
      <xdr:colOff>409575</xdr:colOff>
      <xdr:row>98</xdr:row>
      <xdr:rowOff>159167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150294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139547</xdr:rowOff>
    </xdr:from>
    <xdr:to>
      <xdr:col>4</xdr:col>
      <xdr:colOff>206375</xdr:colOff>
      <xdr:row>98</xdr:row>
      <xdr:rowOff>69697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77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86224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146831</xdr:rowOff>
    </xdr:from>
    <xdr:to>
      <xdr:col>3</xdr:col>
      <xdr:colOff>3175</xdr:colOff>
      <xdr:row>98</xdr:row>
      <xdr:rowOff>76981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7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93508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51322</xdr:rowOff>
    </xdr:from>
    <xdr:to>
      <xdr:col>1</xdr:col>
      <xdr:colOff>485775</xdr:colOff>
      <xdr:row>98</xdr:row>
      <xdr:rowOff>152922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110744</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258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103124</xdr:rowOff>
    </xdr:from>
    <xdr:to>
      <xdr:col>12</xdr:col>
      <xdr:colOff>511175</xdr:colOff>
      <xdr:row>38</xdr:row>
      <xdr:rowOff>110744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46774"/>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48260</xdr:rowOff>
    </xdr:from>
    <xdr:to>
      <xdr:col>11</xdr:col>
      <xdr:colOff>307975</xdr:colOff>
      <xdr:row>37</xdr:row>
      <xdr:rowOff>103124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919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59944</xdr:rowOff>
    </xdr:from>
    <xdr:to>
      <xdr:col>12</xdr:col>
      <xdr:colOff>561975</xdr:colOff>
      <xdr:row>38</xdr:row>
      <xdr:rowOff>161544</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152671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52324</xdr:rowOff>
    </xdr:from>
    <xdr:to>
      <xdr:col>11</xdr:col>
      <xdr:colOff>358775</xdr:colOff>
      <xdr:row>37</xdr:row>
      <xdr:rowOff>153924</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145051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168910</xdr:rowOff>
    </xdr:from>
    <xdr:to>
      <xdr:col>10</xdr:col>
      <xdr:colOff>155575</xdr:colOff>
      <xdr:row>37</xdr:row>
      <xdr:rowOff>99060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90187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10693</xdr:rowOff>
    </xdr:from>
    <xdr:to>
      <xdr:col>15</xdr:col>
      <xdr:colOff>180975</xdr:colOff>
      <xdr:row>57</xdr:row>
      <xdr:rowOff>130766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83343"/>
          <a:ext cx="838200" cy="12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10693</xdr:rowOff>
    </xdr:from>
    <xdr:to>
      <xdr:col>14</xdr:col>
      <xdr:colOff>28575</xdr:colOff>
      <xdr:row>57</xdr:row>
      <xdr:rowOff>110630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83343"/>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110630</xdr:rowOff>
    </xdr:from>
    <xdr:to>
      <xdr:col>12</xdr:col>
      <xdr:colOff>511175</xdr:colOff>
      <xdr:row>57</xdr:row>
      <xdr:rowOff>116574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32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110916</xdr:rowOff>
    </xdr:from>
    <xdr:to>
      <xdr:col>11</xdr:col>
      <xdr:colOff>307975</xdr:colOff>
      <xdr:row>57</xdr:row>
      <xdr:rowOff>116574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83566"/>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79966</xdr:rowOff>
    </xdr:from>
    <xdr:to>
      <xdr:col>15</xdr:col>
      <xdr:colOff>231775</xdr:colOff>
      <xdr:row>58</xdr:row>
      <xdr:rowOff>10116</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102843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131343</xdr:rowOff>
    </xdr:from>
    <xdr:to>
      <xdr:col>14</xdr:col>
      <xdr:colOff>79375</xdr:colOff>
      <xdr:row>57</xdr:row>
      <xdr:rowOff>61493</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7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78020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59830</xdr:rowOff>
    </xdr:from>
    <xdr:to>
      <xdr:col>12</xdr:col>
      <xdr:colOff>561975</xdr:colOff>
      <xdr:row>57</xdr:row>
      <xdr:rowOff>161430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6507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65774</xdr:rowOff>
    </xdr:from>
    <xdr:to>
      <xdr:col>11</xdr:col>
      <xdr:colOff>358775</xdr:colOff>
      <xdr:row>57</xdr:row>
      <xdr:rowOff>167374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8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1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60116</xdr:rowOff>
    </xdr:from>
    <xdr:to>
      <xdr:col>10</xdr:col>
      <xdr:colOff>155575</xdr:colOff>
      <xdr:row>57</xdr:row>
      <xdr:rowOff>161716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8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6793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35344</xdr:rowOff>
    </xdr:from>
    <xdr:to>
      <xdr:col>15</xdr:col>
      <xdr:colOff>180975</xdr:colOff>
      <xdr:row>77</xdr:row>
      <xdr:rowOff>145492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36994"/>
          <a:ext cx="838200" cy="1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35344</xdr:rowOff>
    </xdr:from>
    <xdr:to>
      <xdr:col>14</xdr:col>
      <xdr:colOff>28575</xdr:colOff>
      <xdr:row>78</xdr:row>
      <xdr:rowOff>10464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36994"/>
          <a:ext cx="889000" cy="1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10464</xdr:rowOff>
    </xdr:from>
    <xdr:to>
      <xdr:col>12</xdr:col>
      <xdr:colOff>511175</xdr:colOff>
      <xdr:row>78</xdr:row>
      <xdr:rowOff>129184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3564"/>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129184</xdr:rowOff>
    </xdr:from>
    <xdr:to>
      <xdr:col>11</xdr:col>
      <xdr:colOff>307975</xdr:colOff>
      <xdr:row>78</xdr:row>
      <xdr:rowOff>137413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228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94692</xdr:rowOff>
    </xdr:from>
    <xdr:to>
      <xdr:col>15</xdr:col>
      <xdr:colOff>231775</xdr:colOff>
      <xdr:row>78</xdr:row>
      <xdr:rowOff>24842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117569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155994</xdr:rowOff>
    </xdr:from>
    <xdr:to>
      <xdr:col>14</xdr:col>
      <xdr:colOff>79375</xdr:colOff>
      <xdr:row>77</xdr:row>
      <xdr:rowOff>86144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102671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7" y="129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131114</xdr:rowOff>
    </xdr:from>
    <xdr:to>
      <xdr:col>12</xdr:col>
      <xdr:colOff>561975</xdr:colOff>
      <xdr:row>78</xdr:row>
      <xdr:rowOff>61264</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3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52391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7" y="134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78384</xdr:rowOff>
    </xdr:from>
    <xdr:to>
      <xdr:col>11</xdr:col>
      <xdr:colOff>358775</xdr:colOff>
      <xdr:row>79</xdr:row>
      <xdr:rowOff>8534</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171111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7"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86613</xdr:rowOff>
    </xdr:from>
    <xdr:to>
      <xdr:col>10</xdr:col>
      <xdr:colOff>155575</xdr:colOff>
      <xdr:row>79</xdr:row>
      <xdr:rowOff>16763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7890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7"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71740</xdr:rowOff>
    </xdr:from>
    <xdr:to>
      <xdr:col>15</xdr:col>
      <xdr:colOff>180975</xdr:colOff>
      <xdr:row>98</xdr:row>
      <xdr:rowOff>120107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73840"/>
          <a:ext cx="8382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120107</xdr:rowOff>
    </xdr:from>
    <xdr:to>
      <xdr:col>14</xdr:col>
      <xdr:colOff>28575</xdr:colOff>
      <xdr:row>98</xdr:row>
      <xdr:rowOff>124137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22207"/>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65185</xdr:rowOff>
    </xdr:from>
    <xdr:to>
      <xdr:col>12</xdr:col>
      <xdr:colOff>511175</xdr:colOff>
      <xdr:row>98</xdr:row>
      <xdr:rowOff>124137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95835"/>
          <a:ext cx="889000" cy="2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65185</xdr:rowOff>
    </xdr:from>
    <xdr:to>
      <xdr:col>11</xdr:col>
      <xdr:colOff>307975</xdr:colOff>
      <xdr:row>97</xdr:row>
      <xdr:rowOff>90646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95835"/>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20940</xdr:rowOff>
    </xdr:from>
    <xdr:to>
      <xdr:col>15</xdr:col>
      <xdr:colOff>231775</xdr:colOff>
      <xdr:row>98</xdr:row>
      <xdr:rowOff>122540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107317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3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69307</xdr:rowOff>
    </xdr:from>
    <xdr:to>
      <xdr:col>14</xdr:col>
      <xdr:colOff>79375</xdr:colOff>
      <xdr:row>98</xdr:row>
      <xdr:rowOff>170907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162034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73337</xdr:rowOff>
    </xdr:from>
    <xdr:to>
      <xdr:col>12</xdr:col>
      <xdr:colOff>561975</xdr:colOff>
      <xdr:row>99</xdr:row>
      <xdr:rowOff>3487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166064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14385</xdr:rowOff>
    </xdr:from>
    <xdr:to>
      <xdr:col>11</xdr:col>
      <xdr:colOff>358775</xdr:colOff>
      <xdr:row>97</xdr:row>
      <xdr:rowOff>115985</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6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132512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4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39846</xdr:rowOff>
    </xdr:from>
    <xdr:to>
      <xdr:col>10</xdr:col>
      <xdr:colOff>155575</xdr:colOff>
      <xdr:row>97</xdr:row>
      <xdr:rowOff>141446</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6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157973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4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19959</xdr:rowOff>
    </xdr:from>
    <xdr:to>
      <xdr:col>23</xdr:col>
      <xdr:colOff>517525</xdr:colOff>
      <xdr:row>38</xdr:row>
      <xdr:rowOff>105456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35059"/>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104541</xdr:rowOff>
    </xdr:from>
    <xdr:to>
      <xdr:col>22</xdr:col>
      <xdr:colOff>365125</xdr:colOff>
      <xdr:row>38</xdr:row>
      <xdr:rowOff>105456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762391"/>
          <a:ext cx="889000" cy="8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104541</xdr:rowOff>
    </xdr:from>
    <xdr:to>
      <xdr:col>21</xdr:col>
      <xdr:colOff>161925</xdr:colOff>
      <xdr:row>38</xdr:row>
      <xdr:rowOff>15022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762391"/>
          <a:ext cx="889000" cy="7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15022</xdr:rowOff>
    </xdr:from>
    <xdr:to>
      <xdr:col>19</xdr:col>
      <xdr:colOff>644525</xdr:colOff>
      <xdr:row>38</xdr:row>
      <xdr:rowOff>100061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30122"/>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140609</xdr:rowOff>
    </xdr:from>
    <xdr:to>
      <xdr:col>23</xdr:col>
      <xdr:colOff>568325</xdr:colOff>
      <xdr:row>38</xdr:row>
      <xdr:rowOff>70759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62687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119036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54656</xdr:rowOff>
    </xdr:from>
    <xdr:to>
      <xdr:col>22</xdr:col>
      <xdr:colOff>415925</xdr:colOff>
      <xdr:row>38</xdr:row>
      <xdr:rowOff>156256</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54305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147383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53741</xdr:rowOff>
    </xdr:from>
    <xdr:to>
      <xdr:col>21</xdr:col>
      <xdr:colOff>212725</xdr:colOff>
      <xdr:row>33</xdr:row>
      <xdr:rowOff>155341</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4541500" y="5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4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135672</xdr:rowOff>
    </xdr:from>
    <xdr:to>
      <xdr:col>20</xdr:col>
      <xdr:colOff>9525</xdr:colOff>
      <xdr:row>38</xdr:row>
      <xdr:rowOff>65822</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36525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56949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49261</xdr:rowOff>
    </xdr:from>
    <xdr:to>
      <xdr:col>18</xdr:col>
      <xdr:colOff>492125</xdr:colOff>
      <xdr:row>38</xdr:row>
      <xdr:rowOff>150861</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2763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141988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50851</xdr:rowOff>
    </xdr:from>
    <xdr:to>
      <xdr:col>23</xdr:col>
      <xdr:colOff>517525</xdr:colOff>
      <xdr:row>57</xdr:row>
      <xdr:rowOff>15679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52051"/>
          <a:ext cx="8382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50851</xdr:rowOff>
    </xdr:from>
    <xdr:to>
      <xdr:col>22</xdr:col>
      <xdr:colOff>365125</xdr:colOff>
      <xdr:row>57</xdr:row>
      <xdr:rowOff>31169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52051"/>
          <a:ext cx="889000" cy="1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31169</xdr:rowOff>
    </xdr:from>
    <xdr:to>
      <xdr:col>21</xdr:col>
      <xdr:colOff>161925</xdr:colOff>
      <xdr:row>57</xdr:row>
      <xdr:rowOff>107467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03819"/>
          <a:ext cx="8890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104974</xdr:rowOff>
    </xdr:from>
    <xdr:to>
      <xdr:col>19</xdr:col>
      <xdr:colOff>644525</xdr:colOff>
      <xdr:row>57</xdr:row>
      <xdr:rowOff>107467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77624"/>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136329</xdr:rowOff>
    </xdr:from>
    <xdr:to>
      <xdr:col>23</xdr:col>
      <xdr:colOff>568325</xdr:colOff>
      <xdr:row>57</xdr:row>
      <xdr:rowOff>66479</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7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114756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xdr:rowOff>
    </xdr:from>
    <xdr:to>
      <xdr:col>22</xdr:col>
      <xdr:colOff>415925</xdr:colOff>
      <xdr:row>56</xdr:row>
      <xdr:rowOff>101651</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6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118178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3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151819</xdr:rowOff>
    </xdr:from>
    <xdr:to>
      <xdr:col>21</xdr:col>
      <xdr:colOff>212725</xdr:colOff>
      <xdr:row>57</xdr:row>
      <xdr:rowOff>81969</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7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56667</xdr:rowOff>
    </xdr:from>
    <xdr:to>
      <xdr:col>20</xdr:col>
      <xdr:colOff>9525</xdr:colOff>
      <xdr:row>57</xdr:row>
      <xdr:rowOff>158267</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149394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54174</xdr:rowOff>
    </xdr:from>
    <xdr:to>
      <xdr:col>18</xdr:col>
      <xdr:colOff>492125</xdr:colOff>
      <xdr:row>57</xdr:row>
      <xdr:rowOff>155774</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8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146901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16332</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60882"/>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43021</xdr:rowOff>
    </xdr:from>
    <xdr:to>
      <xdr:col>22</xdr:col>
      <xdr:colOff>365125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75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43021</xdr:rowOff>
    </xdr:from>
    <xdr:to>
      <xdr:col>21</xdr:col>
      <xdr:colOff>161925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75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41993</xdr:rowOff>
    </xdr:from>
    <xdr:to>
      <xdr:col>19</xdr:col>
      <xdr:colOff>644525</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65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136982</xdr:rowOff>
    </xdr:from>
    <xdr:to>
      <xdr:col>23</xdr:col>
      <xdr:colOff>568325</xdr:colOff>
      <xdr:row>79</xdr:row>
      <xdr:rowOff>67132</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163671</xdr:rowOff>
    </xdr:from>
    <xdr:to>
      <xdr:col>21</xdr:col>
      <xdr:colOff>212725</xdr:colOff>
      <xdr:row>79</xdr:row>
      <xdr:rowOff>93821</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84948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2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162643</xdr:rowOff>
    </xdr:from>
    <xdr:to>
      <xdr:col>18</xdr:col>
      <xdr:colOff>492125</xdr:colOff>
      <xdr:row>79</xdr:row>
      <xdr:rowOff>92793</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83920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162342</xdr:rowOff>
    </xdr:from>
    <xdr:to>
      <xdr:col>23</xdr:col>
      <xdr:colOff>517525</xdr:colOff>
      <xdr:row>98</xdr:row>
      <xdr:rowOff>21427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92992"/>
          <a:ext cx="8382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19489</xdr:rowOff>
    </xdr:from>
    <xdr:to>
      <xdr:col>22</xdr:col>
      <xdr:colOff>365125</xdr:colOff>
      <xdr:row>98</xdr:row>
      <xdr:rowOff>21427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82158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8637</xdr:rowOff>
    </xdr:from>
    <xdr:to>
      <xdr:col>21</xdr:col>
      <xdr:colOff>161925</xdr:colOff>
      <xdr:row>98</xdr:row>
      <xdr:rowOff>19489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810737"/>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170321</xdr:rowOff>
    </xdr:from>
    <xdr:to>
      <xdr:col>19</xdr:col>
      <xdr:colOff>644525</xdr:colOff>
      <xdr:row>98</xdr:row>
      <xdr:rowOff>8637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8009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111542</xdr:rowOff>
    </xdr:from>
    <xdr:to>
      <xdr:col>23</xdr:col>
      <xdr:colOff>568325</xdr:colOff>
      <xdr:row>98</xdr:row>
      <xdr:rowOff>41692</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7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26469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142077</xdr:rowOff>
    </xdr:from>
    <xdr:to>
      <xdr:col>22</xdr:col>
      <xdr:colOff>415925</xdr:colOff>
      <xdr:row>98</xdr:row>
      <xdr:rowOff>72227</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7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63354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140139</xdr:rowOff>
    </xdr:from>
    <xdr:to>
      <xdr:col>21</xdr:col>
      <xdr:colOff>212725</xdr:colOff>
      <xdr:row>98</xdr:row>
      <xdr:rowOff>70289</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7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61416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129287</xdr:rowOff>
    </xdr:from>
    <xdr:to>
      <xdr:col>20</xdr:col>
      <xdr:colOff>9525</xdr:colOff>
      <xdr:row>98</xdr:row>
      <xdr:rowOff>59437</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7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50564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119521</xdr:rowOff>
    </xdr:from>
    <xdr:to>
      <xdr:col>18</xdr:col>
      <xdr:colOff>492125</xdr:colOff>
      <xdr:row>98</xdr:row>
      <xdr:rowOff>49671</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7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40798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目的別における住民一人当たりのコストについては、民生費が昨年度に比べ</a:t>
          </a:r>
          <a:r>
            <a:rPr kumimoji="1" lang="en-US" altLang="ja-JP" sz="1300">
              <a:solidFill>
                <a:sysClr val="windowText" lastClr="000000"/>
              </a:solidFill>
              <a:latin typeface="ＭＳ Ｐゴシック"/>
            </a:rPr>
            <a:t>5,755</a:t>
          </a:r>
          <a:r>
            <a:rPr kumimoji="1" lang="ja-JP" altLang="en-US" sz="1300">
              <a:solidFill>
                <a:sysClr val="windowText" lastClr="000000"/>
              </a:solidFill>
              <a:latin typeface="ＭＳ Ｐゴシック"/>
            </a:rPr>
            <a:t>円増の</a:t>
          </a:r>
          <a:r>
            <a:rPr kumimoji="1" lang="en-US" altLang="ja-JP" sz="1300">
              <a:solidFill>
                <a:sysClr val="windowText" lastClr="000000"/>
              </a:solidFill>
              <a:latin typeface="ＭＳ Ｐゴシック"/>
            </a:rPr>
            <a:t>166,027</a:t>
          </a:r>
          <a:r>
            <a:rPr kumimoji="1" lang="ja-JP" altLang="en-US" sz="1300">
              <a:solidFill>
                <a:sysClr val="windowText" lastClr="000000"/>
              </a:solidFill>
              <a:latin typeface="ＭＳ Ｐゴシック"/>
            </a:rPr>
            <a:t>円となり、突出して類似団体・全国平均を大きく上回っている。これは、民生費が、歳出決算額の</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割以上を占める扶助費の約</a:t>
          </a:r>
          <a:r>
            <a:rPr kumimoji="1" lang="en-US" altLang="ja-JP" sz="1300">
              <a:solidFill>
                <a:sysClr val="windowText" lastClr="000000"/>
              </a:solidFill>
              <a:latin typeface="ＭＳ Ｐゴシック"/>
            </a:rPr>
            <a:t>8</a:t>
          </a:r>
          <a:r>
            <a:rPr kumimoji="1" lang="ja-JP" altLang="en-US" sz="1300">
              <a:solidFill>
                <a:sysClr val="windowText" lastClr="000000"/>
              </a:solidFill>
              <a:latin typeface="ＭＳ Ｐゴシック"/>
            </a:rPr>
            <a:t>割を支出していることによるものである。なかでも児童福祉費は、若年層人口が多い当町の人口構造の影響や、町独自の子育て支援政策を重点的に行っていることなどにより、民生費の約</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割近くを占めている</a:t>
          </a:r>
          <a:r>
            <a:rPr kumimoji="1" lang="ja-JP" altLang="en-US" sz="1300">
              <a:solidFill>
                <a:srgbClr val="FF0000"/>
              </a:solidFill>
              <a:latin typeface="ＭＳ Ｐゴシック"/>
            </a:rPr>
            <a:t>。</a:t>
          </a:r>
          <a:r>
            <a:rPr kumimoji="1" lang="ja-JP" altLang="en-US" sz="1300">
              <a:solidFill>
                <a:sysClr val="windowText" lastClr="000000"/>
              </a:solidFill>
              <a:latin typeface="ＭＳ Ｐゴシック"/>
            </a:rPr>
            <a:t>今後は、施設の統廃合を含めた各種公共施設の更新が見込まれることから、公共施設等に関連する各経費の計画的な執行のため、詳細な現状分析に基づいた年次的実行計画の策定が必要となっている。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財政調整基金残高は、大規模事業実施に備え</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年度以降基金の積み増しを行い、昨年度では地方税など自主財源が伸び</a:t>
          </a:r>
          <a:r>
            <a:rPr kumimoji="1" lang="en-US" altLang="ja-JP" sz="1000">
              <a:latin typeface="ＭＳ ゴシック" pitchFamily="49" charset="-128"/>
              <a:ea typeface="ＭＳ ゴシック" pitchFamily="49" charset="-128"/>
            </a:rPr>
            <a:t>289</a:t>
          </a:r>
          <a:r>
            <a:rPr kumimoji="1" lang="ja-JP" altLang="en-US" sz="1000">
              <a:latin typeface="ＭＳ ゴシック" pitchFamily="49" charset="-128"/>
              <a:ea typeface="ＭＳ ゴシック" pitchFamily="49" charset="-128"/>
            </a:rPr>
            <a:t>百万円の積み増しとなり、現在高が</a:t>
          </a:r>
          <a:r>
            <a:rPr kumimoji="1" lang="en-US" altLang="ja-JP" sz="1000">
              <a:latin typeface="ＭＳ ゴシック" pitchFamily="49" charset="-128"/>
              <a:ea typeface="ＭＳ ゴシック" pitchFamily="49" charset="-128"/>
            </a:rPr>
            <a:t>1,524</a:t>
          </a:r>
          <a:r>
            <a:rPr kumimoji="1" lang="ja-JP" altLang="en-US" sz="1000">
              <a:latin typeface="ＭＳ ゴシック" pitchFamily="49" charset="-128"/>
              <a:ea typeface="ＭＳ ゴシック" pitchFamily="49" charset="-128"/>
            </a:rPr>
            <a:t>百万円となった。今年度についても、今後の社会保障関連経費の増を鑑み、</a:t>
          </a:r>
          <a:r>
            <a:rPr kumimoji="1" lang="en-US" altLang="ja-JP" sz="1000">
              <a:latin typeface="ＭＳ ゴシック" pitchFamily="49" charset="-128"/>
              <a:ea typeface="ＭＳ ゴシック" pitchFamily="49" charset="-128"/>
            </a:rPr>
            <a:t>240</a:t>
          </a:r>
          <a:r>
            <a:rPr kumimoji="1" lang="ja-JP" altLang="en-US" sz="1000">
              <a:latin typeface="ＭＳ ゴシック" pitchFamily="49" charset="-128"/>
              <a:ea typeface="ＭＳ ゴシック" pitchFamily="49" charset="-128"/>
            </a:rPr>
            <a:t>百万円の積み増しを行ったため、標準財政規模比は</a:t>
          </a:r>
          <a:r>
            <a:rPr kumimoji="1" lang="en-US" altLang="ja-JP" sz="1000">
              <a:latin typeface="ＭＳ ゴシック" pitchFamily="49" charset="-128"/>
              <a:ea typeface="ＭＳ ゴシック" pitchFamily="49" charset="-128"/>
            </a:rPr>
            <a:t>3.18</a:t>
          </a:r>
          <a:r>
            <a:rPr kumimoji="1" lang="ja-JP" altLang="en-US" sz="1000">
              <a:latin typeface="ＭＳ ゴシック" pitchFamily="49" charset="-128"/>
              <a:ea typeface="ＭＳ ゴシック" pitchFamily="49" charset="-128"/>
            </a:rPr>
            <a:t>ポイントの増となった。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実質収支額は、翌年度に繰り越すべき財源が、</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百万円増の</a:t>
          </a:r>
          <a:r>
            <a:rPr kumimoji="1" lang="en-US" altLang="ja-JP" sz="1000">
              <a:latin typeface="ＭＳ ゴシック" pitchFamily="49" charset="-128"/>
              <a:ea typeface="ＭＳ ゴシック" pitchFamily="49" charset="-128"/>
            </a:rPr>
            <a:t>56</a:t>
          </a:r>
          <a:r>
            <a:rPr kumimoji="1" lang="ja-JP" altLang="en-US" sz="1000">
              <a:latin typeface="ＭＳ ゴシック" pitchFamily="49" charset="-128"/>
              <a:ea typeface="ＭＳ ゴシック" pitchFamily="49" charset="-128"/>
            </a:rPr>
            <a:t>百万円となったが、歳入歳出差引額が</a:t>
          </a:r>
          <a:r>
            <a:rPr kumimoji="1" lang="en-US" altLang="ja-JP" sz="1000">
              <a:latin typeface="ＭＳ ゴシック" pitchFamily="49" charset="-128"/>
              <a:ea typeface="ＭＳ ゴシック" pitchFamily="49" charset="-128"/>
            </a:rPr>
            <a:t>35</a:t>
          </a:r>
          <a:r>
            <a:rPr kumimoji="1" lang="ja-JP" altLang="en-US" sz="1000">
              <a:latin typeface="ＭＳ ゴシック" pitchFamily="49" charset="-128"/>
              <a:ea typeface="ＭＳ ゴシック" pitchFamily="49" charset="-128"/>
            </a:rPr>
            <a:t>百万円増の</a:t>
          </a:r>
          <a:r>
            <a:rPr kumimoji="1" lang="en-US" altLang="ja-JP" sz="1000">
              <a:latin typeface="ＭＳ ゴシック" pitchFamily="49" charset="-128"/>
              <a:ea typeface="ＭＳ ゴシック" pitchFamily="49" charset="-128"/>
            </a:rPr>
            <a:t>354</a:t>
          </a:r>
          <a:r>
            <a:rPr kumimoji="1" lang="ja-JP" altLang="en-US" sz="1000">
              <a:latin typeface="ＭＳ ゴシック" pitchFamily="49" charset="-128"/>
              <a:ea typeface="ＭＳ ゴシック" pitchFamily="49" charset="-128"/>
            </a:rPr>
            <a:t>百万円となったことから、</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百万円増の</a:t>
          </a:r>
          <a:r>
            <a:rPr kumimoji="1" lang="en-US" altLang="ja-JP" sz="1000">
              <a:latin typeface="ＭＳ ゴシック" pitchFamily="49" charset="-128"/>
              <a:ea typeface="ＭＳ ゴシック" pitchFamily="49" charset="-128"/>
            </a:rPr>
            <a:t>0.22</a:t>
          </a:r>
          <a:r>
            <a:rPr kumimoji="1" lang="ja-JP" altLang="en-US" sz="1000">
              <a:latin typeface="ＭＳ ゴシック" pitchFamily="49" charset="-128"/>
              <a:ea typeface="ＭＳ ゴシック" pitchFamily="49" charset="-128"/>
            </a:rPr>
            <a:t>ポイント増となった。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実質単年度収支については、財政調整基金の積立額が</a:t>
          </a:r>
          <a:r>
            <a:rPr kumimoji="1" lang="en-US" altLang="ja-JP" sz="1000">
              <a:latin typeface="ＭＳ ゴシック" pitchFamily="49" charset="-128"/>
              <a:ea typeface="ＭＳ ゴシック" pitchFamily="49" charset="-128"/>
            </a:rPr>
            <a:t>41</a:t>
          </a:r>
          <a:r>
            <a:rPr kumimoji="1" lang="ja-JP" altLang="en-US" sz="1000">
              <a:latin typeface="ＭＳ ゴシック" pitchFamily="49" charset="-128"/>
              <a:ea typeface="ＭＳ ゴシック" pitchFamily="49" charset="-128"/>
            </a:rPr>
            <a:t>百万円増えたが、</a:t>
          </a:r>
          <a:r>
            <a:rPr kumimoji="1" lang="en-US" altLang="ja-JP" sz="1000">
              <a:latin typeface="ＭＳ ゴシック" pitchFamily="49" charset="-128"/>
              <a:ea typeface="ＭＳ ゴシック" pitchFamily="49" charset="-128"/>
            </a:rPr>
            <a:t>56</a:t>
          </a:r>
          <a:r>
            <a:rPr kumimoji="1" lang="ja-JP" altLang="en-US" sz="1000">
              <a:latin typeface="ＭＳ ゴシック" pitchFamily="49" charset="-128"/>
              <a:ea typeface="ＭＳ ゴシック" pitchFamily="49" charset="-128"/>
            </a:rPr>
            <a:t>百万円の取崩しを行ったため、</a:t>
          </a:r>
          <a:r>
            <a:rPr kumimoji="1" lang="en-US" altLang="ja-JP" sz="1000">
              <a:latin typeface="ＭＳ ゴシック" pitchFamily="49" charset="-128"/>
              <a:ea typeface="ＭＳ ゴシック" pitchFamily="49" charset="-128"/>
            </a:rPr>
            <a:t>54</a:t>
          </a:r>
          <a:r>
            <a:rPr kumimoji="1" lang="ja-JP" altLang="en-US" sz="1000">
              <a:latin typeface="ＭＳ ゴシック" pitchFamily="49" charset="-128"/>
              <a:ea typeface="ＭＳ ゴシック" pitchFamily="49" charset="-128"/>
            </a:rPr>
            <a:t>百万の減となり、昨年度から</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ポイント減という結果となった。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今年度も、すべての会計で黒字となった。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水道事業会計は、昨年度に引き続き安定して黒字経営を維持している。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国民健康保険特別会計は、標準財政規模比が昨年度比で</a:t>
          </a:r>
          <a:r>
            <a:rPr kumimoji="1" lang="en-US" altLang="ja-JP" sz="1100">
              <a:solidFill>
                <a:srgbClr val="FF0000"/>
              </a:solidFill>
              <a:latin typeface="ＭＳ ゴシック" pitchFamily="49" charset="-128"/>
              <a:ea typeface="ＭＳ ゴシック" pitchFamily="49" charset="-128"/>
            </a:rPr>
            <a:t>1.62</a:t>
          </a:r>
          <a:r>
            <a:rPr kumimoji="1" lang="ja-JP" altLang="en-US" sz="1100">
              <a:latin typeface="ＭＳ ゴシック" pitchFamily="49" charset="-128"/>
              <a:ea typeface="ＭＳ ゴシック" pitchFamily="49" charset="-128"/>
            </a:rPr>
            <a:t>ポイント増となった。保険給付費のうちその他の給付費が、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百万円増となったものの、共同事業拠出金が</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百万円減となったことなどにより、歳出総額は</a:t>
          </a:r>
          <a:r>
            <a:rPr kumimoji="1" lang="en-US" altLang="ja-JP" sz="1100">
              <a:latin typeface="ＭＳ ゴシック" pitchFamily="49" charset="-128"/>
              <a:ea typeface="ＭＳ ゴシック" pitchFamily="49" charset="-128"/>
            </a:rPr>
            <a:t>66</a:t>
          </a:r>
          <a:r>
            <a:rPr kumimoji="1" lang="ja-JP" altLang="en-US" sz="1100">
              <a:latin typeface="ＭＳ ゴシック" pitchFamily="49" charset="-128"/>
              <a:ea typeface="ＭＳ ゴシック" pitchFamily="49" charset="-128"/>
            </a:rPr>
            <a:t>百万円の減となった。これに対し歳入は、保険料収入が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百万円減となったが、前期高齢者交付金において</a:t>
          </a:r>
          <a:r>
            <a:rPr kumimoji="1" lang="en-US" altLang="ja-JP" sz="1100">
              <a:latin typeface="ＭＳ ゴシック" pitchFamily="49" charset="-128"/>
              <a:ea typeface="ＭＳ ゴシック" pitchFamily="49" charset="-128"/>
            </a:rPr>
            <a:t>212</a:t>
          </a:r>
          <a:r>
            <a:rPr kumimoji="1" lang="ja-JP" altLang="en-US" sz="1100">
              <a:latin typeface="ＭＳ ゴシック" pitchFamily="49" charset="-128"/>
              <a:ea typeface="ＭＳ ゴシック" pitchFamily="49" charset="-128"/>
            </a:rPr>
            <a:t>百万円増となったことなどにより、総額が</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百万円の増となった。今後もさらに進む高齢化に対する備えと、急激な療養費等の高騰にも耐え得る適正な保険税額の設定及び準備基金残高の確保が必要である。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介護保険特別会計については、昨年度からスタートした第</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期計画の</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年目であり、保険料の改定や徴収率が上がったことなどにより、歳入総額が昨年度比で</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％増となったほか、歳出総額についても、被保険者数の増加に伴い、保険給付費が</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百万円増となったことなどにより、全体で</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％の増となった。給付費は昨年度に引き続き伸びており、今後も高齢化が進み要介護認定者が増加すると思われるため、給付費の適正化に努める必要がある。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公共下水道事業特別会計については、料金収入が昨年度と比べ</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百万円増となった。下水道接続率が改善しているなか、住環境の現状を踏まえ、今後整備区域の変更も視野に入れた事業計画の見直しを検討し、公営企業会計としての適正化を推進していく必要がある。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64</v>
      </c>
      <c r="C3" s="391"/>
      <c r="D3" s="391"/>
      <c r="E3" s="392"/>
      <c r="F3" s="392"/>
      <c r="G3" s="392"/>
      <c r="H3" s="392"/>
      <c r="I3" s="392"/>
      <c r="J3" s="392"/>
      <c r="K3" s="392"/>
      <c r="L3" s="392" t="s">
        <v>65</v>
      </c>
      <c r="M3" s="392"/>
      <c r="N3" s="392"/>
      <c r="O3" s="392"/>
      <c r="P3" s="392"/>
      <c r="Q3" s="392"/>
      <c r="R3" s="399"/>
      <c r="S3" s="399"/>
      <c r="T3" s="399"/>
      <c r="U3" s="399"/>
      <c r="V3" s="400"/>
      <c r="W3" s="374" t="s">
        <v>66</v>
      </c>
      <c r="X3" s="375"/>
      <c r="Y3" s="375"/>
      <c r="Z3" s="375"/>
      <c r="AA3" s="375"/>
      <c r="AB3" s="391"/>
      <c r="AC3" s="399" t="s">
        <v>67</v>
      </c>
      <c r="AD3" s="375"/>
      <c r="AE3" s="375"/>
      <c r="AF3" s="375"/>
      <c r="AG3" s="375"/>
      <c r="AH3" s="375"/>
      <c r="AI3" s="375"/>
      <c r="AJ3" s="375"/>
      <c r="AK3" s="375"/>
      <c r="AL3" s="376"/>
      <c r="AM3" s="374" t="s">
        <v>68</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69</v>
      </c>
      <c r="BO3" s="375"/>
      <c r="BP3" s="375"/>
      <c r="BQ3" s="375"/>
      <c r="BR3" s="375"/>
      <c r="BS3" s="375"/>
      <c r="BT3" s="375"/>
      <c r="BU3" s="376"/>
      <c r="BV3" s="374" t="s">
        <v>70</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71</v>
      </c>
      <c r="CU3" s="375"/>
      <c r="CV3" s="375"/>
      <c r="CW3" s="375"/>
      <c r="CX3" s="375"/>
      <c r="CY3" s="375"/>
      <c r="CZ3" s="375"/>
      <c r="DA3" s="376"/>
      <c r="DB3" s="374" t="s">
        <v>72</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73</v>
      </c>
      <c r="AZ4" s="378"/>
      <c r="BA4" s="378"/>
      <c r="BB4" s="378"/>
      <c r="BC4" s="378"/>
      <c r="BD4" s="378"/>
      <c r="BE4" s="378"/>
      <c r="BF4" s="378"/>
      <c r="BG4" s="378"/>
      <c r="BH4" s="378"/>
      <c r="BI4" s="378"/>
      <c r="BJ4" s="378"/>
      <c r="BK4" s="378"/>
      <c r="BL4" s="378"/>
      <c r="BM4" s="379"/>
      <c r="BN4" s="380">
        <v>10067694</v>
      </c>
      <c r="BO4" s="381"/>
      <c r="BP4" s="381"/>
      <c r="BQ4" s="381"/>
      <c r="BR4" s="381"/>
      <c r="BS4" s="381"/>
      <c r="BT4" s="381"/>
      <c r="BU4" s="382"/>
      <c r="BV4" s="380">
        <v>10498930</v>
      </c>
      <c r="BW4" s="381"/>
      <c r="BX4" s="381"/>
      <c r="BY4" s="381"/>
      <c r="BZ4" s="381"/>
      <c r="CA4" s="381"/>
      <c r="CB4" s="381"/>
      <c r="CC4" s="382"/>
      <c r="CD4" s="383" t="s">
        <v>74</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75</v>
      </c>
      <c r="AN5" s="447"/>
      <c r="AO5" s="447"/>
      <c r="AP5" s="447"/>
      <c r="AQ5" s="447"/>
      <c r="AR5" s="447"/>
      <c r="AS5" s="447"/>
      <c r="AT5" s="448"/>
      <c r="AU5" s="449" t="s">
        <v>76</v>
      </c>
      <c r="AV5" s="450"/>
      <c r="AW5" s="450"/>
      <c r="AX5" s="450"/>
      <c r="AY5" s="451" t="s">
        <v>77</v>
      </c>
      <c r="AZ5" s="452"/>
      <c r="BA5" s="452"/>
      <c r="BB5" s="452"/>
      <c r="BC5" s="452"/>
      <c r="BD5" s="452"/>
      <c r="BE5" s="452"/>
      <c r="BF5" s="452"/>
      <c r="BG5" s="452"/>
      <c r="BH5" s="452"/>
      <c r="BI5" s="452"/>
      <c r="BJ5" s="452"/>
      <c r="BK5" s="452"/>
      <c r="BL5" s="452"/>
      <c r="BM5" s="453"/>
      <c r="BN5" s="417">
        <v>9713270</v>
      </c>
      <c r="BO5" s="418"/>
      <c r="BP5" s="418"/>
      <c r="BQ5" s="418"/>
      <c r="BR5" s="418"/>
      <c r="BS5" s="418"/>
      <c r="BT5" s="418"/>
      <c r="BU5" s="419"/>
      <c r="BV5" s="417">
        <v>10179149</v>
      </c>
      <c r="BW5" s="418"/>
      <c r="BX5" s="418"/>
      <c r="BY5" s="418"/>
      <c r="BZ5" s="418"/>
      <c r="CA5" s="418"/>
      <c r="CB5" s="418"/>
      <c r="CC5" s="419"/>
      <c r="CD5" s="420" t="s">
        <v>78</v>
      </c>
      <c r="CE5" s="421"/>
      <c r="CF5" s="421"/>
      <c r="CG5" s="421"/>
      <c r="CH5" s="421"/>
      <c r="CI5" s="421"/>
      <c r="CJ5" s="421"/>
      <c r="CK5" s="421"/>
      <c r="CL5" s="421"/>
      <c r="CM5" s="421"/>
      <c r="CN5" s="421"/>
      <c r="CO5" s="421"/>
      <c r="CP5" s="421"/>
      <c r="CQ5" s="421"/>
      <c r="CR5" s="421"/>
      <c r="CS5" s="422"/>
      <c r="CT5" s="414">
        <v>88.7</v>
      </c>
      <c r="CU5" s="415"/>
      <c r="CV5" s="415"/>
      <c r="CW5" s="415"/>
      <c r="CX5" s="415"/>
      <c r="CY5" s="415"/>
      <c r="CZ5" s="415"/>
      <c r="DA5" s="416"/>
      <c r="DB5" s="414">
        <v>85.8</v>
      </c>
      <c r="DC5" s="415"/>
      <c r="DD5" s="415"/>
      <c r="DE5" s="415"/>
      <c r="DF5" s="415"/>
      <c r="DG5" s="415"/>
      <c r="DH5" s="415"/>
      <c r="DI5" s="416"/>
      <c r="DJ5" s="139"/>
      <c r="DK5" s="139"/>
      <c r="DL5" s="139"/>
      <c r="DM5" s="139"/>
      <c r="DN5" s="139"/>
      <c r="DO5" s="139"/>
    </row>
    <row r="6" spans="1:119" ht="18.75" customHeight="1" x14ac:dyDescent="0.2">
      <c r="A6" s="140"/>
      <c r="B6" s="423" t="s">
        <v>79</v>
      </c>
      <c r="C6" s="424"/>
      <c r="D6" s="424"/>
      <c r="E6" s="425"/>
      <c r="F6" s="425"/>
      <c r="G6" s="425"/>
      <c r="H6" s="425"/>
      <c r="I6" s="425"/>
      <c r="J6" s="425"/>
      <c r="K6" s="425"/>
      <c r="L6" s="425" t="s">
        <v>80</v>
      </c>
      <c r="M6" s="425"/>
      <c r="N6" s="425"/>
      <c r="O6" s="425"/>
      <c r="P6" s="425"/>
      <c r="Q6" s="425"/>
      <c r="R6" s="429"/>
      <c r="S6" s="429"/>
      <c r="T6" s="429"/>
      <c r="U6" s="429"/>
      <c r="V6" s="430"/>
      <c r="W6" s="433" t="s">
        <v>81</v>
      </c>
      <c r="X6" s="434"/>
      <c r="Y6" s="434"/>
      <c r="Z6" s="434"/>
      <c r="AA6" s="434"/>
      <c r="AB6" s="424"/>
      <c r="AC6" s="437" t="s">
        <v>82</v>
      </c>
      <c r="AD6" s="438"/>
      <c r="AE6" s="438"/>
      <c r="AF6" s="438"/>
      <c r="AG6" s="438"/>
      <c r="AH6" s="438"/>
      <c r="AI6" s="438"/>
      <c r="AJ6" s="438"/>
      <c r="AK6" s="438"/>
      <c r="AL6" s="439"/>
      <c r="AM6" s="446" t="s">
        <v>83</v>
      </c>
      <c r="AN6" s="447"/>
      <c r="AO6" s="447"/>
      <c r="AP6" s="447"/>
      <c r="AQ6" s="447"/>
      <c r="AR6" s="447"/>
      <c r="AS6" s="447"/>
      <c r="AT6" s="448"/>
      <c r="AU6" s="449" t="s">
        <v>76</v>
      </c>
      <c r="AV6" s="450"/>
      <c r="AW6" s="450"/>
      <c r="AX6" s="450"/>
      <c r="AY6" s="451" t="s">
        <v>84</v>
      </c>
      <c r="AZ6" s="452"/>
      <c r="BA6" s="452"/>
      <c r="BB6" s="452"/>
      <c r="BC6" s="452"/>
      <c r="BD6" s="452"/>
      <c r="BE6" s="452"/>
      <c r="BF6" s="452"/>
      <c r="BG6" s="452"/>
      <c r="BH6" s="452"/>
      <c r="BI6" s="452"/>
      <c r="BJ6" s="452"/>
      <c r="BK6" s="452"/>
      <c r="BL6" s="452"/>
      <c r="BM6" s="453"/>
      <c r="BN6" s="417">
        <v>354424</v>
      </c>
      <c r="BO6" s="418"/>
      <c r="BP6" s="418"/>
      <c r="BQ6" s="418"/>
      <c r="BR6" s="418"/>
      <c r="BS6" s="418"/>
      <c r="BT6" s="418"/>
      <c r="BU6" s="419"/>
      <c r="BV6" s="417">
        <v>319781</v>
      </c>
      <c r="BW6" s="418"/>
      <c r="BX6" s="418"/>
      <c r="BY6" s="418"/>
      <c r="BZ6" s="418"/>
      <c r="CA6" s="418"/>
      <c r="CB6" s="418"/>
      <c r="CC6" s="419"/>
      <c r="CD6" s="420" t="s">
        <v>85</v>
      </c>
      <c r="CE6" s="421"/>
      <c r="CF6" s="421"/>
      <c r="CG6" s="421"/>
      <c r="CH6" s="421"/>
      <c r="CI6" s="421"/>
      <c r="CJ6" s="421"/>
      <c r="CK6" s="421"/>
      <c r="CL6" s="421"/>
      <c r="CM6" s="421"/>
      <c r="CN6" s="421"/>
      <c r="CO6" s="421"/>
      <c r="CP6" s="421"/>
      <c r="CQ6" s="421"/>
      <c r="CR6" s="421"/>
      <c r="CS6" s="422"/>
      <c r="CT6" s="454">
        <v>93.2</v>
      </c>
      <c r="CU6" s="455"/>
      <c r="CV6" s="455"/>
      <c r="CW6" s="455"/>
      <c r="CX6" s="455"/>
      <c r="CY6" s="455"/>
      <c r="CZ6" s="455"/>
      <c r="DA6" s="456"/>
      <c r="DB6" s="454">
        <v>90.9</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86</v>
      </c>
      <c r="AN7" s="447"/>
      <c r="AO7" s="447"/>
      <c r="AP7" s="447"/>
      <c r="AQ7" s="447"/>
      <c r="AR7" s="447"/>
      <c r="AS7" s="447"/>
      <c r="AT7" s="448"/>
      <c r="AU7" s="449" t="s">
        <v>87</v>
      </c>
      <c r="AV7" s="450"/>
      <c r="AW7" s="450"/>
      <c r="AX7" s="450"/>
      <c r="AY7" s="451" t="s">
        <v>88</v>
      </c>
      <c r="AZ7" s="452"/>
      <c r="BA7" s="452"/>
      <c r="BB7" s="452"/>
      <c r="BC7" s="452"/>
      <c r="BD7" s="452"/>
      <c r="BE7" s="452"/>
      <c r="BF7" s="452"/>
      <c r="BG7" s="452"/>
      <c r="BH7" s="452"/>
      <c r="BI7" s="452"/>
      <c r="BJ7" s="452"/>
      <c r="BK7" s="452"/>
      <c r="BL7" s="452"/>
      <c r="BM7" s="453"/>
      <c r="BN7" s="417">
        <v>55540</v>
      </c>
      <c r="BO7" s="418"/>
      <c r="BP7" s="418"/>
      <c r="BQ7" s="418"/>
      <c r="BR7" s="418"/>
      <c r="BS7" s="418"/>
      <c r="BT7" s="418"/>
      <c r="BU7" s="419"/>
      <c r="BV7" s="417">
        <v>34650</v>
      </c>
      <c r="BW7" s="418"/>
      <c r="BX7" s="418"/>
      <c r="BY7" s="418"/>
      <c r="BZ7" s="418"/>
      <c r="CA7" s="418"/>
      <c r="CB7" s="418"/>
      <c r="CC7" s="419"/>
      <c r="CD7" s="420" t="s">
        <v>89</v>
      </c>
      <c r="CE7" s="421"/>
      <c r="CF7" s="421"/>
      <c r="CG7" s="421"/>
      <c r="CH7" s="421"/>
      <c r="CI7" s="421"/>
      <c r="CJ7" s="421"/>
      <c r="CK7" s="421"/>
      <c r="CL7" s="421"/>
      <c r="CM7" s="421"/>
      <c r="CN7" s="421"/>
      <c r="CO7" s="421"/>
      <c r="CP7" s="421"/>
      <c r="CQ7" s="421"/>
      <c r="CR7" s="421"/>
      <c r="CS7" s="422"/>
      <c r="CT7" s="417">
        <v>5545635</v>
      </c>
      <c r="CU7" s="418"/>
      <c r="CV7" s="418"/>
      <c r="CW7" s="418"/>
      <c r="CX7" s="418"/>
      <c r="CY7" s="418"/>
      <c r="CZ7" s="418"/>
      <c r="DA7" s="419"/>
      <c r="DB7" s="417">
        <v>5519164</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90</v>
      </c>
      <c r="AN8" s="447"/>
      <c r="AO8" s="447"/>
      <c r="AP8" s="447"/>
      <c r="AQ8" s="447"/>
      <c r="AR8" s="447"/>
      <c r="AS8" s="447"/>
      <c r="AT8" s="448"/>
      <c r="AU8" s="449" t="s">
        <v>91</v>
      </c>
      <c r="AV8" s="450"/>
      <c r="AW8" s="450"/>
      <c r="AX8" s="450"/>
      <c r="AY8" s="451" t="s">
        <v>92</v>
      </c>
      <c r="AZ8" s="452"/>
      <c r="BA8" s="452"/>
      <c r="BB8" s="452"/>
      <c r="BC8" s="452"/>
      <c r="BD8" s="452"/>
      <c r="BE8" s="452"/>
      <c r="BF8" s="452"/>
      <c r="BG8" s="452"/>
      <c r="BH8" s="452"/>
      <c r="BI8" s="452"/>
      <c r="BJ8" s="452"/>
      <c r="BK8" s="452"/>
      <c r="BL8" s="452"/>
      <c r="BM8" s="453"/>
      <c r="BN8" s="417">
        <v>298884</v>
      </c>
      <c r="BO8" s="418"/>
      <c r="BP8" s="418"/>
      <c r="BQ8" s="418"/>
      <c r="BR8" s="418"/>
      <c r="BS8" s="418"/>
      <c r="BT8" s="418"/>
      <c r="BU8" s="419"/>
      <c r="BV8" s="417">
        <v>285131</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x14ac:dyDescent="0.25">
      <c r="A9" s="140"/>
      <c r="B9" s="411" t="s">
        <v>94</v>
      </c>
      <c r="C9" s="412"/>
      <c r="D9" s="412"/>
      <c r="E9" s="412"/>
      <c r="F9" s="412"/>
      <c r="G9" s="412"/>
      <c r="H9" s="412"/>
      <c r="I9" s="412"/>
      <c r="J9" s="412"/>
      <c r="K9" s="460"/>
      <c r="L9" s="461" t="s">
        <v>95</v>
      </c>
      <c r="M9" s="462"/>
      <c r="N9" s="462"/>
      <c r="O9" s="462"/>
      <c r="P9" s="462"/>
      <c r="Q9" s="463"/>
      <c r="R9" s="464">
        <v>25404</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98</v>
      </c>
      <c r="AV9" s="450"/>
      <c r="AW9" s="450"/>
      <c r="AX9" s="450"/>
      <c r="AY9" s="451" t="s">
        <v>99</v>
      </c>
      <c r="AZ9" s="452"/>
      <c r="BA9" s="452"/>
      <c r="BB9" s="452"/>
      <c r="BC9" s="452"/>
      <c r="BD9" s="452"/>
      <c r="BE9" s="452"/>
      <c r="BF9" s="452"/>
      <c r="BG9" s="452"/>
      <c r="BH9" s="452"/>
      <c r="BI9" s="452"/>
      <c r="BJ9" s="452"/>
      <c r="BK9" s="452"/>
      <c r="BL9" s="452"/>
      <c r="BM9" s="453"/>
      <c r="BN9" s="417">
        <v>13753</v>
      </c>
      <c r="BO9" s="418"/>
      <c r="BP9" s="418"/>
      <c r="BQ9" s="418"/>
      <c r="BR9" s="418"/>
      <c r="BS9" s="418"/>
      <c r="BT9" s="418"/>
      <c r="BU9" s="419"/>
      <c r="BV9" s="417">
        <v>53177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9.8000000000000007</v>
      </c>
      <c r="CU9" s="415"/>
      <c r="CV9" s="415"/>
      <c r="CW9" s="415"/>
      <c r="CX9" s="415"/>
      <c r="CY9" s="415"/>
      <c r="CZ9" s="415"/>
      <c r="DA9" s="416"/>
      <c r="DB9" s="414">
        <v>8.3000000000000007</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101</v>
      </c>
      <c r="M10" s="447"/>
      <c r="N10" s="447"/>
      <c r="O10" s="447"/>
      <c r="P10" s="447"/>
      <c r="Q10" s="448"/>
      <c r="R10" s="468">
        <v>24800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239710</v>
      </c>
      <c r="BO10" s="418"/>
      <c r="BP10" s="418"/>
      <c r="BQ10" s="418"/>
      <c r="BR10" s="418"/>
      <c r="BS10" s="418"/>
      <c r="BT10" s="418"/>
      <c r="BU10" s="419"/>
      <c r="BV10" s="417">
        <v>198295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76</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2">
      <c r="A12" s="140"/>
      <c r="B12" s="477" t="s">
        <v>112</v>
      </c>
      <c r="C12" s="478"/>
      <c r="D12" s="478"/>
      <c r="E12" s="478"/>
      <c r="F12" s="478"/>
      <c r="G12" s="478"/>
      <c r="H12" s="478"/>
      <c r="I12" s="478"/>
      <c r="J12" s="478"/>
      <c r="K12" s="479"/>
      <c r="L12" s="486" t="s">
        <v>113</v>
      </c>
      <c r="M12" s="487"/>
      <c r="N12" s="487"/>
      <c r="O12" s="487"/>
      <c r="P12" s="487"/>
      <c r="Q12" s="488"/>
      <c r="R12" s="489">
        <v>26054</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56000</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121</v>
      </c>
      <c r="N13" s="506"/>
      <c r="O13" s="506"/>
      <c r="P13" s="506"/>
      <c r="Q13" s="507"/>
      <c r="R13" s="498">
        <v>25995</v>
      </c>
      <c r="S13" s="499"/>
      <c r="T13" s="499"/>
      <c r="U13" s="499"/>
      <c r="V13" s="500"/>
      <c r="W13" s="433" t="s">
        <v>122</v>
      </c>
      <c r="X13" s="434"/>
      <c r="Y13" s="434"/>
      <c r="Z13" s="434"/>
      <c r="AA13" s="434"/>
      <c r="AB13" s="424"/>
      <c r="AC13" s="468">
        <v>839</v>
      </c>
      <c r="AD13" s="469"/>
      <c r="AE13" s="469"/>
      <c r="AF13" s="469"/>
      <c r="AG13" s="508"/>
      <c r="AH13" s="468">
        <v>1029</v>
      </c>
      <c r="AI13" s="469"/>
      <c r="AJ13" s="469"/>
      <c r="AK13" s="469"/>
      <c r="AL13" s="470"/>
      <c r="AM13" s="446" t="s">
        <v>123</v>
      </c>
      <c r="AN13" s="447"/>
      <c r="AO13" s="447"/>
      <c r="AP13" s="447"/>
      <c r="AQ13" s="447"/>
      <c r="AR13" s="447"/>
      <c r="AS13" s="447"/>
      <c r="AT13" s="448"/>
      <c r="AU13" s="449" t="s">
        <v>117</v>
      </c>
      <c r="AV13" s="450"/>
      <c r="AW13" s="450"/>
      <c r="AX13" s="450"/>
      <c r="AY13" s="451" t="s">
        <v>124</v>
      </c>
      <c r="AZ13" s="452"/>
      <c r="BA13" s="452"/>
      <c r="BB13" s="452"/>
      <c r="BC13" s="452"/>
      <c r="BD13" s="452"/>
      <c r="BE13" s="452"/>
      <c r="BF13" s="452"/>
      <c r="BG13" s="452"/>
      <c r="BH13" s="452"/>
      <c r="BI13" s="452"/>
      <c r="BJ13" s="452"/>
      <c r="BK13" s="452"/>
      <c r="BL13" s="452"/>
      <c r="BM13" s="453"/>
      <c r="BN13" s="417">
        <v>197463</v>
      </c>
      <c r="BO13" s="418"/>
      <c r="BP13" s="418"/>
      <c r="BQ13" s="418"/>
      <c r="BR13" s="418"/>
      <c r="BS13" s="418"/>
      <c r="BT13" s="418"/>
      <c r="BU13" s="419"/>
      <c r="BV13" s="417">
        <v>251472</v>
      </c>
      <c r="BW13" s="418"/>
      <c r="BX13" s="418"/>
      <c r="BY13" s="418"/>
      <c r="BZ13" s="418"/>
      <c r="CA13" s="418"/>
      <c r="CB13" s="418"/>
      <c r="CC13" s="419"/>
      <c r="CD13" s="420" t="s">
        <v>125</v>
      </c>
      <c r="CE13" s="421"/>
      <c r="CF13" s="421"/>
      <c r="CG13" s="421"/>
      <c r="CH13" s="421"/>
      <c r="CI13" s="421"/>
      <c r="CJ13" s="421"/>
      <c r="CK13" s="421"/>
      <c r="CL13" s="421"/>
      <c r="CM13" s="421"/>
      <c r="CN13" s="421"/>
      <c r="CO13" s="421"/>
      <c r="CP13" s="421"/>
      <c r="CQ13" s="421"/>
      <c r="CR13" s="421"/>
      <c r="CS13" s="422"/>
      <c r="CT13" s="414">
        <v>6</v>
      </c>
      <c r="CU13" s="415"/>
      <c r="CV13" s="415"/>
      <c r="CW13" s="415"/>
      <c r="CX13" s="415"/>
      <c r="CY13" s="415"/>
      <c r="CZ13" s="415"/>
      <c r="DA13" s="416"/>
      <c r="DB13" s="414">
        <v>9.1</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126</v>
      </c>
      <c r="M14" s="496"/>
      <c r="N14" s="496"/>
      <c r="O14" s="496"/>
      <c r="P14" s="496"/>
      <c r="Q14" s="497"/>
      <c r="R14" s="498">
        <v>26012</v>
      </c>
      <c r="S14" s="499"/>
      <c r="T14" s="499"/>
      <c r="U14" s="499"/>
      <c r="V14" s="500"/>
      <c r="W14" s="407"/>
      <c r="X14" s="408"/>
      <c r="Y14" s="408"/>
      <c r="Z14" s="408"/>
      <c r="AA14" s="408"/>
      <c r="AB14" s="397"/>
      <c r="AC14" s="501">
        <v>7.1</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127</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121</v>
      </c>
      <c r="N15" s="506"/>
      <c r="O15" s="506"/>
      <c r="P15" s="506"/>
      <c r="Q15" s="507"/>
      <c r="R15" s="498">
        <v>25958</v>
      </c>
      <c r="S15" s="499"/>
      <c r="T15" s="499"/>
      <c r="U15" s="499"/>
      <c r="V15" s="500"/>
      <c r="W15" s="433" t="s">
        <v>128</v>
      </c>
      <c r="X15" s="434"/>
      <c r="Y15" s="434"/>
      <c r="Z15" s="434"/>
      <c r="AA15" s="434"/>
      <c r="AB15" s="424"/>
      <c r="AC15" s="468">
        <v>3099</v>
      </c>
      <c r="AD15" s="469"/>
      <c r="AE15" s="469"/>
      <c r="AF15" s="469"/>
      <c r="AG15" s="508"/>
      <c r="AH15" s="468">
        <v>3026</v>
      </c>
      <c r="AI15" s="469"/>
      <c r="AJ15" s="469"/>
      <c r="AK15" s="469"/>
      <c r="AL15" s="470"/>
      <c r="AM15" s="446"/>
      <c r="AN15" s="447"/>
      <c r="AO15" s="447"/>
      <c r="AP15" s="447"/>
      <c r="AQ15" s="447"/>
      <c r="AR15" s="447"/>
      <c r="AS15" s="447"/>
      <c r="AT15" s="448"/>
      <c r="AU15" s="449"/>
      <c r="AV15" s="450"/>
      <c r="AW15" s="450"/>
      <c r="AX15" s="450"/>
      <c r="AY15" s="377" t="s">
        <v>129</v>
      </c>
      <c r="AZ15" s="378"/>
      <c r="BA15" s="378"/>
      <c r="BB15" s="378"/>
      <c r="BC15" s="378"/>
      <c r="BD15" s="378"/>
      <c r="BE15" s="378"/>
      <c r="BF15" s="378"/>
      <c r="BG15" s="378"/>
      <c r="BH15" s="378"/>
      <c r="BI15" s="378"/>
      <c r="BJ15" s="378"/>
      <c r="BK15" s="378"/>
      <c r="BL15" s="378"/>
      <c r="BM15" s="379"/>
      <c r="BN15" s="380">
        <v>2087557</v>
      </c>
      <c r="BO15" s="381"/>
      <c r="BP15" s="381"/>
      <c r="BQ15" s="381"/>
      <c r="BR15" s="381"/>
      <c r="BS15" s="381"/>
      <c r="BT15" s="381"/>
      <c r="BU15" s="382"/>
      <c r="BV15" s="380">
        <v>1982211</v>
      </c>
      <c r="BW15" s="381"/>
      <c r="BX15" s="381"/>
      <c r="BY15" s="381"/>
      <c r="BZ15" s="381"/>
      <c r="CA15" s="381"/>
      <c r="CB15" s="381"/>
      <c r="CC15" s="382"/>
      <c r="CD15" s="515" t="s">
        <v>130</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131</v>
      </c>
      <c r="M16" s="526"/>
      <c r="N16" s="526"/>
      <c r="O16" s="526"/>
      <c r="P16" s="526"/>
      <c r="Q16" s="527"/>
      <c r="R16" s="518" t="s">
        <v>132</v>
      </c>
      <c r="S16" s="519"/>
      <c r="T16" s="519"/>
      <c r="U16" s="519"/>
      <c r="V16" s="520"/>
      <c r="W16" s="407"/>
      <c r="X16" s="408"/>
      <c r="Y16" s="408"/>
      <c r="Z16" s="408"/>
      <c r="AA16" s="408"/>
      <c r="AB16" s="397"/>
      <c r="AC16" s="501">
        <v>26.1</v>
      </c>
      <c r="AD16" s="502"/>
      <c r="AE16" s="502"/>
      <c r="AF16" s="502"/>
      <c r="AG16" s="503"/>
      <c r="AH16" s="501">
        <v>26.1</v>
      </c>
      <c r="AI16" s="502"/>
      <c r="AJ16" s="502"/>
      <c r="AK16" s="502"/>
      <c r="AL16" s="504"/>
      <c r="AM16" s="446"/>
      <c r="AN16" s="447"/>
      <c r="AO16" s="447"/>
      <c r="AP16" s="447"/>
      <c r="AQ16" s="447"/>
      <c r="AR16" s="447"/>
      <c r="AS16" s="447"/>
      <c r="AT16" s="448"/>
      <c r="AU16" s="449"/>
      <c r="AV16" s="450"/>
      <c r="AW16" s="450"/>
      <c r="AX16" s="450"/>
      <c r="AY16" s="451" t="s">
        <v>133</v>
      </c>
      <c r="AZ16" s="452"/>
      <c r="BA16" s="452"/>
      <c r="BB16" s="452"/>
      <c r="BC16" s="452"/>
      <c r="BD16" s="452"/>
      <c r="BE16" s="452"/>
      <c r="BF16" s="452"/>
      <c r="BG16" s="452"/>
      <c r="BH16" s="452"/>
      <c r="BI16" s="452"/>
      <c r="BJ16" s="452"/>
      <c r="BK16" s="452"/>
      <c r="BL16" s="452"/>
      <c r="BM16" s="453"/>
      <c r="BN16" s="417">
        <v>4766256</v>
      </c>
      <c r="BO16" s="418"/>
      <c r="BP16" s="418"/>
      <c r="BQ16" s="418"/>
      <c r="BR16" s="418"/>
      <c r="BS16" s="418"/>
      <c r="BT16" s="418"/>
      <c r="BU16" s="419"/>
      <c r="BV16" s="417">
        <v>4700706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134</v>
      </c>
      <c r="N17" s="522"/>
      <c r="O17" s="522"/>
      <c r="P17" s="522"/>
      <c r="Q17" s="523"/>
      <c r="R17" s="518" t="s">
        <v>135</v>
      </c>
      <c r="S17" s="519"/>
      <c r="T17" s="519"/>
      <c r="U17" s="519"/>
      <c r="V17" s="520"/>
      <c r="W17" s="433" t="s">
        <v>136</v>
      </c>
      <c r="X17" s="434"/>
      <c r="Y17" s="434"/>
      <c r="Z17" s="434"/>
      <c r="AA17" s="434"/>
      <c r="AB17" s="424"/>
      <c r="AC17" s="468">
        <v>7927</v>
      </c>
      <c r="AD17" s="469"/>
      <c r="AE17" s="469"/>
      <c r="AF17" s="469"/>
      <c r="AG17" s="508"/>
      <c r="AH17" s="468">
        <v>7529</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2607290</v>
      </c>
      <c r="BO17" s="418"/>
      <c r="BP17" s="418"/>
      <c r="BQ17" s="418"/>
      <c r="BR17" s="418"/>
      <c r="BS17" s="418"/>
      <c r="BT17" s="418"/>
      <c r="BU17" s="419"/>
      <c r="BV17" s="417">
        <v>2474168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138</v>
      </c>
      <c r="C18" s="460"/>
      <c r="D18" s="460"/>
      <c r="E18" s="529"/>
      <c r="F18" s="529"/>
      <c r="G18" s="529"/>
      <c r="H18" s="529"/>
      <c r="I18" s="529"/>
      <c r="J18" s="529"/>
      <c r="K18" s="529"/>
      <c r="L18" s="530">
        <v>110.02</v>
      </c>
      <c r="M18" s="530"/>
      <c r="N18" s="530"/>
      <c r="O18" s="530"/>
      <c r="P18" s="530"/>
      <c r="Q18" s="530"/>
      <c r="R18" s="531"/>
      <c r="S18" s="531"/>
      <c r="T18" s="531"/>
      <c r="U18" s="531"/>
      <c r="V18" s="532"/>
      <c r="W18" s="435"/>
      <c r="X18" s="436"/>
      <c r="Y18" s="436"/>
      <c r="Z18" s="436"/>
      <c r="AA18" s="436"/>
      <c r="AB18" s="427"/>
      <c r="AC18" s="533">
        <v>66.8</v>
      </c>
      <c r="AD18" s="534"/>
      <c r="AE18" s="534"/>
      <c r="AF18" s="534"/>
      <c r="AG18" s="535"/>
      <c r="AH18" s="533">
        <v>65</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4967457</v>
      </c>
      <c r="BO18" s="418"/>
      <c r="BP18" s="418"/>
      <c r="BQ18" s="418"/>
      <c r="BR18" s="418"/>
      <c r="BS18" s="418"/>
      <c r="BT18" s="418"/>
      <c r="BU18" s="419"/>
      <c r="BV18" s="417">
        <v>4877712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140</v>
      </c>
      <c r="C19" s="460"/>
      <c r="D19" s="460"/>
      <c r="E19" s="529"/>
      <c r="F19" s="529"/>
      <c r="G19" s="529"/>
      <c r="H19" s="529"/>
      <c r="I19" s="529"/>
      <c r="J19" s="529"/>
      <c r="K19" s="529"/>
      <c r="L19" s="537">
        <v>231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6381225</v>
      </c>
      <c r="BO19" s="418"/>
      <c r="BP19" s="418"/>
      <c r="BQ19" s="418"/>
      <c r="BR19" s="418"/>
      <c r="BS19" s="418"/>
      <c r="BT19" s="418"/>
      <c r="BU19" s="419"/>
      <c r="BV19" s="417">
        <v>6433567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142</v>
      </c>
      <c r="C20" s="460"/>
      <c r="D20" s="460"/>
      <c r="E20" s="529"/>
      <c r="F20" s="529"/>
      <c r="G20" s="529"/>
      <c r="H20" s="529"/>
      <c r="I20" s="529"/>
      <c r="J20" s="529"/>
      <c r="K20" s="529"/>
      <c r="L20" s="537">
        <v>9967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7507920</v>
      </c>
      <c r="BO23" s="418"/>
      <c r="BP23" s="418"/>
      <c r="BQ23" s="418"/>
      <c r="BR23" s="418"/>
      <c r="BS23" s="418"/>
      <c r="BT23" s="418"/>
      <c r="BU23" s="419"/>
      <c r="BV23" s="417">
        <v>7719981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151</v>
      </c>
      <c r="F24" s="447"/>
      <c r="G24" s="447"/>
      <c r="H24" s="447"/>
      <c r="I24" s="447"/>
      <c r="J24" s="447"/>
      <c r="K24" s="448"/>
      <c r="L24" s="468">
        <v>1</v>
      </c>
      <c r="M24" s="469"/>
      <c r="N24" s="469"/>
      <c r="O24" s="469"/>
      <c r="P24" s="508"/>
      <c r="Q24" s="468">
        <v>7240</v>
      </c>
      <c r="R24" s="469"/>
      <c r="S24" s="469"/>
      <c r="T24" s="469"/>
      <c r="U24" s="469"/>
      <c r="V24" s="508"/>
      <c r="W24" s="563"/>
      <c r="X24" s="551"/>
      <c r="Y24" s="552"/>
      <c r="Z24" s="467" t="s">
        <v>152</v>
      </c>
      <c r="AA24" s="447"/>
      <c r="AB24" s="447"/>
      <c r="AC24" s="447"/>
      <c r="AD24" s="447"/>
      <c r="AE24" s="447"/>
      <c r="AF24" s="447"/>
      <c r="AG24" s="448"/>
      <c r="AH24" s="468">
        <v>149</v>
      </c>
      <c r="AI24" s="469"/>
      <c r="AJ24" s="469"/>
      <c r="AK24" s="469"/>
      <c r="AL24" s="508"/>
      <c r="AM24" s="468">
        <v>474565</v>
      </c>
      <c r="AN24" s="469"/>
      <c r="AO24" s="469"/>
      <c r="AP24" s="469"/>
      <c r="AQ24" s="469"/>
      <c r="AR24" s="508"/>
      <c r="AS24" s="468">
        <v>3185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6226853</v>
      </c>
      <c r="BO24" s="418"/>
      <c r="BP24" s="418"/>
      <c r="BQ24" s="418"/>
      <c r="BR24" s="418"/>
      <c r="BS24" s="418"/>
      <c r="BT24" s="418"/>
      <c r="BU24" s="419"/>
      <c r="BV24" s="417">
        <v>6379212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154</v>
      </c>
      <c r="F25" s="447"/>
      <c r="G25" s="447"/>
      <c r="H25" s="447"/>
      <c r="I25" s="447"/>
      <c r="J25" s="447"/>
      <c r="K25" s="448"/>
      <c r="L25" s="468">
        <v>1</v>
      </c>
      <c r="M25" s="469"/>
      <c r="N25" s="469"/>
      <c r="O25" s="469"/>
      <c r="P25" s="508"/>
      <c r="Q25" s="468">
        <v>5830</v>
      </c>
      <c r="R25" s="469"/>
      <c r="S25" s="469"/>
      <c r="T25" s="469"/>
      <c r="U25" s="469"/>
      <c r="V25" s="508"/>
      <c r="W25" s="563"/>
      <c r="X25" s="551"/>
      <c r="Y25" s="552"/>
      <c r="Z25" s="467" t="s">
        <v>155</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755144</v>
      </c>
      <c r="BO25" s="381"/>
      <c r="BP25" s="381"/>
      <c r="BQ25" s="381"/>
      <c r="BR25" s="381"/>
      <c r="BS25" s="381"/>
      <c r="BT25" s="381"/>
      <c r="BU25" s="382"/>
      <c r="BV25" s="380">
        <v>834078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157</v>
      </c>
      <c r="F26" s="447"/>
      <c r="G26" s="447"/>
      <c r="H26" s="447"/>
      <c r="I26" s="447"/>
      <c r="J26" s="447"/>
      <c r="K26" s="448"/>
      <c r="L26" s="468">
        <v>1</v>
      </c>
      <c r="M26" s="469"/>
      <c r="N26" s="469"/>
      <c r="O26" s="469"/>
      <c r="P26" s="508"/>
      <c r="Q26" s="468">
        <v>5550</v>
      </c>
      <c r="R26" s="469"/>
      <c r="S26" s="469"/>
      <c r="T26" s="469"/>
      <c r="U26" s="469"/>
      <c r="V26" s="508"/>
      <c r="W26" s="563"/>
      <c r="X26" s="551"/>
      <c r="Y26" s="552"/>
      <c r="Z26" s="467" t="s">
        <v>158</v>
      </c>
      <c r="AA26" s="573"/>
      <c r="AB26" s="573"/>
      <c r="AC26" s="573"/>
      <c r="AD26" s="573"/>
      <c r="AE26" s="573"/>
      <c r="AF26" s="573"/>
      <c r="AG26" s="574"/>
      <c r="AH26" s="468">
        <v>6</v>
      </c>
      <c r="AI26" s="469"/>
      <c r="AJ26" s="469"/>
      <c r="AK26" s="469"/>
      <c r="AL26" s="508"/>
      <c r="AM26" s="468">
        <v>21366</v>
      </c>
      <c r="AN26" s="469"/>
      <c r="AO26" s="469"/>
      <c r="AP26" s="469"/>
      <c r="AQ26" s="469"/>
      <c r="AR26" s="508"/>
      <c r="AS26" s="468">
        <v>3561</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160</v>
      </c>
      <c r="F27" s="447"/>
      <c r="G27" s="447"/>
      <c r="H27" s="447"/>
      <c r="I27" s="447"/>
      <c r="J27" s="447"/>
      <c r="K27" s="448"/>
      <c r="L27" s="468">
        <v>1</v>
      </c>
      <c r="M27" s="469"/>
      <c r="N27" s="469"/>
      <c r="O27" s="469"/>
      <c r="P27" s="508"/>
      <c r="Q27" s="468">
        <v>2960</v>
      </c>
      <c r="R27" s="469"/>
      <c r="S27" s="469"/>
      <c r="T27" s="469"/>
      <c r="U27" s="469"/>
      <c r="V27" s="508"/>
      <c r="W27" s="563"/>
      <c r="X27" s="551"/>
      <c r="Y27" s="552"/>
      <c r="Z27" s="467" t="s">
        <v>161</v>
      </c>
      <c r="AA27" s="447"/>
      <c r="AB27" s="447"/>
      <c r="AC27" s="447"/>
      <c r="AD27" s="447"/>
      <c r="AE27" s="447"/>
      <c r="AF27" s="447"/>
      <c r="AG27" s="448"/>
      <c r="AH27" s="468">
        <v>1</v>
      </c>
      <c r="AI27" s="469"/>
      <c r="AJ27" s="469"/>
      <c r="AK27" s="469"/>
      <c r="AL27" s="508"/>
      <c r="AM27" s="468" t="s">
        <v>162</v>
      </c>
      <c r="AN27" s="469"/>
      <c r="AO27" s="469"/>
      <c r="AP27" s="469"/>
      <c r="AQ27" s="469"/>
      <c r="AR27" s="508"/>
      <c r="AS27" s="468" t="s">
        <v>162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164</v>
      </c>
      <c r="F28" s="447"/>
      <c r="G28" s="447"/>
      <c r="H28" s="447"/>
      <c r="I28" s="447"/>
      <c r="J28" s="447"/>
      <c r="K28" s="448"/>
      <c r="L28" s="468">
        <v>1</v>
      </c>
      <c r="M28" s="469"/>
      <c r="N28" s="469"/>
      <c r="O28" s="469"/>
      <c r="P28" s="508"/>
      <c r="Q28" s="468">
        <v>2370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1708117</v>
      </c>
      <c r="BO28" s="381"/>
      <c r="BP28" s="381"/>
      <c r="BQ28" s="381"/>
      <c r="BR28" s="381"/>
      <c r="BS28" s="381"/>
      <c r="BT28" s="381"/>
      <c r="BU28" s="382"/>
      <c r="BV28" s="380">
        <v>1524407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168</v>
      </c>
      <c r="F29" s="447"/>
      <c r="G29" s="447"/>
      <c r="H29" s="447"/>
      <c r="I29" s="447"/>
      <c r="J29" s="447"/>
      <c r="K29" s="448"/>
      <c r="L29" s="468">
        <v>10</v>
      </c>
      <c r="M29" s="469"/>
      <c r="N29" s="469"/>
      <c r="O29" s="469"/>
      <c r="P29" s="508"/>
      <c r="Q29" s="468">
        <v>2150</v>
      </c>
      <c r="R29" s="469"/>
      <c r="S29" s="469"/>
      <c r="T29" s="469"/>
      <c r="U29" s="469"/>
      <c r="V29" s="508"/>
      <c r="W29" s="564"/>
      <c r="X29" s="565"/>
      <c r="Y29" s="566"/>
      <c r="Z29" s="467" t="s">
        <v>169</v>
      </c>
      <c r="AA29" s="447"/>
      <c r="AB29" s="447"/>
      <c r="AC29" s="447"/>
      <c r="AD29" s="447"/>
      <c r="AE29" s="447"/>
      <c r="AF29" s="447"/>
      <c r="AG29" s="448"/>
      <c r="AH29" s="468">
        <v>150</v>
      </c>
      <c r="AI29" s="469"/>
      <c r="AJ29" s="469"/>
      <c r="AK29" s="469"/>
      <c r="AL29" s="508"/>
      <c r="AM29" s="468">
        <v>478347</v>
      </c>
      <c r="AN29" s="469"/>
      <c r="AO29" s="469"/>
      <c r="AP29" s="469"/>
      <c r="AQ29" s="469"/>
      <c r="AR29" s="508"/>
      <c r="AS29" s="468">
        <v>3189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181158</v>
      </c>
      <c r="BO29" s="418"/>
      <c r="BP29" s="418"/>
      <c r="BQ29" s="418"/>
      <c r="BR29" s="418"/>
      <c r="BS29" s="418"/>
      <c r="BT29" s="418"/>
      <c r="BU29" s="419"/>
      <c r="BV29" s="417">
        <v>242016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1601221</v>
      </c>
      <c r="BO30" s="587"/>
      <c r="BP30" s="587"/>
      <c r="BQ30" s="587"/>
      <c r="BR30" s="587"/>
      <c r="BS30" s="587"/>
      <c r="BT30" s="587"/>
      <c r="BU30" s="588"/>
      <c r="BV30" s="586">
        <v>1603377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宮崎県市町村総合事務組合（一般会計）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三股町土地開発公社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宮崎県市町村総合事務組合（市町村交通災害共済事業特別会計）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宮崎県後期高齢者医療広域連合（一般会計）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宮崎県後期高齢者医療広域連合（後期高齢者医療特別会計）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宮崎県自治会館管理組合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190</v>
      </c>
    </row>
    <row r="50" spans="5:5" x14ac:dyDescent="0.2">
      <c r="E50" s="141" t="s">
        <v>191</v>
      </c>
    </row>
    <row r="51" spans="5:5" x14ac:dyDescent="0.2">
      <c r="E51" s="141" t="s">
        <v>192</v>
      </c>
    </row>
    <row r="52" spans="5:5" x14ac:dyDescent="0.2">
      <c r="E52" s="141" t="s">
        <v>193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84" t="s">
        <v>523</v>
      </c>
      <c r="D34" s="1184"/>
      <c r="E34" s="1185"/>
      <c r="F34" s="32">
        <v>5.91</v>
      </c>
      <c r="G34" s="33">
        <v>5.24</v>
      </c>
      <c r="H34" s="33">
        <v>5.49</v>
      </c>
      <c r="I34" s="33">
        <v>5.66</v>
      </c>
      <c r="J34" s="34">
        <v>6.55</v>
      </c>
      <c r="K34" s="22"/>
      <c r="L34" s="22"/>
      <c r="M34" s="22"/>
      <c r="N34" s="22"/>
      <c r="O34" s="22"/>
      <c r="P34" s="22"/>
    </row>
    <row r="35" spans="1:16" ht="39" customHeight="1" x14ac:dyDescent="0.2">
      <c r="A35" s="22"/>
      <c r="B35" s="35"/>
      <c r="C35" s="1178" t="s">
        <v>524</v>
      </c>
      <c r="D35" s="1179"/>
      <c r="E35" s="1180"/>
      <c r="F35" s="36">
        <v>2.46</v>
      </c>
      <c r="G35" s="37">
        <v>4.47</v>
      </c>
      <c r="H35" s="37">
        <v>4.3600000000000003</v>
      </c>
      <c r="I35" s="37">
        <v>5.16</v>
      </c>
      <c r="J35" s="38">
        <v>5.38</v>
      </c>
      <c r="K35" s="22"/>
      <c r="L35" s="22"/>
      <c r="M35" s="22"/>
      <c r="N35" s="22"/>
      <c r="O35" s="22"/>
      <c r="P35" s="22"/>
    </row>
    <row r="36" spans="1:16" ht="39" customHeight="1" x14ac:dyDescent="0.2">
      <c r="A36" s="22"/>
      <c r="B36" s="35"/>
      <c r="C36" s="1178" t="s">
        <v>525</v>
      </c>
      <c r="D36" s="1179"/>
      <c r="E36" s="1180"/>
      <c r="F36" s="36">
        <v>3.37</v>
      </c>
      <c r="G36" s="37">
        <v>5.77</v>
      </c>
      <c r="H36" s="37">
        <v>3.96</v>
      </c>
      <c r="I36" s="37">
        <v>2.0299999999999998</v>
      </c>
      <c r="J36" s="38">
        <v>3.65</v>
      </c>
      <c r="K36" s="22"/>
      <c r="L36" s="22"/>
      <c r="M36" s="22"/>
      <c r="N36" s="22"/>
      <c r="O36" s="22"/>
      <c r="P36" s="22"/>
    </row>
    <row r="37" spans="1:16" ht="39" customHeight="1" x14ac:dyDescent="0.2">
      <c r="A37" s="22"/>
      <c r="B37" s="35"/>
      <c r="C37" s="1178" t="s">
        <v>526</v>
      </c>
      <c r="D37" s="1179"/>
      <c r="E37" s="1180"/>
      <c r="F37" s="36">
        <v>0.77</v>
      </c>
      <c r="G37" s="37">
        <v>0.88</v>
      </c>
      <c r="H37" s="37">
        <v>0.56999999999999995</v>
      </c>
      <c r="I37" s="37">
        <v>0.77</v>
      </c>
      <c r="J37" s="38">
        <v>1.0900000000000001</v>
      </c>
      <c r="K37" s="22"/>
      <c r="L37" s="22"/>
      <c r="M37" s="22"/>
      <c r="N37" s="22"/>
      <c r="O37" s="22"/>
      <c r="P37" s="22"/>
    </row>
    <row r="38" spans="1:16" ht="39" customHeight="1" x14ac:dyDescent="0.2">
      <c r="A38" s="22"/>
      <c r="B38" s="35"/>
      <c r="C38" s="1178" t="s">
        <v>527</v>
      </c>
      <c r="D38" s="1179"/>
      <c r="E38" s="1180"/>
      <c r="F38" s="36">
        <v>0.03</v>
      </c>
      <c r="G38" s="37">
        <v>0.16</v>
      </c>
      <c r="H38" s="37">
        <v>0.28999999999999998</v>
      </c>
      <c r="I38" s="37">
        <v>0.13</v>
      </c>
      <c r="J38" s="38">
        <v>0.14000000000000001</v>
      </c>
      <c r="K38" s="22"/>
      <c r="L38" s="22"/>
      <c r="M38" s="22"/>
      <c r="N38" s="22"/>
      <c r="O38" s="22"/>
      <c r="P38" s="22"/>
    </row>
    <row r="39" spans="1:16" ht="39" customHeight="1" x14ac:dyDescent="0.2">
      <c r="A39" s="22"/>
      <c r="B39" s="35"/>
      <c r="C39" s="1178" t="s">
        <v>528</v>
      </c>
      <c r="D39" s="1179"/>
      <c r="E39" s="1180"/>
      <c r="F39" s="36">
        <v>0</v>
      </c>
      <c r="G39" s="37">
        <v>0</v>
      </c>
      <c r="H39" s="37">
        <v>0</v>
      </c>
      <c r="I39" s="37">
        <v>0.01</v>
      </c>
      <c r="J39" s="38">
        <v>0.03</v>
      </c>
      <c r="K39" s="22"/>
      <c r="L39" s="22"/>
      <c r="M39" s="22"/>
      <c r="N39" s="22"/>
      <c r="O39" s="22"/>
      <c r="P39" s="22"/>
    </row>
    <row r="40" spans="1:16" ht="39" customHeight="1" x14ac:dyDescent="0.2">
      <c r="A40" s="22"/>
      <c r="B40" s="35"/>
      <c r="C40" s="1178" t="s">
        <v>529</v>
      </c>
      <c r="D40" s="1179"/>
      <c r="E40" s="1180"/>
      <c r="F40" s="36">
        <v>0.04</v>
      </c>
      <c r="G40" s="37">
        <v>0.06</v>
      </c>
      <c r="H40" s="37">
        <v>0.02</v>
      </c>
      <c r="I40" s="37">
        <v>0.03</v>
      </c>
      <c r="J40" s="38">
        <v>0.02</v>
      </c>
      <c r="K40" s="22"/>
      <c r="L40" s="22"/>
      <c r="M40" s="22"/>
      <c r="N40" s="22"/>
      <c r="O40" s="22"/>
      <c r="P40" s="22"/>
    </row>
    <row r="41" spans="1:16" ht="39" customHeight="1" x14ac:dyDescent="0.2">
      <c r="A41" s="22"/>
      <c r="B41" s="35"/>
      <c r="C41" s="1178" t="s">
        <v>530</v>
      </c>
      <c r="D41" s="1179"/>
      <c r="E41" s="1180"/>
      <c r="F41" s="36">
        <v>0.01</v>
      </c>
      <c r="G41" s="37">
        <v>0.01</v>
      </c>
      <c r="H41" s="37">
        <v>0.04</v>
      </c>
      <c r="I41" s="37">
        <v>0.01</v>
      </c>
      <c r="J41" s="38">
        <v>0</v>
      </c>
      <c r="K41" s="22"/>
      <c r="L41" s="22"/>
      <c r="M41" s="22"/>
      <c r="N41" s="22"/>
      <c r="O41" s="22"/>
      <c r="P41" s="22"/>
    </row>
    <row r="42" spans="1:16" ht="39" customHeight="1" x14ac:dyDescent="0.2">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x14ac:dyDescent="0.25">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94" t="s">
        <v>10</v>
      </c>
      <c r="C45" s="1195"/>
      <c r="D45" s="58"/>
      <c r="E45" s="1200" t="s">
        <v>11</v>
      </c>
      <c r="F45" s="1200"/>
      <c r="G45" s="1200"/>
      <c r="H45" s="1200"/>
      <c r="I45" s="1200"/>
      <c r="J45" s="1201"/>
      <c r="K45" s="59">
        <v>639</v>
      </c>
      <c r="L45" s="60">
        <v>621</v>
      </c>
      <c r="M45" s="60">
        <v>598</v>
      </c>
      <c r="N45" s="60">
        <v>595</v>
      </c>
      <c r="O45" s="61">
        <v>669</v>
      </c>
      <c r="P45" s="48"/>
      <c r="Q45" s="48"/>
      <c r="R45" s="48"/>
      <c r="S45" s="48"/>
      <c r="T45" s="48"/>
      <c r="U45" s="48"/>
    </row>
    <row r="46" spans="1:21" ht="30.75" customHeight="1" x14ac:dyDescent="0.2">
      <c r="A46" s="48"/>
      <c r="B46" s="1196"/>
      <c r="C46" s="1197"/>
      <c r="D46" s="62"/>
      <c r="E46" s="1188" t="s">
        <v>12</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2">
      <c r="A47" s="48"/>
      <c r="B47" s="1196"/>
      <c r="C47" s="1197"/>
      <c r="D47" s="62"/>
      <c r="E47" s="1188" t="s">
        <v>13</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2">
      <c r="A48" s="48"/>
      <c r="B48" s="1196"/>
      <c r="C48" s="1197"/>
      <c r="D48" s="62"/>
      <c r="E48" s="1188" t="s">
        <v>14</v>
      </c>
      <c r="F48" s="1188"/>
      <c r="G48" s="1188"/>
      <c r="H48" s="1188"/>
      <c r="I48" s="1188"/>
      <c r="J48" s="1189"/>
      <c r="K48" s="63">
        <v>138</v>
      </c>
      <c r="L48" s="64">
        <v>127</v>
      </c>
      <c r="M48" s="64">
        <v>116</v>
      </c>
      <c r="N48" s="64">
        <v>114</v>
      </c>
      <c r="O48" s="65">
        <v>113</v>
      </c>
      <c r="P48" s="48"/>
      <c r="Q48" s="48"/>
      <c r="R48" s="48"/>
      <c r="S48" s="48"/>
      <c r="T48" s="48"/>
      <c r="U48" s="48"/>
    </row>
    <row r="49" spans="1:21" ht="30.75" customHeight="1" x14ac:dyDescent="0.2">
      <c r="A49" s="48"/>
      <c r="B49" s="1196"/>
      <c r="C49" s="1197"/>
      <c r="D49" s="62"/>
      <c r="E49" s="1188" t="s">
        <v>15</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x14ac:dyDescent="0.2">
      <c r="A50" s="48"/>
      <c r="B50" s="1196"/>
      <c r="C50" s="1197"/>
      <c r="D50" s="62"/>
      <c r="E50" s="1188" t="s">
        <v>16</v>
      </c>
      <c r="F50" s="1188"/>
      <c r="G50" s="1188"/>
      <c r="H50" s="1188"/>
      <c r="I50" s="1188"/>
      <c r="J50" s="1189"/>
      <c r="K50" s="63">
        <v>45</v>
      </c>
      <c r="L50" s="64">
        <v>513</v>
      </c>
      <c r="M50" s="64">
        <v>516</v>
      </c>
      <c r="N50" s="64">
        <v>4</v>
      </c>
      <c r="O50" s="65">
        <v>4</v>
      </c>
      <c r="P50" s="48"/>
      <c r="Q50" s="48"/>
      <c r="R50" s="48"/>
      <c r="S50" s="48"/>
      <c r="T50" s="48"/>
      <c r="U50" s="48"/>
    </row>
    <row r="51" spans="1:21" ht="30.75" customHeight="1" x14ac:dyDescent="0.2">
      <c r="A51" s="48"/>
      <c r="B51" s="1198"/>
      <c r="C51" s="1199"/>
      <c r="D51" s="66"/>
      <c r="E51" s="1188" t="s">
        <v>17</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2">
      <c r="A52" s="48"/>
      <c r="B52" s="1186" t="s">
        <v>18</v>
      </c>
      <c r="C52" s="1187"/>
      <c r="D52" s="66"/>
      <c r="E52" s="1188" t="s">
        <v>19</v>
      </c>
      <c r="F52" s="1188"/>
      <c r="G52" s="1188"/>
      <c r="H52" s="1188"/>
      <c r="I52" s="1188"/>
      <c r="J52" s="1189"/>
      <c r="K52" s="63">
        <v>598</v>
      </c>
      <c r="L52" s="64">
        <v>622</v>
      </c>
      <c r="M52" s="64">
        <v>642</v>
      </c>
      <c r="N52" s="64">
        <v>638</v>
      </c>
      <c r="O52" s="65">
        <v>579</v>
      </c>
      <c r="P52" s="48"/>
      <c r="Q52" s="48"/>
      <c r="R52" s="48"/>
      <c r="S52" s="48"/>
      <c r="T52" s="48"/>
      <c r="U52" s="48"/>
    </row>
    <row r="53" spans="1:21" ht="30.75" customHeight="1" thickBot="1" x14ac:dyDescent="0.25">
      <c r="A53" s="48"/>
      <c r="B53" s="1190" t="s">
        <v>20</v>
      </c>
      <c r="C53" s="1191"/>
      <c r="D53" s="67"/>
      <c r="E53" s="1192" t="s">
        <v>21</v>
      </c>
      <c r="F53" s="1192"/>
      <c r="G53" s="1192"/>
      <c r="H53" s="1192"/>
      <c r="I53" s="1192"/>
      <c r="J53" s="1193"/>
      <c r="K53" s="68">
        <v>224</v>
      </c>
      <c r="L53" s="69">
        <v>639</v>
      </c>
      <c r="M53" s="69">
        <v>588</v>
      </c>
      <c r="N53" s="69">
        <v>75</v>
      </c>
      <c r="O53" s="70">
        <v>207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517</v>
      </c>
      <c r="J40" s="79" t="s">
        <v>518</v>
      </c>
      <c r="K40" s="79" t="s">
        <v>519</v>
      </c>
      <c r="L40" s="79" t="s">
        <v>520</v>
      </c>
      <c r="M40" s="80" t="s">
        <v>521</v>
      </c>
    </row>
    <row r="41" spans="2:13" ht="27.75" customHeight="1" x14ac:dyDescent="0.2">
      <c r="B41" s="1202" t="s">
        <v>23</v>
      </c>
      <c r="C41" s="1203"/>
      <c r="D41" s="81"/>
      <c r="E41" s="1208" t="s">
        <v>24</v>
      </c>
      <c r="F41" s="1208"/>
      <c r="G41" s="1208"/>
      <c r="H41" s="1209"/>
      <c r="I41" s="82">
        <v>6823</v>
      </c>
      <c r="J41" s="83">
        <v>6939</v>
      </c>
      <c r="K41" s="83">
        <v>7633</v>
      </c>
      <c r="L41" s="83">
        <v>7720</v>
      </c>
      <c r="M41" s="84">
        <v>7508</v>
      </c>
    </row>
    <row r="42" spans="2:13" ht="27.75" customHeight="1" x14ac:dyDescent="0.2">
      <c r="B42" s="1204"/>
      <c r="C42" s="1205"/>
      <c r="D42" s="85"/>
      <c r="E42" s="1210" t="s">
        <v>25</v>
      </c>
      <c r="F42" s="1210"/>
      <c r="G42" s="1210"/>
      <c r="H42" s="1211"/>
      <c r="I42" s="86">
        <v>1246</v>
      </c>
      <c r="J42" s="87">
        <v>593</v>
      </c>
      <c r="K42" s="87">
        <v>15</v>
      </c>
      <c r="L42" s="87">
        <v>52</v>
      </c>
      <c r="M42" s="88">
        <v>48</v>
      </c>
    </row>
    <row r="43" spans="2:13" ht="27.75" customHeight="1" x14ac:dyDescent="0.2">
      <c r="B43" s="1204"/>
      <c r="C43" s="1205"/>
      <c r="D43" s="85"/>
      <c r="E43" s="1210" t="s">
        <v>26</v>
      </c>
      <c r="F43" s="1210"/>
      <c r="G43" s="1210"/>
      <c r="H43" s="1211"/>
      <c r="I43" s="86">
        <v>2316</v>
      </c>
      <c r="J43" s="87">
        <v>2240</v>
      </c>
      <c r="K43" s="87">
        <v>2002</v>
      </c>
      <c r="L43" s="87">
        <v>1740</v>
      </c>
      <c r="M43" s="88">
        <v>1568</v>
      </c>
    </row>
    <row r="44" spans="2:13" ht="27.75" customHeight="1" x14ac:dyDescent="0.2">
      <c r="B44" s="1204"/>
      <c r="C44" s="1205"/>
      <c r="D44" s="85"/>
      <c r="E44" s="1210" t="s">
        <v>27</v>
      </c>
      <c r="F44" s="1210"/>
      <c r="G44" s="1210"/>
      <c r="H44" s="1211"/>
      <c r="I44" s="86" t="s">
        <v>478</v>
      </c>
      <c r="J44" s="87" t="s">
        <v>478</v>
      </c>
      <c r="K44" s="87" t="s">
        <v>478</v>
      </c>
      <c r="L44" s="87" t="s">
        <v>478</v>
      </c>
      <c r="M44" s="88" t="s">
        <v>478</v>
      </c>
    </row>
    <row r="45" spans="2:13" ht="27.75" customHeight="1" x14ac:dyDescent="0.2">
      <c r="B45" s="1204"/>
      <c r="C45" s="1205"/>
      <c r="D45" s="85"/>
      <c r="E45" s="1210" t="s">
        <v>28</v>
      </c>
      <c r="F45" s="1210"/>
      <c r="G45" s="1210"/>
      <c r="H45" s="1211"/>
      <c r="I45" s="86">
        <v>1260</v>
      </c>
      <c r="J45" s="87">
        <v>1182</v>
      </c>
      <c r="K45" s="87">
        <v>1034</v>
      </c>
      <c r="L45" s="87">
        <v>873</v>
      </c>
      <c r="M45" s="88">
        <v>951</v>
      </c>
    </row>
    <row r="46" spans="2:13" ht="27.75" customHeight="1" x14ac:dyDescent="0.2">
      <c r="B46" s="1204"/>
      <c r="C46" s="1205"/>
      <c r="D46" s="89"/>
      <c r="E46" s="1210" t="s">
        <v>29</v>
      </c>
      <c r="F46" s="1210"/>
      <c r="G46" s="1210"/>
      <c r="H46" s="1211"/>
      <c r="I46" s="86" t="s">
        <v>478</v>
      </c>
      <c r="J46" s="87" t="s">
        <v>478</v>
      </c>
      <c r="K46" s="87" t="s">
        <v>478</v>
      </c>
      <c r="L46" s="87" t="s">
        <v>478</v>
      </c>
      <c r="M46" s="88" t="s">
        <v>478</v>
      </c>
    </row>
    <row r="47" spans="2:13" ht="27.75" customHeight="1" x14ac:dyDescent="0.2">
      <c r="B47" s="1204"/>
      <c r="C47" s="1205"/>
      <c r="D47" s="90"/>
      <c r="E47" s="1212" t="s">
        <v>30</v>
      </c>
      <c r="F47" s="1213"/>
      <c r="G47" s="1213"/>
      <c r="H47" s="1214"/>
      <c r="I47" s="86" t="s">
        <v>478</v>
      </c>
      <c r="J47" s="87" t="s">
        <v>478</v>
      </c>
      <c r="K47" s="87" t="s">
        <v>478</v>
      </c>
      <c r="L47" s="87" t="s">
        <v>478</v>
      </c>
      <c r="M47" s="88" t="s">
        <v>478</v>
      </c>
    </row>
    <row r="48" spans="2:13" ht="27.75" customHeight="1" x14ac:dyDescent="0.2">
      <c r="B48" s="1204"/>
      <c r="C48" s="1205"/>
      <c r="D48" s="85"/>
      <c r="E48" s="1210" t="s">
        <v>31</v>
      </c>
      <c r="F48" s="1210"/>
      <c r="G48" s="1210"/>
      <c r="H48" s="1211"/>
      <c r="I48" s="86" t="s">
        <v>478</v>
      </c>
      <c r="J48" s="87" t="s">
        <v>478</v>
      </c>
      <c r="K48" s="87" t="s">
        <v>478</v>
      </c>
      <c r="L48" s="87" t="s">
        <v>478</v>
      </c>
      <c r="M48" s="88" t="s">
        <v>478</v>
      </c>
    </row>
    <row r="49" spans="2:13" ht="27.75" customHeight="1" x14ac:dyDescent="0.2">
      <c r="B49" s="1206"/>
      <c r="C49" s="1207"/>
      <c r="D49" s="85"/>
      <c r="E49" s="1210" t="s">
        <v>32</v>
      </c>
      <c r="F49" s="1210"/>
      <c r="G49" s="1210"/>
      <c r="H49" s="1211"/>
      <c r="I49" s="86" t="s">
        <v>478</v>
      </c>
      <c r="J49" s="87" t="s">
        <v>478</v>
      </c>
      <c r="K49" s="87" t="s">
        <v>478</v>
      </c>
      <c r="L49" s="87" t="s">
        <v>478</v>
      </c>
      <c r="M49" s="88" t="s">
        <v>478</v>
      </c>
    </row>
    <row r="50" spans="2:13" ht="27.75" customHeight="1" x14ac:dyDescent="0.2">
      <c r="B50" s="1215" t="s">
        <v>33</v>
      </c>
      <c r="C50" s="1216"/>
      <c r="D50" s="91"/>
      <c r="E50" s="1210" t="s">
        <v>34</v>
      </c>
      <c r="F50" s="1210"/>
      <c r="G50" s="1210"/>
      <c r="H50" s="1211"/>
      <c r="I50" s="86">
        <v>3836</v>
      </c>
      <c r="J50" s="87">
        <v>4034</v>
      </c>
      <c r="K50" s="87">
        <v>3808</v>
      </c>
      <c r="L50" s="87">
        <v>4093</v>
      </c>
      <c r="M50" s="88">
        <v>4226</v>
      </c>
    </row>
    <row r="51" spans="2:13" ht="27.75" customHeight="1" x14ac:dyDescent="0.2">
      <c r="B51" s="1204"/>
      <c r="C51" s="1205"/>
      <c r="D51" s="85"/>
      <c r="E51" s="1210" t="s">
        <v>35</v>
      </c>
      <c r="F51" s="1210"/>
      <c r="G51" s="1210"/>
      <c r="H51" s="1211"/>
      <c r="I51" s="86">
        <v>1327</v>
      </c>
      <c r="J51" s="87">
        <v>1208</v>
      </c>
      <c r="K51" s="87">
        <v>1109</v>
      </c>
      <c r="L51" s="87">
        <v>999</v>
      </c>
      <c r="M51" s="88">
        <v>812</v>
      </c>
    </row>
    <row r="52" spans="2:13" ht="27.75" customHeight="1" x14ac:dyDescent="0.2">
      <c r="B52" s="1206"/>
      <c r="C52" s="1207"/>
      <c r="D52" s="85"/>
      <c r="E52" s="1210" t="s">
        <v>36</v>
      </c>
      <c r="F52" s="1210"/>
      <c r="G52" s="1210"/>
      <c r="H52" s="1211"/>
      <c r="I52" s="86">
        <v>6235</v>
      </c>
      <c r="J52" s="87">
        <v>6293</v>
      </c>
      <c r="K52" s="87">
        <v>6566</v>
      </c>
      <c r="L52" s="87">
        <v>6518</v>
      </c>
      <c r="M52" s="88">
        <v>6397</v>
      </c>
    </row>
    <row r="53" spans="2:13" ht="27.75" customHeight="1" thickBot="1" x14ac:dyDescent="0.25">
      <c r="B53" s="1217" t="s">
        <v>20</v>
      </c>
      <c r="C53" s="1218"/>
      <c r="D53" s="92"/>
      <c r="E53" s="1219" t="s">
        <v>37</v>
      </c>
      <c r="F53" s="1219"/>
      <c r="G53" s="1219"/>
      <c r="H53" s="1220"/>
      <c r="I53" s="93">
        <v>247</v>
      </c>
      <c r="J53" s="94">
        <v>-579</v>
      </c>
      <c r="K53" s="94">
        <v>-798</v>
      </c>
      <c r="L53" s="94">
        <v>-1224</v>
      </c>
      <c r="M53" s="95">
        <v>-1361</v>
      </c>
    </row>
    <row r="54" spans="2:13" ht="27.75" customHeight="1" x14ac:dyDescent="0.2">
      <c r="B54" s="96" t="s">
        <v>38</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544</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545</v>
      </c>
      <c r="I42" s="354"/>
      <c r="J42" s="354"/>
      <c r="K42" s="354"/>
      <c r="L42" s="246"/>
      <c r="M42" s="246"/>
      <c r="N42" s="246"/>
      <c r="O42" s="246"/>
    </row>
    <row r="43" spans="2:17" ht="13.2" x14ac:dyDescent="0.2">
      <c r="B43" s="250"/>
      <c r="C43" s="246"/>
      <c r="D43" s="246"/>
      <c r="E43" s="246"/>
      <c r="F43" s="246"/>
      <c r="G43" s="1235"/>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546</v>
      </c>
    </row>
    <row r="50" spans="1:17" ht="13.2" x14ac:dyDescent="0.2">
      <c r="B50" s="250"/>
      <c r="C50" s="246"/>
      <c r="D50" s="246"/>
      <c r="E50" s="246"/>
      <c r="F50" s="246"/>
      <c r="G50" s="1244"/>
      <c r="H50" s="1245"/>
      <c r="I50" s="1245"/>
      <c r="J50" s="1246"/>
      <c r="K50" s="356" t="s">
        <v>517</v>
      </c>
      <c r="L50" s="356" t="s">
        <v>518</v>
      </c>
      <c r="M50" s="356" t="s">
        <v>519</v>
      </c>
      <c r="N50" s="356" t="s">
        <v>520</v>
      </c>
      <c r="O50" s="356" t="s">
        <v>521</v>
      </c>
    </row>
    <row r="51" spans="1:17" ht="13.2" x14ac:dyDescent="0.2">
      <c r="B51" s="250"/>
      <c r="C51" s="246"/>
      <c r="D51" s="246"/>
      <c r="E51" s="246"/>
      <c r="F51" s="246"/>
      <c r="G51" s="1247" t="s">
        <v>547</v>
      </c>
      <c r="H51" s="1248"/>
      <c r="I51" s="1253" t="s">
        <v>548</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553</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549</v>
      </c>
      <c r="H55" s="1228"/>
      <c r="I55" s="1233" t="s">
        <v>548</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553</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550</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545</v>
      </c>
      <c r="I64" s="354"/>
      <c r="J64" s="354"/>
      <c r="K64" s="354"/>
      <c r="L64" s="246"/>
      <c r="M64" s="246"/>
      <c r="N64" s="246"/>
      <c r="O64" s="246"/>
    </row>
    <row r="65" spans="2:30" ht="13.2" x14ac:dyDescent="0.2">
      <c r="B65" s="250"/>
      <c r="C65" s="246"/>
      <c r="D65" s="246"/>
      <c r="E65" s="246"/>
      <c r="F65" s="246"/>
      <c r="G65" s="1235" t="s">
        <v>554</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551</v>
      </c>
      <c r="I71" s="370"/>
      <c r="J71" s="366"/>
      <c r="K71" s="366"/>
      <c r="L71" s="367"/>
      <c r="M71" s="366"/>
      <c r="N71" s="367"/>
      <c r="O71" s="368"/>
    </row>
    <row r="72" spans="2:30" ht="13.2" x14ac:dyDescent="0.2">
      <c r="B72" s="250"/>
      <c r="C72" s="246"/>
      <c r="D72" s="246"/>
      <c r="E72" s="246"/>
      <c r="F72" s="246"/>
      <c r="G72" s="1244"/>
      <c r="H72" s="1245"/>
      <c r="I72" s="1245"/>
      <c r="J72" s="1246"/>
      <c r="K72" s="356" t="s">
        <v>517</v>
      </c>
      <c r="L72" s="356" t="s">
        <v>518</v>
      </c>
      <c r="M72" s="356" t="s">
        <v>519</v>
      </c>
      <c r="N72" s="356" t="s">
        <v>520</v>
      </c>
      <c r="O72" s="356" t="s">
        <v>521</v>
      </c>
    </row>
    <row r="73" spans="2:30" ht="13.2" x14ac:dyDescent="0.2">
      <c r="B73" s="250"/>
      <c r="C73" s="246"/>
      <c r="D73" s="246"/>
      <c r="E73" s="246"/>
      <c r="F73" s="246"/>
      <c r="G73" s="1247" t="s">
        <v>547</v>
      </c>
      <c r="H73" s="1248"/>
      <c r="I73" s="1253" t="s">
        <v>548</v>
      </c>
      <c r="J73" s="1253"/>
      <c r="K73" s="1234">
        <v>5.0999999999999996</v>
      </c>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552</v>
      </c>
      <c r="J75" s="1233"/>
      <c r="K75" s="1225">
        <v>6.1</v>
      </c>
      <c r="L75" s="1225">
        <v>7.4</v>
      </c>
      <c r="M75" s="1225">
        <v>10.1</v>
      </c>
      <c r="N75" s="1225">
        <v>9.1</v>
      </c>
      <c r="O75" s="1225">
        <v>6</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549</v>
      </c>
      <c r="H77" s="1228"/>
      <c r="I77" s="1233" t="s">
        <v>548</v>
      </c>
      <c r="J77" s="1233"/>
      <c r="K77" s="1234">
        <v>30.7</v>
      </c>
      <c r="L77" s="1234">
        <v>22.3</v>
      </c>
      <c r="M77" s="1221">
        <v>20.3</v>
      </c>
      <c r="N77" s="1221">
        <v>13</v>
      </c>
      <c r="O77" s="1221">
        <v>21</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552</v>
      </c>
      <c r="J79" s="1223"/>
      <c r="K79" s="1224">
        <v>9.1999999999999993</v>
      </c>
      <c r="L79" s="1224">
        <v>8.5</v>
      </c>
      <c r="M79" s="1224">
        <v>7.7</v>
      </c>
      <c r="N79" s="1224">
        <v>6.8</v>
      </c>
      <c r="O79" s="1224">
        <v>6.8</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39</v>
      </c>
      <c r="E2" s="111"/>
      <c r="F2" s="112" t="s">
        <v>516</v>
      </c>
      <c r="G2" s="113"/>
      <c r="H2" s="114"/>
    </row>
    <row r="3" spans="1:8" x14ac:dyDescent="0.2">
      <c r="A3" s="110" t="s">
        <v>509</v>
      </c>
      <c r="B3" s="115"/>
      <c r="C3" s="116"/>
      <c r="D3" s="117">
        <v>39817</v>
      </c>
      <c r="E3" s="118"/>
      <c r="F3" s="119">
        <v>46819</v>
      </c>
      <c r="G3" s="120"/>
      <c r="H3" s="121"/>
    </row>
    <row r="4" spans="1:8" x14ac:dyDescent="0.2">
      <c r="A4" s="122"/>
      <c r="B4" s="123"/>
      <c r="C4" s="124"/>
      <c r="D4" s="125">
        <v>15231</v>
      </c>
      <c r="E4" s="126"/>
      <c r="F4" s="127">
        <v>24121</v>
      </c>
      <c r="G4" s="128"/>
      <c r="H4" s="129"/>
    </row>
    <row r="5" spans="1:8" x14ac:dyDescent="0.2">
      <c r="A5" s="110" t="s">
        <v>511</v>
      </c>
      <c r="B5" s="115"/>
      <c r="C5" s="116"/>
      <c r="D5" s="117">
        <v>71917</v>
      </c>
      <c r="E5" s="118"/>
      <c r="F5" s="119">
        <v>53270</v>
      </c>
      <c r="G5" s="120"/>
      <c r="H5" s="121"/>
    </row>
    <row r="6" spans="1:8" x14ac:dyDescent="0.2">
      <c r="A6" s="122"/>
      <c r="B6" s="123"/>
      <c r="C6" s="124"/>
      <c r="D6" s="125">
        <v>37626</v>
      </c>
      <c r="E6" s="126"/>
      <c r="F6" s="127">
        <v>24316</v>
      </c>
      <c r="G6" s="128"/>
      <c r="H6" s="129"/>
    </row>
    <row r="7" spans="1:8" x14ac:dyDescent="0.2">
      <c r="A7" s="110" t="s">
        <v>512</v>
      </c>
      <c r="B7" s="115"/>
      <c r="C7" s="116"/>
      <c r="D7" s="117">
        <v>68572</v>
      </c>
      <c r="E7" s="118"/>
      <c r="F7" s="119">
        <v>53292</v>
      </c>
      <c r="G7" s="120"/>
      <c r="H7" s="121"/>
    </row>
    <row r="8" spans="1:8" x14ac:dyDescent="0.2">
      <c r="A8" s="122"/>
      <c r="B8" s="123"/>
      <c r="C8" s="124"/>
      <c r="D8" s="125">
        <v>52944</v>
      </c>
      <c r="E8" s="126"/>
      <c r="F8" s="127">
        <v>28900</v>
      </c>
      <c r="G8" s="128"/>
      <c r="H8" s="129"/>
    </row>
    <row r="9" spans="1:8" x14ac:dyDescent="0.2">
      <c r="A9" s="110" t="s">
        <v>513</v>
      </c>
      <c r="B9" s="115"/>
      <c r="C9" s="116"/>
      <c r="D9" s="117">
        <v>48091</v>
      </c>
      <c r="E9" s="118"/>
      <c r="F9" s="119">
        <v>49919</v>
      </c>
      <c r="G9" s="120"/>
      <c r="H9" s="121"/>
    </row>
    <row r="10" spans="1:8" x14ac:dyDescent="0.2">
      <c r="A10" s="122"/>
      <c r="B10" s="123"/>
      <c r="C10" s="124"/>
      <c r="D10" s="125">
        <v>12500</v>
      </c>
      <c r="E10" s="126"/>
      <c r="F10" s="127">
        <v>26398</v>
      </c>
      <c r="G10" s="128"/>
      <c r="H10" s="129"/>
    </row>
    <row r="11" spans="1:8" x14ac:dyDescent="0.2">
      <c r="A11" s="110" t="s">
        <v>514</v>
      </c>
      <c r="B11" s="115"/>
      <c r="C11" s="116"/>
      <c r="D11" s="117">
        <v>27798</v>
      </c>
      <c r="E11" s="118"/>
      <c r="F11" s="119">
        <v>47738</v>
      </c>
      <c r="G11" s="120"/>
      <c r="H11" s="121"/>
    </row>
    <row r="12" spans="1:8" x14ac:dyDescent="0.2">
      <c r="A12" s="122"/>
      <c r="B12" s="123"/>
      <c r="C12" s="130"/>
      <c r="D12" s="125">
        <v>14179</v>
      </c>
      <c r="E12" s="126"/>
      <c r="F12" s="127">
        <v>24937</v>
      </c>
      <c r="G12" s="128"/>
      <c r="H12" s="129"/>
    </row>
    <row r="13" spans="1:8" x14ac:dyDescent="0.2">
      <c r="A13" s="110"/>
      <c r="B13" s="115"/>
      <c r="C13" s="131"/>
      <c r="D13" s="132">
        <v>51239</v>
      </c>
      <c r="E13" s="133"/>
      <c r="F13" s="134">
        <v>50208</v>
      </c>
      <c r="G13" s="135"/>
      <c r="H13" s="121"/>
    </row>
    <row r="14" spans="1:8" x14ac:dyDescent="0.2">
      <c r="A14" s="122"/>
      <c r="B14" s="123"/>
      <c r="C14" s="124"/>
      <c r="D14" s="125">
        <v>26496</v>
      </c>
      <c r="E14" s="126"/>
      <c r="F14" s="127">
        <v>25734</v>
      </c>
      <c r="G14" s="128"/>
      <c r="H14" s="129"/>
    </row>
    <row r="17" spans="1:11" x14ac:dyDescent="0.2">
      <c r="A17" s="106" t="s">
        <v>40</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41</v>
      </c>
      <c r="B19" s="136">
        <f>ROUND(VALUE(SUBSTITUTE(実質収支比率等に係る経年分析!F$48,"▲","-")),2)</f>
        <v>2.46</v>
      </c>
      <c r="C19" s="136">
        <f>ROUND(VALUE(SUBSTITUTE(実質収支比率等に係る経年分析!G$48,"▲","-")),2)</f>
        <v>4.4800000000000004</v>
      </c>
      <c r="D19" s="136">
        <f>ROUND(VALUE(SUBSTITUTE(実質収支比率等に係る経年分析!H$48,"▲","-")),2)</f>
        <v>4.3600000000000003</v>
      </c>
      <c r="E19" s="136">
        <f>ROUND(VALUE(SUBSTITUTE(実質収支比率等に係る経年分析!I$48,"▲","-")),2)</f>
        <v>5.17</v>
      </c>
      <c r="F19" s="136">
        <f>ROUND(VALUE(SUBSTITUTE(実質収支比率等に係る経年分析!J$48,"▲","-")),2)</f>
        <v>5.39</v>
      </c>
    </row>
    <row r="20" spans="1:11" x14ac:dyDescent="0.2">
      <c r="A20" s="136" t="s">
        <v>42</v>
      </c>
      <c r="B20" s="136">
        <f>ROUND(VALUE(SUBSTITUTE(実質収支比率等に係る経年分析!F$47,"▲","-")),2)</f>
        <v>26.52</v>
      </c>
      <c r="C20" s="136">
        <f>ROUND(VALUE(SUBSTITUTE(実質収支比率等に係る経年分析!G$47,"▲","-")),2)</f>
        <v>27.49</v>
      </c>
      <c r="D20" s="136">
        <f>ROUND(VALUE(SUBSTITUTE(実質収支比率等に係る経年分析!H$47,"▲","-")),2)</f>
        <v>24.95</v>
      </c>
      <c r="E20" s="136">
        <f>ROUND(VALUE(SUBSTITUTE(実質収支比率等に係る経年分析!I$47,"▲","-")),2)</f>
        <v>27.62</v>
      </c>
      <c r="F20" s="136">
        <f>ROUND(VALUE(SUBSTITUTE(実質収支比率等に係る経年分析!J$47,"▲","-")),2)</f>
        <v>30.8</v>
      </c>
    </row>
    <row r="21" spans="1:11" x14ac:dyDescent="0.2">
      <c r="A21" s="136" t="s">
        <v>43</v>
      </c>
      <c r="B21" s="136">
        <f>IF(ISNUMBER(VALUE(SUBSTITUTE(実質収支比率等に係る経年分析!F$49,"▲","-"))),ROUND(VALUE(SUBSTITUTE(実質収支比率等に係る経年分析!F$49,"▲","-")),2),NA())</f>
        <v>0.35</v>
      </c>
      <c r="C21" s="136">
        <f>IF(ISNUMBER(VALUE(SUBSTITUTE(実質収支比率等に係る経年分析!G$49,"▲","-"))),ROUND(VALUE(SUBSTITUTE(実質収支比率等に係る経年分析!G$49,"▲","-")),2),NA())</f>
        <v>3.28</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4.5599999999999996</v>
      </c>
      <c r="F21" s="136">
        <f>IF(ISNUMBER(VALUE(SUBSTITUTE(実質収支比率等に係る経年分析!J$49,"▲","-"))),ROUND(VALUE(SUBSTITUTE(実質収支比率等に係る経年分析!J$49,"▲","-")),2),NA())</f>
        <v>3.56</v>
      </c>
    </row>
    <row r="24" spans="1:11" x14ac:dyDescent="0.2">
      <c r="A24" s="106" t="s">
        <v>44</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45</v>
      </c>
      <c r="C26" s="137" t="s">
        <v>46</v>
      </c>
      <c r="D26" s="137" t="s">
        <v>45</v>
      </c>
      <c r="E26" s="137" t="s">
        <v>46</v>
      </c>
      <c r="F26" s="137" t="s">
        <v>45</v>
      </c>
      <c r="G26" s="137" t="s">
        <v>46</v>
      </c>
      <c r="H26" s="137" t="s">
        <v>45</v>
      </c>
      <c r="I26" s="137" t="s">
        <v>46</v>
      </c>
      <c r="J26" s="137" t="s">
        <v>45</v>
      </c>
      <c r="K26" s="137" t="s">
        <v>46</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2">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2">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x14ac:dyDescent="0.2">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3.65</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4.3600000000000003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5.38</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6.55</v>
      </c>
    </row>
    <row r="39" spans="1:16" x14ac:dyDescent="0.2">
      <c r="A39" s="106" t="s">
        <v>47</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2">
      <c r="A42" s="138" t="s">
        <v>50</v>
      </c>
      <c r="B42" s="138"/>
      <c r="C42" s="138"/>
      <c r="D42" s="138">
        <f>'実質公債費比率（分子）の構造'!K$52</f>
        <v>598</v>
      </c>
      <c r="E42" s="138"/>
      <c r="F42" s="138"/>
      <c r="G42" s="138">
        <f>'実質公債費比率（分子）の構造'!L$52</f>
        <v>622</v>
      </c>
      <c r="H42" s="138"/>
      <c r="I42" s="138"/>
      <c r="J42" s="138">
        <f>'実質公債費比率（分子）の構造'!M$52</f>
        <v>642</v>
      </c>
      <c r="K42" s="138"/>
      <c r="L42" s="138"/>
      <c r="M42" s="138">
        <f>'実質公債費比率（分子）の構造'!N$52</f>
        <v>638</v>
      </c>
      <c r="N42" s="138"/>
      <c r="O42" s="138"/>
      <c r="P42" s="138">
        <f>'実質公債費比率（分子）の構造'!O$52</f>
        <v>579</v>
      </c>
    </row>
    <row r="43" spans="1:16" x14ac:dyDescent="0.2">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52</v>
      </c>
      <c r="B44" s="138">
        <f>'実質公債費比率（分子）の構造'!K$50</f>
        <v>45</v>
      </c>
      <c r="C44" s="138"/>
      <c r="D44" s="138"/>
      <c r="E44" s="138">
        <f>'実質公債費比率（分子）の構造'!L$50</f>
        <v>513</v>
      </c>
      <c r="F44" s="138"/>
      <c r="G44" s="138"/>
      <c r="H44" s="138">
        <f>'実質公債費比率（分子）の構造'!M$50</f>
        <v>516</v>
      </c>
      <c r="I44" s="138"/>
      <c r="J44" s="138"/>
      <c r="K44" s="138">
        <f>'実質公債費比率（分子）の構造'!N$50</f>
        <v>4</v>
      </c>
      <c r="L44" s="138"/>
      <c r="M44" s="138"/>
      <c r="N44" s="138">
        <f>'実質公債費比率（分子）の構造'!O$50</f>
        <v>4</v>
      </c>
      <c r="O44" s="138"/>
      <c r="P44" s="138"/>
    </row>
    <row r="45" spans="1:16" x14ac:dyDescent="0.2">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2">
      <c r="A46" s="138" t="s">
        <v>54</v>
      </c>
      <c r="B46" s="138">
        <f>'実質公債費比率（分子）の構造'!K$48</f>
        <v>138</v>
      </c>
      <c r="C46" s="138"/>
      <c r="D46" s="138"/>
      <c r="E46" s="138">
        <f>'実質公債費比率（分子）の構造'!L$48</f>
        <v>127</v>
      </c>
      <c r="F46" s="138"/>
      <c r="G46" s="138"/>
      <c r="H46" s="138">
        <f>'実質公債費比率（分子）の構造'!M$48</f>
        <v>116</v>
      </c>
      <c r="I46" s="138"/>
      <c r="J46" s="138"/>
      <c r="K46" s="138">
        <f>'実質公債費比率（分子）の構造'!N$48</f>
        <v>114</v>
      </c>
      <c r="L46" s="138"/>
      <c r="M46" s="138"/>
      <c r="N46" s="138">
        <f>'実質公債費比率（分子）の構造'!O$48</f>
        <v>113</v>
      </c>
      <c r="O46" s="138"/>
      <c r="P46" s="138"/>
    </row>
    <row r="47" spans="1:16" x14ac:dyDescent="0.2">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56</v>
      </c>
      <c r="B49" s="138">
        <f>'実質公債費比率（分子）の構造'!K$45</f>
        <v>639</v>
      </c>
      <c r="C49" s="138"/>
      <c r="D49" s="138"/>
      <c r="E49" s="138">
        <f>'実質公債費比率（分子）の構造'!L$45</f>
        <v>621</v>
      </c>
      <c r="F49" s="138"/>
      <c r="G49" s="138"/>
      <c r="H49" s="138">
        <f>'実質公債費比率（分子）の構造'!M$45</f>
        <v>598</v>
      </c>
      <c r="I49" s="138"/>
      <c r="J49" s="138"/>
      <c r="K49" s="138">
        <f>'実質公債費比率（分子）の構造'!N$45</f>
        <v>595</v>
      </c>
      <c r="L49" s="138"/>
      <c r="M49" s="138"/>
      <c r="N49" s="138">
        <f>'実質公債費比率（分子）の構造'!O$45</f>
        <v>669</v>
      </c>
      <c r="O49" s="138"/>
      <c r="P49" s="138"/>
    </row>
    <row r="50" spans="1:16" x14ac:dyDescent="0.2">
      <c r="A50" s="138" t="s">
        <v>57</v>
      </c>
      <c r="B50" s="138" t="e">
        <f>NA()</f>
        <v>#N/A</v>
      </c>
      <c r="C50" s="138">
        <f>IF(ISNUMBER('実質公債費比率（分子）の構造'!K$53),'実質公債費比率（分子）の構造'!K$53,NA())</f>
        <v>224</v>
      </c>
      <c r="D50" s="138" t="e">
        <f>NA()</f>
        <v>#N/A</v>
      </c>
      <c r="E50" s="138" t="e">
        <f>NA()</f>
        <v>#N/A</v>
      </c>
      <c r="F50" s="138">
        <f>IF(ISNUMBER('実質公債費比率（分子）の構造'!L$53),'実質公債費比率（分子）の構造'!L$53,NA())</f>
        <v>639</v>
      </c>
      <c r="G50" s="138" t="e">
        <f>NA()</f>
        <v>#N/A</v>
      </c>
      <c r="H50" s="138" t="e">
        <f>NA()</f>
        <v>#N/A</v>
      </c>
      <c r="I50" s="138">
        <f>IF(ISNUMBER('実質公債費比率（分子）の構造'!M$53),'実質公債費比率（分子）の構造'!M$53,NA())</f>
        <v>588</v>
      </c>
      <c r="J50" s="138" t="e">
        <f>NA()</f>
        <v>#N/A</v>
      </c>
      <c r="K50" s="138" t="e">
        <f>NA()</f>
        <v>#N/A</v>
      </c>
      <c r="L50" s="138">
        <f>IF(ISNUMBER('実質公債費比率（分子）の構造'!N$53),'実質公債費比率（分子）の構造'!N$53,NA())</f>
        <v>75</v>
      </c>
      <c r="M50" s="138" t="e">
        <f>NA()</f>
        <v>#N/A</v>
      </c>
      <c r="N50" s="138" t="e">
        <f>NA()</f>
        <v>#N/A</v>
      </c>
      <c r="O50" s="138">
        <f>IF(ISNUMBER('実質公債費比率（分子）の構造'!O$53),'実質公債費比率（分子）の構造'!O$53,NA())</f>
        <v>207</v>
      </c>
      <c r="P50" s="138" t="e">
        <f>NA()</f>
        <v>#N/A</v>
      </c>
    </row>
    <row r="53" spans="1:16" x14ac:dyDescent="0.2">
      <c r="A53" s="106" t="s">
        <v>58</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2">
      <c r="A56" s="137" t="s">
        <v>36</v>
      </c>
      <c r="B56" s="137"/>
      <c r="C56" s="137"/>
      <c r="D56" s="137">
        <f>'将来負担比率（分子）の構造'!I$52</f>
        <v>6235</v>
      </c>
      <c r="E56" s="137"/>
      <c r="F56" s="137"/>
      <c r="G56" s="137">
        <f>'将来負担比率（分子）の構造'!J$52</f>
        <v>6293</v>
      </c>
      <c r="H56" s="137"/>
      <c r="I56" s="137"/>
      <c r="J56" s="137">
        <f>'将来負担比率（分子）の構造'!K$52</f>
        <v>6566</v>
      </c>
      <c r="K56" s="137"/>
      <c r="L56" s="137"/>
      <c r="M56" s="137">
        <f>'将来負担比率（分子）の構造'!L$52</f>
        <v>6518</v>
      </c>
      <c r="N56" s="137"/>
      <c r="O56" s="137"/>
      <c r="P56" s="137">
        <f>'将来負担比率（分子）の構造'!M$52</f>
        <v>6397</v>
      </c>
    </row>
    <row r="57" spans="1:16" x14ac:dyDescent="0.2">
      <c r="A57" s="137" t="s">
        <v>35</v>
      </c>
      <c r="B57" s="137"/>
      <c r="C57" s="137"/>
      <c r="D57" s="137">
        <f>'将来負担比率（分子）の構造'!I$51</f>
        <v>1327</v>
      </c>
      <c r="E57" s="137"/>
      <c r="F57" s="137"/>
      <c r="G57" s="137">
        <f>'将来負担比率（分子）の構造'!J$51</f>
        <v>1208</v>
      </c>
      <c r="H57" s="137"/>
      <c r="I57" s="137"/>
      <c r="J57" s="137">
        <f>'将来負担比率（分子）の構造'!K$51</f>
        <v>1109</v>
      </c>
      <c r="K57" s="137"/>
      <c r="L57" s="137"/>
      <c r="M57" s="137">
        <f>'将来負担比率（分子）の構造'!L$51</f>
        <v>999</v>
      </c>
      <c r="N57" s="137"/>
      <c r="O57" s="137"/>
      <c r="P57" s="137">
        <f>'将来負担比率（分子）の構造'!M$51</f>
        <v>812</v>
      </c>
    </row>
    <row r="58" spans="1:16" x14ac:dyDescent="0.2">
      <c r="A58" s="137" t="s">
        <v>34</v>
      </c>
      <c r="B58" s="137"/>
      <c r="C58" s="137"/>
      <c r="D58" s="137">
        <f>'将来負担比率（分子）の構造'!I$50</f>
        <v>3836</v>
      </c>
      <c r="E58" s="137"/>
      <c r="F58" s="137"/>
      <c r="G58" s="137">
        <f>'将来負担比率（分子）の構造'!J$50</f>
        <v>4034</v>
      </c>
      <c r="H58" s="137"/>
      <c r="I58" s="137"/>
      <c r="J58" s="137">
        <f>'将来負担比率（分子）の構造'!K$50</f>
        <v>3808</v>
      </c>
      <c r="K58" s="137"/>
      <c r="L58" s="137"/>
      <c r="M58" s="137">
        <f>'将来負担比率（分子）の構造'!L$50</f>
        <v>4093</v>
      </c>
      <c r="N58" s="137"/>
      <c r="O58" s="137"/>
      <c r="P58" s="137">
        <f>'将来負担比率（分子）の構造'!M$50</f>
        <v>4226</v>
      </c>
    </row>
    <row r="59" spans="1:16" x14ac:dyDescent="0.2">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28</v>
      </c>
      <c r="B62" s="137">
        <f>'将来負担比率（分子）の構造'!I$45</f>
        <v>1260</v>
      </c>
      <c r="C62" s="137"/>
      <c r="D62" s="137"/>
      <c r="E62" s="137">
        <f>'将来負担比率（分子）の構造'!J$45</f>
        <v>1182</v>
      </c>
      <c r="F62" s="137"/>
      <c r="G62" s="137"/>
      <c r="H62" s="137">
        <f>'将来負担比率（分子）の構造'!K$45</f>
        <v>1034</v>
      </c>
      <c r="I62" s="137"/>
      <c r="J62" s="137"/>
      <c r="K62" s="137">
        <f>'将来負担比率（分子）の構造'!L$45</f>
        <v>873</v>
      </c>
      <c r="L62" s="137"/>
      <c r="M62" s="137"/>
      <c r="N62" s="137">
        <f>'将来負担比率（分子）の構造'!M$45</f>
        <v>951</v>
      </c>
      <c r="O62" s="137"/>
      <c r="P62" s="137"/>
    </row>
    <row r="63" spans="1:16" x14ac:dyDescent="0.2">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2">
      <c r="A64" s="137" t="s">
        <v>26</v>
      </c>
      <c r="B64" s="137">
        <f>'将来負担比率（分子）の構造'!I$43</f>
        <v>2316</v>
      </c>
      <c r="C64" s="137"/>
      <c r="D64" s="137"/>
      <c r="E64" s="137">
        <f>'将来負担比率（分子）の構造'!J$43</f>
        <v>2240</v>
      </c>
      <c r="F64" s="137"/>
      <c r="G64" s="137"/>
      <c r="H64" s="137">
        <f>'将来負担比率（分子）の構造'!K$43</f>
        <v>2002</v>
      </c>
      <c r="I64" s="137"/>
      <c r="J64" s="137"/>
      <c r="K64" s="137">
        <f>'将来負担比率（分子）の構造'!L$43</f>
        <v>1740</v>
      </c>
      <c r="L64" s="137"/>
      <c r="M64" s="137"/>
      <c r="N64" s="137">
        <f>'将来負担比率（分子）の構造'!M$43</f>
        <v>1568</v>
      </c>
      <c r="O64" s="137"/>
      <c r="P64" s="137"/>
    </row>
    <row r="65" spans="1:16" x14ac:dyDescent="0.2">
      <c r="A65" s="137" t="s">
        <v>25</v>
      </c>
      <c r="B65" s="137">
        <f>'将来負担比率（分子）の構造'!I$42</f>
        <v>1246</v>
      </c>
      <c r="C65" s="137"/>
      <c r="D65" s="137"/>
      <c r="E65" s="137">
        <f>'将来負担比率（分子）の構造'!J$42</f>
        <v>593</v>
      </c>
      <c r="F65" s="137"/>
      <c r="G65" s="137"/>
      <c r="H65" s="137">
        <f>'将来負担比率（分子）の構造'!K$42</f>
        <v>15</v>
      </c>
      <c r="I65" s="137"/>
      <c r="J65" s="137"/>
      <c r="K65" s="137">
        <f>'将来負担比率（分子）の構造'!L$42</f>
        <v>52</v>
      </c>
      <c r="L65" s="137"/>
      <c r="M65" s="137"/>
      <c r="N65" s="137">
        <f>'将来負担比率（分子）の構造'!M$42</f>
        <v>48</v>
      </c>
      <c r="O65" s="137"/>
      <c r="P65" s="137"/>
    </row>
    <row r="66" spans="1:16" x14ac:dyDescent="0.2">
      <c r="A66" s="137" t="s">
        <v>24</v>
      </c>
      <c r="B66" s="137">
        <f>'将来負担比率（分子）の構造'!I$41</f>
        <v>6823</v>
      </c>
      <c r="C66" s="137"/>
      <c r="D66" s="137"/>
      <c r="E66" s="137">
        <f>'将来負担比率（分子）の構造'!J$41</f>
        <v>6939</v>
      </c>
      <c r="F66" s="137"/>
      <c r="G66" s="137"/>
      <c r="H66" s="137">
        <f>'将来負担比率（分子）の構造'!K$41</f>
        <v>7633</v>
      </c>
      <c r="I66" s="137"/>
      <c r="J66" s="137"/>
      <c r="K66" s="137">
        <f>'将来負担比率（分子）の構造'!L$41</f>
        <v>7720</v>
      </c>
      <c r="L66" s="137"/>
      <c r="M66" s="137"/>
      <c r="N66" s="137">
        <f>'将来負担比率（分子）の構造'!M$41</f>
        <v>7508</v>
      </c>
      <c r="O66" s="137"/>
      <c r="P66" s="137"/>
    </row>
    <row r="67" spans="1:16" x14ac:dyDescent="0.2">
      <c r="A67" s="137" t="s">
        <v>61</v>
      </c>
      <c r="B67" s="137" t="e">
        <f>NA()</f>
        <v>#N/A</v>
      </c>
      <c r="C67" s="137">
        <f>IF(ISNUMBER('将来負担比率（分子）の構造'!I$53), IF('将来負担比率（分子）の構造'!I$53 &lt; 0, 0, '将来負担比率（分子）の構造'!I$53), NA())</f>
        <v>247</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207</v>
      </c>
      <c r="C5" s="612"/>
      <c r="D5" s="612"/>
      <c r="E5" s="612"/>
      <c r="F5" s="612"/>
      <c r="G5" s="612"/>
      <c r="H5" s="612"/>
      <c r="I5" s="612"/>
      <c r="J5" s="612"/>
      <c r="K5" s="612"/>
      <c r="L5" s="612"/>
      <c r="M5" s="612"/>
      <c r="N5" s="612"/>
      <c r="O5" s="612"/>
      <c r="P5" s="612"/>
      <c r="Q5" s="613"/>
      <c r="R5" s="614">
        <v>2070770</v>
      </c>
      <c r="S5" s="615"/>
      <c r="T5" s="615"/>
      <c r="U5" s="615"/>
      <c r="V5" s="615"/>
      <c r="W5" s="615"/>
      <c r="X5" s="615"/>
      <c r="Y5" s="616"/>
      <c r="Z5" s="617">
        <v>20.6</v>
      </c>
      <c r="AA5" s="617"/>
      <c r="AB5" s="617"/>
      <c r="AC5" s="617"/>
      <c r="AD5" s="618">
        <v>2070762</v>
      </c>
      <c r="AE5" s="618"/>
      <c r="AF5" s="618"/>
      <c r="AG5" s="618"/>
      <c r="AH5" s="618"/>
      <c r="AI5" s="618"/>
      <c r="AJ5" s="618"/>
      <c r="AK5" s="618"/>
      <c r="AL5" s="619">
        <v>38.799999999999997</v>
      </c>
      <c r="AM5" s="620"/>
      <c r="AN5" s="620"/>
      <c r="AO5" s="621"/>
      <c r="AP5" s="611" t="s">
        <v>208</v>
      </c>
      <c r="AQ5" s="612"/>
      <c r="AR5" s="612"/>
      <c r="AS5" s="612"/>
      <c r="AT5" s="612"/>
      <c r="AU5" s="612"/>
      <c r="AV5" s="612"/>
      <c r="AW5" s="612"/>
      <c r="AX5" s="612"/>
      <c r="AY5" s="612"/>
      <c r="AZ5" s="612"/>
      <c r="BA5" s="612"/>
      <c r="BB5" s="612"/>
      <c r="BC5" s="612"/>
      <c r="BD5" s="612"/>
      <c r="BE5" s="612"/>
      <c r="BF5" s="613"/>
      <c r="BG5" s="625">
        <v>2070762</v>
      </c>
      <c r="BH5" s="626"/>
      <c r="BI5" s="626"/>
      <c r="BJ5" s="626"/>
      <c r="BK5" s="626"/>
      <c r="BL5" s="626"/>
      <c r="BM5" s="626"/>
      <c r="BN5" s="627"/>
      <c r="BO5" s="628">
        <v>100</v>
      </c>
      <c r="BP5" s="628"/>
      <c r="BQ5" s="628"/>
      <c r="BR5" s="628"/>
      <c r="BS5" s="629">
        <v>13101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2">
      <c r="B6" s="622" t="s">
        <v>212</v>
      </c>
      <c r="C6" s="623"/>
      <c r="D6" s="623"/>
      <c r="E6" s="623"/>
      <c r="F6" s="623"/>
      <c r="G6" s="623"/>
      <c r="H6" s="623"/>
      <c r="I6" s="623"/>
      <c r="J6" s="623"/>
      <c r="K6" s="623"/>
      <c r="L6" s="623"/>
      <c r="M6" s="623"/>
      <c r="N6" s="623"/>
      <c r="O6" s="623"/>
      <c r="P6" s="623"/>
      <c r="Q6" s="624"/>
      <c r="R6" s="625">
        <v>127508</v>
      </c>
      <c r="S6" s="626"/>
      <c r="T6" s="626"/>
      <c r="U6" s="626"/>
      <c r="V6" s="626"/>
      <c r="W6" s="626"/>
      <c r="X6" s="626"/>
      <c r="Y6" s="627"/>
      <c r="Z6" s="628">
        <v>1.3</v>
      </c>
      <c r="AA6" s="628"/>
      <c r="AB6" s="628"/>
      <c r="AC6" s="628"/>
      <c r="AD6" s="629">
        <v>127508</v>
      </c>
      <c r="AE6" s="629"/>
      <c r="AF6" s="629"/>
      <c r="AG6" s="629"/>
      <c r="AH6" s="629"/>
      <c r="AI6" s="629"/>
      <c r="AJ6" s="629"/>
      <c r="AK6" s="629"/>
      <c r="AL6" s="630">
        <v>2.4</v>
      </c>
      <c r="AM6" s="631"/>
      <c r="AN6" s="631"/>
      <c r="AO6" s="632"/>
      <c r="AP6" s="622" t="s">
        <v>213</v>
      </c>
      <c r="AQ6" s="623"/>
      <c r="AR6" s="623"/>
      <c r="AS6" s="623"/>
      <c r="AT6" s="623"/>
      <c r="AU6" s="623"/>
      <c r="AV6" s="623"/>
      <c r="AW6" s="623"/>
      <c r="AX6" s="623"/>
      <c r="AY6" s="623"/>
      <c r="AZ6" s="623"/>
      <c r="BA6" s="623"/>
      <c r="BB6" s="623"/>
      <c r="BC6" s="623"/>
      <c r="BD6" s="623"/>
      <c r="BE6" s="623"/>
      <c r="BF6" s="624"/>
      <c r="BG6" s="625">
        <v>2070762</v>
      </c>
      <c r="BH6" s="626"/>
      <c r="BI6" s="626"/>
      <c r="BJ6" s="626"/>
      <c r="BK6" s="626"/>
      <c r="BL6" s="626"/>
      <c r="BM6" s="626"/>
      <c r="BN6" s="627"/>
      <c r="BO6" s="628">
        <v>100</v>
      </c>
      <c r="BP6" s="628"/>
      <c r="BQ6" s="628"/>
      <c r="BR6" s="628"/>
      <c r="BS6" s="629">
        <v>13101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78104</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78104</v>
      </c>
      <c r="DR6" s="626"/>
      <c r="DS6" s="626"/>
      <c r="DT6" s="626"/>
      <c r="DU6" s="626"/>
      <c r="DV6" s="626"/>
      <c r="DW6" s="626"/>
      <c r="DX6" s="626"/>
      <c r="DY6" s="626"/>
      <c r="DZ6" s="626"/>
      <c r="EA6" s="626"/>
      <c r="EB6" s="626"/>
      <c r="EC6" s="635"/>
    </row>
    <row r="7" spans="2:143" ht="11.25" customHeight="1" x14ac:dyDescent="0.2">
      <c r="B7" s="622" t="s">
        <v>216</v>
      </c>
      <c r="C7" s="623"/>
      <c r="D7" s="623"/>
      <c r="E7" s="623"/>
      <c r="F7" s="623"/>
      <c r="G7" s="623"/>
      <c r="H7" s="623"/>
      <c r="I7" s="623"/>
      <c r="J7" s="623"/>
      <c r="K7" s="623"/>
      <c r="L7" s="623"/>
      <c r="M7" s="623"/>
      <c r="N7" s="623"/>
      <c r="O7" s="623"/>
      <c r="P7" s="623"/>
      <c r="Q7" s="624"/>
      <c r="R7" s="625">
        <v>1775</v>
      </c>
      <c r="S7" s="626"/>
      <c r="T7" s="626"/>
      <c r="U7" s="626"/>
      <c r="V7" s="626"/>
      <c r="W7" s="626"/>
      <c r="X7" s="626"/>
      <c r="Y7" s="627"/>
      <c r="Z7" s="628">
        <v>0</v>
      </c>
      <c r="AA7" s="628"/>
      <c r="AB7" s="628"/>
      <c r="AC7" s="628"/>
      <c r="AD7" s="629">
        <v>1775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947745</v>
      </c>
      <c r="BH7" s="626"/>
      <c r="BI7" s="626"/>
      <c r="BJ7" s="626"/>
      <c r="BK7" s="626"/>
      <c r="BL7" s="626"/>
      <c r="BM7" s="626"/>
      <c r="BN7" s="627"/>
      <c r="BO7" s="628">
        <v>45.8</v>
      </c>
      <c r="BP7" s="628"/>
      <c r="BQ7" s="628"/>
      <c r="BR7" s="628"/>
      <c r="BS7" s="629">
        <v>13101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1410341</v>
      </c>
      <c r="CS7" s="626"/>
      <c r="CT7" s="626"/>
      <c r="CU7" s="626"/>
      <c r="CV7" s="626"/>
      <c r="CW7" s="626"/>
      <c r="CX7" s="626"/>
      <c r="CY7" s="627"/>
      <c r="CZ7" s="628">
        <v>14.5</v>
      </c>
      <c r="DA7" s="628"/>
      <c r="DB7" s="628"/>
      <c r="DC7" s="628"/>
      <c r="DD7" s="634">
        <v>7968</v>
      </c>
      <c r="DE7" s="626"/>
      <c r="DF7" s="626"/>
      <c r="DG7" s="626"/>
      <c r="DH7" s="626"/>
      <c r="DI7" s="626"/>
      <c r="DJ7" s="626"/>
      <c r="DK7" s="626"/>
      <c r="DL7" s="626"/>
      <c r="DM7" s="626"/>
      <c r="DN7" s="626"/>
      <c r="DO7" s="626"/>
      <c r="DP7" s="627"/>
      <c r="DQ7" s="634">
        <v>1185543</v>
      </c>
      <c r="DR7" s="626"/>
      <c r="DS7" s="626"/>
      <c r="DT7" s="626"/>
      <c r="DU7" s="626"/>
      <c r="DV7" s="626"/>
      <c r="DW7" s="626"/>
      <c r="DX7" s="626"/>
      <c r="DY7" s="626"/>
      <c r="DZ7" s="626"/>
      <c r="EA7" s="626"/>
      <c r="EB7" s="626"/>
      <c r="EC7" s="635"/>
    </row>
    <row r="8" spans="2:143" ht="11.25" customHeight="1" x14ac:dyDescent="0.2">
      <c r="B8" s="622" t="s">
        <v>219</v>
      </c>
      <c r="C8" s="623"/>
      <c r="D8" s="623"/>
      <c r="E8" s="623"/>
      <c r="F8" s="623"/>
      <c r="G8" s="623"/>
      <c r="H8" s="623"/>
      <c r="I8" s="623"/>
      <c r="J8" s="623"/>
      <c r="K8" s="623"/>
      <c r="L8" s="623"/>
      <c r="M8" s="623"/>
      <c r="N8" s="623"/>
      <c r="O8" s="623"/>
      <c r="P8" s="623"/>
      <c r="Q8" s="624"/>
      <c r="R8" s="625">
        <v>3805</v>
      </c>
      <c r="S8" s="626"/>
      <c r="T8" s="626"/>
      <c r="U8" s="626"/>
      <c r="V8" s="626"/>
      <c r="W8" s="626"/>
      <c r="X8" s="626"/>
      <c r="Y8" s="627"/>
      <c r="Z8" s="628">
        <v>0</v>
      </c>
      <c r="AA8" s="628"/>
      <c r="AB8" s="628"/>
      <c r="AC8" s="628"/>
      <c r="AD8" s="629">
        <v>3805</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39897</v>
      </c>
      <c r="BH8" s="626"/>
      <c r="BI8" s="626"/>
      <c r="BJ8" s="626"/>
      <c r="BK8" s="626"/>
      <c r="BL8" s="626"/>
      <c r="BM8" s="626"/>
      <c r="BN8" s="627"/>
      <c r="BO8" s="628">
        <v>1.9</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4325660</v>
      </c>
      <c r="CS8" s="626"/>
      <c r="CT8" s="626"/>
      <c r="CU8" s="626"/>
      <c r="CV8" s="626"/>
      <c r="CW8" s="626"/>
      <c r="CX8" s="626"/>
      <c r="CY8" s="627"/>
      <c r="CZ8" s="628">
        <v>44.5</v>
      </c>
      <c r="DA8" s="628"/>
      <c r="DB8" s="628"/>
      <c r="DC8" s="628"/>
      <c r="DD8" s="634">
        <v>112561</v>
      </c>
      <c r="DE8" s="626"/>
      <c r="DF8" s="626"/>
      <c r="DG8" s="626"/>
      <c r="DH8" s="626"/>
      <c r="DI8" s="626"/>
      <c r="DJ8" s="626"/>
      <c r="DK8" s="626"/>
      <c r="DL8" s="626"/>
      <c r="DM8" s="626"/>
      <c r="DN8" s="626"/>
      <c r="DO8" s="626"/>
      <c r="DP8" s="627"/>
      <c r="DQ8" s="634">
        <v>1839948</v>
      </c>
      <c r="DR8" s="626"/>
      <c r="DS8" s="626"/>
      <c r="DT8" s="626"/>
      <c r="DU8" s="626"/>
      <c r="DV8" s="626"/>
      <c r="DW8" s="626"/>
      <c r="DX8" s="626"/>
      <c r="DY8" s="626"/>
      <c r="DZ8" s="626"/>
      <c r="EA8" s="626"/>
      <c r="EB8" s="626"/>
      <c r="EC8" s="635"/>
    </row>
    <row r="9" spans="2:143" ht="11.25" customHeight="1" x14ac:dyDescent="0.2">
      <c r="B9" s="622" t="s">
        <v>222</v>
      </c>
      <c r="C9" s="623"/>
      <c r="D9" s="623"/>
      <c r="E9" s="623"/>
      <c r="F9" s="623"/>
      <c r="G9" s="623"/>
      <c r="H9" s="623"/>
      <c r="I9" s="623"/>
      <c r="J9" s="623"/>
      <c r="K9" s="623"/>
      <c r="L9" s="623"/>
      <c r="M9" s="623"/>
      <c r="N9" s="623"/>
      <c r="O9" s="623"/>
      <c r="P9" s="623"/>
      <c r="Q9" s="624"/>
      <c r="R9" s="625">
        <v>3555</v>
      </c>
      <c r="S9" s="626"/>
      <c r="T9" s="626"/>
      <c r="U9" s="626"/>
      <c r="V9" s="626"/>
      <c r="W9" s="626"/>
      <c r="X9" s="626"/>
      <c r="Y9" s="627"/>
      <c r="Z9" s="628">
        <v>0</v>
      </c>
      <c r="AA9" s="628"/>
      <c r="AB9" s="628"/>
      <c r="AC9" s="628"/>
      <c r="AD9" s="629">
        <v>3555</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802388</v>
      </c>
      <c r="BH9" s="626"/>
      <c r="BI9" s="626"/>
      <c r="BJ9" s="626"/>
      <c r="BK9" s="626"/>
      <c r="BL9" s="626"/>
      <c r="BM9" s="626"/>
      <c r="BN9" s="627"/>
      <c r="BO9" s="628">
        <v>38.700000000000003</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672097</v>
      </c>
      <c r="CS9" s="626"/>
      <c r="CT9" s="626"/>
      <c r="CU9" s="626"/>
      <c r="CV9" s="626"/>
      <c r="CW9" s="626"/>
      <c r="CX9" s="626"/>
      <c r="CY9" s="627"/>
      <c r="CZ9" s="628">
        <v>6.9</v>
      </c>
      <c r="DA9" s="628"/>
      <c r="DB9" s="628"/>
      <c r="DC9" s="628"/>
      <c r="DD9" s="634">
        <v>40016</v>
      </c>
      <c r="DE9" s="626"/>
      <c r="DF9" s="626"/>
      <c r="DG9" s="626"/>
      <c r="DH9" s="626"/>
      <c r="DI9" s="626"/>
      <c r="DJ9" s="626"/>
      <c r="DK9" s="626"/>
      <c r="DL9" s="626"/>
      <c r="DM9" s="626"/>
      <c r="DN9" s="626"/>
      <c r="DO9" s="626"/>
      <c r="DP9" s="627"/>
      <c r="DQ9" s="634">
        <v>534485</v>
      </c>
      <c r="DR9" s="626"/>
      <c r="DS9" s="626"/>
      <c r="DT9" s="626"/>
      <c r="DU9" s="626"/>
      <c r="DV9" s="626"/>
      <c r="DW9" s="626"/>
      <c r="DX9" s="626"/>
      <c r="DY9" s="626"/>
      <c r="DZ9" s="626"/>
      <c r="EA9" s="626"/>
      <c r="EB9" s="626"/>
      <c r="EC9" s="635"/>
    </row>
    <row r="10" spans="2:143" ht="11.25" customHeight="1" x14ac:dyDescent="0.2">
      <c r="B10" s="622" t="s">
        <v>225</v>
      </c>
      <c r="C10" s="623"/>
      <c r="D10" s="623"/>
      <c r="E10" s="623"/>
      <c r="F10" s="623"/>
      <c r="G10" s="623"/>
      <c r="H10" s="623"/>
      <c r="I10" s="623"/>
      <c r="J10" s="623"/>
      <c r="K10" s="623"/>
      <c r="L10" s="623"/>
      <c r="M10" s="623"/>
      <c r="N10" s="623"/>
      <c r="O10" s="623"/>
      <c r="P10" s="623"/>
      <c r="Q10" s="624"/>
      <c r="R10" s="625">
        <v>394824</v>
      </c>
      <c r="S10" s="626"/>
      <c r="T10" s="626"/>
      <c r="U10" s="626"/>
      <c r="V10" s="626"/>
      <c r="W10" s="626"/>
      <c r="X10" s="626"/>
      <c r="Y10" s="627"/>
      <c r="Z10" s="628">
        <v>3.9</v>
      </c>
      <c r="AA10" s="628"/>
      <c r="AB10" s="628"/>
      <c r="AC10" s="628"/>
      <c r="AD10" s="629">
        <v>394824</v>
      </c>
      <c r="AE10" s="629"/>
      <c r="AF10" s="629"/>
      <c r="AG10" s="629"/>
      <c r="AH10" s="629"/>
      <c r="AI10" s="629"/>
      <c r="AJ10" s="629"/>
      <c r="AK10" s="629"/>
      <c r="AL10" s="630">
        <v>7.4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39410</v>
      </c>
      <c r="BH10" s="626"/>
      <c r="BI10" s="626"/>
      <c r="BJ10" s="626"/>
      <c r="BK10" s="626"/>
      <c r="BL10" s="626"/>
      <c r="BM10" s="626"/>
      <c r="BN10" s="627"/>
      <c r="BO10" s="628">
        <v>1.9</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x14ac:dyDescent="0.2">
      <c r="B11" s="622" t="s">
        <v>228</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66050</v>
      </c>
      <c r="BH11" s="626"/>
      <c r="BI11" s="626"/>
      <c r="BJ11" s="626"/>
      <c r="BK11" s="626"/>
      <c r="BL11" s="626"/>
      <c r="BM11" s="626"/>
      <c r="BN11" s="627"/>
      <c r="BO11" s="628">
        <v>3.2</v>
      </c>
      <c r="BP11" s="628"/>
      <c r="BQ11" s="628"/>
      <c r="BR11" s="628"/>
      <c r="BS11" s="634">
        <v>13101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350930</v>
      </c>
      <c r="CS11" s="626"/>
      <c r="CT11" s="626"/>
      <c r="CU11" s="626"/>
      <c r="CV11" s="626"/>
      <c r="CW11" s="626"/>
      <c r="CX11" s="626"/>
      <c r="CY11" s="627"/>
      <c r="CZ11" s="628">
        <v>3.6</v>
      </c>
      <c r="DA11" s="628"/>
      <c r="DB11" s="628"/>
      <c r="DC11" s="628"/>
      <c r="DD11" s="634">
        <v>79703</v>
      </c>
      <c r="DE11" s="626"/>
      <c r="DF11" s="626"/>
      <c r="DG11" s="626"/>
      <c r="DH11" s="626"/>
      <c r="DI11" s="626"/>
      <c r="DJ11" s="626"/>
      <c r="DK11" s="626"/>
      <c r="DL11" s="626"/>
      <c r="DM11" s="626"/>
      <c r="DN11" s="626"/>
      <c r="DO11" s="626"/>
      <c r="DP11" s="627"/>
      <c r="DQ11" s="634">
        <v>258597</v>
      </c>
      <c r="DR11" s="626"/>
      <c r="DS11" s="626"/>
      <c r="DT11" s="626"/>
      <c r="DU11" s="626"/>
      <c r="DV11" s="626"/>
      <c r="DW11" s="626"/>
      <c r="DX11" s="626"/>
      <c r="DY11" s="626"/>
      <c r="DZ11" s="626"/>
      <c r="EA11" s="626"/>
      <c r="EB11" s="626"/>
      <c r="EC11" s="635"/>
    </row>
    <row r="12" spans="2:143" ht="11.25" customHeight="1" x14ac:dyDescent="0.2">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898969</v>
      </c>
      <c r="BH12" s="626"/>
      <c r="BI12" s="626"/>
      <c r="BJ12" s="626"/>
      <c r="BK12" s="626"/>
      <c r="BL12" s="626"/>
      <c r="BM12" s="626"/>
      <c r="BN12" s="627"/>
      <c r="BO12" s="628">
        <v>43.4</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165399</v>
      </c>
      <c r="CS12" s="626"/>
      <c r="CT12" s="626"/>
      <c r="CU12" s="626"/>
      <c r="CV12" s="626"/>
      <c r="CW12" s="626"/>
      <c r="CX12" s="626"/>
      <c r="CY12" s="627"/>
      <c r="CZ12" s="628">
        <v>1.7</v>
      </c>
      <c r="DA12" s="628"/>
      <c r="DB12" s="628"/>
      <c r="DC12" s="628"/>
      <c r="DD12" s="634">
        <v>12389</v>
      </c>
      <c r="DE12" s="626"/>
      <c r="DF12" s="626"/>
      <c r="DG12" s="626"/>
      <c r="DH12" s="626"/>
      <c r="DI12" s="626"/>
      <c r="DJ12" s="626"/>
      <c r="DK12" s="626"/>
      <c r="DL12" s="626"/>
      <c r="DM12" s="626"/>
      <c r="DN12" s="626"/>
      <c r="DO12" s="626"/>
      <c r="DP12" s="627"/>
      <c r="DQ12" s="634">
        <v>80397</v>
      </c>
      <c r="DR12" s="626"/>
      <c r="DS12" s="626"/>
      <c r="DT12" s="626"/>
      <c r="DU12" s="626"/>
      <c r="DV12" s="626"/>
      <c r="DW12" s="626"/>
      <c r="DX12" s="626"/>
      <c r="DY12" s="626"/>
      <c r="DZ12" s="626"/>
      <c r="EA12" s="626"/>
      <c r="EB12" s="626"/>
      <c r="EC12" s="635"/>
    </row>
    <row r="13" spans="2:143" ht="11.25" customHeight="1" x14ac:dyDescent="0.2">
      <c r="B13" s="622" t="s">
        <v>234</v>
      </c>
      <c r="C13" s="623"/>
      <c r="D13" s="623"/>
      <c r="E13" s="623"/>
      <c r="F13" s="623"/>
      <c r="G13" s="623"/>
      <c r="H13" s="623"/>
      <c r="I13" s="623"/>
      <c r="J13" s="623"/>
      <c r="K13" s="623"/>
      <c r="L13" s="623"/>
      <c r="M13" s="623"/>
      <c r="N13" s="623"/>
      <c r="O13" s="623"/>
      <c r="P13" s="623"/>
      <c r="Q13" s="624"/>
      <c r="R13" s="625">
        <v>14392</v>
      </c>
      <c r="S13" s="626"/>
      <c r="T13" s="626"/>
      <c r="U13" s="626"/>
      <c r="V13" s="626"/>
      <c r="W13" s="626"/>
      <c r="X13" s="626"/>
      <c r="Y13" s="627"/>
      <c r="Z13" s="628">
        <v>0.1</v>
      </c>
      <c r="AA13" s="628"/>
      <c r="AB13" s="628"/>
      <c r="AC13" s="628"/>
      <c r="AD13" s="629">
        <v>14392</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883834</v>
      </c>
      <c r="BH13" s="626"/>
      <c r="BI13" s="626"/>
      <c r="BJ13" s="626"/>
      <c r="BK13" s="626"/>
      <c r="BL13" s="626"/>
      <c r="BM13" s="626"/>
      <c r="BN13" s="627"/>
      <c r="BO13" s="628">
        <v>42.7</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654855</v>
      </c>
      <c r="CS13" s="626"/>
      <c r="CT13" s="626"/>
      <c r="CU13" s="626"/>
      <c r="CV13" s="626"/>
      <c r="CW13" s="626"/>
      <c r="CX13" s="626"/>
      <c r="CY13" s="627"/>
      <c r="CZ13" s="628">
        <v>6.7</v>
      </c>
      <c r="DA13" s="628"/>
      <c r="DB13" s="628"/>
      <c r="DC13" s="628"/>
      <c r="DD13" s="634">
        <v>361712</v>
      </c>
      <c r="DE13" s="626"/>
      <c r="DF13" s="626"/>
      <c r="DG13" s="626"/>
      <c r="DH13" s="626"/>
      <c r="DI13" s="626"/>
      <c r="DJ13" s="626"/>
      <c r="DK13" s="626"/>
      <c r="DL13" s="626"/>
      <c r="DM13" s="626"/>
      <c r="DN13" s="626"/>
      <c r="DO13" s="626"/>
      <c r="DP13" s="627"/>
      <c r="DQ13" s="634">
        <v>345929</v>
      </c>
      <c r="DR13" s="626"/>
      <c r="DS13" s="626"/>
      <c r="DT13" s="626"/>
      <c r="DU13" s="626"/>
      <c r="DV13" s="626"/>
      <c r="DW13" s="626"/>
      <c r="DX13" s="626"/>
      <c r="DY13" s="626"/>
      <c r="DZ13" s="626"/>
      <c r="EA13" s="626"/>
      <c r="EB13" s="626"/>
      <c r="EC13" s="635"/>
    </row>
    <row r="14" spans="2:143" ht="11.25" customHeight="1" x14ac:dyDescent="0.2">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84803</v>
      </c>
      <c r="BH14" s="626"/>
      <c r="BI14" s="626"/>
      <c r="BJ14" s="626"/>
      <c r="BK14" s="626"/>
      <c r="BL14" s="626"/>
      <c r="BM14" s="626"/>
      <c r="BN14" s="627"/>
      <c r="BO14" s="628">
        <v>4.0999999999999996</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328763</v>
      </c>
      <c r="CS14" s="626"/>
      <c r="CT14" s="626"/>
      <c r="CU14" s="626"/>
      <c r="CV14" s="626"/>
      <c r="CW14" s="626"/>
      <c r="CX14" s="626"/>
      <c r="CY14" s="627"/>
      <c r="CZ14" s="628">
        <v>3.4</v>
      </c>
      <c r="DA14" s="628"/>
      <c r="DB14" s="628"/>
      <c r="DC14" s="628"/>
      <c r="DD14" s="634">
        <v>41245</v>
      </c>
      <c r="DE14" s="626"/>
      <c r="DF14" s="626"/>
      <c r="DG14" s="626"/>
      <c r="DH14" s="626"/>
      <c r="DI14" s="626"/>
      <c r="DJ14" s="626"/>
      <c r="DK14" s="626"/>
      <c r="DL14" s="626"/>
      <c r="DM14" s="626"/>
      <c r="DN14" s="626"/>
      <c r="DO14" s="626"/>
      <c r="DP14" s="627"/>
      <c r="DQ14" s="634">
        <v>284818</v>
      </c>
      <c r="DR14" s="626"/>
      <c r="DS14" s="626"/>
      <c r="DT14" s="626"/>
      <c r="DU14" s="626"/>
      <c r="DV14" s="626"/>
      <c r="DW14" s="626"/>
      <c r="DX14" s="626"/>
      <c r="DY14" s="626"/>
      <c r="DZ14" s="626"/>
      <c r="EA14" s="626"/>
      <c r="EB14" s="626"/>
      <c r="EC14" s="635"/>
    </row>
    <row r="15" spans="2:143" ht="11.25" customHeight="1" x14ac:dyDescent="0.2">
      <c r="B15" s="622" t="s">
        <v>240</v>
      </c>
      <c r="C15" s="623"/>
      <c r="D15" s="623"/>
      <c r="E15" s="623"/>
      <c r="F15" s="623"/>
      <c r="G15" s="623"/>
      <c r="H15" s="623"/>
      <c r="I15" s="623"/>
      <c r="J15" s="623"/>
      <c r="K15" s="623"/>
      <c r="L15" s="623"/>
      <c r="M15" s="623"/>
      <c r="N15" s="623"/>
      <c r="O15" s="623"/>
      <c r="P15" s="623"/>
      <c r="Q15" s="624"/>
      <c r="R15" s="625">
        <v>19370</v>
      </c>
      <c r="S15" s="626"/>
      <c r="T15" s="626"/>
      <c r="U15" s="626"/>
      <c r="V15" s="626"/>
      <c r="W15" s="626"/>
      <c r="X15" s="626"/>
      <c r="Y15" s="627"/>
      <c r="Z15" s="628">
        <v>0.2</v>
      </c>
      <c r="AA15" s="628"/>
      <c r="AB15" s="628"/>
      <c r="AC15" s="628"/>
      <c r="AD15" s="629">
        <v>19370</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139245</v>
      </c>
      <c r="BH15" s="626"/>
      <c r="BI15" s="626"/>
      <c r="BJ15" s="626"/>
      <c r="BK15" s="626"/>
      <c r="BL15" s="626"/>
      <c r="BM15" s="626"/>
      <c r="BN15" s="627"/>
      <c r="BO15" s="628">
        <v>6.7</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1019837</v>
      </c>
      <c r="CS15" s="626"/>
      <c r="CT15" s="626"/>
      <c r="CU15" s="626"/>
      <c r="CV15" s="626"/>
      <c r="CW15" s="626"/>
      <c r="CX15" s="626"/>
      <c r="CY15" s="627"/>
      <c r="CZ15" s="628">
        <v>10.5</v>
      </c>
      <c r="DA15" s="628"/>
      <c r="DB15" s="628"/>
      <c r="DC15" s="628"/>
      <c r="DD15" s="634">
        <v>68644</v>
      </c>
      <c r="DE15" s="626"/>
      <c r="DF15" s="626"/>
      <c r="DG15" s="626"/>
      <c r="DH15" s="626"/>
      <c r="DI15" s="626"/>
      <c r="DJ15" s="626"/>
      <c r="DK15" s="626"/>
      <c r="DL15" s="626"/>
      <c r="DM15" s="626"/>
      <c r="DN15" s="626"/>
      <c r="DO15" s="626"/>
      <c r="DP15" s="627"/>
      <c r="DQ15" s="634">
        <v>789884</v>
      </c>
      <c r="DR15" s="626"/>
      <c r="DS15" s="626"/>
      <c r="DT15" s="626"/>
      <c r="DU15" s="626"/>
      <c r="DV15" s="626"/>
      <c r="DW15" s="626"/>
      <c r="DX15" s="626"/>
      <c r="DY15" s="626"/>
      <c r="DZ15" s="626"/>
      <c r="EA15" s="626"/>
      <c r="EB15" s="626"/>
      <c r="EC15" s="635"/>
    </row>
    <row r="16" spans="2:143" ht="11.25" customHeight="1" x14ac:dyDescent="0.2">
      <c r="B16" s="622" t="s">
        <v>243</v>
      </c>
      <c r="C16" s="623"/>
      <c r="D16" s="623"/>
      <c r="E16" s="623"/>
      <c r="F16" s="623"/>
      <c r="G16" s="623"/>
      <c r="H16" s="623"/>
      <c r="I16" s="623"/>
      <c r="J16" s="623"/>
      <c r="K16" s="623"/>
      <c r="L16" s="623"/>
      <c r="M16" s="623"/>
      <c r="N16" s="623"/>
      <c r="O16" s="623"/>
      <c r="P16" s="623"/>
      <c r="Q16" s="624"/>
      <c r="R16" s="625">
        <v>2877503</v>
      </c>
      <c r="S16" s="626"/>
      <c r="T16" s="626"/>
      <c r="U16" s="626"/>
      <c r="V16" s="626"/>
      <c r="W16" s="626"/>
      <c r="X16" s="626"/>
      <c r="Y16" s="627"/>
      <c r="Z16" s="628">
        <v>28.6</v>
      </c>
      <c r="AA16" s="628"/>
      <c r="AB16" s="628"/>
      <c r="AC16" s="628"/>
      <c r="AD16" s="629">
        <v>2672007</v>
      </c>
      <c r="AE16" s="629"/>
      <c r="AF16" s="629"/>
      <c r="AG16" s="629"/>
      <c r="AH16" s="629"/>
      <c r="AI16" s="629"/>
      <c r="AJ16" s="629"/>
      <c r="AK16" s="629"/>
      <c r="AL16" s="630">
        <v>50.1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38465</v>
      </c>
      <c r="CS16" s="626"/>
      <c r="CT16" s="626"/>
      <c r="CU16" s="626"/>
      <c r="CV16" s="626"/>
      <c r="CW16" s="626"/>
      <c r="CX16" s="626"/>
      <c r="CY16" s="627"/>
      <c r="CZ16" s="628">
        <v>0.4</v>
      </c>
      <c r="DA16" s="628"/>
      <c r="DB16" s="628"/>
      <c r="DC16" s="628"/>
      <c r="DD16" s="634" t="s">
        <v>110</v>
      </c>
      <c r="DE16" s="626"/>
      <c r="DF16" s="626"/>
      <c r="DG16" s="626"/>
      <c r="DH16" s="626"/>
      <c r="DI16" s="626"/>
      <c r="DJ16" s="626"/>
      <c r="DK16" s="626"/>
      <c r="DL16" s="626"/>
      <c r="DM16" s="626"/>
      <c r="DN16" s="626"/>
      <c r="DO16" s="626"/>
      <c r="DP16" s="627"/>
      <c r="DQ16" s="634">
        <v>6646</v>
      </c>
      <c r="DR16" s="626"/>
      <c r="DS16" s="626"/>
      <c r="DT16" s="626"/>
      <c r="DU16" s="626"/>
      <c r="DV16" s="626"/>
      <c r="DW16" s="626"/>
      <c r="DX16" s="626"/>
      <c r="DY16" s="626"/>
      <c r="DZ16" s="626"/>
      <c r="EA16" s="626"/>
      <c r="EB16" s="626"/>
      <c r="EC16" s="635"/>
    </row>
    <row r="17" spans="2:133" ht="11.25" customHeight="1" x14ac:dyDescent="0.2">
      <c r="B17" s="622" t="s">
        <v>246</v>
      </c>
      <c r="C17" s="623"/>
      <c r="D17" s="623"/>
      <c r="E17" s="623"/>
      <c r="F17" s="623"/>
      <c r="G17" s="623"/>
      <c r="H17" s="623"/>
      <c r="I17" s="623"/>
      <c r="J17" s="623"/>
      <c r="K17" s="623"/>
      <c r="L17" s="623"/>
      <c r="M17" s="623"/>
      <c r="N17" s="623"/>
      <c r="O17" s="623"/>
      <c r="P17" s="623"/>
      <c r="Q17" s="624"/>
      <c r="R17" s="625">
        <v>2672007</v>
      </c>
      <c r="S17" s="626"/>
      <c r="T17" s="626"/>
      <c r="U17" s="626"/>
      <c r="V17" s="626"/>
      <c r="W17" s="626"/>
      <c r="X17" s="626"/>
      <c r="Y17" s="627"/>
      <c r="Z17" s="628">
        <v>26.5</v>
      </c>
      <c r="AA17" s="628"/>
      <c r="AB17" s="628"/>
      <c r="AC17" s="628"/>
      <c r="AD17" s="629">
        <v>2672007</v>
      </c>
      <c r="AE17" s="629"/>
      <c r="AF17" s="629"/>
      <c r="AG17" s="629"/>
      <c r="AH17" s="629"/>
      <c r="AI17" s="629"/>
      <c r="AJ17" s="629"/>
      <c r="AK17" s="629"/>
      <c r="AL17" s="630">
        <v>50.1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668819</v>
      </c>
      <c r="CS17" s="626"/>
      <c r="CT17" s="626"/>
      <c r="CU17" s="626"/>
      <c r="CV17" s="626"/>
      <c r="CW17" s="626"/>
      <c r="CX17" s="626"/>
      <c r="CY17" s="627"/>
      <c r="CZ17" s="628">
        <v>6.9</v>
      </c>
      <c r="DA17" s="628"/>
      <c r="DB17" s="628"/>
      <c r="DC17" s="628"/>
      <c r="DD17" s="634" t="s">
        <v>110</v>
      </c>
      <c r="DE17" s="626"/>
      <c r="DF17" s="626"/>
      <c r="DG17" s="626"/>
      <c r="DH17" s="626"/>
      <c r="DI17" s="626"/>
      <c r="DJ17" s="626"/>
      <c r="DK17" s="626"/>
      <c r="DL17" s="626"/>
      <c r="DM17" s="626"/>
      <c r="DN17" s="626"/>
      <c r="DO17" s="626"/>
      <c r="DP17" s="627"/>
      <c r="DQ17" s="634">
        <v>622450</v>
      </c>
      <c r="DR17" s="626"/>
      <c r="DS17" s="626"/>
      <c r="DT17" s="626"/>
      <c r="DU17" s="626"/>
      <c r="DV17" s="626"/>
      <c r="DW17" s="626"/>
      <c r="DX17" s="626"/>
      <c r="DY17" s="626"/>
      <c r="DZ17" s="626"/>
      <c r="EA17" s="626"/>
      <c r="EB17" s="626"/>
      <c r="EC17" s="635"/>
    </row>
    <row r="18" spans="2:133" ht="11.25" customHeight="1" x14ac:dyDescent="0.2">
      <c r="B18" s="622" t="s">
        <v>249</v>
      </c>
      <c r="C18" s="623"/>
      <c r="D18" s="623"/>
      <c r="E18" s="623"/>
      <c r="F18" s="623"/>
      <c r="G18" s="623"/>
      <c r="H18" s="623"/>
      <c r="I18" s="623"/>
      <c r="J18" s="623"/>
      <c r="K18" s="623"/>
      <c r="L18" s="623"/>
      <c r="M18" s="623"/>
      <c r="N18" s="623"/>
      <c r="O18" s="623"/>
      <c r="P18" s="623"/>
      <c r="Q18" s="624"/>
      <c r="R18" s="625">
        <v>205496</v>
      </c>
      <c r="S18" s="626"/>
      <c r="T18" s="626"/>
      <c r="U18" s="626"/>
      <c r="V18" s="626"/>
      <c r="W18" s="626"/>
      <c r="X18" s="626"/>
      <c r="Y18" s="627"/>
      <c r="Z18" s="628">
        <v>2</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2">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v>
      </c>
      <c r="BH19" s="626"/>
      <c r="BI19" s="626"/>
      <c r="BJ19" s="626"/>
      <c r="BK19" s="626"/>
      <c r="BL19" s="626"/>
      <c r="BM19" s="626"/>
      <c r="BN19" s="627"/>
      <c r="BO19" s="628">
        <v>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2">
      <c r="B20" s="622" t="s">
        <v>255</v>
      </c>
      <c r="C20" s="623"/>
      <c r="D20" s="623"/>
      <c r="E20" s="623"/>
      <c r="F20" s="623"/>
      <c r="G20" s="623"/>
      <c r="H20" s="623"/>
      <c r="I20" s="623"/>
      <c r="J20" s="623"/>
      <c r="K20" s="623"/>
      <c r="L20" s="623"/>
      <c r="M20" s="623"/>
      <c r="N20" s="623"/>
      <c r="O20" s="623"/>
      <c r="P20" s="623"/>
      <c r="Q20" s="624"/>
      <c r="R20" s="625">
        <v>5513502</v>
      </c>
      <c r="S20" s="626"/>
      <c r="T20" s="626"/>
      <c r="U20" s="626"/>
      <c r="V20" s="626"/>
      <c r="W20" s="626"/>
      <c r="X20" s="626"/>
      <c r="Y20" s="627"/>
      <c r="Z20" s="628">
        <v>54.8</v>
      </c>
      <c r="AA20" s="628"/>
      <c r="AB20" s="628"/>
      <c r="AC20" s="628"/>
      <c r="AD20" s="629">
        <v>5307998</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v>
      </c>
      <c r="BH20" s="626"/>
      <c r="BI20" s="626"/>
      <c r="BJ20" s="626"/>
      <c r="BK20" s="626"/>
      <c r="BL20" s="626"/>
      <c r="BM20" s="626"/>
      <c r="BN20" s="627"/>
      <c r="BO20" s="628">
        <v>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9713270</v>
      </c>
      <c r="CS20" s="626"/>
      <c r="CT20" s="626"/>
      <c r="CU20" s="626"/>
      <c r="CV20" s="626"/>
      <c r="CW20" s="626"/>
      <c r="CX20" s="626"/>
      <c r="CY20" s="627"/>
      <c r="CZ20" s="628">
        <v>100</v>
      </c>
      <c r="DA20" s="628"/>
      <c r="DB20" s="628"/>
      <c r="DC20" s="628"/>
      <c r="DD20" s="634">
        <v>724238</v>
      </c>
      <c r="DE20" s="626"/>
      <c r="DF20" s="626"/>
      <c r="DG20" s="626"/>
      <c r="DH20" s="626"/>
      <c r="DI20" s="626"/>
      <c r="DJ20" s="626"/>
      <c r="DK20" s="626"/>
      <c r="DL20" s="626"/>
      <c r="DM20" s="626"/>
      <c r="DN20" s="626"/>
      <c r="DO20" s="626"/>
      <c r="DP20" s="627"/>
      <c r="DQ20" s="634">
        <v>6026801</v>
      </c>
      <c r="DR20" s="626"/>
      <c r="DS20" s="626"/>
      <c r="DT20" s="626"/>
      <c r="DU20" s="626"/>
      <c r="DV20" s="626"/>
      <c r="DW20" s="626"/>
      <c r="DX20" s="626"/>
      <c r="DY20" s="626"/>
      <c r="DZ20" s="626"/>
      <c r="EA20" s="626"/>
      <c r="EB20" s="626"/>
      <c r="EC20" s="635"/>
    </row>
    <row r="21" spans="2:133" ht="11.25" customHeight="1" x14ac:dyDescent="0.2">
      <c r="B21" s="622" t="s">
        <v>258</v>
      </c>
      <c r="C21" s="623"/>
      <c r="D21" s="623"/>
      <c r="E21" s="623"/>
      <c r="F21" s="623"/>
      <c r="G21" s="623"/>
      <c r="H21" s="623"/>
      <c r="I21" s="623"/>
      <c r="J21" s="623"/>
      <c r="K21" s="623"/>
      <c r="L21" s="623"/>
      <c r="M21" s="623"/>
      <c r="N21" s="623"/>
      <c r="O21" s="623"/>
      <c r="P21" s="623"/>
      <c r="Q21" s="624"/>
      <c r="R21" s="625">
        <v>4072</v>
      </c>
      <c r="S21" s="626"/>
      <c r="T21" s="626"/>
      <c r="U21" s="626"/>
      <c r="V21" s="626"/>
      <c r="W21" s="626"/>
      <c r="X21" s="626"/>
      <c r="Y21" s="627"/>
      <c r="Z21" s="628">
        <v>0</v>
      </c>
      <c r="AA21" s="628"/>
      <c r="AB21" s="628"/>
      <c r="AC21" s="628"/>
      <c r="AD21" s="629">
        <v>4072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260</v>
      </c>
      <c r="C22" s="623"/>
      <c r="D22" s="623"/>
      <c r="E22" s="623"/>
      <c r="F22" s="623"/>
      <c r="G22" s="623"/>
      <c r="H22" s="623"/>
      <c r="I22" s="623"/>
      <c r="J22" s="623"/>
      <c r="K22" s="623"/>
      <c r="L22" s="623"/>
      <c r="M22" s="623"/>
      <c r="N22" s="623"/>
      <c r="O22" s="623"/>
      <c r="P22" s="623"/>
      <c r="Q22" s="624"/>
      <c r="R22" s="625">
        <v>239509</v>
      </c>
      <c r="S22" s="626"/>
      <c r="T22" s="626"/>
      <c r="U22" s="626"/>
      <c r="V22" s="626"/>
      <c r="W22" s="626"/>
      <c r="X22" s="626"/>
      <c r="Y22" s="627"/>
      <c r="Z22" s="628">
        <v>2.4</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263</v>
      </c>
      <c r="C23" s="623"/>
      <c r="D23" s="623"/>
      <c r="E23" s="623"/>
      <c r="F23" s="623"/>
      <c r="G23" s="623"/>
      <c r="H23" s="623"/>
      <c r="I23" s="623"/>
      <c r="J23" s="623"/>
      <c r="K23" s="623"/>
      <c r="L23" s="623"/>
      <c r="M23" s="623"/>
      <c r="N23" s="623"/>
      <c r="O23" s="623"/>
      <c r="P23" s="623"/>
      <c r="Q23" s="624"/>
      <c r="R23" s="625">
        <v>125044</v>
      </c>
      <c r="S23" s="626"/>
      <c r="T23" s="626"/>
      <c r="U23" s="626"/>
      <c r="V23" s="626"/>
      <c r="W23" s="626"/>
      <c r="X23" s="626"/>
      <c r="Y23" s="627"/>
      <c r="Z23" s="628">
        <v>1.2</v>
      </c>
      <c r="AA23" s="628"/>
      <c r="AB23" s="628"/>
      <c r="AC23" s="628"/>
      <c r="AD23" s="629">
        <v>5724</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8</v>
      </c>
      <c r="BH23" s="626"/>
      <c r="BI23" s="626"/>
      <c r="BJ23" s="626"/>
      <c r="BK23" s="626"/>
      <c r="BL23" s="626"/>
      <c r="BM23" s="626"/>
      <c r="BN23" s="627"/>
      <c r="BO23" s="628">
        <v>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2">
      <c r="B24" s="622" t="s">
        <v>270</v>
      </c>
      <c r="C24" s="623"/>
      <c r="D24" s="623"/>
      <c r="E24" s="623"/>
      <c r="F24" s="623"/>
      <c r="G24" s="623"/>
      <c r="H24" s="623"/>
      <c r="I24" s="623"/>
      <c r="J24" s="623"/>
      <c r="K24" s="623"/>
      <c r="L24" s="623"/>
      <c r="M24" s="623"/>
      <c r="N24" s="623"/>
      <c r="O24" s="623"/>
      <c r="P24" s="623"/>
      <c r="Q24" s="624"/>
      <c r="R24" s="625">
        <v>19588</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5043858</v>
      </c>
      <c r="CS24" s="615"/>
      <c r="CT24" s="615"/>
      <c r="CU24" s="615"/>
      <c r="CV24" s="615"/>
      <c r="CW24" s="615"/>
      <c r="CX24" s="615"/>
      <c r="CY24" s="616"/>
      <c r="CZ24" s="652">
        <v>51.9</v>
      </c>
      <c r="DA24" s="653"/>
      <c r="DB24" s="653"/>
      <c r="DC24" s="654"/>
      <c r="DD24" s="651">
        <v>2642539</v>
      </c>
      <c r="DE24" s="615"/>
      <c r="DF24" s="615"/>
      <c r="DG24" s="615"/>
      <c r="DH24" s="615"/>
      <c r="DI24" s="615"/>
      <c r="DJ24" s="615"/>
      <c r="DK24" s="616"/>
      <c r="DL24" s="651">
        <v>2627228</v>
      </c>
      <c r="DM24" s="615"/>
      <c r="DN24" s="615"/>
      <c r="DO24" s="615"/>
      <c r="DP24" s="615"/>
      <c r="DQ24" s="615"/>
      <c r="DR24" s="615"/>
      <c r="DS24" s="615"/>
      <c r="DT24" s="615"/>
      <c r="DU24" s="615"/>
      <c r="DV24" s="616"/>
      <c r="DW24" s="619">
        <v>46.9</v>
      </c>
      <c r="DX24" s="620"/>
      <c r="DY24" s="620"/>
      <c r="DZ24" s="620"/>
      <c r="EA24" s="620"/>
      <c r="EB24" s="620"/>
      <c r="EC24" s="621"/>
    </row>
    <row r="25" spans="2:133" ht="11.25" customHeight="1" x14ac:dyDescent="0.2">
      <c r="B25" s="622" t="s">
        <v>273</v>
      </c>
      <c r="C25" s="623"/>
      <c r="D25" s="623"/>
      <c r="E25" s="623"/>
      <c r="F25" s="623"/>
      <c r="G25" s="623"/>
      <c r="H25" s="623"/>
      <c r="I25" s="623"/>
      <c r="J25" s="623"/>
      <c r="K25" s="623"/>
      <c r="L25" s="623"/>
      <c r="M25" s="623"/>
      <c r="N25" s="623"/>
      <c r="O25" s="623"/>
      <c r="P25" s="623"/>
      <c r="Q25" s="624"/>
      <c r="R25" s="625">
        <v>1795986</v>
      </c>
      <c r="S25" s="626"/>
      <c r="T25" s="626"/>
      <c r="U25" s="626"/>
      <c r="V25" s="626"/>
      <c r="W25" s="626"/>
      <c r="X25" s="626"/>
      <c r="Y25" s="627"/>
      <c r="Z25" s="628">
        <v>17.8</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1268698</v>
      </c>
      <c r="CS25" s="657"/>
      <c r="CT25" s="657"/>
      <c r="CU25" s="657"/>
      <c r="CV25" s="657"/>
      <c r="CW25" s="657"/>
      <c r="CX25" s="657"/>
      <c r="CY25" s="658"/>
      <c r="CZ25" s="659">
        <v>13.1</v>
      </c>
      <c r="DA25" s="660"/>
      <c r="DB25" s="660"/>
      <c r="DC25" s="661"/>
      <c r="DD25" s="634">
        <v>1158429</v>
      </c>
      <c r="DE25" s="657"/>
      <c r="DF25" s="657"/>
      <c r="DG25" s="657"/>
      <c r="DH25" s="657"/>
      <c r="DI25" s="657"/>
      <c r="DJ25" s="657"/>
      <c r="DK25" s="658"/>
      <c r="DL25" s="634">
        <v>1149982</v>
      </c>
      <c r="DM25" s="657"/>
      <c r="DN25" s="657"/>
      <c r="DO25" s="657"/>
      <c r="DP25" s="657"/>
      <c r="DQ25" s="657"/>
      <c r="DR25" s="657"/>
      <c r="DS25" s="657"/>
      <c r="DT25" s="657"/>
      <c r="DU25" s="657"/>
      <c r="DV25" s="658"/>
      <c r="DW25" s="630">
        <v>20.5</v>
      </c>
      <c r="DX25" s="655"/>
      <c r="DY25" s="655"/>
      <c r="DZ25" s="655"/>
      <c r="EA25" s="655"/>
      <c r="EB25" s="655"/>
      <c r="EC25" s="656"/>
    </row>
    <row r="26" spans="2:133" ht="11.25" customHeight="1" x14ac:dyDescent="0.2">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862856</v>
      </c>
      <c r="CS26" s="626"/>
      <c r="CT26" s="626"/>
      <c r="CU26" s="626"/>
      <c r="CV26" s="626"/>
      <c r="CW26" s="626"/>
      <c r="CX26" s="626"/>
      <c r="CY26" s="627"/>
      <c r="CZ26" s="659">
        <v>8.9</v>
      </c>
      <c r="DA26" s="660"/>
      <c r="DB26" s="660"/>
      <c r="DC26" s="661"/>
      <c r="DD26" s="634">
        <v>775828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2">
      <c r="B27" s="622" t="s">
        <v>279</v>
      </c>
      <c r="C27" s="623"/>
      <c r="D27" s="623"/>
      <c r="E27" s="623"/>
      <c r="F27" s="623"/>
      <c r="G27" s="623"/>
      <c r="H27" s="623"/>
      <c r="I27" s="623"/>
      <c r="J27" s="623"/>
      <c r="K27" s="623"/>
      <c r="L27" s="623"/>
      <c r="M27" s="623"/>
      <c r="N27" s="623"/>
      <c r="O27" s="623"/>
      <c r="P27" s="623"/>
      <c r="Q27" s="624"/>
      <c r="R27" s="625">
        <v>1031150</v>
      </c>
      <c r="S27" s="626"/>
      <c r="T27" s="626"/>
      <c r="U27" s="626"/>
      <c r="V27" s="626"/>
      <c r="W27" s="626"/>
      <c r="X27" s="626"/>
      <c r="Y27" s="627"/>
      <c r="Z27" s="628">
        <v>10.199999999999999</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2070770</v>
      </c>
      <c r="BH27" s="626"/>
      <c r="BI27" s="626"/>
      <c r="BJ27" s="626"/>
      <c r="BK27" s="626"/>
      <c r="BL27" s="626"/>
      <c r="BM27" s="626"/>
      <c r="BN27" s="627"/>
      <c r="BO27" s="628">
        <v>100</v>
      </c>
      <c r="BP27" s="628"/>
      <c r="BQ27" s="628"/>
      <c r="BR27" s="628"/>
      <c r="BS27" s="634">
        <v>13101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3106341</v>
      </c>
      <c r="CS27" s="657"/>
      <c r="CT27" s="657"/>
      <c r="CU27" s="657"/>
      <c r="CV27" s="657"/>
      <c r="CW27" s="657"/>
      <c r="CX27" s="657"/>
      <c r="CY27" s="658"/>
      <c r="CZ27" s="659">
        <v>32</v>
      </c>
      <c r="DA27" s="660"/>
      <c r="DB27" s="660"/>
      <c r="DC27" s="661"/>
      <c r="DD27" s="634">
        <v>861660</v>
      </c>
      <c r="DE27" s="657"/>
      <c r="DF27" s="657"/>
      <c r="DG27" s="657"/>
      <c r="DH27" s="657"/>
      <c r="DI27" s="657"/>
      <c r="DJ27" s="657"/>
      <c r="DK27" s="658"/>
      <c r="DL27" s="634">
        <v>854796</v>
      </c>
      <c r="DM27" s="657"/>
      <c r="DN27" s="657"/>
      <c r="DO27" s="657"/>
      <c r="DP27" s="657"/>
      <c r="DQ27" s="657"/>
      <c r="DR27" s="657"/>
      <c r="DS27" s="657"/>
      <c r="DT27" s="657"/>
      <c r="DU27" s="657"/>
      <c r="DV27" s="658"/>
      <c r="DW27" s="630">
        <v>15.3</v>
      </c>
      <c r="DX27" s="655"/>
      <c r="DY27" s="655"/>
      <c r="DZ27" s="655"/>
      <c r="EA27" s="655"/>
      <c r="EB27" s="655"/>
      <c r="EC27" s="656"/>
    </row>
    <row r="28" spans="2:133" ht="11.25" customHeight="1" x14ac:dyDescent="0.2">
      <c r="B28" s="622" t="s">
        <v>282</v>
      </c>
      <c r="C28" s="623"/>
      <c r="D28" s="623"/>
      <c r="E28" s="623"/>
      <c r="F28" s="623"/>
      <c r="G28" s="623"/>
      <c r="H28" s="623"/>
      <c r="I28" s="623"/>
      <c r="J28" s="623"/>
      <c r="K28" s="623"/>
      <c r="L28" s="623"/>
      <c r="M28" s="623"/>
      <c r="N28" s="623"/>
      <c r="O28" s="623"/>
      <c r="P28" s="623"/>
      <c r="Q28" s="624"/>
      <c r="R28" s="625">
        <v>11046</v>
      </c>
      <c r="S28" s="626"/>
      <c r="T28" s="626"/>
      <c r="U28" s="626"/>
      <c r="V28" s="626"/>
      <c r="W28" s="626"/>
      <c r="X28" s="626"/>
      <c r="Y28" s="627"/>
      <c r="Z28" s="628">
        <v>0.1</v>
      </c>
      <c r="AA28" s="628"/>
      <c r="AB28" s="628"/>
      <c r="AC28" s="628"/>
      <c r="AD28" s="629">
        <v>3121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668819</v>
      </c>
      <c r="CS28" s="626"/>
      <c r="CT28" s="626"/>
      <c r="CU28" s="626"/>
      <c r="CV28" s="626"/>
      <c r="CW28" s="626"/>
      <c r="CX28" s="626"/>
      <c r="CY28" s="627"/>
      <c r="CZ28" s="659">
        <v>6.9</v>
      </c>
      <c r="DA28" s="660"/>
      <c r="DB28" s="660"/>
      <c r="DC28" s="661"/>
      <c r="DD28" s="634">
        <v>622450</v>
      </c>
      <c r="DE28" s="626"/>
      <c r="DF28" s="626"/>
      <c r="DG28" s="626"/>
      <c r="DH28" s="626"/>
      <c r="DI28" s="626"/>
      <c r="DJ28" s="626"/>
      <c r="DK28" s="627"/>
      <c r="DL28" s="634">
        <v>622450</v>
      </c>
      <c r="DM28" s="626"/>
      <c r="DN28" s="626"/>
      <c r="DO28" s="626"/>
      <c r="DP28" s="626"/>
      <c r="DQ28" s="626"/>
      <c r="DR28" s="626"/>
      <c r="DS28" s="626"/>
      <c r="DT28" s="626"/>
      <c r="DU28" s="626"/>
      <c r="DV28" s="627"/>
      <c r="DW28" s="630">
        <v>11.1</v>
      </c>
      <c r="DX28" s="655"/>
      <c r="DY28" s="655"/>
      <c r="DZ28" s="655"/>
      <c r="EA28" s="655"/>
      <c r="EB28" s="655"/>
      <c r="EC28" s="656"/>
    </row>
    <row r="29" spans="2:133" ht="11.25" customHeight="1" x14ac:dyDescent="0.2">
      <c r="B29" s="622" t="s">
        <v>284</v>
      </c>
      <c r="C29" s="623"/>
      <c r="D29" s="623"/>
      <c r="E29" s="623"/>
      <c r="F29" s="623"/>
      <c r="G29" s="623"/>
      <c r="H29" s="623"/>
      <c r="I29" s="623"/>
      <c r="J29" s="623"/>
      <c r="K29" s="623"/>
      <c r="L29" s="623"/>
      <c r="M29" s="623"/>
      <c r="N29" s="623"/>
      <c r="O29" s="623"/>
      <c r="P29" s="623"/>
      <c r="Q29" s="624"/>
      <c r="R29" s="625">
        <v>114970</v>
      </c>
      <c r="S29" s="626"/>
      <c r="T29" s="626"/>
      <c r="U29" s="626"/>
      <c r="V29" s="626"/>
      <c r="W29" s="626"/>
      <c r="X29" s="626"/>
      <c r="Y29" s="627"/>
      <c r="Z29" s="628">
        <v>1.1000000000000001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56</v>
      </c>
      <c r="CG29" s="640"/>
      <c r="CH29" s="640"/>
      <c r="CI29" s="640"/>
      <c r="CJ29" s="640"/>
      <c r="CK29" s="640"/>
      <c r="CL29" s="640"/>
      <c r="CM29" s="640"/>
      <c r="CN29" s="640"/>
      <c r="CO29" s="640"/>
      <c r="CP29" s="640"/>
      <c r="CQ29" s="641"/>
      <c r="CR29" s="625">
        <v>668819</v>
      </c>
      <c r="CS29" s="657"/>
      <c r="CT29" s="657"/>
      <c r="CU29" s="657"/>
      <c r="CV29" s="657"/>
      <c r="CW29" s="657"/>
      <c r="CX29" s="657"/>
      <c r="CY29" s="658"/>
      <c r="CZ29" s="659">
        <v>6.9</v>
      </c>
      <c r="DA29" s="660"/>
      <c r="DB29" s="660"/>
      <c r="DC29" s="661"/>
      <c r="DD29" s="634">
        <v>622450</v>
      </c>
      <c r="DE29" s="657"/>
      <c r="DF29" s="657"/>
      <c r="DG29" s="657"/>
      <c r="DH29" s="657"/>
      <c r="DI29" s="657"/>
      <c r="DJ29" s="657"/>
      <c r="DK29" s="658"/>
      <c r="DL29" s="634">
        <v>622450</v>
      </c>
      <c r="DM29" s="657"/>
      <c r="DN29" s="657"/>
      <c r="DO29" s="657"/>
      <c r="DP29" s="657"/>
      <c r="DQ29" s="657"/>
      <c r="DR29" s="657"/>
      <c r="DS29" s="657"/>
      <c r="DT29" s="657"/>
      <c r="DU29" s="657"/>
      <c r="DV29" s="658"/>
      <c r="DW29" s="630">
        <v>11.1</v>
      </c>
      <c r="DX29" s="655"/>
      <c r="DY29" s="655"/>
      <c r="DZ29" s="655"/>
      <c r="EA29" s="655"/>
      <c r="EB29" s="655"/>
      <c r="EC29" s="656"/>
    </row>
    <row r="30" spans="2:133" ht="11.25" customHeight="1" x14ac:dyDescent="0.2">
      <c r="B30" s="622" t="s">
        <v>288</v>
      </c>
      <c r="C30" s="623"/>
      <c r="D30" s="623"/>
      <c r="E30" s="623"/>
      <c r="F30" s="623"/>
      <c r="G30" s="623"/>
      <c r="H30" s="623"/>
      <c r="I30" s="623"/>
      <c r="J30" s="623"/>
      <c r="K30" s="623"/>
      <c r="L30" s="623"/>
      <c r="M30" s="623"/>
      <c r="N30" s="623"/>
      <c r="O30" s="623"/>
      <c r="P30" s="623"/>
      <c r="Q30" s="624"/>
      <c r="R30" s="625">
        <v>386993</v>
      </c>
      <c r="S30" s="626"/>
      <c r="T30" s="626"/>
      <c r="U30" s="626"/>
      <c r="V30" s="626"/>
      <c r="W30" s="626"/>
      <c r="X30" s="626"/>
      <c r="Y30" s="627"/>
      <c r="Z30" s="628">
        <v>3.8</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96.4</v>
      </c>
      <c r="BN30" s="684"/>
      <c r="BO30" s="684"/>
      <c r="BP30" s="684"/>
      <c r="BQ30" s="685"/>
      <c r="BR30" s="683">
        <v>98.9</v>
      </c>
      <c r="BS30" s="684"/>
      <c r="BT30" s="684"/>
      <c r="BU30" s="684"/>
      <c r="BV30" s="684"/>
      <c r="BW30" s="684"/>
      <c r="BX30" s="620">
        <v>95.9</v>
      </c>
      <c r="BY30" s="684"/>
      <c r="BZ30" s="684"/>
      <c r="CA30" s="684"/>
      <c r="CB30" s="685"/>
      <c r="CD30" s="688"/>
      <c r="CE30" s="689"/>
      <c r="CF30" s="639" t="s">
        <v>291</v>
      </c>
      <c r="CG30" s="640"/>
      <c r="CH30" s="640"/>
      <c r="CI30" s="640"/>
      <c r="CJ30" s="640"/>
      <c r="CK30" s="640"/>
      <c r="CL30" s="640"/>
      <c r="CM30" s="640"/>
      <c r="CN30" s="640"/>
      <c r="CO30" s="640"/>
      <c r="CP30" s="640"/>
      <c r="CQ30" s="641"/>
      <c r="CR30" s="625">
        <v>593999</v>
      </c>
      <c r="CS30" s="626"/>
      <c r="CT30" s="626"/>
      <c r="CU30" s="626"/>
      <c r="CV30" s="626"/>
      <c r="CW30" s="626"/>
      <c r="CX30" s="626"/>
      <c r="CY30" s="627"/>
      <c r="CZ30" s="659">
        <v>6.1</v>
      </c>
      <c r="DA30" s="660"/>
      <c r="DB30" s="660"/>
      <c r="DC30" s="661"/>
      <c r="DD30" s="634">
        <v>559449</v>
      </c>
      <c r="DE30" s="626"/>
      <c r="DF30" s="626"/>
      <c r="DG30" s="626"/>
      <c r="DH30" s="626"/>
      <c r="DI30" s="626"/>
      <c r="DJ30" s="626"/>
      <c r="DK30" s="627"/>
      <c r="DL30" s="634">
        <v>559449</v>
      </c>
      <c r="DM30" s="626"/>
      <c r="DN30" s="626"/>
      <c r="DO30" s="626"/>
      <c r="DP30" s="626"/>
      <c r="DQ30" s="626"/>
      <c r="DR30" s="626"/>
      <c r="DS30" s="626"/>
      <c r="DT30" s="626"/>
      <c r="DU30" s="626"/>
      <c r="DV30" s="627"/>
      <c r="DW30" s="630">
        <v>10</v>
      </c>
      <c r="DX30" s="655"/>
      <c r="DY30" s="655"/>
      <c r="DZ30" s="655"/>
      <c r="EA30" s="655"/>
      <c r="EB30" s="655"/>
      <c r="EC30" s="656"/>
    </row>
    <row r="31" spans="2:133" ht="11.25" customHeight="1" x14ac:dyDescent="0.2">
      <c r="B31" s="622" t="s">
        <v>292</v>
      </c>
      <c r="C31" s="623"/>
      <c r="D31" s="623"/>
      <c r="E31" s="623"/>
      <c r="F31" s="623"/>
      <c r="G31" s="623"/>
      <c r="H31" s="623"/>
      <c r="I31" s="623"/>
      <c r="J31" s="623"/>
      <c r="K31" s="623"/>
      <c r="L31" s="623"/>
      <c r="M31" s="623"/>
      <c r="N31" s="623"/>
      <c r="O31" s="623"/>
      <c r="P31" s="623"/>
      <c r="Q31" s="624"/>
      <c r="R31" s="625">
        <v>319781</v>
      </c>
      <c r="S31" s="626"/>
      <c r="T31" s="626"/>
      <c r="U31" s="626"/>
      <c r="V31" s="626"/>
      <c r="W31" s="626"/>
      <c r="X31" s="626"/>
      <c r="Y31" s="627"/>
      <c r="Z31" s="628">
        <v>3.2</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57"/>
      <c r="BI31" s="657"/>
      <c r="BJ31" s="657"/>
      <c r="BK31" s="657"/>
      <c r="BL31" s="657"/>
      <c r="BM31" s="631">
        <v>97.1</v>
      </c>
      <c r="BN31" s="681"/>
      <c r="BO31" s="681"/>
      <c r="BP31" s="681"/>
      <c r="BQ31" s="682"/>
      <c r="BR31" s="680">
        <v>98.9</v>
      </c>
      <c r="BS31" s="657"/>
      <c r="BT31" s="657"/>
      <c r="BU31" s="657"/>
      <c r="BV31" s="657"/>
      <c r="BW31" s="657"/>
      <c r="BX31" s="631">
        <v>96.8</v>
      </c>
      <c r="BY31" s="681"/>
      <c r="BZ31" s="681"/>
      <c r="CA31" s="681"/>
      <c r="CB31" s="682"/>
      <c r="CD31" s="688"/>
      <c r="CE31" s="689"/>
      <c r="CF31" s="639" t="s">
        <v>295</v>
      </c>
      <c r="CG31" s="640"/>
      <c r="CH31" s="640"/>
      <c r="CI31" s="640"/>
      <c r="CJ31" s="640"/>
      <c r="CK31" s="640"/>
      <c r="CL31" s="640"/>
      <c r="CM31" s="640"/>
      <c r="CN31" s="640"/>
      <c r="CO31" s="640"/>
      <c r="CP31" s="640"/>
      <c r="CQ31" s="641"/>
      <c r="CR31" s="625">
        <v>74820</v>
      </c>
      <c r="CS31" s="657"/>
      <c r="CT31" s="657"/>
      <c r="CU31" s="657"/>
      <c r="CV31" s="657"/>
      <c r="CW31" s="657"/>
      <c r="CX31" s="657"/>
      <c r="CY31" s="658"/>
      <c r="CZ31" s="659">
        <v>0.8</v>
      </c>
      <c r="DA31" s="660"/>
      <c r="DB31" s="660"/>
      <c r="DC31" s="661"/>
      <c r="DD31" s="634">
        <v>63001</v>
      </c>
      <c r="DE31" s="657"/>
      <c r="DF31" s="657"/>
      <c r="DG31" s="657"/>
      <c r="DH31" s="657"/>
      <c r="DI31" s="657"/>
      <c r="DJ31" s="657"/>
      <c r="DK31" s="658"/>
      <c r="DL31" s="634">
        <v>63001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2">
      <c r="B32" s="622" t="s">
        <v>296</v>
      </c>
      <c r="C32" s="623"/>
      <c r="D32" s="623"/>
      <c r="E32" s="623"/>
      <c r="F32" s="623"/>
      <c r="G32" s="623"/>
      <c r="H32" s="623"/>
      <c r="I32" s="623"/>
      <c r="J32" s="623"/>
      <c r="K32" s="623"/>
      <c r="L32" s="623"/>
      <c r="M32" s="623"/>
      <c r="N32" s="623"/>
      <c r="O32" s="623"/>
      <c r="P32" s="623"/>
      <c r="Q32" s="624"/>
      <c r="R32" s="625">
        <v>124115</v>
      </c>
      <c r="S32" s="626"/>
      <c r="T32" s="626"/>
      <c r="U32" s="626"/>
      <c r="V32" s="626"/>
      <c r="W32" s="626"/>
      <c r="X32" s="626"/>
      <c r="Y32" s="627"/>
      <c r="Z32" s="628">
        <v>1.2</v>
      </c>
      <c r="AA32" s="628"/>
      <c r="AB32" s="628"/>
      <c r="AC32" s="628"/>
      <c r="AD32" s="629">
        <v>11735</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98.8</v>
      </c>
      <c r="BH32" s="693"/>
      <c r="BI32" s="693"/>
      <c r="BJ32" s="693"/>
      <c r="BK32" s="693"/>
      <c r="BL32" s="693"/>
      <c r="BM32" s="694">
        <v>95.1</v>
      </c>
      <c r="BN32" s="693"/>
      <c r="BO32" s="693"/>
      <c r="BP32" s="693"/>
      <c r="BQ32" s="695"/>
      <c r="BR32" s="692">
        <v>98.9</v>
      </c>
      <c r="BS32" s="693"/>
      <c r="BT32" s="693"/>
      <c r="BU32" s="693"/>
      <c r="BV32" s="693"/>
      <c r="BW32" s="693"/>
      <c r="BX32" s="694">
        <v>94.3</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2">
      <c r="B33" s="622" t="s">
        <v>299</v>
      </c>
      <c r="C33" s="623"/>
      <c r="D33" s="623"/>
      <c r="E33" s="623"/>
      <c r="F33" s="623"/>
      <c r="G33" s="623"/>
      <c r="H33" s="623"/>
      <c r="I33" s="623"/>
      <c r="J33" s="623"/>
      <c r="K33" s="623"/>
      <c r="L33" s="623"/>
      <c r="M33" s="623"/>
      <c r="N33" s="623"/>
      <c r="O33" s="623"/>
      <c r="P33" s="623"/>
      <c r="Q33" s="624"/>
      <c r="R33" s="625">
        <v>381938</v>
      </c>
      <c r="S33" s="626"/>
      <c r="T33" s="626"/>
      <c r="U33" s="626"/>
      <c r="V33" s="626"/>
      <c r="W33" s="626"/>
      <c r="X33" s="626"/>
      <c r="Y33" s="627"/>
      <c r="Z33" s="628">
        <v>3.8</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3906709</v>
      </c>
      <c r="CS33" s="657"/>
      <c r="CT33" s="657"/>
      <c r="CU33" s="657"/>
      <c r="CV33" s="657"/>
      <c r="CW33" s="657"/>
      <c r="CX33" s="657"/>
      <c r="CY33" s="658"/>
      <c r="CZ33" s="659">
        <v>40.200000000000003</v>
      </c>
      <c r="DA33" s="660"/>
      <c r="DB33" s="660"/>
      <c r="DC33" s="661"/>
      <c r="DD33" s="634">
        <v>3125928</v>
      </c>
      <c r="DE33" s="657"/>
      <c r="DF33" s="657"/>
      <c r="DG33" s="657"/>
      <c r="DH33" s="657"/>
      <c r="DI33" s="657"/>
      <c r="DJ33" s="657"/>
      <c r="DK33" s="658"/>
      <c r="DL33" s="634">
        <v>2340229</v>
      </c>
      <c r="DM33" s="657"/>
      <c r="DN33" s="657"/>
      <c r="DO33" s="657"/>
      <c r="DP33" s="657"/>
      <c r="DQ33" s="657"/>
      <c r="DR33" s="657"/>
      <c r="DS33" s="657"/>
      <c r="DT33" s="657"/>
      <c r="DU33" s="657"/>
      <c r="DV33" s="658"/>
      <c r="DW33" s="630">
        <v>41.8</v>
      </c>
      <c r="DX33" s="655"/>
      <c r="DY33" s="655"/>
      <c r="DZ33" s="655"/>
      <c r="EA33" s="655"/>
      <c r="EB33" s="655"/>
      <c r="EC33" s="656"/>
    </row>
    <row r="34" spans="2:133" ht="11.25" customHeight="1" x14ac:dyDescent="0.2">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1470776</v>
      </c>
      <c r="CS34" s="626"/>
      <c r="CT34" s="626"/>
      <c r="CU34" s="626"/>
      <c r="CV34" s="626"/>
      <c r="CW34" s="626"/>
      <c r="CX34" s="626"/>
      <c r="CY34" s="627"/>
      <c r="CZ34" s="659">
        <v>15.1</v>
      </c>
      <c r="DA34" s="660"/>
      <c r="DB34" s="660"/>
      <c r="DC34" s="661"/>
      <c r="DD34" s="634">
        <v>1148947</v>
      </c>
      <c r="DE34" s="626"/>
      <c r="DF34" s="626"/>
      <c r="DG34" s="626"/>
      <c r="DH34" s="626"/>
      <c r="DI34" s="626"/>
      <c r="DJ34" s="626"/>
      <c r="DK34" s="627"/>
      <c r="DL34" s="634">
        <v>1020126</v>
      </c>
      <c r="DM34" s="626"/>
      <c r="DN34" s="626"/>
      <c r="DO34" s="626"/>
      <c r="DP34" s="626"/>
      <c r="DQ34" s="626"/>
      <c r="DR34" s="626"/>
      <c r="DS34" s="626"/>
      <c r="DT34" s="626"/>
      <c r="DU34" s="626"/>
      <c r="DV34" s="627"/>
      <c r="DW34" s="630">
        <v>18.2</v>
      </c>
      <c r="DX34" s="655"/>
      <c r="DY34" s="655"/>
      <c r="DZ34" s="655"/>
      <c r="EA34" s="655"/>
      <c r="EB34" s="655"/>
      <c r="EC34" s="656"/>
    </row>
    <row r="35" spans="2:133" ht="11.25" customHeight="1" x14ac:dyDescent="0.2">
      <c r="B35" s="622" t="s">
        <v>305</v>
      </c>
      <c r="C35" s="623"/>
      <c r="D35" s="623"/>
      <c r="E35" s="623"/>
      <c r="F35" s="623"/>
      <c r="G35" s="623"/>
      <c r="H35" s="623"/>
      <c r="I35" s="623"/>
      <c r="J35" s="623"/>
      <c r="K35" s="623"/>
      <c r="L35" s="623"/>
      <c r="M35" s="623"/>
      <c r="N35" s="623"/>
      <c r="O35" s="623"/>
      <c r="P35" s="623"/>
      <c r="Q35" s="624"/>
      <c r="R35" s="625">
        <v>266338</v>
      </c>
      <c r="S35" s="626"/>
      <c r="T35" s="626"/>
      <c r="U35" s="626"/>
      <c r="V35" s="626"/>
      <c r="W35" s="626"/>
      <c r="X35" s="626"/>
      <c r="Y35" s="627"/>
      <c r="Z35" s="628">
        <v>2.6</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1147779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202810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50966</v>
      </c>
      <c r="CS35" s="657"/>
      <c r="CT35" s="657"/>
      <c r="CU35" s="657"/>
      <c r="CV35" s="657"/>
      <c r="CW35" s="657"/>
      <c r="CX35" s="657"/>
      <c r="CY35" s="658"/>
      <c r="CZ35" s="659">
        <v>0.5</v>
      </c>
      <c r="DA35" s="660"/>
      <c r="DB35" s="660"/>
      <c r="DC35" s="661"/>
      <c r="DD35" s="634">
        <v>22718</v>
      </c>
      <c r="DE35" s="657"/>
      <c r="DF35" s="657"/>
      <c r="DG35" s="657"/>
      <c r="DH35" s="657"/>
      <c r="DI35" s="657"/>
      <c r="DJ35" s="657"/>
      <c r="DK35" s="658"/>
      <c r="DL35" s="634">
        <v>22285</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2">
      <c r="B36" s="668" t="s">
        <v>309</v>
      </c>
      <c r="C36" s="669"/>
      <c r="D36" s="669"/>
      <c r="E36" s="669"/>
      <c r="F36" s="669"/>
      <c r="G36" s="669"/>
      <c r="H36" s="669"/>
      <c r="I36" s="669"/>
      <c r="J36" s="669"/>
      <c r="K36" s="669"/>
      <c r="L36" s="669"/>
      <c r="M36" s="669"/>
      <c r="N36" s="669"/>
      <c r="O36" s="669"/>
      <c r="P36" s="669"/>
      <c r="Q36" s="670"/>
      <c r="R36" s="697">
        <v>10067694</v>
      </c>
      <c r="S36" s="698"/>
      <c r="T36" s="698"/>
      <c r="U36" s="698"/>
      <c r="V36" s="698"/>
      <c r="W36" s="698"/>
      <c r="X36" s="698"/>
      <c r="Y36" s="699"/>
      <c r="Z36" s="700">
        <v>100</v>
      </c>
      <c r="AA36" s="700"/>
      <c r="AB36" s="700"/>
      <c r="AC36" s="700"/>
      <c r="AD36" s="701">
        <v>5332650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158800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170620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750263</v>
      </c>
      <c r="CS36" s="626"/>
      <c r="CT36" s="626"/>
      <c r="CU36" s="626"/>
      <c r="CV36" s="626"/>
      <c r="CW36" s="626"/>
      <c r="CX36" s="626"/>
      <c r="CY36" s="627"/>
      <c r="CZ36" s="659">
        <v>7.7</v>
      </c>
      <c r="DA36" s="660"/>
      <c r="DB36" s="660"/>
      <c r="DC36" s="661"/>
      <c r="DD36" s="634">
        <v>629858</v>
      </c>
      <c r="DE36" s="626"/>
      <c r="DF36" s="626"/>
      <c r="DG36" s="626"/>
      <c r="DH36" s="626"/>
      <c r="DI36" s="626"/>
      <c r="DJ36" s="626"/>
      <c r="DK36" s="627"/>
      <c r="DL36" s="634">
        <v>510613</v>
      </c>
      <c r="DM36" s="626"/>
      <c r="DN36" s="626"/>
      <c r="DO36" s="626"/>
      <c r="DP36" s="626"/>
      <c r="DQ36" s="626"/>
      <c r="DR36" s="626"/>
      <c r="DS36" s="626"/>
      <c r="DT36" s="626"/>
      <c r="DU36" s="626"/>
      <c r="DV36" s="627"/>
      <c r="DW36" s="630">
        <v>9.1</v>
      </c>
      <c r="DX36" s="655"/>
      <c r="DY36" s="655"/>
      <c r="DZ36" s="655"/>
      <c r="EA36" s="655"/>
      <c r="EB36" s="655"/>
      <c r="EC36" s="656"/>
    </row>
    <row r="37" spans="2:133" ht="11.25" customHeight="1" x14ac:dyDescent="0.2">
      <c r="AQ37" s="704" t="s">
        <v>313</v>
      </c>
      <c r="AR37" s="705"/>
      <c r="AS37" s="705"/>
      <c r="AT37" s="705"/>
      <c r="AU37" s="705"/>
      <c r="AV37" s="705"/>
      <c r="AW37" s="705"/>
      <c r="AX37" s="705"/>
      <c r="AY37" s="706"/>
      <c r="AZ37" s="625">
        <v>26430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3569</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7002</v>
      </c>
      <c r="CS37" s="657"/>
      <c r="CT37" s="657"/>
      <c r="CU37" s="657"/>
      <c r="CV37" s="657"/>
      <c r="CW37" s="657"/>
      <c r="CX37" s="657"/>
      <c r="CY37" s="658"/>
      <c r="CZ37" s="659">
        <v>0.1</v>
      </c>
      <c r="DA37" s="660"/>
      <c r="DB37" s="660"/>
      <c r="DC37" s="661"/>
      <c r="DD37" s="634">
        <v>7000</v>
      </c>
      <c r="DE37" s="657"/>
      <c r="DF37" s="657"/>
      <c r="DG37" s="657"/>
      <c r="DH37" s="657"/>
      <c r="DI37" s="657"/>
      <c r="DJ37" s="657"/>
      <c r="DK37" s="658"/>
      <c r="DL37" s="634">
        <v>3706</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2">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6025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1121349</v>
      </c>
      <c r="CS38" s="626"/>
      <c r="CT38" s="626"/>
      <c r="CU38" s="626"/>
      <c r="CV38" s="626"/>
      <c r="CW38" s="626"/>
      <c r="CX38" s="626"/>
      <c r="CY38" s="627"/>
      <c r="CZ38" s="659">
        <v>11.5</v>
      </c>
      <c r="DA38" s="660"/>
      <c r="DB38" s="660"/>
      <c r="DC38" s="661"/>
      <c r="DD38" s="634">
        <v>936736</v>
      </c>
      <c r="DE38" s="626"/>
      <c r="DF38" s="626"/>
      <c r="DG38" s="626"/>
      <c r="DH38" s="626"/>
      <c r="DI38" s="626"/>
      <c r="DJ38" s="626"/>
      <c r="DK38" s="627"/>
      <c r="DL38" s="634">
        <v>784605</v>
      </c>
      <c r="DM38" s="626"/>
      <c r="DN38" s="626"/>
      <c r="DO38" s="626"/>
      <c r="DP38" s="626"/>
      <c r="DQ38" s="626"/>
      <c r="DR38" s="626"/>
      <c r="DS38" s="626"/>
      <c r="DT38" s="626"/>
      <c r="DU38" s="626"/>
      <c r="DV38" s="627"/>
      <c r="DW38" s="630">
        <v>14</v>
      </c>
      <c r="DX38" s="655"/>
      <c r="DY38" s="655"/>
      <c r="DZ38" s="655"/>
      <c r="EA38" s="655"/>
      <c r="EB38" s="655"/>
      <c r="EC38" s="656"/>
    </row>
    <row r="39" spans="2:133" ht="11.25" customHeight="1" x14ac:dyDescent="0.2">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470255</v>
      </c>
      <c r="CS39" s="657"/>
      <c r="CT39" s="657"/>
      <c r="CU39" s="657"/>
      <c r="CV39" s="657"/>
      <c r="CW39" s="657"/>
      <c r="CX39" s="657"/>
      <c r="CY39" s="658"/>
      <c r="CZ39" s="659">
        <v>4.8</v>
      </c>
      <c r="DA39" s="660"/>
      <c r="DB39" s="660"/>
      <c r="DC39" s="661"/>
      <c r="DD39" s="634">
        <v>344569</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273603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130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43100</v>
      </c>
      <c r="CS40" s="626"/>
      <c r="CT40" s="626"/>
      <c r="CU40" s="626"/>
      <c r="CV40" s="626"/>
      <c r="CW40" s="626"/>
      <c r="CX40" s="626"/>
      <c r="CY40" s="627"/>
      <c r="CZ40" s="659">
        <v>0.4</v>
      </c>
      <c r="DA40" s="660"/>
      <c r="DB40" s="660"/>
      <c r="DC40" s="661"/>
      <c r="DD40" s="634">
        <v>43100</v>
      </c>
      <c r="DE40" s="626"/>
      <c r="DF40" s="626"/>
      <c r="DG40" s="626"/>
      <c r="DH40" s="626"/>
      <c r="DI40" s="626"/>
      <c r="DJ40" s="626"/>
      <c r="DK40" s="627"/>
      <c r="DL40" s="634">
        <v>2600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688946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762703</v>
      </c>
      <c r="CS42" s="626"/>
      <c r="CT42" s="626"/>
      <c r="CU42" s="626"/>
      <c r="CV42" s="626"/>
      <c r="CW42" s="626"/>
      <c r="CX42" s="626"/>
      <c r="CY42" s="627"/>
      <c r="CZ42" s="659">
        <v>7.9</v>
      </c>
      <c r="DA42" s="708"/>
      <c r="DB42" s="708"/>
      <c r="DC42" s="709"/>
      <c r="DD42" s="634">
        <v>258334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21514</v>
      </c>
      <c r="CS43" s="657"/>
      <c r="CT43" s="657"/>
      <c r="CU43" s="657"/>
      <c r="CV43" s="657"/>
      <c r="CW43" s="657"/>
      <c r="CX43" s="657"/>
      <c r="CY43" s="658"/>
      <c r="CZ43" s="659">
        <v>0.2</v>
      </c>
      <c r="DA43" s="660"/>
      <c r="DB43" s="660"/>
      <c r="DC43" s="661"/>
      <c r="DD43" s="634">
        <v>20639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335</v>
      </c>
      <c r="CD44" s="731" t="s">
        <v>287</v>
      </c>
      <c r="CE44" s="732"/>
      <c r="CF44" s="622" t="s">
        <v>336</v>
      </c>
      <c r="CG44" s="623"/>
      <c r="CH44" s="623"/>
      <c r="CI44" s="623"/>
      <c r="CJ44" s="623"/>
      <c r="CK44" s="623"/>
      <c r="CL44" s="623"/>
      <c r="CM44" s="623"/>
      <c r="CN44" s="623"/>
      <c r="CO44" s="623"/>
      <c r="CP44" s="623"/>
      <c r="CQ44" s="624"/>
      <c r="CR44" s="625">
        <v>724238</v>
      </c>
      <c r="CS44" s="626"/>
      <c r="CT44" s="626"/>
      <c r="CU44" s="626"/>
      <c r="CV44" s="626"/>
      <c r="CW44" s="626"/>
      <c r="CX44" s="626"/>
      <c r="CY44" s="627"/>
      <c r="CZ44" s="659">
        <v>7.5</v>
      </c>
      <c r="DA44" s="708"/>
      <c r="DB44" s="708"/>
      <c r="DC44" s="709"/>
      <c r="DD44" s="634">
        <v>251688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337</v>
      </c>
      <c r="CG45" s="623"/>
      <c r="CH45" s="623"/>
      <c r="CI45" s="623"/>
      <c r="CJ45" s="623"/>
      <c r="CK45" s="623"/>
      <c r="CL45" s="623"/>
      <c r="CM45" s="623"/>
      <c r="CN45" s="623"/>
      <c r="CO45" s="623"/>
      <c r="CP45" s="623"/>
      <c r="CQ45" s="624"/>
      <c r="CR45" s="625">
        <v>313281</v>
      </c>
      <c r="CS45" s="657"/>
      <c r="CT45" s="657"/>
      <c r="CU45" s="657"/>
      <c r="CV45" s="657"/>
      <c r="CW45" s="657"/>
      <c r="CX45" s="657"/>
      <c r="CY45" s="658"/>
      <c r="CZ45" s="659">
        <v>3.2</v>
      </c>
      <c r="DA45" s="660"/>
      <c r="DB45" s="660"/>
      <c r="DC45" s="661"/>
      <c r="DD45" s="634">
        <v>30796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338</v>
      </c>
      <c r="CG46" s="623"/>
      <c r="CH46" s="623"/>
      <c r="CI46" s="623"/>
      <c r="CJ46" s="623"/>
      <c r="CK46" s="623"/>
      <c r="CL46" s="623"/>
      <c r="CM46" s="623"/>
      <c r="CN46" s="623"/>
      <c r="CO46" s="623"/>
      <c r="CP46" s="623"/>
      <c r="CQ46" s="624"/>
      <c r="CR46" s="625">
        <v>369416</v>
      </c>
      <c r="CS46" s="626"/>
      <c r="CT46" s="626"/>
      <c r="CU46" s="626"/>
      <c r="CV46" s="626"/>
      <c r="CW46" s="626"/>
      <c r="CX46" s="626"/>
      <c r="CY46" s="627"/>
      <c r="CZ46" s="659">
        <v>3.8</v>
      </c>
      <c r="DA46" s="708"/>
      <c r="DB46" s="708"/>
      <c r="DC46" s="709"/>
      <c r="DD46" s="634">
        <v>201617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339</v>
      </c>
      <c r="CG47" s="623"/>
      <c r="CH47" s="623"/>
      <c r="CI47" s="623"/>
      <c r="CJ47" s="623"/>
      <c r="CK47" s="623"/>
      <c r="CL47" s="623"/>
      <c r="CM47" s="623"/>
      <c r="CN47" s="623"/>
      <c r="CO47" s="623"/>
      <c r="CP47" s="623"/>
      <c r="CQ47" s="624"/>
      <c r="CR47" s="625">
        <v>38465</v>
      </c>
      <c r="CS47" s="657"/>
      <c r="CT47" s="657"/>
      <c r="CU47" s="657"/>
      <c r="CV47" s="657"/>
      <c r="CW47" s="657"/>
      <c r="CX47" s="657"/>
      <c r="CY47" s="658"/>
      <c r="CZ47" s="659">
        <v>0.4</v>
      </c>
      <c r="DA47" s="660"/>
      <c r="DB47" s="660"/>
      <c r="DC47" s="661"/>
      <c r="DD47" s="634">
        <v>6646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341</v>
      </c>
      <c r="CE49" s="669"/>
      <c r="CF49" s="669"/>
      <c r="CG49" s="669"/>
      <c r="CH49" s="669"/>
      <c r="CI49" s="669"/>
      <c r="CJ49" s="669"/>
      <c r="CK49" s="669"/>
      <c r="CL49" s="669"/>
      <c r="CM49" s="669"/>
      <c r="CN49" s="669"/>
      <c r="CO49" s="669"/>
      <c r="CP49" s="669"/>
      <c r="CQ49" s="670"/>
      <c r="CR49" s="697">
        <v>9713270</v>
      </c>
      <c r="CS49" s="693"/>
      <c r="CT49" s="693"/>
      <c r="CU49" s="693"/>
      <c r="CV49" s="693"/>
      <c r="CW49" s="693"/>
      <c r="CX49" s="693"/>
      <c r="CY49" s="720"/>
      <c r="CZ49" s="721">
        <v>100</v>
      </c>
      <c r="DA49" s="722"/>
      <c r="DB49" s="722"/>
      <c r="DC49" s="723"/>
      <c r="DD49" s="724">
        <v>6026801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view="pageBreakPreview" zoomScale="80" zoomScaleNormal="70" zoomScaleSheetLayoutView="8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364</v>
      </c>
      <c r="C7" s="752"/>
      <c r="D7" s="752"/>
      <c r="E7" s="752"/>
      <c r="F7" s="752"/>
      <c r="G7" s="752"/>
      <c r="H7" s="752"/>
      <c r="I7" s="752"/>
      <c r="J7" s="752"/>
      <c r="K7" s="752"/>
      <c r="L7" s="752"/>
      <c r="M7" s="752"/>
      <c r="N7" s="752"/>
      <c r="O7" s="752"/>
      <c r="P7" s="753"/>
      <c r="Q7" s="754">
        <v>10068</v>
      </c>
      <c r="R7" s="755"/>
      <c r="S7" s="755"/>
      <c r="T7" s="755"/>
      <c r="U7" s="755"/>
      <c r="V7" s="755">
        <v>9714</v>
      </c>
      <c r="W7" s="755"/>
      <c r="X7" s="755"/>
      <c r="Y7" s="755"/>
      <c r="Z7" s="755"/>
      <c r="AA7" s="755">
        <v>354</v>
      </c>
      <c r="AB7" s="755"/>
      <c r="AC7" s="755"/>
      <c r="AD7" s="755"/>
      <c r="AE7" s="756"/>
      <c r="AF7" s="757">
        <v>299</v>
      </c>
      <c r="AG7" s="758"/>
      <c r="AH7" s="758"/>
      <c r="AI7" s="758"/>
      <c r="AJ7" s="759"/>
      <c r="AK7" s="794">
        <v>387</v>
      </c>
      <c r="AL7" s="795"/>
      <c r="AM7" s="795"/>
      <c r="AN7" s="795"/>
      <c r="AO7" s="795"/>
      <c r="AP7" s="795">
        <v>7508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541</v>
      </c>
      <c r="BT7" s="799"/>
      <c r="BU7" s="799"/>
      <c r="BV7" s="799"/>
      <c r="BW7" s="799"/>
      <c r="BX7" s="799"/>
      <c r="BY7" s="799"/>
      <c r="BZ7" s="799"/>
      <c r="CA7" s="799"/>
      <c r="CB7" s="799"/>
      <c r="CC7" s="799"/>
      <c r="CD7" s="799"/>
      <c r="CE7" s="799"/>
      <c r="CF7" s="799"/>
      <c r="CG7" s="800"/>
      <c r="CH7" s="791">
        <v>0</v>
      </c>
      <c r="CI7" s="792"/>
      <c r="CJ7" s="792"/>
      <c r="CK7" s="792"/>
      <c r="CL7" s="793"/>
      <c r="CM7" s="791">
        <v>199</v>
      </c>
      <c r="CN7" s="792"/>
      <c r="CO7" s="792"/>
      <c r="CP7" s="792"/>
      <c r="CQ7" s="793"/>
      <c r="CR7" s="791">
        <v>5</v>
      </c>
      <c r="CS7" s="792"/>
      <c r="CT7" s="792"/>
      <c r="CU7" s="792"/>
      <c r="CV7" s="793"/>
      <c r="CW7" s="791" t="s">
        <v>540</v>
      </c>
      <c r="CX7" s="792"/>
      <c r="CY7" s="792"/>
      <c r="CZ7" s="792"/>
      <c r="DA7" s="793"/>
      <c r="DB7" s="791" t="s">
        <v>540</v>
      </c>
      <c r="DC7" s="792"/>
      <c r="DD7" s="792"/>
      <c r="DE7" s="792"/>
      <c r="DF7" s="793"/>
      <c r="DG7" s="791" t="s">
        <v>540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366</v>
      </c>
      <c r="B23" s="810" t="s">
        <v>367</v>
      </c>
      <c r="C23" s="811"/>
      <c r="D23" s="811"/>
      <c r="E23" s="811"/>
      <c r="F23" s="811"/>
      <c r="G23" s="811"/>
      <c r="H23" s="811"/>
      <c r="I23" s="811"/>
      <c r="J23" s="811"/>
      <c r="K23" s="811"/>
      <c r="L23" s="811"/>
      <c r="M23" s="811"/>
      <c r="N23" s="811"/>
      <c r="O23" s="811"/>
      <c r="P23" s="812"/>
      <c r="Q23" s="813">
        <v>10068</v>
      </c>
      <c r="R23" s="814"/>
      <c r="S23" s="814"/>
      <c r="T23" s="814"/>
      <c r="U23" s="814"/>
      <c r="V23" s="814">
        <v>9713</v>
      </c>
      <c r="W23" s="814"/>
      <c r="X23" s="814"/>
      <c r="Y23" s="814"/>
      <c r="Z23" s="814"/>
      <c r="AA23" s="814">
        <v>355</v>
      </c>
      <c r="AB23" s="814"/>
      <c r="AC23" s="814"/>
      <c r="AD23" s="814"/>
      <c r="AE23" s="815"/>
      <c r="AF23" s="816">
        <v>299</v>
      </c>
      <c r="AG23" s="814"/>
      <c r="AH23" s="814"/>
      <c r="AI23" s="814"/>
      <c r="AJ23" s="817"/>
      <c r="AK23" s="818"/>
      <c r="AL23" s="819"/>
      <c r="AM23" s="819"/>
      <c r="AN23" s="819"/>
      <c r="AO23" s="819"/>
      <c r="AP23" s="814">
        <v>7508</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378</v>
      </c>
      <c r="C28" s="752"/>
      <c r="D28" s="752"/>
      <c r="E28" s="752"/>
      <c r="F28" s="752"/>
      <c r="G28" s="752"/>
      <c r="H28" s="752"/>
      <c r="I28" s="752"/>
      <c r="J28" s="752"/>
      <c r="K28" s="752"/>
      <c r="L28" s="752"/>
      <c r="M28" s="752"/>
      <c r="N28" s="752"/>
      <c r="O28" s="752"/>
      <c r="P28" s="753"/>
      <c r="Q28" s="842">
        <v>3534</v>
      </c>
      <c r="R28" s="843"/>
      <c r="S28" s="843"/>
      <c r="T28" s="843"/>
      <c r="U28" s="843"/>
      <c r="V28" s="843">
        <v>3332</v>
      </c>
      <c r="W28" s="843"/>
      <c r="X28" s="843"/>
      <c r="Y28" s="843"/>
      <c r="Z28" s="843"/>
      <c r="AA28" s="843">
        <v>203</v>
      </c>
      <c r="AB28" s="843"/>
      <c r="AC28" s="843"/>
      <c r="AD28" s="843"/>
      <c r="AE28" s="844"/>
      <c r="AF28" s="845">
        <v>203</v>
      </c>
      <c r="AG28" s="843"/>
      <c r="AH28" s="843"/>
      <c r="AI28" s="843"/>
      <c r="AJ28" s="846"/>
      <c r="AK28" s="847">
        <v>274</v>
      </c>
      <c r="AL28" s="838"/>
      <c r="AM28" s="838"/>
      <c r="AN28" s="838"/>
      <c r="AO28" s="838"/>
      <c r="AP28" s="838" t="s">
        <v>533</v>
      </c>
      <c r="AQ28" s="838"/>
      <c r="AR28" s="838"/>
      <c r="AS28" s="838"/>
      <c r="AT28" s="838"/>
      <c r="AU28" s="838" t="s">
        <v>533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379</v>
      </c>
      <c r="C29" s="776"/>
      <c r="D29" s="776"/>
      <c r="E29" s="776"/>
      <c r="F29" s="776"/>
      <c r="G29" s="776"/>
      <c r="H29" s="776"/>
      <c r="I29" s="776"/>
      <c r="J29" s="776"/>
      <c r="K29" s="776"/>
      <c r="L29" s="776"/>
      <c r="M29" s="776"/>
      <c r="N29" s="776"/>
      <c r="O29" s="776"/>
      <c r="P29" s="777"/>
      <c r="Q29" s="778">
        <v>2171</v>
      </c>
      <c r="R29" s="779"/>
      <c r="S29" s="779"/>
      <c r="T29" s="779"/>
      <c r="U29" s="779"/>
      <c r="V29" s="779">
        <v>2111</v>
      </c>
      <c r="W29" s="779"/>
      <c r="X29" s="779"/>
      <c r="Y29" s="779"/>
      <c r="Z29" s="779"/>
      <c r="AA29" s="779">
        <v>61</v>
      </c>
      <c r="AB29" s="779"/>
      <c r="AC29" s="779"/>
      <c r="AD29" s="779"/>
      <c r="AE29" s="780"/>
      <c r="AF29" s="781">
        <v>61</v>
      </c>
      <c r="AG29" s="782"/>
      <c r="AH29" s="782"/>
      <c r="AI29" s="782"/>
      <c r="AJ29" s="783"/>
      <c r="AK29" s="850">
        <v>349</v>
      </c>
      <c r="AL29" s="851"/>
      <c r="AM29" s="851"/>
      <c r="AN29" s="851"/>
      <c r="AO29" s="851"/>
      <c r="AP29" s="851" t="s">
        <v>533</v>
      </c>
      <c r="AQ29" s="851"/>
      <c r="AR29" s="851"/>
      <c r="AS29" s="851"/>
      <c r="AT29" s="851"/>
      <c r="AU29" s="851" t="s">
        <v>533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380</v>
      </c>
      <c r="C30" s="776"/>
      <c r="D30" s="776"/>
      <c r="E30" s="776"/>
      <c r="F30" s="776"/>
      <c r="G30" s="776"/>
      <c r="H30" s="776"/>
      <c r="I30" s="776"/>
      <c r="J30" s="776"/>
      <c r="K30" s="776"/>
      <c r="L30" s="776"/>
      <c r="M30" s="776"/>
      <c r="N30" s="776"/>
      <c r="O30" s="776"/>
      <c r="P30" s="777"/>
      <c r="Q30" s="778">
        <v>242</v>
      </c>
      <c r="R30" s="779"/>
      <c r="S30" s="779"/>
      <c r="T30" s="779"/>
      <c r="U30" s="779"/>
      <c r="V30" s="779">
        <v>241</v>
      </c>
      <c r="W30" s="779"/>
      <c r="X30" s="779"/>
      <c r="Y30" s="779"/>
      <c r="Z30" s="779"/>
      <c r="AA30" s="779">
        <v>1</v>
      </c>
      <c r="AB30" s="779"/>
      <c r="AC30" s="779"/>
      <c r="AD30" s="779"/>
      <c r="AE30" s="780"/>
      <c r="AF30" s="781">
        <v>1</v>
      </c>
      <c r="AG30" s="782"/>
      <c r="AH30" s="782"/>
      <c r="AI30" s="782"/>
      <c r="AJ30" s="783"/>
      <c r="AK30" s="850">
        <v>92</v>
      </c>
      <c r="AL30" s="851"/>
      <c r="AM30" s="851"/>
      <c r="AN30" s="851"/>
      <c r="AO30" s="851"/>
      <c r="AP30" s="851" t="s">
        <v>533</v>
      </c>
      <c r="AQ30" s="851"/>
      <c r="AR30" s="851"/>
      <c r="AS30" s="851"/>
      <c r="AT30" s="851"/>
      <c r="AU30" s="851" t="s">
        <v>533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381</v>
      </c>
      <c r="C31" s="776"/>
      <c r="D31" s="776"/>
      <c r="E31" s="776"/>
      <c r="F31" s="776"/>
      <c r="G31" s="776"/>
      <c r="H31" s="776"/>
      <c r="I31" s="776"/>
      <c r="J31" s="776"/>
      <c r="K31" s="776"/>
      <c r="L31" s="776"/>
      <c r="M31" s="776"/>
      <c r="N31" s="776"/>
      <c r="O31" s="776"/>
      <c r="P31" s="777"/>
      <c r="Q31" s="778">
        <v>17</v>
      </c>
      <c r="R31" s="779"/>
      <c r="S31" s="779"/>
      <c r="T31" s="779"/>
      <c r="U31" s="779"/>
      <c r="V31" s="779">
        <v>15</v>
      </c>
      <c r="W31" s="779"/>
      <c r="X31" s="779"/>
      <c r="Y31" s="779"/>
      <c r="Z31" s="779"/>
      <c r="AA31" s="779">
        <v>2</v>
      </c>
      <c r="AB31" s="779"/>
      <c r="AC31" s="779"/>
      <c r="AD31" s="779"/>
      <c r="AE31" s="780"/>
      <c r="AF31" s="781">
        <v>2</v>
      </c>
      <c r="AG31" s="782"/>
      <c r="AH31" s="782"/>
      <c r="AI31" s="782"/>
      <c r="AJ31" s="783"/>
      <c r="AK31" s="850">
        <v>4</v>
      </c>
      <c r="AL31" s="851"/>
      <c r="AM31" s="851"/>
      <c r="AN31" s="851"/>
      <c r="AO31" s="851"/>
      <c r="AP31" s="851" t="s">
        <v>533</v>
      </c>
      <c r="AQ31" s="851"/>
      <c r="AR31" s="851"/>
      <c r="AS31" s="851"/>
      <c r="AT31" s="851"/>
      <c r="AU31" s="851" t="s">
        <v>533</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382</v>
      </c>
      <c r="C32" s="776"/>
      <c r="D32" s="776"/>
      <c r="E32" s="776"/>
      <c r="F32" s="776"/>
      <c r="G32" s="776"/>
      <c r="H32" s="776"/>
      <c r="I32" s="776"/>
      <c r="J32" s="776"/>
      <c r="K32" s="776"/>
      <c r="L32" s="776"/>
      <c r="M32" s="776"/>
      <c r="N32" s="776"/>
      <c r="O32" s="776"/>
      <c r="P32" s="777"/>
      <c r="Q32" s="778">
        <v>408</v>
      </c>
      <c r="R32" s="779"/>
      <c r="S32" s="779"/>
      <c r="T32" s="779"/>
      <c r="U32" s="779"/>
      <c r="V32" s="779">
        <v>345</v>
      </c>
      <c r="W32" s="779"/>
      <c r="X32" s="779"/>
      <c r="Y32" s="779"/>
      <c r="Z32" s="779"/>
      <c r="AA32" s="779">
        <v>63</v>
      </c>
      <c r="AB32" s="779"/>
      <c r="AC32" s="779"/>
      <c r="AD32" s="779"/>
      <c r="AE32" s="780"/>
      <c r="AF32" s="781">
        <v>364</v>
      </c>
      <c r="AG32" s="782"/>
      <c r="AH32" s="782"/>
      <c r="AI32" s="782"/>
      <c r="AJ32" s="783"/>
      <c r="AK32" s="850">
        <v>18</v>
      </c>
      <c r="AL32" s="851"/>
      <c r="AM32" s="851"/>
      <c r="AN32" s="851"/>
      <c r="AO32" s="851"/>
      <c r="AP32" s="851">
        <v>1625</v>
      </c>
      <c r="AQ32" s="851"/>
      <c r="AR32" s="851"/>
      <c r="AS32" s="851"/>
      <c r="AT32" s="851"/>
      <c r="AU32" s="851">
        <v>94</v>
      </c>
      <c r="AV32" s="851"/>
      <c r="AW32" s="851"/>
      <c r="AX32" s="851"/>
      <c r="AY32" s="851"/>
      <c r="AZ32" s="852" t="s">
        <v>533</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384</v>
      </c>
      <c r="C33" s="776"/>
      <c r="D33" s="776"/>
      <c r="E33" s="776"/>
      <c r="F33" s="776"/>
      <c r="G33" s="776"/>
      <c r="H33" s="776"/>
      <c r="I33" s="776"/>
      <c r="J33" s="776"/>
      <c r="K33" s="776"/>
      <c r="L33" s="776"/>
      <c r="M33" s="776"/>
      <c r="N33" s="776"/>
      <c r="O33" s="776"/>
      <c r="P33" s="777"/>
      <c r="Q33" s="778">
        <v>141</v>
      </c>
      <c r="R33" s="779"/>
      <c r="S33" s="779"/>
      <c r="T33" s="779"/>
      <c r="U33" s="779"/>
      <c r="V33" s="779">
        <v>79</v>
      </c>
      <c r="W33" s="779"/>
      <c r="X33" s="779"/>
      <c r="Y33" s="779"/>
      <c r="Z33" s="779"/>
      <c r="AA33" s="779">
        <v>62</v>
      </c>
      <c r="AB33" s="779"/>
      <c r="AC33" s="779"/>
      <c r="AD33" s="779"/>
      <c r="AE33" s="780"/>
      <c r="AF33" s="781">
        <v>8</v>
      </c>
      <c r="AG33" s="782"/>
      <c r="AH33" s="782"/>
      <c r="AI33" s="782"/>
      <c r="AJ33" s="783"/>
      <c r="AK33" s="850">
        <v>100</v>
      </c>
      <c r="AL33" s="851"/>
      <c r="AM33" s="851"/>
      <c r="AN33" s="851"/>
      <c r="AO33" s="851"/>
      <c r="AP33" s="851">
        <v>2193</v>
      </c>
      <c r="AQ33" s="851"/>
      <c r="AR33" s="851"/>
      <c r="AS33" s="851"/>
      <c r="AT33" s="851"/>
      <c r="AU33" s="851">
        <v>1134</v>
      </c>
      <c r="AV33" s="851"/>
      <c r="AW33" s="851"/>
      <c r="AX33" s="851"/>
      <c r="AY33" s="851"/>
      <c r="AZ33" s="852" t="s">
        <v>533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386</v>
      </c>
      <c r="C34" s="776"/>
      <c r="D34" s="776"/>
      <c r="E34" s="776"/>
      <c r="F34" s="776"/>
      <c r="G34" s="776"/>
      <c r="H34" s="776"/>
      <c r="I34" s="776"/>
      <c r="J34" s="776"/>
      <c r="K34" s="776"/>
      <c r="L34" s="776"/>
      <c r="M34" s="776"/>
      <c r="N34" s="776"/>
      <c r="O34" s="776"/>
      <c r="P34" s="777"/>
      <c r="Q34" s="778">
        <v>56</v>
      </c>
      <c r="R34" s="779"/>
      <c r="S34" s="779"/>
      <c r="T34" s="779"/>
      <c r="U34" s="779"/>
      <c r="V34" s="779">
        <v>34</v>
      </c>
      <c r="W34" s="779"/>
      <c r="X34" s="779"/>
      <c r="Y34" s="779"/>
      <c r="Z34" s="779"/>
      <c r="AA34" s="779">
        <v>22</v>
      </c>
      <c r="AB34" s="779"/>
      <c r="AC34" s="779"/>
      <c r="AD34" s="779"/>
      <c r="AE34" s="780"/>
      <c r="AF34" s="781">
        <v>2</v>
      </c>
      <c r="AG34" s="782"/>
      <c r="AH34" s="782"/>
      <c r="AI34" s="782"/>
      <c r="AJ34" s="783"/>
      <c r="AK34" s="850">
        <v>59</v>
      </c>
      <c r="AL34" s="851"/>
      <c r="AM34" s="851"/>
      <c r="AN34" s="851"/>
      <c r="AO34" s="851"/>
      <c r="AP34" s="851">
        <v>377</v>
      </c>
      <c r="AQ34" s="851"/>
      <c r="AR34" s="851"/>
      <c r="AS34" s="851"/>
      <c r="AT34" s="851"/>
      <c r="AU34" s="851">
        <v>340</v>
      </c>
      <c r="AV34" s="851"/>
      <c r="AW34" s="851"/>
      <c r="AX34" s="851"/>
      <c r="AY34" s="851"/>
      <c r="AZ34" s="852" t="s">
        <v>533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639</v>
      </c>
      <c r="AG63" s="862"/>
      <c r="AH63" s="862"/>
      <c r="AI63" s="862"/>
      <c r="AJ63" s="863"/>
      <c r="AK63" s="864"/>
      <c r="AL63" s="859"/>
      <c r="AM63" s="859"/>
      <c r="AN63" s="859"/>
      <c r="AO63" s="859"/>
      <c r="AP63" s="862">
        <v>4195</v>
      </c>
      <c r="AQ63" s="862"/>
      <c r="AR63" s="862"/>
      <c r="AS63" s="862"/>
      <c r="AT63" s="862"/>
      <c r="AU63" s="862">
        <v>1568</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390</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534</v>
      </c>
      <c r="C68" s="890"/>
      <c r="D68" s="890"/>
      <c r="E68" s="890"/>
      <c r="F68" s="890"/>
      <c r="G68" s="890"/>
      <c r="H68" s="890"/>
      <c r="I68" s="890"/>
      <c r="J68" s="890"/>
      <c r="K68" s="890"/>
      <c r="L68" s="890"/>
      <c r="M68" s="890"/>
      <c r="N68" s="890"/>
      <c r="O68" s="890"/>
      <c r="P68" s="891"/>
      <c r="Q68" s="892">
        <v>2321</v>
      </c>
      <c r="R68" s="886"/>
      <c r="S68" s="886"/>
      <c r="T68" s="886"/>
      <c r="U68" s="886"/>
      <c r="V68" s="886">
        <v>2005</v>
      </c>
      <c r="W68" s="886"/>
      <c r="X68" s="886"/>
      <c r="Y68" s="886"/>
      <c r="Z68" s="886"/>
      <c r="AA68" s="886">
        <v>316</v>
      </c>
      <c r="AB68" s="886"/>
      <c r="AC68" s="886"/>
      <c r="AD68" s="886"/>
      <c r="AE68" s="886"/>
      <c r="AF68" s="886">
        <v>316</v>
      </c>
      <c r="AG68" s="886"/>
      <c r="AH68" s="886"/>
      <c r="AI68" s="886"/>
      <c r="AJ68" s="886"/>
      <c r="AK68" s="886">
        <v>2</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535</v>
      </c>
      <c r="C69" s="894"/>
      <c r="D69" s="894"/>
      <c r="E69" s="894"/>
      <c r="F69" s="894"/>
      <c r="G69" s="894"/>
      <c r="H69" s="894"/>
      <c r="I69" s="894"/>
      <c r="J69" s="894"/>
      <c r="K69" s="894"/>
      <c r="L69" s="894"/>
      <c r="M69" s="894"/>
      <c r="N69" s="894"/>
      <c r="O69" s="894"/>
      <c r="P69" s="895"/>
      <c r="Q69" s="896">
        <v>22</v>
      </c>
      <c r="R69" s="851"/>
      <c r="S69" s="851"/>
      <c r="T69" s="851"/>
      <c r="U69" s="851"/>
      <c r="V69" s="851">
        <v>21</v>
      </c>
      <c r="W69" s="851"/>
      <c r="X69" s="851"/>
      <c r="Y69" s="851"/>
      <c r="Z69" s="851"/>
      <c r="AA69" s="851">
        <v>1</v>
      </c>
      <c r="AB69" s="851"/>
      <c r="AC69" s="851"/>
      <c r="AD69" s="851"/>
      <c r="AE69" s="851"/>
      <c r="AF69" s="851">
        <v>1</v>
      </c>
      <c r="AG69" s="851"/>
      <c r="AH69" s="851"/>
      <c r="AI69" s="851"/>
      <c r="AJ69" s="851"/>
      <c r="AK69" s="851" t="s">
        <v>540</v>
      </c>
      <c r="AL69" s="851"/>
      <c r="AM69" s="851"/>
      <c r="AN69" s="851"/>
      <c r="AO69" s="851"/>
      <c r="AP69" s="851" t="s">
        <v>540</v>
      </c>
      <c r="AQ69" s="851"/>
      <c r="AR69" s="851"/>
      <c r="AS69" s="851"/>
      <c r="AT69" s="851"/>
      <c r="AU69" s="851" t="s">
        <v>540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536</v>
      </c>
      <c r="C70" s="894"/>
      <c r="D70" s="894"/>
      <c r="E70" s="894"/>
      <c r="F70" s="894"/>
      <c r="G70" s="894"/>
      <c r="H70" s="894"/>
      <c r="I70" s="894"/>
      <c r="J70" s="894"/>
      <c r="K70" s="894"/>
      <c r="L70" s="894"/>
      <c r="M70" s="894"/>
      <c r="N70" s="894"/>
      <c r="O70" s="894"/>
      <c r="P70" s="895"/>
      <c r="Q70" s="896">
        <v>202</v>
      </c>
      <c r="R70" s="851"/>
      <c r="S70" s="851"/>
      <c r="T70" s="851"/>
      <c r="U70" s="851"/>
      <c r="V70" s="851">
        <v>195</v>
      </c>
      <c r="W70" s="851"/>
      <c r="X70" s="851"/>
      <c r="Y70" s="851"/>
      <c r="Z70" s="851"/>
      <c r="AA70" s="851">
        <v>7</v>
      </c>
      <c r="AB70" s="851"/>
      <c r="AC70" s="851"/>
      <c r="AD70" s="851"/>
      <c r="AE70" s="851"/>
      <c r="AF70" s="851">
        <v>7</v>
      </c>
      <c r="AG70" s="851"/>
      <c r="AH70" s="851"/>
      <c r="AI70" s="851"/>
      <c r="AJ70" s="851"/>
      <c r="AK70" s="851">
        <v>5</v>
      </c>
      <c r="AL70" s="851"/>
      <c r="AM70" s="851"/>
      <c r="AN70" s="851"/>
      <c r="AO70" s="851"/>
      <c r="AP70" s="851" t="s">
        <v>540</v>
      </c>
      <c r="AQ70" s="851"/>
      <c r="AR70" s="851"/>
      <c r="AS70" s="851"/>
      <c r="AT70" s="851"/>
      <c r="AU70" s="851" t="s">
        <v>540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537</v>
      </c>
      <c r="C71" s="894"/>
      <c r="D71" s="894"/>
      <c r="E71" s="894"/>
      <c r="F71" s="894"/>
      <c r="G71" s="894"/>
      <c r="H71" s="894"/>
      <c r="I71" s="894"/>
      <c r="J71" s="894"/>
      <c r="K71" s="894"/>
      <c r="L71" s="894"/>
      <c r="M71" s="894"/>
      <c r="N71" s="894"/>
      <c r="O71" s="894"/>
      <c r="P71" s="895"/>
      <c r="Q71" s="896">
        <v>157349</v>
      </c>
      <c r="R71" s="851"/>
      <c r="S71" s="851"/>
      <c r="T71" s="851"/>
      <c r="U71" s="851"/>
      <c r="V71" s="851">
        <v>150615</v>
      </c>
      <c r="W71" s="851"/>
      <c r="X71" s="851"/>
      <c r="Y71" s="851"/>
      <c r="Z71" s="851"/>
      <c r="AA71" s="851">
        <v>6733</v>
      </c>
      <c r="AB71" s="851"/>
      <c r="AC71" s="851"/>
      <c r="AD71" s="851"/>
      <c r="AE71" s="851"/>
      <c r="AF71" s="851">
        <v>6733</v>
      </c>
      <c r="AG71" s="851"/>
      <c r="AH71" s="851"/>
      <c r="AI71" s="851"/>
      <c r="AJ71" s="851"/>
      <c r="AK71" s="851">
        <v>1066</v>
      </c>
      <c r="AL71" s="851"/>
      <c r="AM71" s="851"/>
      <c r="AN71" s="851"/>
      <c r="AO71" s="851"/>
      <c r="AP71" s="851" t="s">
        <v>540</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538</v>
      </c>
      <c r="C72" s="894"/>
      <c r="D72" s="894"/>
      <c r="E72" s="894"/>
      <c r="F72" s="894"/>
      <c r="G72" s="894"/>
      <c r="H72" s="894"/>
      <c r="I72" s="894"/>
      <c r="J72" s="894"/>
      <c r="K72" s="894"/>
      <c r="L72" s="894"/>
      <c r="M72" s="894"/>
      <c r="N72" s="894"/>
      <c r="O72" s="894"/>
      <c r="P72" s="895"/>
      <c r="Q72" s="896">
        <v>27</v>
      </c>
      <c r="R72" s="851"/>
      <c r="S72" s="851"/>
      <c r="T72" s="851"/>
      <c r="U72" s="851"/>
      <c r="V72" s="851">
        <v>24</v>
      </c>
      <c r="W72" s="851"/>
      <c r="X72" s="851"/>
      <c r="Y72" s="851"/>
      <c r="Z72" s="851"/>
      <c r="AA72" s="851">
        <v>2</v>
      </c>
      <c r="AB72" s="851"/>
      <c r="AC72" s="851"/>
      <c r="AD72" s="851"/>
      <c r="AE72" s="851"/>
      <c r="AF72" s="851">
        <v>2</v>
      </c>
      <c r="AG72" s="851"/>
      <c r="AH72" s="851"/>
      <c r="AI72" s="851"/>
      <c r="AJ72" s="851"/>
      <c r="AK72" s="851" t="s">
        <v>539</v>
      </c>
      <c r="AL72" s="851"/>
      <c r="AM72" s="851"/>
      <c r="AN72" s="851"/>
      <c r="AO72" s="851"/>
      <c r="AP72" s="851" t="s">
        <v>539</v>
      </c>
      <c r="AQ72" s="851"/>
      <c r="AR72" s="851"/>
      <c r="AS72" s="851"/>
      <c r="AT72" s="851"/>
      <c r="AU72" s="851" t="s">
        <v>539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366</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7059</v>
      </c>
      <c r="AG88" s="862"/>
      <c r="AH88" s="862"/>
      <c r="AI88" s="862"/>
      <c r="AJ88" s="862"/>
      <c r="AK88" s="859"/>
      <c r="AL88" s="859"/>
      <c r="AM88" s="859"/>
      <c r="AN88" s="859"/>
      <c r="AO88" s="859"/>
      <c r="AP88" s="862" t="s">
        <v>540</v>
      </c>
      <c r="AQ88" s="862"/>
      <c r="AR88" s="862"/>
      <c r="AS88" s="862"/>
      <c r="AT88" s="862"/>
      <c r="AU88" s="862" t="s">
        <v>540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478</v>
      </c>
      <c r="CX102" s="870"/>
      <c r="CY102" s="870"/>
      <c r="CZ102" s="870"/>
      <c r="DA102" s="913"/>
      <c r="DB102" s="912" t="s">
        <v>478</v>
      </c>
      <c r="DC102" s="870"/>
      <c r="DD102" s="870"/>
      <c r="DE102" s="870"/>
      <c r="DF102" s="913"/>
      <c r="DG102" s="912" t="s">
        <v>478</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x14ac:dyDescent="0.2">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598380</v>
      </c>
      <c r="AB110" s="922"/>
      <c r="AC110" s="922"/>
      <c r="AD110" s="922"/>
      <c r="AE110" s="923"/>
      <c r="AF110" s="924">
        <v>594762</v>
      </c>
      <c r="AG110" s="922"/>
      <c r="AH110" s="922"/>
      <c r="AI110" s="922"/>
      <c r="AJ110" s="923"/>
      <c r="AK110" s="924">
        <v>668819</v>
      </c>
      <c r="AL110" s="922"/>
      <c r="AM110" s="922"/>
      <c r="AN110" s="922"/>
      <c r="AO110" s="923"/>
      <c r="AP110" s="925">
        <v>13.3</v>
      </c>
      <c r="AQ110" s="926"/>
      <c r="AR110" s="926"/>
      <c r="AS110" s="926"/>
      <c r="AT110" s="927"/>
      <c r="AU110" s="928" t="s">
        <v>59</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7632752</v>
      </c>
      <c r="BR110" s="957"/>
      <c r="BS110" s="957"/>
      <c r="BT110" s="957"/>
      <c r="BU110" s="957"/>
      <c r="BV110" s="957">
        <v>7719981</v>
      </c>
      <c r="BW110" s="957"/>
      <c r="BX110" s="957"/>
      <c r="BY110" s="957"/>
      <c r="BZ110" s="957"/>
      <c r="CA110" s="957">
        <v>7507920</v>
      </c>
      <c r="CB110" s="957"/>
      <c r="CC110" s="957"/>
      <c r="CD110" s="957"/>
      <c r="CE110" s="957"/>
      <c r="CF110" s="971">
        <v>149.80000000000001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2">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14728</v>
      </c>
      <c r="BR111" s="950"/>
      <c r="BS111" s="950"/>
      <c r="BT111" s="950"/>
      <c r="BU111" s="950"/>
      <c r="BV111" s="950">
        <v>51784</v>
      </c>
      <c r="BW111" s="950"/>
      <c r="BX111" s="950"/>
      <c r="BY111" s="950"/>
      <c r="BZ111" s="950"/>
      <c r="CA111" s="950">
        <v>48095</v>
      </c>
      <c r="CB111" s="950"/>
      <c r="CC111" s="950"/>
      <c r="CD111" s="950"/>
      <c r="CE111" s="950"/>
      <c r="CF111" s="944">
        <v>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2">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2002224</v>
      </c>
      <c r="BR112" s="950"/>
      <c r="BS112" s="950"/>
      <c r="BT112" s="950"/>
      <c r="BU112" s="950"/>
      <c r="BV112" s="950">
        <v>1740332</v>
      </c>
      <c r="BW112" s="950"/>
      <c r="BX112" s="950"/>
      <c r="BY112" s="950"/>
      <c r="BZ112" s="950"/>
      <c r="CA112" s="950">
        <v>1567961</v>
      </c>
      <c r="CB112" s="950"/>
      <c r="CC112" s="950"/>
      <c r="CD112" s="950"/>
      <c r="CE112" s="950"/>
      <c r="CF112" s="944">
        <v>31.3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2">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116472</v>
      </c>
      <c r="AB113" s="964"/>
      <c r="AC113" s="964"/>
      <c r="AD113" s="964"/>
      <c r="AE113" s="965"/>
      <c r="AF113" s="966">
        <v>114340</v>
      </c>
      <c r="AG113" s="964"/>
      <c r="AH113" s="964"/>
      <c r="AI113" s="964"/>
      <c r="AJ113" s="965"/>
      <c r="AK113" s="966">
        <v>113257</v>
      </c>
      <c r="AL113" s="964"/>
      <c r="AM113" s="964"/>
      <c r="AN113" s="964"/>
      <c r="AO113" s="965"/>
      <c r="AP113" s="967">
        <v>2.2999999999999998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14728</v>
      </c>
      <c r="DH113" s="989"/>
      <c r="DI113" s="989"/>
      <c r="DJ113" s="989"/>
      <c r="DK113" s="990"/>
      <c r="DL113" s="991">
        <v>11053</v>
      </c>
      <c r="DM113" s="989"/>
      <c r="DN113" s="989"/>
      <c r="DO113" s="989"/>
      <c r="DP113" s="990"/>
      <c r="DQ113" s="991">
        <v>7364</v>
      </c>
      <c r="DR113" s="989"/>
      <c r="DS113" s="989"/>
      <c r="DT113" s="989"/>
      <c r="DU113" s="990"/>
      <c r="DV113" s="992">
        <v>0.1</v>
      </c>
      <c r="DW113" s="993"/>
      <c r="DX113" s="993"/>
      <c r="DY113" s="993"/>
      <c r="DZ113" s="994"/>
    </row>
    <row r="114" spans="1:130" s="199" customFormat="1" ht="26.25" customHeight="1" x14ac:dyDescent="0.2">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1034397</v>
      </c>
      <c r="BR114" s="950"/>
      <c r="BS114" s="950"/>
      <c r="BT114" s="950"/>
      <c r="BU114" s="950"/>
      <c r="BV114" s="950">
        <v>873074</v>
      </c>
      <c r="BW114" s="950"/>
      <c r="BX114" s="950"/>
      <c r="BY114" s="950"/>
      <c r="BZ114" s="950"/>
      <c r="CA114" s="950">
        <v>950782</v>
      </c>
      <c r="CB114" s="950"/>
      <c r="CC114" s="950"/>
      <c r="CD114" s="950"/>
      <c r="CE114" s="950"/>
      <c r="CF114" s="944">
        <v>19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2">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515621</v>
      </c>
      <c r="AB115" s="964"/>
      <c r="AC115" s="964"/>
      <c r="AD115" s="964"/>
      <c r="AE115" s="965"/>
      <c r="AF115" s="966">
        <v>3682</v>
      </c>
      <c r="AG115" s="964"/>
      <c r="AH115" s="964"/>
      <c r="AI115" s="964"/>
      <c r="AJ115" s="965"/>
      <c r="AK115" s="966">
        <v>3682</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v>40731</v>
      </c>
      <c r="DM115" s="989"/>
      <c r="DN115" s="989"/>
      <c r="DO115" s="989"/>
      <c r="DP115" s="990"/>
      <c r="DQ115" s="991">
        <v>40731</v>
      </c>
      <c r="DR115" s="989"/>
      <c r="DS115" s="989"/>
      <c r="DT115" s="989"/>
      <c r="DU115" s="990"/>
      <c r="DV115" s="992">
        <v>0.8</v>
      </c>
      <c r="DW115" s="993"/>
      <c r="DX115" s="993"/>
      <c r="DY115" s="993"/>
      <c r="DZ115" s="994"/>
    </row>
    <row r="116" spans="1:130" s="199" customFormat="1" ht="26.25" customHeight="1" x14ac:dyDescent="0.2">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2">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1230473</v>
      </c>
      <c r="AB117" s="1007"/>
      <c r="AC117" s="1007"/>
      <c r="AD117" s="1007"/>
      <c r="AE117" s="1008"/>
      <c r="AF117" s="1009">
        <v>712784</v>
      </c>
      <c r="AG117" s="1007"/>
      <c r="AH117" s="1007"/>
      <c r="AI117" s="1007"/>
      <c r="AJ117" s="1008"/>
      <c r="AK117" s="1009">
        <v>785758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2">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2">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10684101</v>
      </c>
      <c r="BR119" s="1028"/>
      <c r="BS119" s="1028"/>
      <c r="BT119" s="1028"/>
      <c r="BU119" s="1028"/>
      <c r="BV119" s="1028">
        <v>10385171</v>
      </c>
      <c r="BW119" s="1028"/>
      <c r="BX119" s="1028"/>
      <c r="BY119" s="1028"/>
      <c r="BZ119" s="1028"/>
      <c r="CA119" s="1028">
        <v>10074758</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2">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3807568</v>
      </c>
      <c r="BR120" s="957"/>
      <c r="BS120" s="957"/>
      <c r="BT120" s="957"/>
      <c r="BU120" s="957"/>
      <c r="BV120" s="957">
        <v>4092513</v>
      </c>
      <c r="BW120" s="957"/>
      <c r="BX120" s="957"/>
      <c r="BY120" s="957"/>
      <c r="BZ120" s="957"/>
      <c r="CA120" s="957">
        <v>4225713</v>
      </c>
      <c r="CB120" s="957"/>
      <c r="CC120" s="957"/>
      <c r="CD120" s="957"/>
      <c r="CE120" s="957"/>
      <c r="CF120" s="971">
        <v>84.3</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1495509</v>
      </c>
      <c r="DH120" s="957"/>
      <c r="DI120" s="957"/>
      <c r="DJ120" s="957"/>
      <c r="DK120" s="957"/>
      <c r="DL120" s="957">
        <v>1266612</v>
      </c>
      <c r="DM120" s="957"/>
      <c r="DN120" s="957"/>
      <c r="DO120" s="957"/>
      <c r="DP120" s="957"/>
      <c r="DQ120" s="957">
        <v>1133942</v>
      </c>
      <c r="DR120" s="957"/>
      <c r="DS120" s="957"/>
      <c r="DT120" s="957"/>
      <c r="DU120" s="957"/>
      <c r="DV120" s="958">
        <v>22.6</v>
      </c>
      <c r="DW120" s="958"/>
      <c r="DX120" s="958"/>
      <c r="DY120" s="958"/>
      <c r="DZ120" s="959"/>
    </row>
    <row r="121" spans="1:130" s="199" customFormat="1" ht="26.25" customHeight="1" x14ac:dyDescent="0.2">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3682</v>
      </c>
      <c r="AB121" s="989"/>
      <c r="AC121" s="989"/>
      <c r="AD121" s="989"/>
      <c r="AE121" s="990"/>
      <c r="AF121" s="991">
        <v>3682</v>
      </c>
      <c r="AG121" s="989"/>
      <c r="AH121" s="989"/>
      <c r="AI121" s="989"/>
      <c r="AJ121" s="990"/>
      <c r="AK121" s="991">
        <v>3682</v>
      </c>
      <c r="AL121" s="989"/>
      <c r="AM121" s="989"/>
      <c r="AN121" s="989"/>
      <c r="AO121" s="990"/>
      <c r="AP121" s="992">
        <v>0.1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1109118</v>
      </c>
      <c r="BR121" s="950"/>
      <c r="BS121" s="950"/>
      <c r="BT121" s="950"/>
      <c r="BU121" s="950"/>
      <c r="BV121" s="950">
        <v>998731</v>
      </c>
      <c r="BW121" s="950"/>
      <c r="BX121" s="950"/>
      <c r="BY121" s="950"/>
      <c r="BZ121" s="950"/>
      <c r="CA121" s="950">
        <v>812455</v>
      </c>
      <c r="CB121" s="950"/>
      <c r="CC121" s="950"/>
      <c r="CD121" s="950"/>
      <c r="CE121" s="950"/>
      <c r="CF121" s="944">
        <v>16.2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399404</v>
      </c>
      <c r="DH121" s="950"/>
      <c r="DI121" s="950"/>
      <c r="DJ121" s="950"/>
      <c r="DK121" s="950"/>
      <c r="DL121" s="950">
        <v>373980</v>
      </c>
      <c r="DM121" s="950"/>
      <c r="DN121" s="950"/>
      <c r="DO121" s="950"/>
      <c r="DP121" s="950"/>
      <c r="DQ121" s="950">
        <v>339759</v>
      </c>
      <c r="DR121" s="950"/>
      <c r="DS121" s="950"/>
      <c r="DT121" s="950"/>
      <c r="DU121" s="950"/>
      <c r="DV121" s="951">
        <v>6.8</v>
      </c>
      <c r="DW121" s="951"/>
      <c r="DX121" s="951"/>
      <c r="DY121" s="951"/>
      <c r="DZ121" s="952"/>
    </row>
    <row r="122" spans="1:130" s="199" customFormat="1" ht="26.25" customHeight="1" x14ac:dyDescent="0.2">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6565620</v>
      </c>
      <c r="BR122" s="1028"/>
      <c r="BS122" s="1028"/>
      <c r="BT122" s="1028"/>
      <c r="BU122" s="1028"/>
      <c r="BV122" s="1028">
        <v>6518108</v>
      </c>
      <c r="BW122" s="1028"/>
      <c r="BX122" s="1028"/>
      <c r="BY122" s="1028"/>
      <c r="BZ122" s="1028"/>
      <c r="CA122" s="1028">
        <v>6397250</v>
      </c>
      <c r="CB122" s="1028"/>
      <c r="CC122" s="1028"/>
      <c r="CD122" s="1028"/>
      <c r="CE122" s="1028"/>
      <c r="CF122" s="1048">
        <v>127.6</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107311</v>
      </c>
      <c r="DH122" s="950"/>
      <c r="DI122" s="950"/>
      <c r="DJ122" s="950"/>
      <c r="DK122" s="950"/>
      <c r="DL122" s="950">
        <v>99740</v>
      </c>
      <c r="DM122" s="950"/>
      <c r="DN122" s="950"/>
      <c r="DO122" s="950"/>
      <c r="DP122" s="950"/>
      <c r="DQ122" s="950">
        <v>94260</v>
      </c>
      <c r="DR122" s="950"/>
      <c r="DS122" s="950"/>
      <c r="DT122" s="950"/>
      <c r="DU122" s="950"/>
      <c r="DV122" s="951">
        <v>1.9</v>
      </c>
      <c r="DW122" s="951"/>
      <c r="DX122" s="951"/>
      <c r="DY122" s="951"/>
      <c r="DZ122" s="952"/>
    </row>
    <row r="123" spans="1:130" s="199" customFormat="1" ht="26.25" customHeight="1" x14ac:dyDescent="0.2">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11482306</v>
      </c>
      <c r="BR123" s="1096"/>
      <c r="BS123" s="1096"/>
      <c r="BT123" s="1096"/>
      <c r="BU123" s="1096"/>
      <c r="BV123" s="1096">
        <v>11609352</v>
      </c>
      <c r="BW123" s="1096"/>
      <c r="BX123" s="1096"/>
      <c r="BY123" s="1096"/>
      <c r="BZ123" s="1096"/>
      <c r="CA123" s="1096">
        <v>11435418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5">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110</v>
      </c>
      <c r="BR124" s="1058"/>
      <c r="BS124" s="1058"/>
      <c r="BT124" s="1058"/>
      <c r="BU124" s="1058"/>
      <c r="BV124" s="1058" t="s">
        <v>110</v>
      </c>
      <c r="BW124" s="1058"/>
      <c r="BX124" s="1058"/>
      <c r="BY124" s="1058"/>
      <c r="BZ124" s="1058"/>
      <c r="CA124" s="1058" t="s">
        <v>110</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2">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5">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511939</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2">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5">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58596</v>
      </c>
      <c r="AB128" s="1078"/>
      <c r="AC128" s="1078"/>
      <c r="AD128" s="1078"/>
      <c r="AE128" s="1079"/>
      <c r="AF128" s="1080">
        <v>63757</v>
      </c>
      <c r="AG128" s="1078"/>
      <c r="AH128" s="1078"/>
      <c r="AI128" s="1078"/>
      <c r="AJ128" s="1079"/>
      <c r="AK128" s="1080">
        <v>46369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110</v>
      </c>
      <c r="BG128" s="1085"/>
      <c r="BH128" s="1085"/>
      <c r="BI128" s="1085"/>
      <c r="BJ128" s="1085"/>
      <c r="BK128" s="1085"/>
      <c r="BL128" s="1086"/>
      <c r="BM128" s="1084">
        <v>14.67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2">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5316047</v>
      </c>
      <c r="AB129" s="989"/>
      <c r="AC129" s="989"/>
      <c r="AD129" s="989"/>
      <c r="AE129" s="990"/>
      <c r="AF129" s="991">
        <v>5519164</v>
      </c>
      <c r="AG129" s="989"/>
      <c r="AH129" s="989"/>
      <c r="AI129" s="989"/>
      <c r="AJ129" s="990"/>
      <c r="AK129" s="991">
        <v>5545635</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110</v>
      </c>
      <c r="BG129" s="1099"/>
      <c r="BH129" s="1099"/>
      <c r="BI129" s="1099"/>
      <c r="BJ129" s="1099"/>
      <c r="BK129" s="1099"/>
      <c r="BL129" s="1100"/>
      <c r="BM129" s="1098">
        <v>19.670000000000002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583225</v>
      </c>
      <c r="AB130" s="989"/>
      <c r="AC130" s="989"/>
      <c r="AD130" s="989"/>
      <c r="AE130" s="990"/>
      <c r="AF130" s="991">
        <v>573351</v>
      </c>
      <c r="AG130" s="989"/>
      <c r="AH130" s="989"/>
      <c r="AI130" s="989"/>
      <c r="AJ130" s="990"/>
      <c r="AK130" s="991">
        <v>532068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4732822</v>
      </c>
      <c r="AB131" s="1014"/>
      <c r="AC131" s="1014"/>
      <c r="AD131" s="1014"/>
      <c r="AE131" s="1015"/>
      <c r="AF131" s="1013">
        <v>4945813</v>
      </c>
      <c r="AG131" s="1014"/>
      <c r="AH131" s="1014"/>
      <c r="AI131" s="1014"/>
      <c r="AJ131" s="1015"/>
      <c r="AK131" s="1013">
        <v>5013567</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12.43765348</v>
      </c>
      <c r="AB132" s="1130"/>
      <c r="AC132" s="1130"/>
      <c r="AD132" s="1130"/>
      <c r="AE132" s="1131"/>
      <c r="AF132" s="1132">
        <v>1.5301023309999999</v>
      </c>
      <c r="AG132" s="1130"/>
      <c r="AH132" s="1130"/>
      <c r="AI132" s="1130"/>
      <c r="AJ132" s="1131"/>
      <c r="AK132" s="1132">
        <v>4.1351995500000003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10.1</v>
      </c>
      <c r="AB133" s="1113"/>
      <c r="AC133" s="1113"/>
      <c r="AD133" s="1113"/>
      <c r="AE133" s="1114"/>
      <c r="AF133" s="1112">
        <v>9.1</v>
      </c>
      <c r="AG133" s="1113"/>
      <c r="AH133" s="1113"/>
      <c r="AI133" s="1113"/>
      <c r="AJ133" s="1114"/>
      <c r="AK133" s="1112">
        <v>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466</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467</v>
      </c>
      <c r="H6" s="251"/>
      <c r="I6" s="251"/>
      <c r="J6" s="251"/>
      <c r="K6" s="246"/>
      <c r="L6" s="246"/>
      <c r="M6" s="246"/>
      <c r="N6" s="246"/>
    </row>
    <row r="7" spans="1:16" ht="13.2" x14ac:dyDescent="0.2">
      <c r="A7" s="250"/>
      <c r="B7" s="246"/>
      <c r="C7" s="246"/>
      <c r="D7" s="246"/>
      <c r="E7" s="246"/>
      <c r="F7" s="246"/>
      <c r="G7" s="253"/>
      <c r="H7" s="254"/>
      <c r="I7" s="254"/>
      <c r="J7" s="255"/>
      <c r="K7" s="1150" t="s">
        <v>468</v>
      </c>
      <c r="L7" s="256"/>
      <c r="M7" s="257" t="s">
        <v>469</v>
      </c>
      <c r="N7" s="258"/>
    </row>
    <row r="8" spans="1:16" ht="13.2" x14ac:dyDescent="0.2">
      <c r="A8" s="250"/>
      <c r="B8" s="246"/>
      <c r="C8" s="246"/>
      <c r="D8" s="246"/>
      <c r="E8" s="246"/>
      <c r="F8" s="246"/>
      <c r="G8" s="259"/>
      <c r="H8" s="260"/>
      <c r="I8" s="260"/>
      <c r="J8" s="261"/>
      <c r="K8" s="1151"/>
      <c r="L8" s="262" t="s">
        <v>470</v>
      </c>
      <c r="M8" s="263" t="s">
        <v>471</v>
      </c>
      <c r="N8" s="264" t="s">
        <v>472</v>
      </c>
    </row>
    <row r="9" spans="1:16" ht="13.2" x14ac:dyDescent="0.2">
      <c r="A9" s="250"/>
      <c r="B9" s="246"/>
      <c r="C9" s="246"/>
      <c r="D9" s="246"/>
      <c r="E9" s="246"/>
      <c r="F9" s="246"/>
      <c r="G9" s="1152" t="s">
        <v>473</v>
      </c>
      <c r="H9" s="1153"/>
      <c r="I9" s="1153"/>
      <c r="J9" s="1154"/>
      <c r="K9" s="265">
        <v>1268698</v>
      </c>
      <c r="L9" s="266">
        <v>48695</v>
      </c>
      <c r="M9" s="267">
        <v>55845</v>
      </c>
      <c r="N9" s="268">
        <v>-12.8</v>
      </c>
    </row>
    <row r="10" spans="1:16" ht="13.2" x14ac:dyDescent="0.2">
      <c r="A10" s="250"/>
      <c r="B10" s="246"/>
      <c r="C10" s="246"/>
      <c r="D10" s="246"/>
      <c r="E10" s="246"/>
      <c r="F10" s="246"/>
      <c r="G10" s="1152" t="s">
        <v>474</v>
      </c>
      <c r="H10" s="1153"/>
      <c r="I10" s="1153"/>
      <c r="J10" s="1154"/>
      <c r="K10" s="269">
        <v>28295</v>
      </c>
      <c r="L10" s="270">
        <v>1086</v>
      </c>
      <c r="M10" s="271">
        <v>5607</v>
      </c>
      <c r="N10" s="272">
        <v>-80.599999999999994</v>
      </c>
    </row>
    <row r="11" spans="1:16" ht="13.5" customHeight="1" x14ac:dyDescent="0.2">
      <c r="A11" s="250"/>
      <c r="B11" s="246"/>
      <c r="C11" s="246"/>
      <c r="D11" s="246"/>
      <c r="E11" s="246"/>
      <c r="F11" s="246"/>
      <c r="G11" s="1152" t="s">
        <v>475</v>
      </c>
      <c r="H11" s="1153"/>
      <c r="I11" s="1153"/>
      <c r="J11" s="1154"/>
      <c r="K11" s="269">
        <v>4833</v>
      </c>
      <c r="L11" s="270">
        <v>185</v>
      </c>
      <c r="M11" s="271">
        <v>8384</v>
      </c>
      <c r="N11" s="272">
        <v>-97.8</v>
      </c>
    </row>
    <row r="12" spans="1:16" ht="13.5" customHeight="1" x14ac:dyDescent="0.2">
      <c r="A12" s="250"/>
      <c r="B12" s="246"/>
      <c r="C12" s="246"/>
      <c r="D12" s="246"/>
      <c r="E12" s="246"/>
      <c r="F12" s="246"/>
      <c r="G12" s="1152" t="s">
        <v>476</v>
      </c>
      <c r="H12" s="1153"/>
      <c r="I12" s="1153"/>
      <c r="J12" s="1154"/>
      <c r="K12" s="269">
        <v>4777</v>
      </c>
      <c r="L12" s="270">
        <v>183</v>
      </c>
      <c r="M12" s="271">
        <v>147</v>
      </c>
      <c r="N12" s="272">
        <v>24.5</v>
      </c>
    </row>
    <row r="13" spans="1:16" ht="13.5" customHeight="1" x14ac:dyDescent="0.2">
      <c r="A13" s="250"/>
      <c r="B13" s="246"/>
      <c r="C13" s="246"/>
      <c r="D13" s="246"/>
      <c r="E13" s="246"/>
      <c r="F13" s="246"/>
      <c r="G13" s="1152" t="s">
        <v>477</v>
      </c>
      <c r="H13" s="1153"/>
      <c r="I13" s="1153"/>
      <c r="J13" s="1154"/>
      <c r="K13" s="269" t="s">
        <v>478</v>
      </c>
      <c r="L13" s="270" t="s">
        <v>478</v>
      </c>
      <c r="M13" s="271">
        <v>6</v>
      </c>
      <c r="N13" s="272" t="s">
        <v>478</v>
      </c>
    </row>
    <row r="14" spans="1:16" ht="13.5" customHeight="1" x14ac:dyDescent="0.2">
      <c r="A14" s="250"/>
      <c r="B14" s="246"/>
      <c r="C14" s="246"/>
      <c r="D14" s="246"/>
      <c r="E14" s="246"/>
      <c r="F14" s="246"/>
      <c r="G14" s="1152" t="s">
        <v>479</v>
      </c>
      <c r="H14" s="1153"/>
      <c r="I14" s="1153"/>
      <c r="J14" s="1154"/>
      <c r="K14" s="269">
        <v>119923</v>
      </c>
      <c r="L14" s="270">
        <v>4603</v>
      </c>
      <c r="M14" s="271">
        <v>2653</v>
      </c>
      <c r="N14" s="272">
        <v>73.5</v>
      </c>
    </row>
    <row r="15" spans="1:16" ht="13.5" customHeight="1" x14ac:dyDescent="0.2">
      <c r="A15" s="250"/>
      <c r="B15" s="246"/>
      <c r="C15" s="246"/>
      <c r="D15" s="246"/>
      <c r="E15" s="246"/>
      <c r="F15" s="246"/>
      <c r="G15" s="1152" t="s">
        <v>480</v>
      </c>
      <c r="H15" s="1153"/>
      <c r="I15" s="1153"/>
      <c r="J15" s="1154"/>
      <c r="K15" s="269">
        <v>21514</v>
      </c>
      <c r="L15" s="270">
        <v>826</v>
      </c>
      <c r="M15" s="271">
        <v>1240</v>
      </c>
      <c r="N15" s="272">
        <v>-33.4</v>
      </c>
    </row>
    <row r="16" spans="1:16" ht="13.2" x14ac:dyDescent="0.2">
      <c r="A16" s="250"/>
      <c r="B16" s="246"/>
      <c r="C16" s="246"/>
      <c r="D16" s="246"/>
      <c r="E16" s="246"/>
      <c r="F16" s="246"/>
      <c r="G16" s="1155" t="s">
        <v>481</v>
      </c>
      <c r="H16" s="1156"/>
      <c r="I16" s="1156"/>
      <c r="J16" s="1157"/>
      <c r="K16" s="270">
        <v>-87954</v>
      </c>
      <c r="L16" s="270">
        <v>-3376</v>
      </c>
      <c r="M16" s="271">
        <v>-5294</v>
      </c>
      <c r="N16" s="272">
        <v>-36.200000000000003</v>
      </c>
    </row>
    <row r="17" spans="1:16" ht="13.2" x14ac:dyDescent="0.2">
      <c r="A17" s="250"/>
      <c r="B17" s="246"/>
      <c r="C17" s="246"/>
      <c r="D17" s="246"/>
      <c r="E17" s="246"/>
      <c r="F17" s="246"/>
      <c r="G17" s="1155" t="s">
        <v>169</v>
      </c>
      <c r="H17" s="1156"/>
      <c r="I17" s="1156"/>
      <c r="J17" s="1157"/>
      <c r="K17" s="270">
        <v>1360086</v>
      </c>
      <c r="L17" s="270">
        <v>52203</v>
      </c>
      <c r="M17" s="271">
        <v>68586</v>
      </c>
      <c r="N17" s="272">
        <v>-23.9</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482</v>
      </c>
      <c r="H19" s="246"/>
      <c r="I19" s="246"/>
      <c r="J19" s="246"/>
      <c r="K19" s="246"/>
      <c r="L19" s="246"/>
      <c r="M19" s="246"/>
      <c r="N19" s="246"/>
    </row>
    <row r="20" spans="1:16" ht="13.2" x14ac:dyDescent="0.2">
      <c r="A20" s="250"/>
      <c r="B20" s="246"/>
      <c r="C20" s="246"/>
      <c r="D20" s="246"/>
      <c r="E20" s="246"/>
      <c r="F20" s="246"/>
      <c r="G20" s="274"/>
      <c r="H20" s="275"/>
      <c r="I20" s="275"/>
      <c r="J20" s="276"/>
      <c r="K20" s="277" t="s">
        <v>483</v>
      </c>
      <c r="L20" s="278" t="s">
        <v>484</v>
      </c>
      <c r="M20" s="279" t="s">
        <v>485</v>
      </c>
      <c r="N20" s="280"/>
    </row>
    <row r="21" spans="1:16" s="286" customFormat="1" ht="13.2" x14ac:dyDescent="0.2">
      <c r="A21" s="281"/>
      <c r="B21" s="251"/>
      <c r="C21" s="251"/>
      <c r="D21" s="251"/>
      <c r="E21" s="251"/>
      <c r="F21" s="251"/>
      <c r="G21" s="1147" t="s">
        <v>486</v>
      </c>
      <c r="H21" s="1148"/>
      <c r="I21" s="1148"/>
      <c r="J21" s="1149"/>
      <c r="K21" s="282">
        <v>5.76</v>
      </c>
      <c r="L21" s="283">
        <v>6.42</v>
      </c>
      <c r="M21" s="284">
        <v>-0.66</v>
      </c>
      <c r="N21" s="251"/>
      <c r="O21" s="285"/>
      <c r="P21" s="281"/>
    </row>
    <row r="22" spans="1:16" s="286" customFormat="1" ht="13.2" x14ac:dyDescent="0.2">
      <c r="A22" s="281"/>
      <c r="B22" s="251"/>
      <c r="C22" s="251"/>
      <c r="D22" s="251"/>
      <c r="E22" s="251"/>
      <c r="F22" s="251"/>
      <c r="G22" s="1147" t="s">
        <v>487</v>
      </c>
      <c r="H22" s="1148"/>
      <c r="I22" s="1148"/>
      <c r="J22" s="1149"/>
      <c r="K22" s="287">
        <v>96</v>
      </c>
      <c r="L22" s="288">
        <v>97.3</v>
      </c>
      <c r="M22" s="289">
        <v>-1.3</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488</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489</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490</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468</v>
      </c>
      <c r="L30" s="256"/>
      <c r="M30" s="257" t="s">
        <v>469</v>
      </c>
      <c r="N30" s="258"/>
    </row>
    <row r="31" spans="1:16" ht="13.2" x14ac:dyDescent="0.2">
      <c r="A31" s="250"/>
      <c r="B31" s="246"/>
      <c r="C31" s="246"/>
      <c r="D31" s="246"/>
      <c r="E31" s="246"/>
      <c r="F31" s="246"/>
      <c r="G31" s="259"/>
      <c r="H31" s="260"/>
      <c r="I31" s="260"/>
      <c r="J31" s="261"/>
      <c r="K31" s="1151"/>
      <c r="L31" s="262" t="s">
        <v>470</v>
      </c>
      <c r="M31" s="263" t="s">
        <v>471</v>
      </c>
      <c r="N31" s="264" t="s">
        <v>472</v>
      </c>
    </row>
    <row r="32" spans="1:16" ht="27" customHeight="1" x14ac:dyDescent="0.2">
      <c r="A32" s="250"/>
      <c r="B32" s="246"/>
      <c r="C32" s="246"/>
      <c r="D32" s="246"/>
      <c r="E32" s="246"/>
      <c r="F32" s="246"/>
      <c r="G32" s="1163" t="s">
        <v>491</v>
      </c>
      <c r="H32" s="1164"/>
      <c r="I32" s="1164"/>
      <c r="J32" s="1165"/>
      <c r="K32" s="296">
        <v>668819</v>
      </c>
      <c r="L32" s="296">
        <v>25670</v>
      </c>
      <c r="M32" s="297">
        <v>31128</v>
      </c>
      <c r="N32" s="298">
        <v>-17.5</v>
      </c>
    </row>
    <row r="33" spans="1:16" ht="13.5" customHeight="1" x14ac:dyDescent="0.2">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2">
      <c r="A34" s="250"/>
      <c r="B34" s="246"/>
      <c r="C34" s="246"/>
      <c r="D34" s="246"/>
      <c r="E34" s="246"/>
      <c r="F34" s="246"/>
      <c r="G34" s="1163" t="s">
        <v>493</v>
      </c>
      <c r="H34" s="1164"/>
      <c r="I34" s="1164"/>
      <c r="J34" s="1165"/>
      <c r="K34" s="296" t="s">
        <v>478</v>
      </c>
      <c r="L34" s="296" t="s">
        <v>478</v>
      </c>
      <c r="M34" s="297" t="s">
        <v>478</v>
      </c>
      <c r="N34" s="298" t="s">
        <v>478</v>
      </c>
    </row>
    <row r="35" spans="1:16" ht="27" customHeight="1" x14ac:dyDescent="0.2">
      <c r="A35" s="250"/>
      <c r="B35" s="246"/>
      <c r="C35" s="246"/>
      <c r="D35" s="246"/>
      <c r="E35" s="246"/>
      <c r="F35" s="246"/>
      <c r="G35" s="1163" t="s">
        <v>494</v>
      </c>
      <c r="H35" s="1164"/>
      <c r="I35" s="1164"/>
      <c r="J35" s="1165"/>
      <c r="K35" s="296">
        <v>113257</v>
      </c>
      <c r="L35" s="296">
        <v>4347</v>
      </c>
      <c r="M35" s="297">
        <v>9784</v>
      </c>
      <c r="N35" s="298">
        <v>-55.6</v>
      </c>
    </row>
    <row r="36" spans="1:16" ht="27" customHeight="1" x14ac:dyDescent="0.2">
      <c r="A36" s="250"/>
      <c r="B36" s="246"/>
      <c r="C36" s="246"/>
      <c r="D36" s="246"/>
      <c r="E36" s="246"/>
      <c r="F36" s="246"/>
      <c r="G36" s="1163" t="s">
        <v>495</v>
      </c>
      <c r="H36" s="1164"/>
      <c r="I36" s="1164"/>
      <c r="J36" s="1165"/>
      <c r="K36" s="296" t="s">
        <v>478</v>
      </c>
      <c r="L36" s="296" t="s">
        <v>478</v>
      </c>
      <c r="M36" s="297">
        <v>2611</v>
      </c>
      <c r="N36" s="298" t="s">
        <v>478</v>
      </c>
    </row>
    <row r="37" spans="1:16" ht="13.5" customHeight="1" x14ac:dyDescent="0.2">
      <c r="A37" s="250"/>
      <c r="B37" s="246"/>
      <c r="C37" s="246"/>
      <c r="D37" s="246"/>
      <c r="E37" s="246"/>
      <c r="F37" s="246"/>
      <c r="G37" s="1163" t="s">
        <v>496</v>
      </c>
      <c r="H37" s="1164"/>
      <c r="I37" s="1164"/>
      <c r="J37" s="1165"/>
      <c r="K37" s="296">
        <v>3682</v>
      </c>
      <c r="L37" s="296">
        <v>141</v>
      </c>
      <c r="M37" s="297">
        <v>1177</v>
      </c>
      <c r="N37" s="298">
        <v>-88</v>
      </c>
    </row>
    <row r="38" spans="1:16" ht="27" customHeight="1" x14ac:dyDescent="0.2">
      <c r="A38" s="250"/>
      <c r="B38" s="246"/>
      <c r="C38" s="246"/>
      <c r="D38" s="246"/>
      <c r="E38" s="246"/>
      <c r="F38" s="246"/>
      <c r="G38" s="1166" t="s">
        <v>497</v>
      </c>
      <c r="H38" s="1167"/>
      <c r="I38" s="1167"/>
      <c r="J38" s="1168"/>
      <c r="K38" s="299" t="s">
        <v>478</v>
      </c>
      <c r="L38" s="299" t="s">
        <v>478</v>
      </c>
      <c r="M38" s="300">
        <v>1</v>
      </c>
      <c r="N38" s="301" t="s">
        <v>478</v>
      </c>
      <c r="O38" s="295"/>
    </row>
    <row r="39" spans="1:16" ht="13.2" x14ac:dyDescent="0.2">
      <c r="A39" s="250"/>
      <c r="B39" s="246"/>
      <c r="C39" s="246"/>
      <c r="D39" s="246"/>
      <c r="E39" s="246"/>
      <c r="F39" s="246"/>
      <c r="G39" s="1166" t="s">
        <v>498</v>
      </c>
      <c r="H39" s="1167"/>
      <c r="I39" s="1167"/>
      <c r="J39" s="1168"/>
      <c r="K39" s="302">
        <v>-46369</v>
      </c>
      <c r="L39" s="302">
        <v>-1780</v>
      </c>
      <c r="M39" s="303">
        <v>-3247</v>
      </c>
      <c r="N39" s="304">
        <v>-45.2</v>
      </c>
      <c r="O39" s="295"/>
    </row>
    <row r="40" spans="1:16" ht="27" customHeight="1" x14ac:dyDescent="0.2">
      <c r="A40" s="250"/>
      <c r="B40" s="246"/>
      <c r="C40" s="246"/>
      <c r="D40" s="246"/>
      <c r="E40" s="246"/>
      <c r="F40" s="246"/>
      <c r="G40" s="1163" t="s">
        <v>499</v>
      </c>
      <c r="H40" s="1164"/>
      <c r="I40" s="1164"/>
      <c r="J40" s="1165"/>
      <c r="K40" s="302">
        <v>-532068</v>
      </c>
      <c r="L40" s="302">
        <v>-20422</v>
      </c>
      <c r="M40" s="303">
        <v>-28558</v>
      </c>
      <c r="N40" s="304">
        <v>-28.5</v>
      </c>
      <c r="O40" s="295"/>
    </row>
    <row r="41" spans="1:16" ht="13.2" x14ac:dyDescent="0.2">
      <c r="A41" s="250"/>
      <c r="B41" s="246"/>
      <c r="C41" s="246"/>
      <c r="D41" s="246"/>
      <c r="E41" s="246"/>
      <c r="F41" s="246"/>
      <c r="G41" s="1169" t="s">
        <v>280</v>
      </c>
      <c r="H41" s="1170"/>
      <c r="I41" s="1170"/>
      <c r="J41" s="1171"/>
      <c r="K41" s="296">
        <v>207321</v>
      </c>
      <c r="L41" s="302">
        <v>7957</v>
      </c>
      <c r="M41" s="303">
        <v>12895</v>
      </c>
      <c r="N41" s="304">
        <v>-38.299999999999997</v>
      </c>
      <c r="O41" s="295"/>
    </row>
    <row r="42" spans="1:16" ht="13.2" x14ac:dyDescent="0.2">
      <c r="A42" s="250"/>
      <c r="B42" s="246"/>
      <c r="C42" s="246"/>
      <c r="D42" s="246"/>
      <c r="E42" s="246"/>
      <c r="F42" s="246"/>
      <c r="G42" s="305" t="s">
        <v>500</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501</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502</v>
      </c>
      <c r="H48" s="310"/>
      <c r="I48" s="310"/>
      <c r="J48" s="310"/>
      <c r="K48" s="310"/>
      <c r="L48" s="310"/>
      <c r="M48" s="311"/>
      <c r="N48" s="310"/>
    </row>
    <row r="49" spans="1:14" ht="13.5" customHeight="1" x14ac:dyDescent="0.2">
      <c r="A49" s="250"/>
      <c r="B49" s="246"/>
      <c r="C49" s="246"/>
      <c r="D49" s="246"/>
      <c r="E49" s="246"/>
      <c r="F49" s="246"/>
      <c r="G49" s="312"/>
      <c r="H49" s="313"/>
      <c r="I49" s="1158" t="s">
        <v>468</v>
      </c>
      <c r="J49" s="1160" t="s">
        <v>503</v>
      </c>
      <c r="K49" s="1161"/>
      <c r="L49" s="1161"/>
      <c r="M49" s="1161"/>
      <c r="N49" s="1162"/>
    </row>
    <row r="50" spans="1:14" ht="13.2" x14ac:dyDescent="0.2">
      <c r="A50" s="250"/>
      <c r="B50" s="246"/>
      <c r="C50" s="246"/>
      <c r="D50" s="246"/>
      <c r="E50" s="246"/>
      <c r="F50" s="246"/>
      <c r="G50" s="314"/>
      <c r="H50" s="315"/>
      <c r="I50" s="1159"/>
      <c r="J50" s="316" t="s">
        <v>504</v>
      </c>
      <c r="K50" s="317" t="s">
        <v>505</v>
      </c>
      <c r="L50" s="318" t="s">
        <v>506</v>
      </c>
      <c r="M50" s="319" t="s">
        <v>507</v>
      </c>
      <c r="N50" s="320" t="s">
        <v>508</v>
      </c>
    </row>
    <row r="51" spans="1:14" ht="13.2" x14ac:dyDescent="0.2">
      <c r="A51" s="250"/>
      <c r="B51" s="246"/>
      <c r="C51" s="246"/>
      <c r="D51" s="246"/>
      <c r="E51" s="246"/>
      <c r="F51" s="246"/>
      <c r="G51" s="312" t="s">
        <v>509</v>
      </c>
      <c r="H51" s="313"/>
      <c r="I51" s="321">
        <v>1020747</v>
      </c>
      <c r="J51" s="322">
        <v>39817</v>
      </c>
      <c r="K51" s="323">
        <v>-18.7</v>
      </c>
      <c r="L51" s="324">
        <v>46819</v>
      </c>
      <c r="M51" s="325">
        <v>9.3000000000000007</v>
      </c>
      <c r="N51" s="326">
        <v>-28</v>
      </c>
    </row>
    <row r="52" spans="1:14" ht="13.2" x14ac:dyDescent="0.2">
      <c r="A52" s="250"/>
      <c r="B52" s="246"/>
      <c r="C52" s="246"/>
      <c r="D52" s="246"/>
      <c r="E52" s="246"/>
      <c r="F52" s="246"/>
      <c r="G52" s="327"/>
      <c r="H52" s="328" t="s">
        <v>510</v>
      </c>
      <c r="I52" s="329">
        <v>390453</v>
      </c>
      <c r="J52" s="330">
        <v>15231</v>
      </c>
      <c r="K52" s="331">
        <v>-21.6</v>
      </c>
      <c r="L52" s="332">
        <v>24121</v>
      </c>
      <c r="M52" s="333">
        <v>9.5</v>
      </c>
      <c r="N52" s="334">
        <v>-31.1</v>
      </c>
    </row>
    <row r="53" spans="1:14" ht="13.2" x14ac:dyDescent="0.2">
      <c r="A53" s="250"/>
      <c r="B53" s="246"/>
      <c r="C53" s="246"/>
      <c r="D53" s="246"/>
      <c r="E53" s="246"/>
      <c r="F53" s="246"/>
      <c r="G53" s="312" t="s">
        <v>511</v>
      </c>
      <c r="H53" s="313"/>
      <c r="I53" s="321">
        <v>1859118</v>
      </c>
      <c r="J53" s="322">
        <v>71917</v>
      </c>
      <c r="K53" s="323">
        <v>80.599999999999994</v>
      </c>
      <c r="L53" s="324">
        <v>53270</v>
      </c>
      <c r="M53" s="325">
        <v>13.8</v>
      </c>
      <c r="N53" s="326">
        <v>66.8</v>
      </c>
    </row>
    <row r="54" spans="1:14" ht="13.2" x14ac:dyDescent="0.2">
      <c r="A54" s="250"/>
      <c r="B54" s="246"/>
      <c r="C54" s="246"/>
      <c r="D54" s="246"/>
      <c r="E54" s="246"/>
      <c r="F54" s="246"/>
      <c r="G54" s="327"/>
      <c r="H54" s="328" t="s">
        <v>510</v>
      </c>
      <c r="I54" s="329">
        <v>972668</v>
      </c>
      <c r="J54" s="330">
        <v>37626</v>
      </c>
      <c r="K54" s="331">
        <v>147</v>
      </c>
      <c r="L54" s="332">
        <v>24316</v>
      </c>
      <c r="M54" s="333">
        <v>0.8</v>
      </c>
      <c r="N54" s="334">
        <v>146.19999999999999</v>
      </c>
    </row>
    <row r="55" spans="1:14" ht="13.2" x14ac:dyDescent="0.2">
      <c r="A55" s="250"/>
      <c r="B55" s="246"/>
      <c r="C55" s="246"/>
      <c r="D55" s="246"/>
      <c r="E55" s="246"/>
      <c r="F55" s="246"/>
      <c r="G55" s="312" t="s">
        <v>512</v>
      </c>
      <c r="H55" s="313"/>
      <c r="I55" s="321">
        <v>1780686</v>
      </c>
      <c r="J55" s="322">
        <v>68572</v>
      </c>
      <c r="K55" s="323">
        <v>-4.7</v>
      </c>
      <c r="L55" s="324">
        <v>53292</v>
      </c>
      <c r="M55" s="325">
        <v>0</v>
      </c>
      <c r="N55" s="326">
        <v>-4.7</v>
      </c>
    </row>
    <row r="56" spans="1:14" ht="13.2" x14ac:dyDescent="0.2">
      <c r="A56" s="250"/>
      <c r="B56" s="246"/>
      <c r="C56" s="246"/>
      <c r="D56" s="246"/>
      <c r="E56" s="246"/>
      <c r="F56" s="246"/>
      <c r="G56" s="327"/>
      <c r="H56" s="328" t="s">
        <v>510</v>
      </c>
      <c r="I56" s="329">
        <v>1374838</v>
      </c>
      <c r="J56" s="330">
        <v>52944</v>
      </c>
      <c r="K56" s="331">
        <v>40.700000000000003</v>
      </c>
      <c r="L56" s="332">
        <v>28900</v>
      </c>
      <c r="M56" s="333">
        <v>18.899999999999999</v>
      </c>
      <c r="N56" s="334">
        <v>21.8</v>
      </c>
    </row>
    <row r="57" spans="1:14" ht="13.2" x14ac:dyDescent="0.2">
      <c r="A57" s="250"/>
      <c r="B57" s="246"/>
      <c r="C57" s="246"/>
      <c r="D57" s="246"/>
      <c r="E57" s="246"/>
      <c r="F57" s="246"/>
      <c r="G57" s="312" t="s">
        <v>513</v>
      </c>
      <c r="H57" s="313"/>
      <c r="I57" s="321">
        <v>1250934</v>
      </c>
      <c r="J57" s="322">
        <v>48091</v>
      </c>
      <c r="K57" s="323">
        <v>-29.9</v>
      </c>
      <c r="L57" s="324">
        <v>49919</v>
      </c>
      <c r="M57" s="325">
        <v>-6.3</v>
      </c>
      <c r="N57" s="326">
        <v>-23.6</v>
      </c>
    </row>
    <row r="58" spans="1:14" ht="13.2" x14ac:dyDescent="0.2">
      <c r="A58" s="250"/>
      <c r="B58" s="246"/>
      <c r="C58" s="246"/>
      <c r="D58" s="246"/>
      <c r="E58" s="246"/>
      <c r="F58" s="246"/>
      <c r="G58" s="327"/>
      <c r="H58" s="328" t="s">
        <v>510</v>
      </c>
      <c r="I58" s="329">
        <v>325143</v>
      </c>
      <c r="J58" s="330">
        <v>12500</v>
      </c>
      <c r="K58" s="331">
        <v>-76.400000000000006</v>
      </c>
      <c r="L58" s="332">
        <v>26398</v>
      </c>
      <c r="M58" s="333">
        <v>-8.6999999999999993</v>
      </c>
      <c r="N58" s="334">
        <v>-67.7</v>
      </c>
    </row>
    <row r="59" spans="1:14" ht="13.2" x14ac:dyDescent="0.2">
      <c r="A59" s="250"/>
      <c r="B59" s="246"/>
      <c r="C59" s="246"/>
      <c r="D59" s="246"/>
      <c r="E59" s="246"/>
      <c r="F59" s="246"/>
      <c r="G59" s="312" t="s">
        <v>514</v>
      </c>
      <c r="H59" s="313"/>
      <c r="I59" s="321">
        <v>724238</v>
      </c>
      <c r="J59" s="322">
        <v>27798</v>
      </c>
      <c r="K59" s="323">
        <v>-42.2</v>
      </c>
      <c r="L59" s="324">
        <v>47738</v>
      </c>
      <c r="M59" s="325">
        <v>-4.4000000000000004</v>
      </c>
      <c r="N59" s="326">
        <v>-37.799999999999997</v>
      </c>
    </row>
    <row r="60" spans="1:14" ht="13.2" x14ac:dyDescent="0.2">
      <c r="A60" s="250"/>
      <c r="B60" s="246"/>
      <c r="C60" s="246"/>
      <c r="D60" s="246"/>
      <c r="E60" s="246"/>
      <c r="F60" s="246"/>
      <c r="G60" s="327"/>
      <c r="H60" s="328" t="s">
        <v>510</v>
      </c>
      <c r="I60" s="335">
        <v>369416</v>
      </c>
      <c r="J60" s="330">
        <v>14179</v>
      </c>
      <c r="K60" s="331">
        <v>13.4</v>
      </c>
      <c r="L60" s="332">
        <v>24937</v>
      </c>
      <c r="M60" s="333">
        <v>-5.5</v>
      </c>
      <c r="N60" s="334">
        <v>18.899999999999999</v>
      </c>
    </row>
    <row r="61" spans="1:14" ht="13.2" x14ac:dyDescent="0.2">
      <c r="A61" s="250"/>
      <c r="B61" s="246"/>
      <c r="C61" s="246"/>
      <c r="D61" s="246"/>
      <c r="E61" s="246"/>
      <c r="F61" s="246"/>
      <c r="G61" s="312" t="s">
        <v>515</v>
      </c>
      <c r="H61" s="336"/>
      <c r="I61" s="337">
        <v>1327145</v>
      </c>
      <c r="J61" s="338">
        <v>51239</v>
      </c>
      <c r="K61" s="339">
        <v>-3</v>
      </c>
      <c r="L61" s="340">
        <v>50208</v>
      </c>
      <c r="M61" s="341">
        <v>2.5</v>
      </c>
      <c r="N61" s="326">
        <v>-5.5</v>
      </c>
    </row>
    <row r="62" spans="1:14" ht="13.2" x14ac:dyDescent="0.2">
      <c r="A62" s="250"/>
      <c r="B62" s="246"/>
      <c r="C62" s="246"/>
      <c r="D62" s="246"/>
      <c r="E62" s="246"/>
      <c r="F62" s="246"/>
      <c r="G62" s="327"/>
      <c r="H62" s="328" t="s">
        <v>510</v>
      </c>
      <c r="I62" s="329">
        <v>686504</v>
      </c>
      <c r="J62" s="330">
        <v>26496</v>
      </c>
      <c r="K62" s="331">
        <v>20.6</v>
      </c>
      <c r="L62" s="332">
        <v>25734</v>
      </c>
      <c r="M62" s="333">
        <v>3</v>
      </c>
      <c r="N62" s="334">
        <v>17.600000000000001</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2">
      <c r="B47" s="10"/>
      <c r="C47" s="1172" t="s">
        <v>3</v>
      </c>
      <c r="D47" s="1172"/>
      <c r="E47" s="1173"/>
      <c r="F47" s="11">
        <v>26.52</v>
      </c>
      <c r="G47" s="12">
        <v>27.49</v>
      </c>
      <c r="H47" s="12">
        <v>24.95</v>
      </c>
      <c r="I47" s="12">
        <v>27.62</v>
      </c>
      <c r="J47" s="13">
        <v>30.8</v>
      </c>
    </row>
    <row r="48" spans="2:10" ht="57.75" customHeight="1" x14ac:dyDescent="0.2">
      <c r="B48" s="14"/>
      <c r="C48" s="1174" t="s">
        <v>4</v>
      </c>
      <c r="D48" s="1174"/>
      <c r="E48" s="1175"/>
      <c r="F48" s="15">
        <v>2.46</v>
      </c>
      <c r="G48" s="16">
        <v>4.4800000000000004</v>
      </c>
      <c r="H48" s="16">
        <v>4.3600000000000003</v>
      </c>
      <c r="I48" s="16">
        <v>5.17</v>
      </c>
      <c r="J48" s="17">
        <v>5.39</v>
      </c>
    </row>
    <row r="49" spans="2:10" ht="57.75" customHeight="1" thickBot="1" x14ac:dyDescent="0.25">
      <c r="B49" s="18"/>
      <c r="C49" s="1176" t="s">
        <v>5</v>
      </c>
      <c r="D49" s="1176"/>
      <c r="E49" s="1177"/>
      <c r="F49" s="19">
        <v>0.35</v>
      </c>
      <c r="G49" s="20">
        <v>3.28</v>
      </c>
      <c r="H49" s="20" t="s">
        <v>522</v>
      </c>
      <c r="I49" s="20">
        <v>4.5599999999999996</v>
      </c>
      <c r="J49" s="21">
        <v>3.56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2018-05-08T00:39:36Z</cp:lastPrinted>
  <dcterms:created xsi:type="dcterms:W3CDTF">2018-01-24T06:37:15Z</dcterms:created>
  <dcterms:modified xsi:type="dcterms:W3CDTF">2018-10-24T11:03:41Z</dcterms:modified>
  <cp:category/>
</cp:coreProperties>
</file>