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A6EC4EFB-B822-4E77-98C0-5650B0FABCEE}" xr6:coauthVersionLast="37" xr6:coauthVersionMax="37" xr10:uidLastSave="{00000000-0000-0000-0000-000000000000}"/>
  <bookViews>
    <workbookView xWindow="0" yWindow="0" windowWidth="12852" windowHeight="4896"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BE36" i="9"/>
  <c r="AM36" i="9"/>
  <c r="C36" i="9"/>
  <c r="AM35" i="9"/>
  <c r="C35" i="9"/>
  <c r="AM34" i="9"/>
  <c r="C34" i="9"/>
  <c r="U34" i="9" l="1"/>
  <c r="U35" i="9"/>
  <c r="U36" i="9" s="1"/>
  <c r="U37"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l="1"/>
  <c r="CO35" i="9" s="1"/>
  <c r="CO36" i="9" s="1"/>
</calcChain>
</file>

<file path=xl/sharedStrings.xml><?xml version="1.0" encoding="utf-8"?>
<sst xmlns="http://schemas.openxmlformats.org/spreadsheetml/2006/main" count="1072" uniqueCount="575">
  <si>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</si>
  <si>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</si>
  <si>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</si>
  <si>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</si>
  <si>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</si>
  <si>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</si>
  <si>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</si>
  <si>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</si>
  <si>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</si>
  <si>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</si>
  <si>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</si>
  <si>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</si>
  <si>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</si>
  <si>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</si>
  <si>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</si>
  <si>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</si>
  <si>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</si>
  <si>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</si>
  <si>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</si>
  <si>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</si>
  <si>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</si>
  <si>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</si>
  <si>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</si>
  <si>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</si>
  <si>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</si>
  <si>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</si>
  <si>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</si>
  <si>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</si>
  <si>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</si>
  <si>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</si>
  <si>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</si>
  <si>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</si>
  <si>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</si>
  <si>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</si>
  <si>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</si>
  <si>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</si>
  <si>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</si>
  <si>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</si>
  <si>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</si>
  <si>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</si>
  <si>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</si>
  <si>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</si>
  <si>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</si>
  <si>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</si>
  <si>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</si>
  <si>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</si>
  <si>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</si>
  <si>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</si>
  <si>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</si>
  <si>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</si>
  <si>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</si>
  <si>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</si>
  <si>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</si>
  <si>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</si>
  <si>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</si>
  <si>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</si>
  <si>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</si>
  <si>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</si>
  <si>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</si>
  <si>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</si>
  <si>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</si>
  <si>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</si>
  <si>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</si>
  <si>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</si>
  <si>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</si>
  <si>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</si>
  <si>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</si>
  <si>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</si>
  <si>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</si>
  <si>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</si>
  <si>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</si>
  <si>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</si>
  <si>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</si>
  <si>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</si>
  <si>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</si>
  <si>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</si>
  <si>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</si>
  <si>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</si>
  <si>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</si>
  <si>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</si>
  <si>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</si>
  <si>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</si>
  <si>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</si>
  <si>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西米良村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</si>
  <si>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</si>
  <si>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</si>
  <si>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</si>
  <si>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</si>
  <si>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</si>
  <si>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</si>
  <si>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</si>
  <si>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</si>
  <si>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</si>
  <si>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</si>
  <si>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</si>
  <si>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</si>
  <si>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</si>
  <si>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</si>
  <si>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</si>
  <si>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</si>
  <si>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</si>
  <si>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</si>
  <si>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</si>
  <si>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</si>
  <si>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</si>
  <si>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</si>
  <si>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</si>
  <si>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</si>
  <si>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</si>
  <si>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</si>
  <si>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</si>
  <si>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</si>
  <si>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</si>
  <si>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</si>
  <si>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</si>
  <si>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</si>
  <si>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</si>
  <si>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</si>
  <si>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</si>
  <si>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</si>
  <si>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</si>
  <si>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</si>
  <si>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</si>
  <si>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</si>
  <si>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</si>
  <si>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</si>
  <si>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</si>
  <si>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</si>
  <si>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</si>
  <si>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</si>
  <si>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</si>
  <si>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</si>
  <si>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</si>
  <si>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</si>
  <si>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</si>
  <si>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</si>
  <si>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</si>
  <si>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</si>
  <si>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</si>
  <si>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</si>
  <si>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</si>
  <si>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</si>
  <si>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</si>
  <si>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</si>
  <si>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</si>
  <si>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</si>
  <si>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</si>
  <si>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</si>
  <si>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</si>
  <si>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</si>
  <si>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</si>
  <si>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</si>
  <si>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</si>
  <si>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</si>
  <si>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</si>
  <si>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</si>
  <si>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</si>
  <si>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</si>
  <si>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</si>
  <si>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</si>
  <si>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</si>
  <si>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</si>
  <si>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</si>
  <si>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</si>
  <si>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</si>
  <si>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</si>
  <si>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</si>
  <si>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</si>
  <si>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</si>
  <si>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</si>
  <si>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</si>
  <si>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</si>
  <si>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</si>
  <si>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</si>
  <si>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</si>
  <si>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</si>
  <si>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</si>
  <si>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</si>
  <si>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</si>
  <si>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</si>
  <si>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</si>
  <si>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</si>
  <si>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</si>
  <si>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</si>
  <si>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</si>
  <si>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</si>
  <si>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</si>
  <si>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</si>
  <si>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</si>
  <si>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</si>
  <si>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</si>
  <si>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</si>
  <si>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</si>
  <si>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</si>
  <si>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</si>
  <si>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</si>
  <si>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</si>
  <si>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</si>
  <si>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宮崎県西米良村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</si>
  <si>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</si>
  <si>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</si>
  <si>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</si>
  <si>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</si>
  <si>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</si>
  <si>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</si>
  <si>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</si>
  <si>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</si>
  <si>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</si>
  <si>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</si>
  <si>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</si>
  <si>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</si>
  <si>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</si>
  <si>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</si>
  <si>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</si>
  <si>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</si>
  <si>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</si>
  <si>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</si>
  <si>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</si>
  <si>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</si>
  <si>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</si>
  <si>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</si>
  <si>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</si>
  <si>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</si>
  <si>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</si>
  <si>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</si>
  <si>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</si>
  <si>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</si>
  <si>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</si>
  <si>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</si>
  <si>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</si>
  <si>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</si>
  <si>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</si>
  <si>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</si>
  <si>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</si>
  <si>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</si>
  <si>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</si>
  <si>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</si>
  <si>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</si>
  <si>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</si>
  <si>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</si>
  <si>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</si>
  <si>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</si>
  <si>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</si>
  <si>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</si>
  <si>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</si>
  <si>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</si>
  <si>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</si>
  <si>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</si>
  <si>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</si>
  <si>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</si>
  <si>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</si>
  <si>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</si>
  <si>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</si>
  <si>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</si>
  <si>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</si>
  <si>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</si>
  <si>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</si>
  <si>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</si>
  <si>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</si>
  <si>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</si>
  <si>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</si>
  <si>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</si>
  <si>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</si>
  <si>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</si>
  <si>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</si>
  <si>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</si>
  <si>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</si>
  <si>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</si>
  <si>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</si>
  <si>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</si>
  <si>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</si>
  <si>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</si>
  <si>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</si>
  <si>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</si>
  <si>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</si>
  <si>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</si>
  <si>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</si>
  <si>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</si>
  <si>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</si>
  <si>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</si>
  <si>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</si>
  <si>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</si>
  <si>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</si>
  <si>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</si>
  <si>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</si>
  <si>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</si>
  <si>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</si>
  <si>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</si>
  <si>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</si>
  <si>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</si>
  <si>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</si>
  <si>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</si>
  <si>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</si>
  <si>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</si>
  <si>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</si>
  <si>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</si>
  <si>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</si>
  <si>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</si>
  <si>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</si>
  <si>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</si>
  <si>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</si>
  <si>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</si>
  <si>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</si>
  <si>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</si>
  <si>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</si>
  <si>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</si>
  <si>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</si>
  <si>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</si>
  <si>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</si>
  <si>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</si>
  <si>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</si>
  <si>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</si>
  <si>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</si>
  <si>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</si>
  <si>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</si>
  <si>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</si>
  <si>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</si>
  <si>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</si>
  <si>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</si>
  <si>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</si>
  <si>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</si>
  <si>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</si>
  <si>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</si>
  <si>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</si>
  <si>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</si>
  <si>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</si>
  <si>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</si>
  <si>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</si>
  <si>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</si>
  <si>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</si>
  <si>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</si>
  <si>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</si>
  <si>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</si>
  <si>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</si>
  <si>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</si>
  <si>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</si>
  <si>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</si>
  <si>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</si>
  <si>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</si>
  <si>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</si>
  <si>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</si>
  <si>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</si>
  <si>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</si>
  <si>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</si>
  <si>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</si>
  <si>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</si>
  <si>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</si>
  <si>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宮崎県西米良村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</si>
  <si>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</si>
  <si>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</si>
  <si>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</si>
  <si>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</si>
  <si>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</si>
  <si>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</si>
  <si>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</si>
  <si>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</si>
  <si>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</si>
  <si>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</si>
  <si>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</si>
  <si>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</si>
  <si>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</si>
  <si>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</si>
  <si>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</si>
  <si>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</si>
  <si>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</si>
  <si>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</si>
  <si>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</si>
  <si>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</si>
  <si>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</si>
  <si>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</si>
  <si>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</si>
  <si>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</si>
  <si>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</si>
  <si>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</si>
  <si>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</si>
  <si>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</si>
  <si>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</si>
  <si>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</si>
  <si>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</si>
  <si>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</si>
  <si>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</si>
  <si>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国民健康保険事業勘定会計</t>
    <phoneticPr fontId="5"/>
  </si>
  <si>
    <t>国民健康保険診療施設勘定会計</t>
    <phoneticPr fontId="5"/>
  </si>
  <si>
    <t>介護保険事業勘定会計</t>
    <phoneticPr fontId="5"/>
  </si>
  <si>
    <t>後期高齢者医療事業</t>
    <phoneticPr fontId="5"/>
  </si>
  <si>
    <t>簡易水道事業</t>
    <phoneticPr fontId="5"/>
  </si>
  <si>
    <t>法非適用企業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</si>
  <si>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</si>
  <si>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</si>
  <si>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</si>
  <si>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</si>
  <si>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</si>
  <si>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</si>
  <si>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</si>
  <si>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</si>
  <si>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</si>
  <si>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</si>
  <si>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</si>
  <si>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</si>
  <si>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</si>
  <si>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</si>
  <si>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</si>
  <si>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</si>
  <si>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</si>
  <si>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</si>
  <si>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</si>
  <si>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</si>
  <si>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</si>
  <si>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</si>
  <si>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</si>
  <si>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</si>
  <si>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</si>
  <si>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</si>
  <si>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</si>
  <si>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</si>
  <si>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</si>
  <si>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</si>
  <si>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</si>
  <si>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</si>
  <si>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</si>
  <si>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</si>
  <si>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</si>
  <si>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</si>
  <si>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</si>
  <si>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</si>
  <si>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</si>
  <si>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</si>
  <si>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</si>
  <si>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</si>
  <si>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</si>
  <si>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</si>
  <si>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</si>
  <si>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</si>
  <si>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</si>
  <si>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</si>
  <si>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</si>
  <si>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</si>
  <si>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</si>
  <si>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</si>
  <si>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</si>
  <si>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</si>
  <si>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</si>
  <si>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</si>
  <si>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</si>
  <si>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</si>
  <si>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</si>
  <si>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</si>
  <si>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</si>
  <si>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</si>
  <si>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下水道事業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</si>
  <si>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</si>
  <si>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国民健康保険診療施設勘定会計</t>
    <phoneticPr fontId="5"/>
  </si>
  <si>
    <t>(Ｆ)</t>
    <phoneticPr fontId="5"/>
  </si>
  <si>
    <t>介護保険事業勘定会計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</si>
  <si>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</si>
  <si>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</si>
  <si>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</si>
  <si>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</si>
  <si>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</si>
  <si>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</si>
  <si>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</si>
  <si>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</si>
  <si>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</si>
  <si>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</si>
  <si>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</si>
  <si>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</si>
  <si>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</si>
  <si>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</si>
  <si>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</si>
  <si>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</si>
  <si>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</si>
  <si>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</si>
  <si>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</si>
  <si>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</si>
  <si>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</si>
  <si>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</si>
  <si>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</si>
  <si>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</si>
  <si>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</si>
  <si>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</si>
  <si>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</si>
  <si>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</si>
  <si>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</si>
  <si>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</si>
  <si>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</si>
  <si>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</si>
  <si>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</si>
  <si>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</si>
  <si>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</si>
  <si>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</si>
  <si>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</si>
  <si>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</si>
  <si>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</si>
  <si>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</si>
  <si>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</si>
  <si>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</si>
  <si>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</si>
  <si>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</si>
  <si>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</si>
  <si>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</si>
  <si>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</si>
  <si>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</si>
  <si>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</si>
  <si>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</si>
  <si>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</si>
  <si>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</si>
  <si>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</si>
  <si>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</si>
  <si>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</si>
  <si>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</si>
  <si>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</si>
  <si>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</si>
  <si>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</si>
  <si>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</si>
  <si>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</si>
  <si>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</si>
  <si>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</si>
  <si>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</si>
  <si>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</si>
  <si>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</si>
  <si>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</si>
  <si>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</si>
  <si>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</si>
  <si>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</si>
  <si>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</si>
  <si>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</si>
  <si>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</si>
  <si>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</si>
  <si>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</si>
  <si>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</si>
  <si>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</si>
  <si>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</si>
  <si>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</si>
  <si>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</si>
  <si>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</si>
  <si>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0.23</t>
  </si>
  <si>
    <t>一般会計</t>
  </si>
  <si>
    <t>国民健康保険事業勘定会計</t>
  </si>
  <si>
    <t>介護保険事業勘定会計</t>
  </si>
  <si>
    <t>国民健康保険診療施設勘定会計</t>
  </si>
  <si>
    <t>簡易水道事業</t>
  </si>
  <si>
    <t>後期高齢者医療事業</t>
  </si>
  <si>
    <t>下水道事業</t>
  </si>
  <si>
    <t>その他会計（赤字）</t>
  </si>
  <si>
    <t>その他会計（黒字）</t>
  </si>
  <si>
    <t>西都児湯環境整備事務組合</t>
    <rPh sb="0" eb="2">
      <t>サイト</t>
    </rPh>
    <rPh sb="2" eb="4">
      <t>コユ</t>
    </rPh>
    <rPh sb="4" eb="6">
      <t>カンキョウ</t>
    </rPh>
    <rPh sb="6" eb="8">
      <t>セイビ</t>
    </rPh>
    <rPh sb="8" eb="10">
      <t>ジム</t>
    </rPh>
    <rPh sb="10" eb="12">
      <t>クミアイ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</si>
  <si>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30"/>
  </si>
  <si>
    <t>宮崎県自治会館管理組合</t>
    <rPh sb="3" eb="5">
      <t>ジチ</t>
    </rPh>
    <rPh sb="5" eb="7">
      <t>カイカン</t>
    </rPh>
    <rPh sb="7" eb="9">
      <t>カンリ</t>
    </rPh>
    <rPh sb="9" eb="11">
      <t>クミアイ</t>
    </rPh>
    <phoneticPr fontId="30"/>
  </si>
  <si>
    <t>米良の庄</t>
    <rPh sb="0" eb="2">
      <t>メラ</t>
    </rPh>
    <rPh sb="3" eb="4">
      <t>ショウ</t>
    </rPh>
    <phoneticPr fontId="31"/>
  </si>
  <si>
    <t>宮崎県環境整備公社</t>
    <rPh sb="0" eb="3">
      <t>ミヤザキケン</t>
    </rPh>
    <rPh sb="3" eb="5">
      <t>カンキョウ</t>
    </rPh>
    <rPh sb="5" eb="7">
      <t>セイビ</t>
    </rPh>
    <rPh sb="7" eb="9">
      <t>コウシャ</t>
    </rPh>
    <phoneticPr fontId="31"/>
  </si>
  <si>
    <t>宮崎県林業公社</t>
    <rPh sb="0" eb="3">
      <t>ミヤザキケン</t>
    </rPh>
    <rPh sb="3" eb="5">
      <t>リンギョウ</t>
    </rPh>
    <rPh sb="5" eb="7">
      <t>コウシャ</t>
    </rPh>
    <phoneticPr fontId="31"/>
  </si>
  <si>
    <t>-</t>
    <phoneticPr fontId="2"/>
  </si>
  <si>
    <t>-</t>
    <phoneticPr fontId="2"/>
  </si>
  <si>
    <t>-</t>
    <phoneticPr fontId="31"/>
  </si>
  <si>
    <t>-</t>
    <phoneticPr fontId="2"/>
  </si>
  <si>
    <t>-</t>
    <phoneticPr fontId="31"/>
  </si>
  <si>
    <t>宮崎県後期高齢者医療広域連合(後期高齢者医療特別会計)</t>
    <rPh sb="15" eb="17">
      <t>コウキ</t>
    </rPh>
    <rPh sb="17" eb="19">
      <t>コウレイ</t>
    </rPh>
    <rPh sb="19" eb="20">
      <t>シャ</t>
    </rPh>
    <rPh sb="20" eb="22">
      <t>イリョウ</t>
    </rPh>
    <rPh sb="22" eb="24">
      <t>トクベツ</t>
    </rPh>
    <rPh sb="24" eb="26">
      <t>カイケイ</t>
    </rPh>
    <phoneticPr fontId="30"/>
  </si>
  <si>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5"/>
  </si>
  <si>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</si>
  <si>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</si>
  <si>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</si>
  <si>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</si>
  <si>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</si>
  <si>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</si>
  <si>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</si>
  <si>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</si>
  <si>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</si>
  <si>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</si>
  <si>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</si>
  <si>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</si>
  <si>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</si>
  <si>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</si>
  <si>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</si>
  <si>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</si>
  <si>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計画的な基金の積立てによる資産運用と起債抑制により、将来負担比率は発生していない。今後も地方債については、これまで同様に借入れの抑制に努め、将来負担比率が発生しない財政運営を行っていく。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</si>
</sst>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1"/>
      <color indexed="9"/>
      <name val="ＭＳ Ｐ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3"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D05B-48B6-BC7D-0017A829E8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658545</c:v>
                </c:pt>
                <c:pt idx="1">
                  <c:v>605153</c:v>
                </c:pt>
                <c:pt idx="2">
                  <c:v>424428</c:v>
                </c:pt>
                <c:pt idx="3">
                  <c:v>481334</c:v>
                </c:pt>
                <c:pt idx="4">
                  <c:v>434815</c:v>
                </c:pt>
              </c:numCache>
            </c:numRef>
          </c:val>
          <c:smooth val="0"/>
          <c:extLst>
            <c:ext xmlns:c16="http://schemas.microsoft.com/office/drawing/2014/chart" uri="{C3380CC4-5D6E-409C-BE32-E72D297353CC}">
              <c16:uniqueId val="{00000001-D05B-48B6-BC7D-0017A829E801}"/>
            </c:ext>
          </c:extLst>
        </c:ser>
        <c:dLbls>
          <c:showLegendKey val="0"/>
          <c:showVal val="0"/>
          <c:showCatName val="0"/>
          <c:showSerName val="0"/>
          <c:showPercent val="0"/>
          <c:showBubbleSize val="0"/>
        </c:dLbls>
        <c:marker val="1"/>
        <c:smooth val="0"/>
        <c:axId val="163750272"/>
        <c:axId val="163758080"/>
      </c:lineChart>
      <c:catAx>
        <c:axId val="163750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758080"/>
        <c:crosses val="autoZero"/>
        <c:auto val="1"/>
        <c:lblAlgn val="ctr"/>
        <c:lblOffset val="100"/>
        <c:tickLblSkip val="1"/>
        <c:tickMarkSkip val="1"/>
        <c:noMultiLvlLbl val="0"/>
      </c:catAx>
      <c:valAx>
        <c:axId val="1637580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750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3.84</c:v>
                </c:pt>
                <c:pt idx="1">
                  <c:v>5.74</c:v>
                </c:pt>
                <c:pt idx="2">
                  <c:v>5.75</c:v>
                </c:pt>
                <c:pt idx="3">
                  <c:v>7.19</c:v>
                </c:pt>
                <c:pt idx="4">
                  <c:v>6.6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31.04</c:v>
                </c:pt>
                <c:pt idx="1">
                  <c:v>35.53</c:v>
                </c:pt>
                <c:pt idx="2">
                  <c:v>43.96</c:v>
                </c:pt>
                <c:pt idx="3">
                  <c:v>42.49</c:v>
                </c:pt>
                <c:pt idx="4">
                  <c:v>48.25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3762816"/>
        <c:axId val="153769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-0.23</c:v>
                </c:pt>
                <c:pt idx="1">
                  <c:v>4.97</c:v>
                </c:pt>
                <c:pt idx="2">
                  <c:v>2.91</c:v>
                </c:pt>
                <c:pt idx="3">
                  <c:v>1.63</c:v>
                </c:pt>
                <c:pt idx="4">
                  <c:v>2.78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3762816"/>
        <c:axId val="153769088"/>
      </c:lineChart>
      <c:catAx>
        <c:axId val="15376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769088"/>
        <c:crosses val="autoZero"/>
        <c:auto val="1"/>
        <c:lblAlgn val="ctr"/>
        <c:lblOffset val="100"/>
        <c:tickLblSkip val="1"/>
        <c:tickMarkSkip val="1"/>
        <c:noMultiLvlLbl val="0"/>
      </c:catAx>
      <c:valAx>
        <c:axId val="15376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76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0.13</c:v>
                </c:pt>
                <c:pt idx="4">
                  <c:v>#N/A</c:v>
                </c:pt>
                <c:pt idx="5">
                  <c:v>0.24</c:v>
                </c:pt>
                <c:pt idx="6">
                  <c:v>#N/A</c:v>
                </c:pt>
                <c:pt idx="7">
                  <c:v>0.14000000000000001</c:v>
                </c:pt>
                <c:pt idx="8">
                  <c:v>#N/A</c:v>
                </c:pt>
                <c:pt idx="9">
                  <c:v>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0.03</c:v>
                </c:pt>
                <c:pt idx="4">
                  <c:v>#N/A</c:v>
                </c:pt>
                <c:pt idx="5">
                  <c:v>0.02</c:v>
                </c:pt>
                <c:pt idx="6">
                  <c:v>#N/A</c:v>
                </c:pt>
                <c:pt idx="7">
                  <c:v>7.0000000000000007E-2</c:v>
                </c:pt>
                <c:pt idx="8">
                  <c:v>#N/A</c:v>
                </c:pt>
                <c:pt idx="9">
                  <c:v>0.12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0.33</c:v>
                </c:pt>
                <c:pt idx="4">
                  <c:v>#N/A</c:v>
                </c:pt>
                <c:pt idx="5">
                  <c:v>0.26</c:v>
                </c:pt>
                <c:pt idx="6">
                  <c:v>#N/A</c:v>
                </c:pt>
                <c:pt idx="7">
                  <c:v>0.16</c:v>
                </c:pt>
                <c:pt idx="8">
                  <c:v>#N/A</c:v>
                </c:pt>
                <c:pt idx="9">
                  <c:v>0.28999999999999998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国民健康保険診療施設勘定会計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1.23</c:v>
                </c:pt>
                <c:pt idx="2">
                  <c:v>#N/A</c:v>
                </c:pt>
                <c:pt idx="3">
                  <c:v>1.54</c:v>
                </c:pt>
                <c:pt idx="4">
                  <c:v>#N/A</c:v>
                </c:pt>
                <c:pt idx="5">
                  <c:v>0.42</c:v>
                </c:pt>
                <c:pt idx="6">
                  <c:v>#N/A</c:v>
                </c:pt>
                <c:pt idx="7">
                  <c:v>1.07</c:v>
                </c:pt>
                <c:pt idx="8">
                  <c:v>#N/A</c:v>
                </c:pt>
                <c:pt idx="9">
                  <c:v>0.28999999999999998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0.89</c:v>
                </c:pt>
                <c:pt idx="2">
                  <c:v>#N/A</c:v>
                </c:pt>
                <c:pt idx="3">
                  <c:v>0.73</c:v>
                </c:pt>
                <c:pt idx="4">
                  <c:v>#N/A</c:v>
                </c:pt>
                <c:pt idx="5">
                  <c:v>1.1000000000000001</c:v>
                </c:pt>
                <c:pt idx="6">
                  <c:v>#N/A</c:v>
                </c:pt>
                <c:pt idx="7">
                  <c:v>1.75</c:v>
                </c:pt>
                <c:pt idx="8">
                  <c:v>#N/A</c:v>
                </c:pt>
                <c:pt idx="9">
                  <c:v>1.48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2.02</c:v>
                </c:pt>
                <c:pt idx="2">
                  <c:v>#N/A</c:v>
                </c:pt>
                <c:pt idx="3">
                  <c:v>2.39</c:v>
                </c:pt>
                <c:pt idx="4">
                  <c:v>#N/A</c:v>
                </c:pt>
                <c:pt idx="5">
                  <c:v>1.51</c:v>
                </c:pt>
                <c:pt idx="6">
                  <c:v>#N/A</c:v>
                </c:pt>
                <c:pt idx="7">
                  <c:v>1.94</c:v>
                </c:pt>
                <c:pt idx="8">
                  <c:v>#N/A</c:v>
                </c:pt>
                <c:pt idx="9">
                  <c:v>2.91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3.84</c:v>
                </c:pt>
                <c:pt idx="2">
                  <c:v>#N/A</c:v>
                </c:pt>
                <c:pt idx="3">
                  <c:v>5.73</c:v>
                </c:pt>
                <c:pt idx="4">
                  <c:v>#N/A</c:v>
                </c:pt>
                <c:pt idx="5">
                  <c:v>5.75</c:v>
                </c:pt>
                <c:pt idx="6">
                  <c:v>#N/A</c:v>
                </c:pt>
                <c:pt idx="7">
                  <c:v>7.18</c:v>
                </c:pt>
                <c:pt idx="8">
                  <c:v>#N/A</c:v>
                </c:pt>
                <c:pt idx="9">
                  <c:v>6.59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0408704"/>
        <c:axId val="160410240"/>
      </c:barChart>
      <c:catAx>
        <c:axId val="16040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410240"/>
        <c:crosses val="autoZero"/>
        <c:auto val="1"/>
        <c:lblAlgn val="ctr"/>
        <c:lblOffset val="100"/>
        <c:tickLblSkip val="1"/>
        <c:tickMarkSkip val="1"/>
        <c:noMultiLvlLbl val="0"/>
      </c:catAx>
      <c:valAx>
        <c:axId val="16041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408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262</c:v>
                </c:pt>
                <c:pt idx="5">
                  <c:v>264</c:v>
                </c:pt>
                <c:pt idx="8">
                  <c:v>249</c:v>
                </c:pt>
                <c:pt idx="11">
                  <c:v>222</c:v>
                </c:pt>
                <c:pt idx="14">
                  <c:v>214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10</c:v>
                </c:pt>
                <c:pt idx="6">
                  <c:v>10</c:v>
                </c:pt>
                <c:pt idx="9">
                  <c:v>10</c:v>
                </c:pt>
                <c:pt idx="12">
                  <c:v>10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c:v>
                </c:pt>
                <c:pt idx="3">
                  <c:v>43</c:v>
                </c:pt>
                <c:pt idx="6">
                  <c:v>36</c:v>
                </c:pt>
                <c:pt idx="9">
                  <c:v>38</c:v>
                </c:pt>
                <c:pt idx="12">
                  <c:v>37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256</c:v>
                </c:pt>
                <c:pt idx="3">
                  <c:v>256</c:v>
                </c:pt>
                <c:pt idx="6">
                  <c:v>244</c:v>
                </c:pt>
                <c:pt idx="9">
                  <c:v>208</c:v>
                </c:pt>
                <c:pt idx="12">
                  <c:v>203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771520"/>
        <c:axId val="161773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52</c:v>
                </c:pt>
                <c:pt idx="2">
                  <c:v>#N/A</c:v>
                </c:pt>
                <c:pt idx="3">
                  <c:v>#N/A</c:v>
                </c:pt>
                <c:pt idx="4">
                  <c:v>48</c:v>
                </c:pt>
                <c:pt idx="5">
                  <c:v>#N/A</c:v>
                </c:pt>
                <c:pt idx="6">
                  <c:v>#N/A</c:v>
                </c:pt>
                <c:pt idx="7">
                  <c:v>44</c:v>
                </c:pt>
                <c:pt idx="8">
                  <c:v>#N/A</c:v>
                </c:pt>
                <c:pt idx="9">
                  <c:v>#N/A</c:v>
                </c:pt>
                <c:pt idx="10">
                  <c:v>37</c:v>
                </c:pt>
                <c:pt idx="11">
                  <c:v>#N/A</c:v>
                </c:pt>
                <c:pt idx="12">
                  <c:v>#N/A</c:v>
                </c:pt>
                <c:pt idx="13">
                  <c:v>39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771520"/>
        <c:axId val="161773440"/>
      </c:lineChart>
      <c:catAx>
        <c:axId val="16177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773440"/>
        <c:crosses val="autoZero"/>
        <c:auto val="1"/>
        <c:lblAlgn val="ctr"/>
        <c:lblOffset val="100"/>
        <c:tickLblSkip val="1"/>
        <c:tickMarkSkip val="1"/>
        <c:noMultiLvlLbl val="0"/>
      </c:catAx>
      <c:valAx>
        <c:axId val="16177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77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1877</c:v>
                </c:pt>
                <c:pt idx="5">
                  <c:v>1867</c:v>
                </c:pt>
                <c:pt idx="8">
                  <c:v>1801</c:v>
                </c:pt>
                <c:pt idx="11">
                  <c:v>2005</c:v>
                </c:pt>
                <c:pt idx="14">
                  <c:v>1798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3062</c:v>
                </c:pt>
                <c:pt idx="5">
                  <c:v>3303</c:v>
                </c:pt>
                <c:pt idx="8">
                  <c:v>3417</c:v>
                </c:pt>
                <c:pt idx="11">
                  <c:v>3698</c:v>
                </c:pt>
                <c:pt idx="14">
                  <c:v>3682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362</c:v>
                </c:pt>
                <c:pt idx="3">
                  <c:v>418</c:v>
                </c:pt>
                <c:pt idx="6">
                  <c:v>310</c:v>
                </c:pt>
                <c:pt idx="9">
                  <c:v>328</c:v>
                </c:pt>
                <c:pt idx="12">
                  <c:v>338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59</c:v>
                </c:pt>
                <c:pt idx="3">
                  <c:v>50</c:v>
                </c:pt>
                <c:pt idx="6">
                  <c:v>48</c:v>
                </c:pt>
                <c:pt idx="9">
                  <c:v>40</c:v>
                </c:pt>
                <c:pt idx="12">
                  <c:v>30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290</c:v>
                </c:pt>
                <c:pt idx="3">
                  <c:v>317</c:v>
                </c:pt>
                <c:pt idx="6">
                  <c:v>359</c:v>
                </c:pt>
                <c:pt idx="9">
                  <c:v>390</c:v>
                </c:pt>
                <c:pt idx="12">
                  <c:v>429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46</c:v>
                </c:pt>
                <c:pt idx="3">
                  <c:v>41</c:v>
                </c:pt>
                <c:pt idx="6">
                  <c:v>38</c:v>
                </c:pt>
                <c:pt idx="9">
                  <c:v>35</c:v>
                </c:pt>
                <c:pt idx="12">
                  <c:v>32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2126</c:v>
                </c:pt>
                <c:pt idx="3">
                  <c:v>2114</c:v>
                </c:pt>
                <c:pt idx="6">
                  <c:v>2047</c:v>
                </c:pt>
                <c:pt idx="9">
                  <c:v>2154</c:v>
                </c:pt>
                <c:pt idx="12">
                  <c:v>2101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971008"/>
        <c:axId val="16297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971008"/>
        <c:axId val="162977280"/>
      </c:lineChart>
      <c:catAx>
        <c:axId val="16297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977280"/>
        <c:crosses val="autoZero"/>
        <c:auto val="1"/>
        <c:lblAlgn val="ctr"/>
        <c:lblOffset val="100"/>
        <c:tickLblSkip val="1"/>
        <c:tickMarkSkip val="1"/>
        <c:noMultiLvlLbl val="0"/>
      </c:catAx>
      <c:valAx>
        <c:axId val="16297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97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{2EA3D6EE-085B-4084-A4AC-054E0896A8B8}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CF4-4E98-9076-1D94A126475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{FBDEF49F-1E24-48F2-B4AC-B9616E3238CB}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CF4-4E98-9076-1D94A126475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{27A5FEBA-A728-49D7-B4C1-29443E98891A}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CF4-4E98-9076-1D94A126475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{BD494F7D-ED58-4BEC-A01B-2B93052FFFFB}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CF4-4E98-9076-1D94A126475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{28B353E8-8733-446C-A58C-0998EE40727F}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CF4-4E98-9076-1D94A12647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CF4-4E98-9076-1D94A126475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{09DCBDBE-26B4-4BB4-9EE7-F058FF20A2AD}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CF4-4E98-9076-1D94A126475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{FF91E186-1F83-4D4B-A374-B98AF7AB8C25}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CF4-4E98-9076-1D94A126475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{2C421551-21F2-489A-8AA3-3098190215AD}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CF4-4E98-9076-1D94A126475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{C3A51F60-4FE5-4F1E-908A-97EF6B57EC4C}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CF4-4E98-9076-1D94A126475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{9078F21C-0C46-4FA2-A791-21287DC32D89}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CF4-4E98-9076-1D94A12647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CF4-4E98-9076-1D94A1264755}"/>
            </c:ext>
          </c:extLst>
        </c:ser>
        <c:dLbls>
          <c:showLegendKey val="0"/>
          <c:showVal val="0"/>
          <c:showCatName val="0"/>
          <c:showSerName val="0"/>
          <c:showPercent val="0"/>
          <c:showBubbleSize val="0"/>
        </c:dLbls>
        <c:axId val="72537984"/>
        <c:axId val="72589312"/>
      </c:scatterChart>
      <c:valAx>
        <c:axId val="725379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89312"/>
        <c:crosses val="autoZero"/>
        <c:crossBetween val="midCat"/>
      </c:valAx>
      <c:valAx>
        <c:axId val="72589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37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{FE8BDB2A-0EE2-4983-A936-7D1E1812526D}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27B-4CA6-AD4F-221EC78824E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{CD941524-C1FE-4D8C-9C28-8009053FA8AE}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27B-4CA6-AD4F-221EC78824E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{492EB73B-BE33-40B6-BEEF-3D9FBB7ECDAC}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27B-4CA6-AD4F-221EC78824E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{15D2F822-C62D-410E-94BF-D96327CCEFCD}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27B-4CA6-AD4F-221EC78824E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{658F91FD-D6E3-4833-AC2A-F27721478FA0}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27B-4CA6-AD4F-221EC78824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5.3</c:v>
                </c:pt>
                <c:pt idx="1">
                  <c:v>4.2</c:v>
                </c:pt>
                <c:pt idx="2">
                  <c:v>3.8</c:v>
                </c:pt>
                <c:pt idx="3">
                  <c:v>3.7</c:v>
                </c:pt>
                <c:pt idx="4">
                  <c:v>3.4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527B-4CA6-AD4F-221EC78824E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{F08575DD-5000-4C7F-8088-B8A840B73E6F}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27B-4CA6-AD4F-221EC78824E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{35E9D579-CEF7-4B1D-89E4-099355653E12}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27B-4CA6-AD4F-221EC78824E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{A1204DF6-E470-45BB-9457-665FD9E0952B}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27B-4CA6-AD4F-221EC78824E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{70090A7E-7C0C-4F72-B3D7-22614084E8F0}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27B-4CA6-AD4F-221EC78824E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{1A922011-184B-4A4D-A81C-ADA819D8A856}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27B-4CA6-AD4F-221EC78824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527B-4CA6-AD4F-221EC78824E7}"/>
            </c:ext>
          </c:extLst>
        </c:ser>
        <c:dLbls>
          <c:showLegendKey val="0"/>
          <c:showVal val="0"/>
          <c:showCatName val="0"/>
          <c:showSerName val="0"/>
          <c:showPercent val="0"/>
          <c:showBubbleSize val="0"/>
        </c:dLbls>
        <c:axId val="72443392"/>
        <c:axId val="72445312"/>
      </c:scatterChart>
      <c:valAx>
        <c:axId val="72443392"/>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445312"/>
        <c:crosses val="autoZero"/>
        <c:crossBetween val="midCat"/>
      </c:valAx>
      <c:valAx>
        <c:axId val="724453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43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元利償還金は年々減少傾向にあり、引き続き適正な起債管理に努める。　　　　　　　　　　　　　　　　　　　　　　　減債基金積立不足算定額、満期一括償還地方債に係る年割相当額、一時借入金の利子については発生していない。　　　　　　　　　　　　　　　　　公営企業の元利償還金に対する繰入金については、償還額の増加により今後増加する見込み。その他の指標についても財政上改善傾向にある。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一般会計の地方債残高は、新規事業の借入額が減少したため減少した。今後も公債費の増加抑制に努める。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公営企業の繰入見込額は増加しており、簡易水道事業の施設更新工事実施によるものであり、今後も増加が見込まれる。　　　　　　　　　　　　　　　　　　　　　　　　充当可能基金は、庁舎建替などの施設更新工事のための積立が完了したため横ばいとなった。２９年度からは減少することが見込まれる。</a:t>
          </a:r>
        </a:p>
        <a:p>
          <a:r>
            <a:rPr kumimoji="1" lang="ja-JP" altLang="en-US" sz="1400">
              <a:latin typeface="ＭＳ ゴシック" pitchFamily="49" charset="-128"/>
              <a:ea typeface="ＭＳ ゴシック" pitchFamily="49" charset="-128"/>
            </a:rPr>
            <a:t>将来負担額の大幅な増加を招かないため今後も適正な施設管理、財政運営に努める。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
1,206
271.51
2,614,856
2,508,895
88,906
1,347,101
2,100,504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00000000-0008-0000-0C00-000019000000}"/>
            </a:ext>
          </a:extLst>
        </xdr:cNvPr>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00000000-0008-0000-0C00-00001A000000}"/>
            </a:ext>
          </a:extLst>
        </xdr:cNvPr>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00000000-0008-0000-0C00-00001B000000}"/>
            </a:ext>
          </a:extLst>
        </xdr:cNvPr>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00000000-0008-0000-0C00-00002C000000}"/>
            </a:ext>
          </a:extLst>
        </xdr:cNvPr>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00000000-0008-0000-0C00-000034000000}"/>
            </a:ext>
          </a:extLst>
        </xdr:cNvPr>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00000000-0008-0000-0C00-000038000000}"/>
            </a:ext>
          </a:extLst>
        </xdr:cNvPr>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00000000-0008-0000-0C00-000039000000}"/>
            </a:ext>
          </a:extLst>
        </xdr:cNvPr>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00000000-0008-0000-0C00-00003B000000}"/>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
1,206
271.51
2,614,856
2,508,895
88,906
1,347,101
2,100,504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
1,206
271.51
2,614,856
2,508,895
88,906
1,347,101
2,100,504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
1,206
271.51
2,614,856
2,508,895
88,906
1,347,101
2,100,504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高齢化・少子化・過疎化などの社会環境により自主財源の確保が厳しく、類似団体を下回っている現状である。行政サービスを維持しながら、行政運営の更なる効率化、集約化など、事業の集約、選択を進め、自立自走にむけた村づくりをすすめていく</a:t>
          </a:r>
          <a:r>
            <a:rPr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49276</xdr:rowOff>
    </xdr:from>
    <xdr:to>
      <xdr:col>7</xdr:col>
      <xdr:colOff>152400</xdr:colOff>
      <xdr:row>44</xdr:row>
      <xdr:rowOff>58928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114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58928</xdr:rowOff>
    </xdr:from>
    <xdr:to>
      <xdr:col>6</xdr:col>
      <xdr:colOff>0</xdr:colOff>
      <xdr:row>44</xdr:row>
      <xdr:rowOff>58928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58928</xdr:rowOff>
    </xdr:from>
    <xdr:to>
      <xdr:col>4</xdr:col>
      <xdr:colOff>482600</xdr:colOff>
      <xdr:row>44</xdr:row>
      <xdr:rowOff>58928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49276</xdr:rowOff>
    </xdr:from>
    <xdr:to>
      <xdr:col>3</xdr:col>
      <xdr:colOff>279400</xdr:colOff>
      <xdr:row>44</xdr:row>
      <xdr:rowOff>58928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169926</xdr:rowOff>
    </xdr:from>
    <xdr:to>
      <xdr:col>7</xdr:col>
      <xdr:colOff>203200</xdr:colOff>
      <xdr:row>44</xdr:row>
      <xdr:rowOff>100076</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8128</xdr:rowOff>
    </xdr:from>
    <xdr:to>
      <xdr:col>6</xdr:col>
      <xdr:colOff>50800</xdr:colOff>
      <xdr:row>44</xdr:row>
      <xdr:rowOff>109728</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94505</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8128</xdr:rowOff>
    </xdr:from>
    <xdr:to>
      <xdr:col>4</xdr:col>
      <xdr:colOff>533400</xdr:colOff>
      <xdr:row>44</xdr:row>
      <xdr:rowOff>109728</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94505</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8128</xdr:rowOff>
    </xdr:from>
    <xdr:to>
      <xdr:col>3</xdr:col>
      <xdr:colOff>330200</xdr:colOff>
      <xdr:row>44</xdr:row>
      <xdr:rowOff>109728</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94505</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169926</xdr:rowOff>
    </xdr:from>
    <xdr:to>
      <xdr:col>2</xdr:col>
      <xdr:colOff>127000</xdr:colOff>
      <xdr:row>44</xdr:row>
      <xdr:rowOff>100076</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84853</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普通交付税が</a:t>
          </a:r>
          <a:r>
            <a:rPr kumimoji="1" lang="ja-JP" altLang="en-US" sz="1300">
              <a:solidFill>
                <a:schemeClr val="dk1"/>
              </a:solidFill>
              <a:effectLst/>
              <a:latin typeface="+mn-lt"/>
              <a:ea typeface="+mn-ea"/>
              <a:cs typeface="+mn-cs"/>
            </a:rPr>
            <a:t>大幅に減少</a:t>
          </a:r>
          <a:r>
            <a:rPr kumimoji="1" lang="ja-JP" altLang="ja-JP" sz="1300">
              <a:solidFill>
                <a:schemeClr val="dk1"/>
              </a:solidFill>
              <a:effectLst/>
              <a:latin typeface="+mn-lt"/>
              <a:ea typeface="+mn-ea"/>
              <a:cs typeface="+mn-cs"/>
            </a:rPr>
            <a:t>したことにより、経常一般財源が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し、前年度比</a:t>
          </a:r>
          <a:r>
            <a:rPr kumimoji="1" lang="ja-JP" altLang="en-US" sz="1300">
              <a:solidFill>
                <a:schemeClr val="dk1"/>
              </a:solidFill>
              <a:effectLst/>
              <a:latin typeface="+mn-lt"/>
              <a:ea typeface="+mn-ea"/>
              <a:cs typeface="+mn-cs"/>
            </a:rPr>
            <a:t>３．７ポイント悪化</a:t>
          </a:r>
          <a:r>
            <a:rPr kumimoji="1" lang="ja-JP" altLang="ja-JP" sz="1300">
              <a:solidFill>
                <a:schemeClr val="dk1"/>
              </a:solidFill>
              <a:effectLst/>
              <a:latin typeface="+mn-lt"/>
              <a:ea typeface="+mn-ea"/>
              <a:cs typeface="+mn-cs"/>
            </a:rPr>
            <a:t>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人件費の削減など行政改革への取組を通じて義務的経費の削減に努める。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45357</xdr:rowOff>
    </xdr:from>
    <xdr:to>
      <xdr:col>7</xdr:col>
      <xdr:colOff>152400</xdr:colOff>
      <xdr:row>64</xdr:row>
      <xdr:rowOff>1451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46707"/>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45357</xdr:rowOff>
    </xdr:from>
    <xdr:to>
      <xdr:col>6</xdr:col>
      <xdr:colOff>0</xdr:colOff>
      <xdr:row>63</xdr:row>
      <xdr:rowOff>110853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4670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96157</xdr:rowOff>
    </xdr:from>
    <xdr:to>
      <xdr:col>4</xdr:col>
      <xdr:colOff>482600</xdr:colOff>
      <xdr:row>63</xdr:row>
      <xdr:rowOff>110853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2605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96157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0196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122101</xdr:rowOff>
    </xdr:from>
    <xdr:to>
      <xdr:col>7</xdr:col>
      <xdr:colOff>203200</xdr:colOff>
      <xdr:row>64</xdr:row>
      <xdr:rowOff>52251</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138628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166007</xdr:rowOff>
    </xdr:from>
    <xdr:to>
      <xdr:col>6</xdr:col>
      <xdr:colOff>50800</xdr:colOff>
      <xdr:row>63</xdr:row>
      <xdr:rowOff>96157</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106334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60053</xdr:rowOff>
    </xdr:from>
    <xdr:to>
      <xdr:col>4</xdr:col>
      <xdr:colOff>533400</xdr:colOff>
      <xdr:row>63</xdr:row>
      <xdr:rowOff>161653</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45357</xdr:rowOff>
    </xdr:from>
    <xdr:to>
      <xdr:col>3</xdr:col>
      <xdr:colOff>330200</xdr:colOff>
      <xdr:row>62</xdr:row>
      <xdr:rowOff>146957</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157134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[736,909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高くなっているのは、人口が類似団体と比較しても少ないためであり、人件費の決算額は高くなってはいるが、職員の給与水準としては他市町村を下回っており、適正な人件費の管理は実施出来ている。今後も業務区分の見直し等により適正な定員管理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102228</xdr:rowOff>
    </xdr:from>
    <xdr:to>
      <xdr:col>7</xdr:col>
      <xdr:colOff>152400</xdr:colOff>
      <xdr:row>85</xdr:row>
      <xdr:rowOff>16708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04028"/>
          <a:ext cx="838200" cy="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69492</xdr:rowOff>
    </xdr:from>
    <xdr:to>
      <xdr:col>6</xdr:col>
      <xdr:colOff>0</xdr:colOff>
      <xdr:row>84</xdr:row>
      <xdr:rowOff>102228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71292"/>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41402</xdr:rowOff>
    </xdr:from>
    <xdr:to>
      <xdr:col>4</xdr:col>
      <xdr:colOff>482600</xdr:colOff>
      <xdr:row>84</xdr:row>
      <xdr:rowOff>69492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43202"/>
          <a:ext cx="889000" cy="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36948</xdr:rowOff>
    </xdr:from>
    <xdr:to>
      <xdr:col>3</xdr:col>
      <xdr:colOff>279400</xdr:colOff>
      <xdr:row>84</xdr:row>
      <xdr:rowOff>41402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38748"/>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137358</xdr:rowOff>
    </xdr:from>
    <xdr:to>
      <xdr:col>7</xdr:col>
      <xdr:colOff>203200</xdr:colOff>
      <xdr:row>85</xdr:row>
      <xdr:rowOff>67508</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5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109435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1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736,909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51428</xdr:rowOff>
    </xdr:from>
    <xdr:to>
      <xdr:col>6</xdr:col>
      <xdr:colOff>50800</xdr:colOff>
      <xdr:row>84</xdr:row>
      <xdr:rowOff>153028</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4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137805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39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662,126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18692</xdr:rowOff>
    </xdr:from>
    <xdr:to>
      <xdr:col>4</xdr:col>
      <xdr:colOff>533400</xdr:colOff>
      <xdr:row>84</xdr:row>
      <xdr:rowOff>120292</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4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105069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0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633,636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162052</xdr:rowOff>
    </xdr:from>
    <xdr:to>
      <xdr:col>3</xdr:col>
      <xdr:colOff>330200</xdr:colOff>
      <xdr:row>84</xdr:row>
      <xdr:rowOff>92202</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39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76979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7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609,190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157598</xdr:rowOff>
    </xdr:from>
    <xdr:to>
      <xdr:col>2</xdr:col>
      <xdr:colOff>127000</xdr:colOff>
      <xdr:row>84</xdr:row>
      <xdr:rowOff>87748</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3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72525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7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605,313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国家公務員給与が減少したことにより高い水準であったが、現在は適正な水準にあり、依然</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は下回っている。類似団体と比較しても低い水準にあり、引き続き適正な給与制度の運用を行い、給与水準の適正化に努める。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134302</xdr:rowOff>
    </xdr:from>
    <xdr:to>
      <xdr:col>24</xdr:col>
      <xdr:colOff>558800</xdr:colOff>
      <xdr:row>86</xdr:row>
      <xdr:rowOff>11113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70755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134302</xdr:rowOff>
    </xdr:from>
    <xdr:to>
      <xdr:col>23</xdr:col>
      <xdr:colOff>406400</xdr:colOff>
      <xdr:row>85</xdr:row>
      <xdr:rowOff>152400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70755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116205</xdr:rowOff>
    </xdr:from>
    <xdr:to>
      <xdr:col>22</xdr:col>
      <xdr:colOff>203200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894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116205</xdr:rowOff>
    </xdr:from>
    <xdr:to>
      <xdr:col>21</xdr:col>
      <xdr:colOff>0</xdr:colOff>
      <xdr:row>87</xdr:row>
      <xdr:rowOff>74930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68945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131763</xdr:rowOff>
    </xdr:from>
    <xdr:to>
      <xdr:col>24</xdr:col>
      <xdr:colOff>609600</xdr:colOff>
      <xdr:row>86</xdr:row>
      <xdr:rowOff>61913</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148290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83502</xdr:rowOff>
    </xdr:from>
    <xdr:to>
      <xdr:col>23</xdr:col>
      <xdr:colOff>457200</xdr:colOff>
      <xdr:row>86</xdr:row>
      <xdr:rowOff>13652</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23829</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42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41927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65405</xdr:rowOff>
    </xdr:from>
    <xdr:to>
      <xdr:col>21</xdr:col>
      <xdr:colOff>50800</xdr:colOff>
      <xdr:row>85</xdr:row>
      <xdr:rowOff>167005</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5732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るが、これは、本村の人口が他団体と比較しても小規模であるため、突出した数値となっている。年々人口が減少していることから数値は増加している形になっているが実人員は増加していない。定員管理の適正化を実施してきた結果、現在の職員数となっており、これ以上の職員削減については、業務の適切な遂行の上で支障があるため、今後も数値の大幅な改善は見込めない。</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24524</xdr:rowOff>
    </xdr:from>
    <xdr:to>
      <xdr:col>24</xdr:col>
      <xdr:colOff>558800</xdr:colOff>
      <xdr:row>65</xdr:row>
      <xdr:rowOff>25489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6179800" y="11168774"/>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155194</xdr:rowOff>
    </xdr:from>
    <xdr:to>
      <xdr:col>23</xdr:col>
      <xdr:colOff>406400</xdr:colOff>
      <xdr:row>65</xdr:row>
      <xdr:rowOff>25489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1127994"/>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81115</xdr:rowOff>
    </xdr:from>
    <xdr:to>
      <xdr:col>22</xdr:col>
      <xdr:colOff>203200</xdr:colOff>
      <xdr:row>64</xdr:row>
      <xdr:rowOff>155194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1053915"/>
          <a:ext cx="8890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81115</xdr:rowOff>
    </xdr:from>
    <xdr:to>
      <xdr:col>21</xdr:col>
      <xdr:colOff>0</xdr:colOff>
      <xdr:row>64</xdr:row>
      <xdr:rowOff>86664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1053915"/>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145174</xdr:rowOff>
    </xdr:from>
    <xdr:to>
      <xdr:col>24</xdr:col>
      <xdr:colOff>609600</xdr:colOff>
      <xdr:row>65</xdr:row>
      <xdr:rowOff>75324</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11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117251</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109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146139</xdr:rowOff>
    </xdr:from>
    <xdr:to>
      <xdr:col>23</xdr:col>
      <xdr:colOff>457200</xdr:colOff>
      <xdr:row>65</xdr:row>
      <xdr:rowOff>76289</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11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61066</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120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104394</xdr:rowOff>
    </xdr:from>
    <xdr:to>
      <xdr:col>22</xdr:col>
      <xdr:colOff>254000</xdr:colOff>
      <xdr:row>65</xdr:row>
      <xdr:rowOff>34544</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19321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30315</xdr:rowOff>
    </xdr:from>
    <xdr:to>
      <xdr:col>21</xdr:col>
      <xdr:colOff>50800</xdr:colOff>
      <xdr:row>64</xdr:row>
      <xdr:rowOff>131915</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10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116692</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10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35864</xdr:rowOff>
    </xdr:from>
    <xdr:to>
      <xdr:col>19</xdr:col>
      <xdr:colOff>533400</xdr:colOff>
      <xdr:row>64</xdr:row>
      <xdr:rowOff>137464</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100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122241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109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地方債の償還完了等により、元利償還金が減少していることから、年々改善されており、類似団体の指標を下回っている。今後も適正な地方債の管理に</a:t>
          </a:r>
          <a:r>
            <a:rPr kumimoji="1" lang="ja-JP" altLang="en-US" sz="1300">
              <a:solidFill>
                <a:schemeClr val="dk1"/>
              </a:solidFill>
              <a:effectLst/>
              <a:latin typeface="+mn-lt"/>
              <a:ea typeface="+mn-ea"/>
              <a:cs typeface="+mn-cs"/>
            </a:rPr>
            <a:t>努めていく</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64262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90778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64262</xdr:rowOff>
    </xdr:from>
    <xdr:to>
      <xdr:col>23</xdr:col>
      <xdr:colOff>406400</xdr:colOff>
      <xdr:row>40</xdr:row>
      <xdr:rowOff>69088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9222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69088</xdr:rowOff>
    </xdr:from>
    <xdr:to>
      <xdr:col>22</xdr:col>
      <xdr:colOff>203200</xdr:colOff>
      <xdr:row>40</xdr:row>
      <xdr:rowOff>88392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92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88392</xdr:rowOff>
    </xdr:from>
    <xdr:to>
      <xdr:col>21</xdr:col>
      <xdr:colOff>0</xdr:colOff>
      <xdr:row>40</xdr:row>
      <xdr:rowOff>141478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9463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13462</xdr:rowOff>
    </xdr:from>
    <xdr:to>
      <xdr:col>23</xdr:col>
      <xdr:colOff>457200</xdr:colOff>
      <xdr:row>40</xdr:row>
      <xdr:rowOff>115062</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125239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64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18288</xdr:rowOff>
    </xdr:from>
    <xdr:to>
      <xdr:col>22</xdr:col>
      <xdr:colOff>254000</xdr:colOff>
      <xdr:row>40</xdr:row>
      <xdr:rowOff>119888</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130065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37592</xdr:rowOff>
    </xdr:from>
    <xdr:to>
      <xdr:col>21</xdr:col>
      <xdr:colOff>50800</xdr:colOff>
      <xdr:row>40</xdr:row>
      <xdr:rowOff>139192</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149369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90678</xdr:rowOff>
    </xdr:from>
    <xdr:to>
      <xdr:col>19</xdr:col>
      <xdr:colOff>533400</xdr:colOff>
      <xdr:row>41</xdr:row>
      <xdr:rowOff>20828</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31005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地方債償還等に充当可能な基金による財源の確保など、将来負担額を充当可能財源が上回っているため、将来負担比率は表示されない。</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
1,206
271.51
2,614,856
2,508,895
88,906
1,347,101
2,100,504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定員管理、給与等については、従前より適正化に取り組んでおり、歳出予算規模の増減による変動であり、本村としては、大幅な変化はない。</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147574</xdr:rowOff>
    </xdr:from>
    <xdr:to>
      <xdr:col>7</xdr:col>
      <xdr:colOff>15875</xdr:colOff>
      <xdr:row>38</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912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147574</xdr:rowOff>
    </xdr:from>
    <xdr:to>
      <xdr:col>5</xdr:col>
      <xdr:colOff>549275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94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136144</xdr:rowOff>
    </xdr:from>
    <xdr:to>
      <xdr:col>3</xdr:col>
      <xdr:colOff>142875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151638</xdr:rowOff>
    </xdr:from>
    <xdr:to>
      <xdr:col>7</xdr:col>
      <xdr:colOff>66675</xdr:colOff>
      <xdr:row>38</xdr:row>
      <xdr:rowOff>81788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96774</xdr:rowOff>
    </xdr:from>
    <xdr:to>
      <xdr:col>5</xdr:col>
      <xdr:colOff>600075</xdr:colOff>
      <xdr:row>38</xdr:row>
      <xdr:rowOff>26924</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11701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119634</xdr:rowOff>
    </xdr:from>
    <xdr:to>
      <xdr:col>4</xdr:col>
      <xdr:colOff>396875</xdr:colOff>
      <xdr:row>38</xdr:row>
      <xdr:rowOff>49785</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システム</a:t>
          </a:r>
          <a:r>
            <a:rPr kumimoji="1" lang="ja-JP" altLang="en-US" sz="1300">
              <a:solidFill>
                <a:schemeClr val="dk1"/>
              </a:solidFill>
              <a:effectLst/>
              <a:latin typeface="+mn-lt"/>
              <a:ea typeface="+mn-ea"/>
              <a:cs typeface="+mn-cs"/>
            </a:rPr>
            <a:t>更新</a:t>
          </a:r>
          <a:r>
            <a:rPr kumimoji="1" lang="ja-JP" altLang="ja-JP" sz="1300">
              <a:solidFill>
                <a:schemeClr val="dk1"/>
              </a:solidFill>
              <a:effectLst/>
              <a:latin typeface="+mn-lt"/>
              <a:ea typeface="+mn-ea"/>
              <a:cs typeface="+mn-cs"/>
            </a:rPr>
            <a:t>改修に対する委託料など支出額</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したため、数値も増加</a:t>
          </a:r>
          <a:r>
            <a:rPr kumimoji="1" lang="ja-JP" altLang="ja-JP" sz="1300">
              <a:solidFill>
                <a:schemeClr val="dk1"/>
              </a:solidFill>
              <a:effectLst/>
              <a:latin typeface="+mn-lt"/>
              <a:ea typeface="+mn-ea"/>
              <a:cs typeface="+mn-cs"/>
            </a:rPr>
            <a:t>に転じたが、今後も継続的に歳出抑制を図り、財政運営の健全化に努める。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01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0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78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2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60960</xdr:rowOff>
    </xdr:from>
    <xdr:to>
      <xdr:col>21</xdr:col>
      <xdr:colOff>412750</xdr:colOff>
      <xdr:row>16</xdr:row>
      <xdr:rowOff>162560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数値上は</a:t>
          </a:r>
          <a:r>
            <a:rPr kumimoji="1" lang="ja-JP" altLang="en-US" sz="1300">
              <a:solidFill>
                <a:schemeClr val="dk1"/>
              </a:solidFill>
              <a:effectLst/>
              <a:latin typeface="+mn-lt"/>
              <a:ea typeface="+mn-ea"/>
              <a:cs typeface="+mn-cs"/>
            </a:rPr>
            <a:t>悪化したが、悪化した主な</a:t>
          </a:r>
          <a:r>
            <a:rPr kumimoji="1" lang="ja-JP" altLang="ja-JP" sz="1300">
              <a:solidFill>
                <a:schemeClr val="dk1"/>
              </a:solidFill>
              <a:effectLst/>
              <a:latin typeface="+mn-lt"/>
              <a:ea typeface="+mn-ea"/>
              <a:cs typeface="+mn-cs"/>
            </a:rPr>
            <a:t>要因</a:t>
          </a:r>
          <a:r>
            <a:rPr kumimoji="1" lang="ja-JP" altLang="en-US" sz="1300">
              <a:solidFill>
                <a:schemeClr val="dk1"/>
              </a:solidFill>
              <a:effectLst/>
              <a:latin typeface="+mn-lt"/>
              <a:ea typeface="+mn-ea"/>
              <a:cs typeface="+mn-cs"/>
            </a:rPr>
            <a:t>が国の臨時福祉給付金事業の増加によるものであり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既存の扶助費の大幅な増はない。今後も介護予防運動教室などの</a:t>
          </a:r>
          <a:r>
            <a:rPr kumimoji="1" lang="ja-JP" altLang="ja-JP" sz="1300">
              <a:solidFill>
                <a:schemeClr val="dk1"/>
              </a:solidFill>
              <a:effectLst/>
              <a:latin typeface="+mn-lt"/>
              <a:ea typeface="+mn-ea"/>
              <a:cs typeface="+mn-cs"/>
            </a:rPr>
            <a:t>予防事業を積極的に進め医療費の抑制を図る等の対策を実施し、扶助費の削減に努める。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55</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4535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類似団体よりもやや下回っている。今後も繰出金等の適正化により健全な財政運営に努める。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44704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36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67564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36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147574</xdr:rowOff>
    </xdr:from>
    <xdr:to>
      <xdr:col>21</xdr:col>
      <xdr:colOff>361950</xdr:colOff>
      <xdr:row>56</xdr:row>
      <xdr:rowOff>67564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773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129286</xdr:rowOff>
    </xdr:from>
    <xdr:to>
      <xdr:col>20</xdr:col>
      <xdr:colOff>158750</xdr:colOff>
      <xdr:row>55</xdr:row>
      <xdr:rowOff>147574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59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10431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xdr:rowOff>
    </xdr:from>
    <xdr:to>
      <xdr:col>21</xdr:col>
      <xdr:colOff>412750</xdr:colOff>
      <xdr:row>56</xdr:row>
      <xdr:rowOff>118364</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103141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96774</xdr:rowOff>
    </xdr:from>
    <xdr:to>
      <xdr:col>20</xdr:col>
      <xdr:colOff>209550</xdr:colOff>
      <xdr:row>56</xdr:row>
      <xdr:rowOff>26924</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37101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78486</xdr:rowOff>
    </xdr:from>
    <xdr:to>
      <xdr:col>19</xdr:col>
      <xdr:colOff>6350</xdr:colOff>
      <xdr:row>56</xdr:row>
      <xdr:rowOff>8636</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18813</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類似団体平均を下回ってはいるが、新規事業の発生により増加した。適宜、分析･再点検を行い、財政運営の健全化に努める。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40132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986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51562</xdr:rowOff>
    </xdr:from>
    <xdr:to>
      <xdr:col>22</xdr:col>
      <xdr:colOff>565150</xdr:colOff>
      <xdr:row>36</xdr:row>
      <xdr:rowOff>26416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5231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51562</xdr:rowOff>
    </xdr:from>
    <xdr:to>
      <xdr:col>21</xdr:col>
      <xdr:colOff>361950</xdr:colOff>
      <xdr:row>35</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523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98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762</xdr:rowOff>
    </xdr:from>
    <xdr:to>
      <xdr:col>21</xdr:col>
      <xdr:colOff>412750</xdr:colOff>
      <xdr:row>35</xdr:row>
      <xdr:rowOff>102362</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112539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83058</xdr:rowOff>
    </xdr:from>
    <xdr:to>
      <xdr:col>20</xdr:col>
      <xdr:colOff>209550</xdr:colOff>
      <xdr:row>36</xdr:row>
      <xdr:rowOff>13208</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23385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昨年度から数値が悪化した要因は、事業額全体が減少したことによるものであり、地方債の残高、償還額は減少しており、年々改善傾向にある。今後も自立自走に向けた「第</a:t>
          </a:r>
          <a:r>
            <a:rPr kumimoji="1" lang="en-US" altLang="ja-JP" sz="1300">
              <a:latin typeface="ＭＳ Ｐゴシック"/>
            </a:rPr>
            <a:t>5</a:t>
          </a:r>
          <a:r>
            <a:rPr kumimoji="1" lang="ja-JP" altLang="en-US" sz="1300">
              <a:latin typeface="ＭＳ Ｐゴシック"/>
            </a:rPr>
            <a:t>次長期総合計画」のもと、地域振興対策事業が計画されていることから、現状に近いかたちで推移することが予想される。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50800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65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153670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657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107950</xdr:rowOff>
    </xdr:from>
    <xdr:to>
      <xdr:col>4</xdr:col>
      <xdr:colOff>346075</xdr:colOff>
      <xdr:row>76</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381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76</xdr:row>
      <xdr:rowOff>107950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11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0</xdr:rowOff>
    </xdr:from>
    <xdr:to>
      <xdr:col>7</xdr:col>
      <xdr:colOff>66675</xdr:colOff>
      <xdr:row>76</xdr:row>
      <xdr:rowOff>101600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102870</xdr:rowOff>
    </xdr:from>
    <xdr:to>
      <xdr:col>4</xdr:col>
      <xdr:colOff>396875</xdr:colOff>
      <xdr:row>77</xdr:row>
      <xdr:rowOff>33020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57150</xdr:rowOff>
    </xdr:from>
    <xdr:to>
      <xdr:col>3</xdr:col>
      <xdr:colOff>193675</xdr:colOff>
      <xdr:row>76</xdr:row>
      <xdr:rowOff>158750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168927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公債費は前年度に比べ減少したが、人件費・物件費・維持補修費・扶助費・補助費等が全て前年度に比べ増加したため、公債費以外の数値はさらに増加した。</a:t>
          </a: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140063</xdr:rowOff>
    </xdr:from>
    <xdr:to>
      <xdr:col>24</xdr:col>
      <xdr:colOff>31750</xdr:colOff>
      <xdr:row>77</xdr:row>
      <xdr:rowOff>76381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70263"/>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100874</xdr:rowOff>
    </xdr:from>
    <xdr:to>
      <xdr:col>22</xdr:col>
      <xdr:colOff>565150</xdr:colOff>
      <xdr:row>76</xdr:row>
      <xdr:rowOff>140063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310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135165</xdr:rowOff>
    </xdr:from>
    <xdr:to>
      <xdr:col>21</xdr:col>
      <xdr:colOff>361950</xdr:colOff>
      <xdr:row>76</xdr:row>
      <xdr:rowOff>100874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9391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40459</xdr:rowOff>
    </xdr:from>
    <xdr:to>
      <xdr:col>20</xdr:col>
      <xdr:colOff>158750</xdr:colOff>
      <xdr:row>75</xdr:row>
      <xdr:rowOff>135165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9920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25581</xdr:rowOff>
    </xdr:from>
    <xdr:to>
      <xdr:col>24</xdr:col>
      <xdr:colOff>82550</xdr:colOff>
      <xdr:row>77</xdr:row>
      <xdr:rowOff>127181</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169108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89263</xdr:rowOff>
    </xdr:from>
    <xdr:to>
      <xdr:col>22</xdr:col>
      <xdr:colOff>615950</xdr:colOff>
      <xdr:row>77</xdr:row>
      <xdr:rowOff>19413</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50074</xdr:rowOff>
    </xdr:from>
    <xdr:to>
      <xdr:col>21</xdr:col>
      <xdr:colOff>412750</xdr:colOff>
      <xdr:row>76</xdr:row>
      <xdr:rowOff>151674</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161851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84365</xdr:rowOff>
    </xdr:from>
    <xdr:to>
      <xdr:col>20</xdr:col>
      <xdr:colOff>209550</xdr:colOff>
      <xdr:row>76</xdr:row>
      <xdr:rowOff>14514</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24692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161109</xdr:rowOff>
    </xdr:from>
    <xdr:to>
      <xdr:col>19</xdr:col>
      <xdr:colOff>6350</xdr:colOff>
      <xdr:row>75</xdr:row>
      <xdr:rowOff>91259</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101436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宮崎県西米良村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154794</xdr:rowOff>
    </xdr:from>
    <xdr:to>
      <xdr:col>4</xdr:col>
      <xdr:colOff>1117600</xdr:colOff>
      <xdr:row>14</xdr:row>
      <xdr:rowOff>162717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602719"/>
          <a:ext cx="647700" cy="7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162717</xdr:rowOff>
    </xdr:from>
    <xdr:to>
      <xdr:col>4</xdr:col>
      <xdr:colOff>469900</xdr:colOff>
      <xdr:row>15</xdr:row>
      <xdr:rowOff>31050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610642"/>
          <a:ext cx="698500" cy="39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31050</xdr:rowOff>
    </xdr:from>
    <xdr:to>
      <xdr:col>3</xdr:col>
      <xdr:colOff>904875</xdr:colOff>
      <xdr:row>15</xdr:row>
      <xdr:rowOff>43379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650425"/>
          <a:ext cx="698500" cy="1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43379</xdr:rowOff>
    </xdr:from>
    <xdr:to>
      <xdr:col>3</xdr:col>
      <xdr:colOff>206375</xdr:colOff>
      <xdr:row>15</xdr:row>
      <xdr:rowOff>60414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662754"/>
          <a:ext cx="698500" cy="17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103994</xdr:rowOff>
    </xdr:from>
    <xdr:to>
      <xdr:col>5</xdr:col>
      <xdr:colOff>34925</xdr:colOff>
      <xdr:row>15</xdr:row>
      <xdr:rowOff>34144</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55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120521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39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383,675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111917</xdr:rowOff>
    </xdr:from>
    <xdr:to>
      <xdr:col>4</xdr:col>
      <xdr:colOff>520700</xdr:colOff>
      <xdr:row>15</xdr:row>
      <xdr:rowOff>42067</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255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52244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32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380,209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151700</xdr:rowOff>
    </xdr:from>
    <xdr:to>
      <xdr:col>3</xdr:col>
      <xdr:colOff>955675</xdr:colOff>
      <xdr:row>15</xdr:row>
      <xdr:rowOff>81850</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259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92027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3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362,806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164029</xdr:rowOff>
    </xdr:from>
    <xdr:to>
      <xdr:col>3</xdr:col>
      <xdr:colOff>257175</xdr:colOff>
      <xdr:row>15</xdr:row>
      <xdr:rowOff>94179</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261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104356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38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357,413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9614</xdr:rowOff>
    </xdr:from>
    <xdr:to>
      <xdr:col>2</xdr:col>
      <xdr:colOff>692150</xdr:colOff>
      <xdr:row>15</xdr:row>
      <xdr:rowOff>111214</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262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121391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39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349,961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266455</xdr:rowOff>
    </xdr:from>
    <xdr:to>
      <xdr:col>4</xdr:col>
      <xdr:colOff>1117600</xdr:colOff>
      <xdr:row>35</xdr:row>
      <xdr:rowOff>273446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003800" y="6876805"/>
          <a:ext cx="647700" cy="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248304</xdr:rowOff>
    </xdr:from>
    <xdr:to>
      <xdr:col>4</xdr:col>
      <xdr:colOff>469900</xdr:colOff>
      <xdr:row>35</xdr:row>
      <xdr:rowOff>273446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4305300" y="6858654"/>
          <a:ext cx="698500" cy="25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237880</xdr:rowOff>
    </xdr:from>
    <xdr:to>
      <xdr:col>3</xdr:col>
      <xdr:colOff>904875</xdr:colOff>
      <xdr:row>35</xdr:row>
      <xdr:rowOff>248304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848230"/>
          <a:ext cx="698500" cy="1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221119</xdr:rowOff>
    </xdr:from>
    <xdr:to>
      <xdr:col>3</xdr:col>
      <xdr:colOff>206375</xdr:colOff>
      <xdr:row>35</xdr:row>
      <xdr:rowOff>237880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2908300" y="6831469"/>
          <a:ext cx="698500" cy="16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215655</xdr:rowOff>
    </xdr:from>
    <xdr:to>
      <xdr:col>5</xdr:col>
      <xdr:colOff>34925</xdr:colOff>
      <xdr:row>35</xdr:row>
      <xdr:rowOff>317255</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82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187732</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79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222646</xdr:rowOff>
    </xdr:from>
    <xdr:to>
      <xdr:col>4</xdr:col>
      <xdr:colOff>520700</xdr:colOff>
      <xdr:row>35</xdr:row>
      <xdr:rowOff>324246</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83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309023</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91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197504</xdr:rowOff>
    </xdr:from>
    <xdr:to>
      <xdr:col>3</xdr:col>
      <xdr:colOff>955675</xdr:colOff>
      <xdr:row>35</xdr:row>
      <xdr:rowOff>299104</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807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283881</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89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187080</xdr:rowOff>
    </xdr:from>
    <xdr:to>
      <xdr:col>3</xdr:col>
      <xdr:colOff>257175</xdr:colOff>
      <xdr:row>35</xdr:row>
      <xdr:rowOff>288680</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79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273457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8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170319</xdr:rowOff>
    </xdr:from>
    <xdr:to>
      <xdr:col>2</xdr:col>
      <xdr:colOff>692150</xdr:colOff>
      <xdr:row>35</xdr:row>
      <xdr:rowOff>271919</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78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256696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86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
1,206
271.51
2,614,856
2,508,895
88,906
1,347,101
2,100,504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135804</xdr:rowOff>
    </xdr:from>
    <xdr:to>
      <xdr:col>6</xdr:col>
      <xdr:colOff>511175</xdr:colOff>
      <xdr:row>34</xdr:row>
      <xdr:rowOff>147306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65104"/>
          <a:ext cx="838200" cy="1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147306</xdr:rowOff>
    </xdr:from>
    <xdr:to>
      <xdr:col>5</xdr:col>
      <xdr:colOff>358775</xdr:colOff>
      <xdr:row>35</xdr:row>
      <xdr:rowOff>31915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76606"/>
          <a:ext cx="889000" cy="5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31915</xdr:rowOff>
    </xdr:from>
    <xdr:to>
      <xdr:col>4</xdr:col>
      <xdr:colOff>155575</xdr:colOff>
      <xdr:row>35</xdr:row>
      <xdr:rowOff>52120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32665"/>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52120</xdr:rowOff>
    </xdr:from>
    <xdr:to>
      <xdr:col>2</xdr:col>
      <xdr:colOff>638175</xdr:colOff>
      <xdr:row>35</xdr:row>
      <xdr:rowOff>72586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52870"/>
          <a:ext cx="889000" cy="2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85004</xdr:rowOff>
    </xdr:from>
    <xdr:to>
      <xdr:col>6</xdr:col>
      <xdr:colOff>561975</xdr:colOff>
      <xdr:row>35</xdr:row>
      <xdr:rowOff>15154</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591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107881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6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351,193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96506</xdr:rowOff>
    </xdr:from>
    <xdr:to>
      <xdr:col>5</xdr:col>
      <xdr:colOff>409575</xdr:colOff>
      <xdr:row>35</xdr:row>
      <xdr:rowOff>26656</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59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43183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570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347,671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152565</xdr:rowOff>
    </xdr:from>
    <xdr:to>
      <xdr:col>4</xdr:col>
      <xdr:colOff>206375</xdr:colOff>
      <xdr:row>35</xdr:row>
      <xdr:rowOff>82715</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59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99242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575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330,505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1320</xdr:rowOff>
    </xdr:from>
    <xdr:to>
      <xdr:col>3</xdr:col>
      <xdr:colOff>3175</xdr:colOff>
      <xdr:row>35</xdr:row>
      <xdr:rowOff>102920</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0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119447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577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21786</xdr:rowOff>
    </xdr:from>
    <xdr:to>
      <xdr:col>1</xdr:col>
      <xdr:colOff>485775</xdr:colOff>
      <xdr:row>35</xdr:row>
      <xdr:rowOff>123386</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0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139913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579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167545</xdr:rowOff>
    </xdr:from>
    <xdr:to>
      <xdr:col>6</xdr:col>
      <xdr:colOff>511175</xdr:colOff>
      <xdr:row>56</xdr:row>
      <xdr:rowOff>108401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597295"/>
          <a:ext cx="838200" cy="1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108401</xdr:rowOff>
    </xdr:from>
    <xdr:to>
      <xdr:col>5</xdr:col>
      <xdr:colOff>358775</xdr:colOff>
      <xdr:row>56</xdr:row>
      <xdr:rowOff>131777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709601"/>
          <a:ext cx="889000" cy="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131777</xdr:rowOff>
    </xdr:from>
    <xdr:to>
      <xdr:col>4</xdr:col>
      <xdr:colOff>155575</xdr:colOff>
      <xdr:row>56</xdr:row>
      <xdr:rowOff>156543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732977"/>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156543</xdr:rowOff>
    </xdr:from>
    <xdr:to>
      <xdr:col>2</xdr:col>
      <xdr:colOff>638175</xdr:colOff>
      <xdr:row>56</xdr:row>
      <xdr:rowOff>161683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757743"/>
          <a:ext cx="889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116745</xdr:rowOff>
    </xdr:from>
    <xdr:to>
      <xdr:col>6</xdr:col>
      <xdr:colOff>561975</xdr:colOff>
      <xdr:row>56</xdr:row>
      <xdr:rowOff>46895</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5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139622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39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377,947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57601</xdr:rowOff>
    </xdr:from>
    <xdr:to>
      <xdr:col>5</xdr:col>
      <xdr:colOff>409575</xdr:colOff>
      <xdr:row>56</xdr:row>
      <xdr:rowOff>159201</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6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4278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943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309,168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80977</xdr:rowOff>
    </xdr:from>
    <xdr:to>
      <xdr:col>4</xdr:col>
      <xdr:colOff>206375</xdr:colOff>
      <xdr:row>57</xdr:row>
      <xdr:rowOff>11127</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6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27654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945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294,852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105743</xdr:rowOff>
    </xdr:from>
    <xdr:to>
      <xdr:col>3</xdr:col>
      <xdr:colOff>3175</xdr:colOff>
      <xdr:row>57</xdr:row>
      <xdr:rowOff>35893</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7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52420</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948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279,685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110883</xdr:rowOff>
    </xdr:from>
    <xdr:to>
      <xdr:col>1</xdr:col>
      <xdr:colOff>485775</xdr:colOff>
      <xdr:row>57</xdr:row>
      <xdr:rowOff>41033</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7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57560</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948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74574</xdr:rowOff>
    </xdr:from>
    <xdr:to>
      <xdr:col>6</xdr:col>
      <xdr:colOff>511175</xdr:colOff>
      <xdr:row>77</xdr:row>
      <xdr:rowOff>166472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76224"/>
          <a:ext cx="8382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161061</xdr:rowOff>
    </xdr:from>
    <xdr:to>
      <xdr:col>5</xdr:col>
      <xdr:colOff>358775</xdr:colOff>
      <xdr:row>77</xdr:row>
      <xdr:rowOff>166472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6271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161061</xdr:rowOff>
    </xdr:from>
    <xdr:to>
      <xdr:col>4</xdr:col>
      <xdr:colOff>155575</xdr:colOff>
      <xdr:row>78</xdr:row>
      <xdr:rowOff>26518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62711"/>
          <a:ext cx="889000" cy="3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128105</xdr:rowOff>
    </xdr:from>
    <xdr:to>
      <xdr:col>2</xdr:col>
      <xdr:colOff>638175</xdr:colOff>
      <xdr:row>78</xdr:row>
      <xdr:rowOff>26518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29755"/>
          <a:ext cx="889000" cy="6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23774</xdr:rowOff>
    </xdr:from>
    <xdr:to>
      <xdr:col>6</xdr:col>
      <xdr:colOff>561975</xdr:colOff>
      <xdr:row>77</xdr:row>
      <xdr:rowOff>125374</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2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2201</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115672</xdr:rowOff>
    </xdr:from>
    <xdr:to>
      <xdr:col>5</xdr:col>
      <xdr:colOff>409575</xdr:colOff>
      <xdr:row>78</xdr:row>
      <xdr:rowOff>45822</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3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36949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110261</xdr:rowOff>
    </xdr:from>
    <xdr:to>
      <xdr:col>4</xdr:col>
      <xdr:colOff>206375</xdr:colOff>
      <xdr:row>78</xdr:row>
      <xdr:rowOff>40411</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3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31538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0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147168</xdr:rowOff>
    </xdr:from>
    <xdr:to>
      <xdr:col>3</xdr:col>
      <xdr:colOff>3175</xdr:colOff>
      <xdr:row>78</xdr:row>
      <xdr:rowOff>77318</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3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68445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77305</xdr:rowOff>
    </xdr:from>
    <xdr:to>
      <xdr:col>1</xdr:col>
      <xdr:colOff>485775</xdr:colOff>
      <xdr:row>78</xdr:row>
      <xdr:rowOff>7455</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2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170032</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37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46039</xdr:rowOff>
    </xdr:from>
    <xdr:to>
      <xdr:col>6</xdr:col>
      <xdr:colOff>511175</xdr:colOff>
      <xdr:row>96</xdr:row>
      <xdr:rowOff>139134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05239"/>
          <a:ext cx="838200" cy="9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105628</xdr:rowOff>
    </xdr:from>
    <xdr:to>
      <xdr:col>5</xdr:col>
      <xdr:colOff>358775</xdr:colOff>
      <xdr:row>96</xdr:row>
      <xdr:rowOff>139134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564828"/>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105628</xdr:rowOff>
    </xdr:from>
    <xdr:to>
      <xdr:col>4</xdr:col>
      <xdr:colOff>155575</xdr:colOff>
      <xdr:row>96</xdr:row>
      <xdr:rowOff>154679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564828"/>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120988</xdr:rowOff>
    </xdr:from>
    <xdr:to>
      <xdr:col>2</xdr:col>
      <xdr:colOff>638175</xdr:colOff>
      <xdr:row>96</xdr:row>
      <xdr:rowOff>154679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580188"/>
          <a:ext cx="889000" cy="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166689</xdr:rowOff>
    </xdr:from>
    <xdr:to>
      <xdr:col>6</xdr:col>
      <xdr:colOff>561975</xdr:colOff>
      <xdr:row>96</xdr:row>
      <xdr:rowOff>96839</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4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18116</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88334</xdr:rowOff>
    </xdr:from>
    <xdr:to>
      <xdr:col>5</xdr:col>
      <xdr:colOff>409575</xdr:colOff>
      <xdr:row>97</xdr:row>
      <xdr:rowOff>18484</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54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35011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54828</xdr:rowOff>
    </xdr:from>
    <xdr:to>
      <xdr:col>4</xdr:col>
      <xdr:colOff>206375</xdr:colOff>
      <xdr:row>96</xdr:row>
      <xdr:rowOff>156428</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5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1505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28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103879</xdr:rowOff>
    </xdr:from>
    <xdr:to>
      <xdr:col>3</xdr:col>
      <xdr:colOff>3175</xdr:colOff>
      <xdr:row>97</xdr:row>
      <xdr:rowOff>34029</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56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50556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3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70188</xdr:rowOff>
    </xdr:from>
    <xdr:to>
      <xdr:col>1</xdr:col>
      <xdr:colOff>485775</xdr:colOff>
      <xdr:row>97</xdr:row>
      <xdr:rowOff>338</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5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16865</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3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170368</xdr:rowOff>
    </xdr:from>
    <xdr:to>
      <xdr:col>15</xdr:col>
      <xdr:colOff>180975</xdr:colOff>
      <xdr:row>36</xdr:row>
      <xdr:rowOff>56829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171118"/>
          <a:ext cx="8382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56829</xdr:rowOff>
    </xdr:from>
    <xdr:to>
      <xdr:col>14</xdr:col>
      <xdr:colOff>28575</xdr:colOff>
      <xdr:row>36</xdr:row>
      <xdr:rowOff>74938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229029"/>
          <a:ext cx="8890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74938</xdr:rowOff>
    </xdr:from>
    <xdr:to>
      <xdr:col>12</xdr:col>
      <xdr:colOff>511175</xdr:colOff>
      <xdr:row>36</xdr:row>
      <xdr:rowOff>110308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247138"/>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85937</xdr:rowOff>
    </xdr:from>
    <xdr:to>
      <xdr:col>11</xdr:col>
      <xdr:colOff>307975</xdr:colOff>
      <xdr:row>36</xdr:row>
      <xdr:rowOff>110308</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258137"/>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119568</xdr:rowOff>
    </xdr:from>
    <xdr:to>
      <xdr:col>15</xdr:col>
      <xdr:colOff>231775</xdr:colOff>
      <xdr:row>36</xdr:row>
      <xdr:rowOff>49718</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612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142445</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97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188,109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6029</xdr:rowOff>
    </xdr:from>
    <xdr:to>
      <xdr:col>14</xdr:col>
      <xdr:colOff>79375</xdr:colOff>
      <xdr:row>36</xdr:row>
      <xdr:rowOff>107629</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61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98756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4" y="627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170,376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24138</xdr:rowOff>
    </xdr:from>
    <xdr:to>
      <xdr:col>12</xdr:col>
      <xdr:colOff>561975</xdr:colOff>
      <xdr:row>36</xdr:row>
      <xdr:rowOff>125738</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19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116865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4" y="628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164,831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59508</xdr:rowOff>
    </xdr:from>
    <xdr:to>
      <xdr:col>11</xdr:col>
      <xdr:colOff>358775</xdr:colOff>
      <xdr:row>36</xdr:row>
      <xdr:rowOff>161108</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2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152235</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61794" y="632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35137</xdr:rowOff>
    </xdr:from>
    <xdr:to>
      <xdr:col>10</xdr:col>
      <xdr:colOff>155575</xdr:colOff>
      <xdr:row>36</xdr:row>
      <xdr:rowOff>136737</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2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153264</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672794" y="598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32512</xdr:rowOff>
    </xdr:from>
    <xdr:to>
      <xdr:col>15</xdr:col>
      <xdr:colOff>180975</xdr:colOff>
      <xdr:row>58</xdr:row>
      <xdr:rowOff>50236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76612"/>
          <a:ext cx="838200" cy="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32512</xdr:rowOff>
    </xdr:from>
    <xdr:to>
      <xdr:col>14</xdr:col>
      <xdr:colOff>28575</xdr:colOff>
      <xdr:row>58</xdr:row>
      <xdr:rowOff>54193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976612"/>
          <a:ext cx="889000" cy="2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156787</xdr:rowOff>
    </xdr:from>
    <xdr:to>
      <xdr:col>12</xdr:col>
      <xdr:colOff>511175</xdr:colOff>
      <xdr:row>58</xdr:row>
      <xdr:rowOff>54193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29437"/>
          <a:ext cx="889000" cy="6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136444</xdr:rowOff>
    </xdr:from>
    <xdr:to>
      <xdr:col>11</xdr:col>
      <xdr:colOff>307975</xdr:colOff>
      <xdr:row>57</xdr:row>
      <xdr:rowOff>156787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909094"/>
          <a:ext cx="889000" cy="2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170886</xdr:rowOff>
    </xdr:from>
    <xdr:to>
      <xdr:col>15</xdr:col>
      <xdr:colOff>231775</xdr:colOff>
      <xdr:row>58</xdr:row>
      <xdr:rowOff>101036</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9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22313</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9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434,815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153162</xdr:rowOff>
    </xdr:from>
    <xdr:to>
      <xdr:col>14</xdr:col>
      <xdr:colOff>79375</xdr:colOff>
      <xdr:row>58</xdr:row>
      <xdr:rowOff>83312</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99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99839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4" y="970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3393</xdr:rowOff>
    </xdr:from>
    <xdr:to>
      <xdr:col>12</xdr:col>
      <xdr:colOff>561975</xdr:colOff>
      <xdr:row>58</xdr:row>
      <xdr:rowOff>104993</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99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121520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972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105987</xdr:rowOff>
    </xdr:from>
    <xdr:to>
      <xdr:col>11</xdr:col>
      <xdr:colOff>358775</xdr:colOff>
      <xdr:row>58</xdr:row>
      <xdr:rowOff>36137</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98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52664</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4" y="965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85644</xdr:rowOff>
    </xdr:from>
    <xdr:to>
      <xdr:col>10</xdr:col>
      <xdr:colOff>155575</xdr:colOff>
      <xdr:row>58</xdr:row>
      <xdr:rowOff>15794</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98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32321</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4" y="963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70358</xdr:rowOff>
    </xdr:from>
    <xdr:to>
      <xdr:col>15</xdr:col>
      <xdr:colOff>180975</xdr:colOff>
      <xdr:row>78</xdr:row>
      <xdr:rowOff>100972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43458"/>
          <a:ext cx="8382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70358</xdr:rowOff>
    </xdr:from>
    <xdr:to>
      <xdr:col>14</xdr:col>
      <xdr:colOff>28575</xdr:colOff>
      <xdr:row>78</xdr:row>
      <xdr:rowOff>140912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43458"/>
          <a:ext cx="889000" cy="7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50172</xdr:rowOff>
    </xdr:from>
    <xdr:to>
      <xdr:col>15</xdr:col>
      <xdr:colOff>231775</xdr:colOff>
      <xdr:row>78</xdr:row>
      <xdr:rowOff>151772</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4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22969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19558</xdr:rowOff>
    </xdr:from>
    <xdr:to>
      <xdr:col>14</xdr:col>
      <xdr:colOff>79375</xdr:colOff>
      <xdr:row>78</xdr:row>
      <xdr:rowOff>121158</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3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112285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4" y="1348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90112</xdr:rowOff>
    </xdr:from>
    <xdr:to>
      <xdr:col>12</xdr:col>
      <xdr:colOff>561975</xdr:colOff>
      <xdr:row>79</xdr:row>
      <xdr:rowOff>20262</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4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11389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108259</xdr:rowOff>
    </xdr:from>
    <xdr:to>
      <xdr:col>15</xdr:col>
      <xdr:colOff>180975</xdr:colOff>
      <xdr:row>98</xdr:row>
      <xdr:rowOff>112706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10359"/>
          <a:ext cx="8382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108259</xdr:rowOff>
    </xdr:from>
    <xdr:to>
      <xdr:col>14</xdr:col>
      <xdr:colOff>28575</xdr:colOff>
      <xdr:row>98</xdr:row>
      <xdr:rowOff>110229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0359"/>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61906</xdr:rowOff>
    </xdr:from>
    <xdr:to>
      <xdr:col>15</xdr:col>
      <xdr:colOff>231775</xdr:colOff>
      <xdr:row>98</xdr:row>
      <xdr:rowOff>163506</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8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21283</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270,848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57459</xdr:rowOff>
    </xdr:from>
    <xdr:to>
      <xdr:col>14</xdr:col>
      <xdr:colOff>79375</xdr:colOff>
      <xdr:row>98</xdr:row>
      <xdr:rowOff>159059</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8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4136</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4" y="1663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59429</xdr:rowOff>
    </xdr:from>
    <xdr:to>
      <xdr:col>12</xdr:col>
      <xdr:colOff>561975</xdr:colOff>
      <xdr:row>98</xdr:row>
      <xdr:rowOff>161029</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8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6106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4" y="1663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41154</xdr:rowOff>
    </xdr:from>
    <xdr:to>
      <xdr:col>23</xdr:col>
      <xdr:colOff>517525</xdr:colOff>
      <xdr:row>38</xdr:row>
      <xdr:rowOff>78729</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56254"/>
          <a:ext cx="838200" cy="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41154</xdr:rowOff>
    </xdr:from>
    <xdr:to>
      <xdr:col>22</xdr:col>
      <xdr:colOff>365125</xdr:colOff>
      <xdr:row>38</xdr:row>
      <xdr:rowOff>58067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56254"/>
          <a:ext cx="889000" cy="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58067</xdr:rowOff>
    </xdr:from>
    <xdr:to>
      <xdr:col>21</xdr:col>
      <xdr:colOff>161925</xdr:colOff>
      <xdr:row>38</xdr:row>
      <xdr:rowOff>137162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73167"/>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40297</xdr:rowOff>
    </xdr:from>
    <xdr:to>
      <xdr:col>19</xdr:col>
      <xdr:colOff>644525</xdr:colOff>
      <xdr:row>38</xdr:row>
      <xdr:rowOff>137162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383947"/>
          <a:ext cx="889000" cy="26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27929</xdr:rowOff>
    </xdr:from>
    <xdr:to>
      <xdr:col>23</xdr:col>
      <xdr:colOff>568325</xdr:colOff>
      <xdr:row>38</xdr:row>
      <xdr:rowOff>129529</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5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50806</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161804</xdr:rowOff>
    </xdr:from>
    <xdr:to>
      <xdr:col>22</xdr:col>
      <xdr:colOff>415925</xdr:colOff>
      <xdr:row>38</xdr:row>
      <xdr:rowOff>91954</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108481</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2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7267</xdr:rowOff>
    </xdr:from>
    <xdr:to>
      <xdr:col>21</xdr:col>
      <xdr:colOff>212725</xdr:colOff>
      <xdr:row>38</xdr:row>
      <xdr:rowOff>108867</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5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125394</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86362</xdr:rowOff>
    </xdr:from>
    <xdr:to>
      <xdr:col>20</xdr:col>
      <xdr:colOff>9525</xdr:colOff>
      <xdr:row>39</xdr:row>
      <xdr:rowOff>16512</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60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7639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69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160947</xdr:rowOff>
    </xdr:from>
    <xdr:to>
      <xdr:col>18</xdr:col>
      <xdr:colOff>492125</xdr:colOff>
      <xdr:row>37</xdr:row>
      <xdr:rowOff>91097</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3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107624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1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168751</xdr:rowOff>
    </xdr:from>
    <xdr:to>
      <xdr:col>23</xdr:col>
      <xdr:colOff>517525</xdr:colOff>
      <xdr:row>78</xdr:row>
      <xdr:rowOff>2727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70401"/>
          <a:ext cx="8382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136209</xdr:rowOff>
    </xdr:from>
    <xdr:to>
      <xdr:col>22</xdr:col>
      <xdr:colOff>365125</xdr:colOff>
      <xdr:row>77</xdr:row>
      <xdr:rowOff>168751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37859"/>
          <a:ext cx="889000" cy="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127248</xdr:rowOff>
    </xdr:from>
    <xdr:to>
      <xdr:col>21</xdr:col>
      <xdr:colOff>161925</xdr:colOff>
      <xdr:row>77</xdr:row>
      <xdr:rowOff>136209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28898"/>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126696</xdr:rowOff>
    </xdr:from>
    <xdr:to>
      <xdr:col>19</xdr:col>
      <xdr:colOff>644525</xdr:colOff>
      <xdr:row>77</xdr:row>
      <xdr:rowOff>127248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28346"/>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123377</xdr:rowOff>
    </xdr:from>
    <xdr:to>
      <xdr:col>23</xdr:col>
      <xdr:colOff>568325</xdr:colOff>
      <xdr:row>78</xdr:row>
      <xdr:rowOff>53527</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3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146254</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7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167,853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117951</xdr:rowOff>
    </xdr:from>
    <xdr:to>
      <xdr:col>22</xdr:col>
      <xdr:colOff>415925</xdr:colOff>
      <xdr:row>78</xdr:row>
      <xdr:rowOff>48101</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3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64628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4" y="1309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172,125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85409</xdr:rowOff>
    </xdr:from>
    <xdr:to>
      <xdr:col>21</xdr:col>
      <xdr:colOff>212725</xdr:colOff>
      <xdr:row>78</xdr:row>
      <xdr:rowOff>15559</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2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32086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4" y="1306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197,749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76448</xdr:rowOff>
    </xdr:from>
    <xdr:to>
      <xdr:col>20</xdr:col>
      <xdr:colOff>9525</xdr:colOff>
      <xdr:row>78</xdr:row>
      <xdr:rowOff>6598</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2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23125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4" y="1305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75896</xdr:rowOff>
    </xdr:from>
    <xdr:to>
      <xdr:col>18</xdr:col>
      <xdr:colOff>492125</xdr:colOff>
      <xdr:row>78</xdr:row>
      <xdr:rowOff>6046</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2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22573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4" y="1305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156463</xdr:rowOff>
    </xdr:from>
    <xdr:to>
      <xdr:col>23</xdr:col>
      <xdr:colOff>517525</xdr:colOff>
      <xdr:row>97</xdr:row>
      <xdr:rowOff>126983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615663"/>
          <a:ext cx="838200" cy="1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107863</xdr:rowOff>
    </xdr:from>
    <xdr:to>
      <xdr:col>22</xdr:col>
      <xdr:colOff>365125</xdr:colOff>
      <xdr:row>96</xdr:row>
      <xdr:rowOff>156463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567063"/>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107863</xdr:rowOff>
    </xdr:from>
    <xdr:to>
      <xdr:col>21</xdr:col>
      <xdr:colOff>161925</xdr:colOff>
      <xdr:row>97</xdr:row>
      <xdr:rowOff>32660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567063"/>
          <a:ext cx="889000" cy="9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100674</xdr:rowOff>
    </xdr:from>
    <xdr:to>
      <xdr:col>19</xdr:col>
      <xdr:colOff>644525</xdr:colOff>
      <xdr:row>97</xdr:row>
      <xdr:rowOff>32660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559874"/>
          <a:ext cx="889000" cy="10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76183</xdr:rowOff>
    </xdr:from>
    <xdr:to>
      <xdr:col>23</xdr:col>
      <xdr:colOff>568325</xdr:colOff>
      <xdr:row>98</xdr:row>
      <xdr:rowOff>6333</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7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99060</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5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201,407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105663</xdr:rowOff>
    </xdr:from>
    <xdr:to>
      <xdr:col>22</xdr:col>
      <xdr:colOff>415925</xdr:colOff>
      <xdr:row>97</xdr:row>
      <xdr:rowOff>35813</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5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52340</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4" y="1634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57063</xdr:rowOff>
    </xdr:from>
    <xdr:to>
      <xdr:col>21</xdr:col>
      <xdr:colOff>212725</xdr:colOff>
      <xdr:row>96</xdr:row>
      <xdr:rowOff>158663</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5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3740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4" y="162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409,817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153310</xdr:rowOff>
    </xdr:from>
    <xdr:to>
      <xdr:col>20</xdr:col>
      <xdr:colOff>9525</xdr:colOff>
      <xdr:row>97</xdr:row>
      <xdr:rowOff>83460</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6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99987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4" y="1638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304,560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49874</xdr:rowOff>
    </xdr:from>
    <xdr:to>
      <xdr:col>18</xdr:col>
      <xdr:colOff>492125</xdr:colOff>
      <xdr:row>96</xdr:row>
      <xdr:rowOff>151474</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5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168001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4" y="162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38956</xdr:rowOff>
    </xdr:from>
    <xdr:to>
      <xdr:col>32</xdr:col>
      <xdr:colOff>187325</xdr:colOff>
      <xdr:row>57</xdr:row>
      <xdr:rowOff>102392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468706"/>
          <a:ext cx="838200" cy="40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102392</xdr:rowOff>
    </xdr:from>
    <xdr:to>
      <xdr:col>31</xdr:col>
      <xdr:colOff>34925</xdr:colOff>
      <xdr:row>57</xdr:row>
      <xdr:rowOff>142832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875042"/>
          <a:ext cx="889000" cy="4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142832</xdr:rowOff>
    </xdr:from>
    <xdr:to>
      <xdr:col>29</xdr:col>
      <xdr:colOff>517525</xdr:colOff>
      <xdr:row>57</xdr:row>
      <xdr:rowOff>146261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1548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146261</xdr:rowOff>
    </xdr:from>
    <xdr:to>
      <xdr:col>28</xdr:col>
      <xdr:colOff>314325</xdr:colOff>
      <xdr:row>58</xdr:row>
      <xdr:rowOff>10609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918911"/>
          <a:ext cx="889000" cy="3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159606</xdr:rowOff>
    </xdr:from>
    <xdr:to>
      <xdr:col>32</xdr:col>
      <xdr:colOff>238125</xdr:colOff>
      <xdr:row>55</xdr:row>
      <xdr:rowOff>89756</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4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11033</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26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26,907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51592</xdr:rowOff>
    </xdr:from>
    <xdr:to>
      <xdr:col>31</xdr:col>
      <xdr:colOff>85725</xdr:colOff>
      <xdr:row>57</xdr:row>
      <xdr:rowOff>153192</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982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169719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7" y="959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92032</xdr:rowOff>
    </xdr:from>
    <xdr:to>
      <xdr:col>29</xdr:col>
      <xdr:colOff>568325</xdr:colOff>
      <xdr:row>58</xdr:row>
      <xdr:rowOff>22182</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98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13309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7" y="99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95461</xdr:rowOff>
    </xdr:from>
    <xdr:to>
      <xdr:col>28</xdr:col>
      <xdr:colOff>365125</xdr:colOff>
      <xdr:row>58</xdr:row>
      <xdr:rowOff>25611</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98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16738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7" y="996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131259</xdr:rowOff>
    </xdr:from>
    <xdr:to>
      <xdr:col>27</xdr:col>
      <xdr:colOff>161925</xdr:colOff>
      <xdr:row>58</xdr:row>
      <xdr:rowOff>61409</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9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52536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7" y="999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24006</xdr:rowOff>
    </xdr:from>
    <xdr:to>
      <xdr:col>32</xdr:col>
      <xdr:colOff>187325</xdr:colOff>
      <xdr:row>73</xdr:row>
      <xdr:rowOff>154715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539856"/>
          <a:ext cx="838200" cy="1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24006</xdr:rowOff>
    </xdr:from>
    <xdr:to>
      <xdr:col>31</xdr:col>
      <xdr:colOff>34925</xdr:colOff>
      <xdr:row>73</xdr:row>
      <xdr:rowOff>63896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539856"/>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63896</xdr:rowOff>
    </xdr:from>
    <xdr:to>
      <xdr:col>29</xdr:col>
      <xdr:colOff>517525</xdr:colOff>
      <xdr:row>73</xdr:row>
      <xdr:rowOff>129733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579746"/>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129733</xdr:rowOff>
    </xdr:from>
    <xdr:to>
      <xdr:col>28</xdr:col>
      <xdr:colOff>314325</xdr:colOff>
      <xdr:row>74</xdr:row>
      <xdr:rowOff>20874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645583"/>
          <a:ext cx="889000" cy="6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103915</xdr:rowOff>
    </xdr:from>
    <xdr:to>
      <xdr:col>32</xdr:col>
      <xdr:colOff>238125</xdr:colOff>
      <xdr:row>74</xdr:row>
      <xdr:rowOff>34065</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26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126792</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47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184,216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144656</xdr:rowOff>
    </xdr:from>
    <xdr:to>
      <xdr:col>31</xdr:col>
      <xdr:colOff>85725</xdr:colOff>
      <xdr:row>73</xdr:row>
      <xdr:rowOff>74806</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24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91333</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4" y="1226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212,805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13096</xdr:rowOff>
    </xdr:from>
    <xdr:to>
      <xdr:col>29</xdr:col>
      <xdr:colOff>568325</xdr:colOff>
      <xdr:row>73</xdr:row>
      <xdr:rowOff>114696</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25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131223</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4" y="1230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204,080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78933</xdr:rowOff>
    </xdr:from>
    <xdr:to>
      <xdr:col>28</xdr:col>
      <xdr:colOff>365125</xdr:colOff>
      <xdr:row>74</xdr:row>
      <xdr:rowOff>9083</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259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25610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4" y="123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189,680</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141524</xdr:rowOff>
    </xdr:from>
    <xdr:to>
      <xdr:col>27</xdr:col>
      <xdr:colOff>161925</xdr:colOff>
      <xdr:row>74</xdr:row>
      <xdr:rowOff>71674</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26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88201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4" y="1243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な事項として、本村は類似団体と比較して、人口が低いため、人口１人あたりのコストは高くなる傾向にある。類似団体と比較し、高い傾向にあるのは人件費、普通建設事業費、災害復旧事業費、貸付金などであり、必要最低限コストで最大限の効果を得られるようコスト削減に努めていく。また積立金については、後年度に庁舎建設を控えているため、その積立などもあり高い数値とな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
1,206
271.51
2,614,856
2,508,895
88,906
1,347,101
2,100,504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90475</xdr:rowOff>
    </xdr:from>
    <xdr:to>
      <xdr:col>6</xdr:col>
      <xdr:colOff>511175</xdr:colOff>
      <xdr:row>34</xdr:row>
      <xdr:rowOff>141053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919775"/>
          <a:ext cx="8382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90475</xdr:rowOff>
    </xdr:from>
    <xdr:to>
      <xdr:col>5</xdr:col>
      <xdr:colOff>358775</xdr:colOff>
      <xdr:row>34</xdr:row>
      <xdr:rowOff>154787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919775"/>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128880</xdr:rowOff>
    </xdr:from>
    <xdr:to>
      <xdr:col>4</xdr:col>
      <xdr:colOff>155575</xdr:colOff>
      <xdr:row>34</xdr:row>
      <xdr:rowOff>154787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958180"/>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116459</xdr:rowOff>
    </xdr:from>
    <xdr:to>
      <xdr:col>2</xdr:col>
      <xdr:colOff>638175</xdr:colOff>
      <xdr:row>34</xdr:row>
      <xdr:rowOff>128880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945759"/>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90253</xdr:rowOff>
    </xdr:from>
    <xdr:to>
      <xdr:col>6</xdr:col>
      <xdr:colOff>561975</xdr:colOff>
      <xdr:row>35</xdr:row>
      <xdr:rowOff>20403</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59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113130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7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39675</xdr:rowOff>
    </xdr:from>
    <xdr:to>
      <xdr:col>5</xdr:col>
      <xdr:colOff>409575</xdr:colOff>
      <xdr:row>34</xdr:row>
      <xdr:rowOff>141275</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58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157802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103987</xdr:rowOff>
    </xdr:from>
    <xdr:to>
      <xdr:col>4</xdr:col>
      <xdr:colOff>206375</xdr:colOff>
      <xdr:row>35</xdr:row>
      <xdr:rowOff>34137</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5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50664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78080</xdr:rowOff>
    </xdr:from>
    <xdr:to>
      <xdr:col>3</xdr:col>
      <xdr:colOff>3175</xdr:colOff>
      <xdr:row>35</xdr:row>
      <xdr:rowOff>8230</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59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24757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8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65659</xdr:rowOff>
    </xdr:from>
    <xdr:to>
      <xdr:col>1</xdr:col>
      <xdr:colOff>485775</xdr:colOff>
      <xdr:row>34</xdr:row>
      <xdr:rowOff>167259</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58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12336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7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50869</xdr:rowOff>
    </xdr:from>
    <xdr:to>
      <xdr:col>6</xdr:col>
      <xdr:colOff>511175</xdr:colOff>
      <xdr:row>56</xdr:row>
      <xdr:rowOff>122482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52069"/>
          <a:ext cx="838200" cy="7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1119</xdr:rowOff>
    </xdr:from>
    <xdr:to>
      <xdr:col>5</xdr:col>
      <xdr:colOff>358775</xdr:colOff>
      <xdr:row>56</xdr:row>
      <xdr:rowOff>50869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02319"/>
          <a:ext cx="889000" cy="4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1119</xdr:rowOff>
    </xdr:from>
    <xdr:to>
      <xdr:col>4</xdr:col>
      <xdr:colOff>155575</xdr:colOff>
      <xdr:row>56</xdr:row>
      <xdr:rowOff>35578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02319"/>
          <a:ext cx="889000" cy="3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26412</xdr:rowOff>
    </xdr:from>
    <xdr:to>
      <xdr:col>2</xdr:col>
      <xdr:colOff>638175</xdr:colOff>
      <xdr:row>56</xdr:row>
      <xdr:rowOff>35578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456162"/>
          <a:ext cx="889000" cy="18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71682</xdr:rowOff>
    </xdr:from>
    <xdr:to>
      <xdr:col>6</xdr:col>
      <xdr:colOff>561975</xdr:colOff>
      <xdr:row>57</xdr:row>
      <xdr:rowOff>1832</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6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94559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2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572,596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69</xdr:rowOff>
    </xdr:from>
    <xdr:to>
      <xdr:col>5</xdr:col>
      <xdr:colOff>409575</xdr:colOff>
      <xdr:row>56</xdr:row>
      <xdr:rowOff>101669</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6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118196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937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666,576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121769</xdr:rowOff>
    </xdr:from>
    <xdr:to>
      <xdr:col>4</xdr:col>
      <xdr:colOff>206375</xdr:colOff>
      <xdr:row>56</xdr:row>
      <xdr:rowOff>51919</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955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68446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932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731,865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156228</xdr:rowOff>
    </xdr:from>
    <xdr:to>
      <xdr:col>3</xdr:col>
      <xdr:colOff>3175</xdr:colOff>
      <xdr:row>56</xdr:row>
      <xdr:rowOff>86378</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95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102905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4" y="936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686,642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147062</xdr:rowOff>
    </xdr:from>
    <xdr:to>
      <xdr:col>1</xdr:col>
      <xdr:colOff>485775</xdr:colOff>
      <xdr:row>55</xdr:row>
      <xdr:rowOff>77212</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9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93739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4" y="918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923,671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36330</xdr:rowOff>
    </xdr:from>
    <xdr:to>
      <xdr:col>6</xdr:col>
      <xdr:colOff>511175</xdr:colOff>
      <xdr:row>75</xdr:row>
      <xdr:rowOff>97160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723630"/>
          <a:ext cx="838200" cy="23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97160</xdr:rowOff>
    </xdr:from>
    <xdr:to>
      <xdr:col>5</xdr:col>
      <xdr:colOff>358775</xdr:colOff>
      <xdr:row>75</xdr:row>
      <xdr:rowOff>103673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55910"/>
          <a:ext cx="889000" cy="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103673</xdr:rowOff>
    </xdr:from>
    <xdr:to>
      <xdr:col>4</xdr:col>
      <xdr:colOff>155575</xdr:colOff>
      <xdr:row>75</xdr:row>
      <xdr:rowOff>148273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62423"/>
          <a:ext cx="8890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137894</xdr:rowOff>
    </xdr:from>
    <xdr:to>
      <xdr:col>2</xdr:col>
      <xdr:colOff>638175</xdr:colOff>
      <xdr:row>75</xdr:row>
      <xdr:rowOff>148273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2996644"/>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156980</xdr:rowOff>
    </xdr:from>
    <xdr:to>
      <xdr:col>6</xdr:col>
      <xdr:colOff>561975</xdr:colOff>
      <xdr:row>74</xdr:row>
      <xdr:rowOff>87130</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26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8407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52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345,219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46360</xdr:rowOff>
    </xdr:from>
    <xdr:to>
      <xdr:col>5</xdr:col>
      <xdr:colOff>409575</xdr:colOff>
      <xdr:row>75</xdr:row>
      <xdr:rowOff>147960</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29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164487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68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243,609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52873</xdr:rowOff>
    </xdr:from>
    <xdr:to>
      <xdr:col>4</xdr:col>
      <xdr:colOff>206375</xdr:colOff>
      <xdr:row>75</xdr:row>
      <xdr:rowOff>154473</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291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171000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6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240,760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97472</xdr:rowOff>
    </xdr:from>
    <xdr:to>
      <xdr:col>3</xdr:col>
      <xdr:colOff>3175</xdr:colOff>
      <xdr:row>76</xdr:row>
      <xdr:rowOff>27623</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29562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44149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273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221,250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87094</xdr:rowOff>
    </xdr:from>
    <xdr:to>
      <xdr:col>1</xdr:col>
      <xdr:colOff>485775</xdr:colOff>
      <xdr:row>76</xdr:row>
      <xdr:rowOff>17244</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29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33771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272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166053</xdr:rowOff>
    </xdr:from>
    <xdr:to>
      <xdr:col>6</xdr:col>
      <xdr:colOff>511175</xdr:colOff>
      <xdr:row>95</xdr:row>
      <xdr:rowOff>75257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282353"/>
          <a:ext cx="838200" cy="8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160117</xdr:rowOff>
    </xdr:from>
    <xdr:to>
      <xdr:col>5</xdr:col>
      <xdr:colOff>358775</xdr:colOff>
      <xdr:row>94</xdr:row>
      <xdr:rowOff>166053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276417"/>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114523</xdr:rowOff>
    </xdr:from>
    <xdr:to>
      <xdr:col>4</xdr:col>
      <xdr:colOff>155575</xdr:colOff>
      <xdr:row>94</xdr:row>
      <xdr:rowOff>160117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230823"/>
          <a:ext cx="889000" cy="4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114523</xdr:rowOff>
    </xdr:from>
    <xdr:to>
      <xdr:col>2</xdr:col>
      <xdr:colOff>638175</xdr:colOff>
      <xdr:row>95</xdr:row>
      <xdr:rowOff>116036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230823"/>
          <a:ext cx="889000" cy="17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24457</xdr:rowOff>
    </xdr:from>
    <xdr:to>
      <xdr:col>6</xdr:col>
      <xdr:colOff>561975</xdr:colOff>
      <xdr:row>95</xdr:row>
      <xdr:rowOff>126057</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3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47334</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6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171,914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115253</xdr:rowOff>
    </xdr:from>
    <xdr:to>
      <xdr:col>5</xdr:col>
      <xdr:colOff>409575</xdr:colOff>
      <xdr:row>95</xdr:row>
      <xdr:rowOff>45403</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2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61930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4" y="1600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193,083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109317</xdr:rowOff>
    </xdr:from>
    <xdr:to>
      <xdr:col>4</xdr:col>
      <xdr:colOff>206375</xdr:colOff>
      <xdr:row>95</xdr:row>
      <xdr:rowOff>39467</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22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55994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4" y="1600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194,641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63723</xdr:rowOff>
    </xdr:from>
    <xdr:to>
      <xdr:col>3</xdr:col>
      <xdr:colOff>3175</xdr:colOff>
      <xdr:row>94</xdr:row>
      <xdr:rowOff>165323</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1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10400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4" y="1595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206,608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65236</xdr:rowOff>
    </xdr:from>
    <xdr:to>
      <xdr:col>1</xdr:col>
      <xdr:colOff>485775</xdr:colOff>
      <xdr:row>95</xdr:row>
      <xdr:rowOff>166836</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35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11913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4" y="1612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29159</xdr:rowOff>
    </xdr:from>
    <xdr:to>
      <xdr:col>12</xdr:col>
      <xdr:colOff>511175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44259"/>
          <a:ext cx="889000" cy="18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135166</xdr:rowOff>
    </xdr:from>
    <xdr:to>
      <xdr:col>11</xdr:col>
      <xdr:colOff>307975</xdr:colOff>
      <xdr:row>38</xdr:row>
      <xdr:rowOff>29159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07366"/>
          <a:ext cx="889000" cy="2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149809</xdr:rowOff>
    </xdr:from>
    <xdr:to>
      <xdr:col>11</xdr:col>
      <xdr:colOff>358775</xdr:colOff>
      <xdr:row>38</xdr:row>
      <xdr:rowOff>79959</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4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96486</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594111" y="62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84366</xdr:rowOff>
    </xdr:from>
    <xdr:to>
      <xdr:col>10</xdr:col>
      <xdr:colOff>155575</xdr:colOff>
      <xdr:row>37</xdr:row>
      <xdr:rowOff>14516</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2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31043</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05111" y="603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77916</xdr:rowOff>
    </xdr:from>
    <xdr:to>
      <xdr:col>15</xdr:col>
      <xdr:colOff>180975</xdr:colOff>
      <xdr:row>58</xdr:row>
      <xdr:rowOff>105166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22016"/>
          <a:ext cx="838200" cy="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69594</xdr:rowOff>
    </xdr:from>
    <xdr:to>
      <xdr:col>14</xdr:col>
      <xdr:colOff>28575</xdr:colOff>
      <xdr:row>58</xdr:row>
      <xdr:rowOff>77916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13694"/>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69594</xdr:rowOff>
    </xdr:from>
    <xdr:to>
      <xdr:col>12</xdr:col>
      <xdr:colOff>511175</xdr:colOff>
      <xdr:row>58</xdr:row>
      <xdr:rowOff>83085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13694"/>
          <a:ext cx="889000" cy="1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83085</xdr:rowOff>
    </xdr:from>
    <xdr:to>
      <xdr:col>11</xdr:col>
      <xdr:colOff>307975</xdr:colOff>
      <xdr:row>58</xdr:row>
      <xdr:rowOff>93649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27185"/>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54366</xdr:rowOff>
    </xdr:from>
    <xdr:to>
      <xdr:col>15</xdr:col>
      <xdr:colOff>231775</xdr:colOff>
      <xdr:row>58</xdr:row>
      <xdr:rowOff>155966</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99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13743</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8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290,642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27116</xdr:rowOff>
    </xdr:from>
    <xdr:to>
      <xdr:col>14</xdr:col>
      <xdr:colOff>79375</xdr:colOff>
      <xdr:row>58</xdr:row>
      <xdr:rowOff>128716</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99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145243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4" y="974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18794</xdr:rowOff>
    </xdr:from>
    <xdr:to>
      <xdr:col>12</xdr:col>
      <xdr:colOff>561975</xdr:colOff>
      <xdr:row>58</xdr:row>
      <xdr:rowOff>120394</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99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136921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4" y="97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32285</xdr:rowOff>
    </xdr:from>
    <xdr:to>
      <xdr:col>11</xdr:col>
      <xdr:colOff>358775</xdr:colOff>
      <xdr:row>58</xdr:row>
      <xdr:rowOff>133885</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997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150412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4" y="975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42849</xdr:rowOff>
    </xdr:from>
    <xdr:to>
      <xdr:col>10</xdr:col>
      <xdr:colOff>155575</xdr:colOff>
      <xdr:row>58</xdr:row>
      <xdr:rowOff>144449</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99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160976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4" y="976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120025</xdr:rowOff>
    </xdr:from>
    <xdr:to>
      <xdr:col>15</xdr:col>
      <xdr:colOff>180975</xdr:colOff>
      <xdr:row>77</xdr:row>
      <xdr:rowOff>121808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21675"/>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120025</xdr:rowOff>
    </xdr:from>
    <xdr:to>
      <xdr:col>14</xdr:col>
      <xdr:colOff>28575</xdr:colOff>
      <xdr:row>78</xdr:row>
      <xdr:rowOff>76896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21675"/>
          <a:ext cx="889000" cy="1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76896</xdr:rowOff>
    </xdr:from>
    <xdr:to>
      <xdr:col>12</xdr:col>
      <xdr:colOff>511175</xdr:colOff>
      <xdr:row>78</xdr:row>
      <xdr:rowOff>87919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49996"/>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87919</xdr:rowOff>
    </xdr:from>
    <xdr:to>
      <xdr:col>11</xdr:col>
      <xdr:colOff>307975</xdr:colOff>
      <xdr:row>78</xdr:row>
      <xdr:rowOff>114695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61019"/>
          <a:ext cx="889000" cy="2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71008</xdr:rowOff>
    </xdr:from>
    <xdr:to>
      <xdr:col>15</xdr:col>
      <xdr:colOff>231775</xdr:colOff>
      <xdr:row>78</xdr:row>
      <xdr:rowOff>1158</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2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93885</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2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69225</xdr:rowOff>
    </xdr:from>
    <xdr:to>
      <xdr:col>14</xdr:col>
      <xdr:colOff>79375</xdr:colOff>
      <xdr:row>77</xdr:row>
      <xdr:rowOff>170825</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2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15902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04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26096</xdr:rowOff>
    </xdr:from>
    <xdr:to>
      <xdr:col>12</xdr:col>
      <xdr:colOff>561975</xdr:colOff>
      <xdr:row>78</xdr:row>
      <xdr:rowOff>127696</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3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118823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9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37119</xdr:rowOff>
    </xdr:from>
    <xdr:to>
      <xdr:col>11</xdr:col>
      <xdr:colOff>358775</xdr:colOff>
      <xdr:row>78</xdr:row>
      <xdr:rowOff>138719</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4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129846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0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63895</xdr:rowOff>
    </xdr:from>
    <xdr:to>
      <xdr:col>10</xdr:col>
      <xdr:colOff>155575</xdr:colOff>
      <xdr:row>78</xdr:row>
      <xdr:rowOff>165495</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156622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18520</xdr:rowOff>
    </xdr:from>
    <xdr:to>
      <xdr:col>15</xdr:col>
      <xdr:colOff>180975</xdr:colOff>
      <xdr:row>98</xdr:row>
      <xdr:rowOff>37657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820620"/>
          <a:ext cx="8382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18520</xdr:rowOff>
    </xdr:from>
    <xdr:to>
      <xdr:col>14</xdr:col>
      <xdr:colOff>28575</xdr:colOff>
      <xdr:row>98</xdr:row>
      <xdr:rowOff>56756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20620"/>
          <a:ext cx="889000" cy="3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56756</xdr:rowOff>
    </xdr:from>
    <xdr:to>
      <xdr:col>12</xdr:col>
      <xdr:colOff>511175</xdr:colOff>
      <xdr:row>98</xdr:row>
      <xdr:rowOff>59908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58856"/>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26969</xdr:rowOff>
    </xdr:from>
    <xdr:to>
      <xdr:col>11</xdr:col>
      <xdr:colOff>307975</xdr:colOff>
      <xdr:row>98</xdr:row>
      <xdr:rowOff>59908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29069"/>
          <a:ext cx="889000" cy="3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158307</xdr:rowOff>
    </xdr:from>
    <xdr:to>
      <xdr:col>15</xdr:col>
      <xdr:colOff>231775</xdr:colOff>
      <xdr:row>98</xdr:row>
      <xdr:rowOff>88457</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7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117684</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7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223,192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139170</xdr:rowOff>
    </xdr:from>
    <xdr:to>
      <xdr:col>14</xdr:col>
      <xdr:colOff>79375</xdr:colOff>
      <xdr:row>98</xdr:row>
      <xdr:rowOff>69320</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7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85847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4" y="1654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265,047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5956</xdr:rowOff>
    </xdr:from>
    <xdr:to>
      <xdr:col>12</xdr:col>
      <xdr:colOff>561975</xdr:colOff>
      <xdr:row>98</xdr:row>
      <xdr:rowOff>107556</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8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124083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4" y="1658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181,416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9108</xdr:rowOff>
    </xdr:from>
    <xdr:to>
      <xdr:col>11</xdr:col>
      <xdr:colOff>358775</xdr:colOff>
      <xdr:row>98</xdr:row>
      <xdr:rowOff>110708</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8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127235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4" y="1658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174,523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147619</xdr:rowOff>
    </xdr:from>
    <xdr:to>
      <xdr:col>10</xdr:col>
      <xdr:colOff>155575</xdr:colOff>
      <xdr:row>98</xdr:row>
      <xdr:rowOff>77769</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7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94296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4" y="1655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136042</xdr:rowOff>
    </xdr:from>
    <xdr:to>
      <xdr:col>23</xdr:col>
      <xdr:colOff>517525</xdr:colOff>
      <xdr:row>37</xdr:row>
      <xdr:rowOff>152334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79692"/>
          <a:ext cx="8382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152334</xdr:rowOff>
    </xdr:from>
    <xdr:to>
      <xdr:col>22</xdr:col>
      <xdr:colOff>365125</xdr:colOff>
      <xdr:row>38</xdr:row>
      <xdr:rowOff>51978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95984"/>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51978</xdr:rowOff>
    </xdr:from>
    <xdr:to>
      <xdr:col>21</xdr:col>
      <xdr:colOff>161925</xdr:colOff>
      <xdr:row>38</xdr:row>
      <xdr:rowOff>58075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67078"/>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49380</xdr:rowOff>
    </xdr:from>
    <xdr:to>
      <xdr:col>19</xdr:col>
      <xdr:colOff>644525</xdr:colOff>
      <xdr:row>38</xdr:row>
      <xdr:rowOff>58075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64480"/>
          <a:ext cx="889000" cy="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85242</xdr:rowOff>
    </xdr:from>
    <xdr:to>
      <xdr:col>23</xdr:col>
      <xdr:colOff>568325</xdr:colOff>
      <xdr:row>38</xdr:row>
      <xdr:rowOff>15393</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63669</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32,980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101534</xdr:rowOff>
    </xdr:from>
    <xdr:to>
      <xdr:col>22</xdr:col>
      <xdr:colOff>415925</xdr:colOff>
      <xdr:row>38</xdr:row>
      <xdr:rowOff>31684</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44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22811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3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1178</xdr:rowOff>
    </xdr:from>
    <xdr:to>
      <xdr:col>21</xdr:col>
      <xdr:colOff>212725</xdr:colOff>
      <xdr:row>38</xdr:row>
      <xdr:rowOff>102778</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51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93905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0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7275</xdr:rowOff>
    </xdr:from>
    <xdr:to>
      <xdr:col>20</xdr:col>
      <xdr:colOff>9525</xdr:colOff>
      <xdr:row>38</xdr:row>
      <xdr:rowOff>108875</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5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100002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170030</xdr:rowOff>
    </xdr:from>
    <xdr:to>
      <xdr:col>18</xdr:col>
      <xdr:colOff>492125</xdr:colOff>
      <xdr:row>38</xdr:row>
      <xdr:rowOff>100180</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5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91307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0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170795</xdr:rowOff>
    </xdr:from>
    <xdr:to>
      <xdr:col>23</xdr:col>
      <xdr:colOff>517525</xdr:colOff>
      <xdr:row>58</xdr:row>
      <xdr:rowOff>17721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43445"/>
          <a:ext cx="8382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17721</xdr:rowOff>
    </xdr:from>
    <xdr:to>
      <xdr:col>22</xdr:col>
      <xdr:colOff>365125</xdr:colOff>
      <xdr:row>58</xdr:row>
      <xdr:rowOff>24573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61821"/>
          <a:ext cx="8890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169325</xdr:rowOff>
    </xdr:from>
    <xdr:to>
      <xdr:col>21</xdr:col>
      <xdr:colOff>161925</xdr:colOff>
      <xdr:row>58</xdr:row>
      <xdr:rowOff>24573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770525"/>
          <a:ext cx="889000" cy="19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169325</xdr:rowOff>
    </xdr:from>
    <xdr:to>
      <xdr:col>19</xdr:col>
      <xdr:colOff>644525</xdr:colOff>
      <xdr:row>58</xdr:row>
      <xdr:rowOff>13269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770525"/>
          <a:ext cx="889000" cy="18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119995</xdr:rowOff>
    </xdr:from>
    <xdr:to>
      <xdr:col>23</xdr:col>
      <xdr:colOff>568325</xdr:colOff>
      <xdr:row>58</xdr:row>
      <xdr:rowOff>50145</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8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98422</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7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113,677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138371</xdr:rowOff>
    </xdr:from>
    <xdr:to>
      <xdr:col>22</xdr:col>
      <xdr:colOff>415925</xdr:colOff>
      <xdr:row>58</xdr:row>
      <xdr:rowOff>68521</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9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59648</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4" y="1000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104,031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145223</xdr:rowOff>
    </xdr:from>
    <xdr:to>
      <xdr:col>21</xdr:col>
      <xdr:colOff>212725</xdr:colOff>
      <xdr:row>58</xdr:row>
      <xdr:rowOff>75373</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66500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1001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100,434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118525</xdr:rowOff>
    </xdr:from>
    <xdr:to>
      <xdr:col>20</xdr:col>
      <xdr:colOff>9525</xdr:colOff>
      <xdr:row>57</xdr:row>
      <xdr:rowOff>48675</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7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65202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4" y="949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204,449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133919</xdr:rowOff>
    </xdr:from>
    <xdr:to>
      <xdr:col>18</xdr:col>
      <xdr:colOff>492125</xdr:colOff>
      <xdr:row>58</xdr:row>
      <xdr:rowOff>64069</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9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55196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4" y="999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41154</xdr:rowOff>
    </xdr:from>
    <xdr:to>
      <xdr:col>23</xdr:col>
      <xdr:colOff>517525</xdr:colOff>
      <xdr:row>78</xdr:row>
      <xdr:rowOff>78729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414254"/>
          <a:ext cx="838200" cy="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41154</xdr:rowOff>
    </xdr:from>
    <xdr:to>
      <xdr:col>22</xdr:col>
      <xdr:colOff>365125</xdr:colOff>
      <xdr:row>78</xdr:row>
      <xdr:rowOff>58066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14254"/>
          <a:ext cx="8890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58066</xdr:rowOff>
    </xdr:from>
    <xdr:to>
      <xdr:col>21</xdr:col>
      <xdr:colOff>161925</xdr:colOff>
      <xdr:row>78</xdr:row>
      <xdr:rowOff>137162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31166"/>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40297</xdr:rowOff>
    </xdr:from>
    <xdr:to>
      <xdr:col>19</xdr:col>
      <xdr:colOff>644525</xdr:colOff>
      <xdr:row>78</xdr:row>
      <xdr:rowOff>137162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241947"/>
          <a:ext cx="889000" cy="26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27929</xdr:rowOff>
    </xdr:from>
    <xdr:to>
      <xdr:col>23</xdr:col>
      <xdr:colOff>568325</xdr:colOff>
      <xdr:row>78</xdr:row>
      <xdr:rowOff>129529</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4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50806</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5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36,003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161804</xdr:rowOff>
    </xdr:from>
    <xdr:to>
      <xdr:col>22</xdr:col>
      <xdr:colOff>415925</xdr:colOff>
      <xdr:row>78</xdr:row>
      <xdr:rowOff>91954</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3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108481</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3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7266</xdr:rowOff>
    </xdr:from>
    <xdr:to>
      <xdr:col>21</xdr:col>
      <xdr:colOff>212725</xdr:colOff>
      <xdr:row>78</xdr:row>
      <xdr:rowOff>108866</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3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125393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1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86362</xdr:rowOff>
    </xdr:from>
    <xdr:to>
      <xdr:col>20</xdr:col>
      <xdr:colOff>9525</xdr:colOff>
      <xdr:row>79</xdr:row>
      <xdr:rowOff>16512</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45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7639</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5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160947</xdr:rowOff>
    </xdr:from>
    <xdr:to>
      <xdr:col>18</xdr:col>
      <xdr:colOff>492125</xdr:colOff>
      <xdr:row>77</xdr:row>
      <xdr:rowOff>91097</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1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107624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29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168751</xdr:rowOff>
    </xdr:from>
    <xdr:to>
      <xdr:col>23</xdr:col>
      <xdr:colOff>517525</xdr:colOff>
      <xdr:row>98</xdr:row>
      <xdr:rowOff>2727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99401"/>
          <a:ext cx="8382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136209</xdr:rowOff>
    </xdr:from>
    <xdr:to>
      <xdr:col>22</xdr:col>
      <xdr:colOff>365125</xdr:colOff>
      <xdr:row>97</xdr:row>
      <xdr:rowOff>168751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66859"/>
          <a:ext cx="889000" cy="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127248</xdr:rowOff>
    </xdr:from>
    <xdr:to>
      <xdr:col>21</xdr:col>
      <xdr:colOff>161925</xdr:colOff>
      <xdr:row>97</xdr:row>
      <xdr:rowOff>136209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57898"/>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126696</xdr:rowOff>
    </xdr:from>
    <xdr:to>
      <xdr:col>19</xdr:col>
      <xdr:colOff>644525</xdr:colOff>
      <xdr:row>97</xdr:row>
      <xdr:rowOff>127248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57346"/>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123377</xdr:rowOff>
    </xdr:from>
    <xdr:to>
      <xdr:col>23</xdr:col>
      <xdr:colOff>568325</xdr:colOff>
      <xdr:row>98</xdr:row>
      <xdr:rowOff>53527</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7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146254</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0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167,853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117951</xdr:rowOff>
    </xdr:from>
    <xdr:to>
      <xdr:col>22</xdr:col>
      <xdr:colOff>415925</xdr:colOff>
      <xdr:row>98</xdr:row>
      <xdr:rowOff>48101</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7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64628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4" y="16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172,125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85409</xdr:rowOff>
    </xdr:from>
    <xdr:to>
      <xdr:col>21</xdr:col>
      <xdr:colOff>212725</xdr:colOff>
      <xdr:row>98</xdr:row>
      <xdr:rowOff>15559</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7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32086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4" y="1649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76448</xdr:rowOff>
    </xdr:from>
    <xdr:to>
      <xdr:col>20</xdr:col>
      <xdr:colOff>9525</xdr:colOff>
      <xdr:row>98</xdr:row>
      <xdr:rowOff>6598</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7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23125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4" y="1648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204,805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75896</xdr:rowOff>
    </xdr:from>
    <xdr:to>
      <xdr:col>18</xdr:col>
      <xdr:colOff>492125</xdr:colOff>
      <xdr:row>98</xdr:row>
      <xdr:rowOff>6046</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7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22573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4" y="1648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66842</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1323300" y="6410492"/>
          <a:ext cx="838200" cy="37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6290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692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31213</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17763"/>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106222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7" y="679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16042</xdr:rowOff>
    </xdr:from>
    <xdr:to>
      <xdr:col>32</xdr:col>
      <xdr:colOff>238125</xdr:colOff>
      <xdr:row>37</xdr:row>
      <xdr:rowOff>117642</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3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38919</xdr:rowOff>
    </xdr:from>
    <xdr:ext cx="534377"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2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151863</xdr:rowOff>
    </xdr:from>
    <xdr:to>
      <xdr:col>27</xdr:col>
      <xdr:colOff>161925</xdr:colOff>
      <xdr:row>39</xdr:row>
      <xdr:rowOff>82013</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6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98540</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21427" y="644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全体的に数値の高い傾向にあるのは本村の人口が類似団体と比較しても少ないためである。高い数値になっているのは</a:t>
          </a:r>
          <a:r>
            <a:rPr kumimoji="1" lang="ja-JP" altLang="en-US" sz="1300">
              <a:solidFill>
                <a:schemeClr val="dk1"/>
              </a:solidFill>
              <a:effectLst/>
              <a:latin typeface="+mn-lt"/>
              <a:ea typeface="+mn-ea"/>
              <a:cs typeface="+mn-cs"/>
            </a:rPr>
            <a:t>議会費、</a:t>
          </a:r>
          <a:r>
            <a:rPr kumimoji="1" lang="ja-JP" altLang="ja-JP" sz="1300">
              <a:solidFill>
                <a:schemeClr val="dk1"/>
              </a:solidFill>
              <a:effectLst/>
              <a:latin typeface="+mn-lt"/>
              <a:ea typeface="+mn-ea"/>
              <a:cs typeface="+mn-cs"/>
            </a:rPr>
            <a:t>総務費、</a:t>
          </a:r>
          <a:r>
            <a:rPr kumimoji="1" lang="ja-JP" altLang="en-US" sz="1300">
              <a:solidFill>
                <a:schemeClr val="dk1"/>
              </a:solidFill>
              <a:effectLst/>
              <a:latin typeface="+mn-lt"/>
              <a:ea typeface="+mn-ea"/>
              <a:cs typeface="+mn-cs"/>
            </a:rPr>
            <a:t>民</a:t>
          </a:r>
          <a:r>
            <a:rPr kumimoji="1" lang="ja-JP" altLang="ja-JP" sz="1300">
              <a:solidFill>
                <a:schemeClr val="dk1"/>
              </a:solidFill>
              <a:effectLst/>
              <a:latin typeface="+mn-lt"/>
              <a:ea typeface="+mn-ea"/>
              <a:cs typeface="+mn-cs"/>
            </a:rPr>
            <a:t>生費、農林水産業費などであるが、総務費については、積立金などの予算が増加したためであり、</a:t>
          </a:r>
          <a:r>
            <a:rPr kumimoji="1" lang="ja-JP" altLang="en-US" sz="1300">
              <a:solidFill>
                <a:schemeClr val="dk1"/>
              </a:solidFill>
              <a:effectLst/>
              <a:latin typeface="+mn-lt"/>
              <a:ea typeface="+mn-ea"/>
              <a:cs typeface="+mn-cs"/>
            </a:rPr>
            <a:t>民</a:t>
          </a:r>
          <a:r>
            <a:rPr kumimoji="1" lang="ja-JP" altLang="ja-JP" sz="1300">
              <a:solidFill>
                <a:schemeClr val="dk1"/>
              </a:solidFill>
              <a:effectLst/>
              <a:latin typeface="+mn-lt"/>
              <a:ea typeface="+mn-ea"/>
              <a:cs typeface="+mn-cs"/>
            </a:rPr>
            <a:t>生費は普通建設事業費によるものや</a:t>
          </a:r>
          <a:r>
            <a:rPr kumimoji="1" lang="ja-JP" altLang="en-US" sz="1300">
              <a:solidFill>
                <a:schemeClr val="dk1"/>
              </a:solidFill>
              <a:effectLst/>
              <a:latin typeface="+mn-lt"/>
              <a:ea typeface="+mn-ea"/>
              <a:cs typeface="+mn-cs"/>
            </a:rPr>
            <a:t>へき</a:t>
          </a:r>
          <a:r>
            <a:rPr kumimoji="1" lang="ja-JP" altLang="ja-JP" sz="1300">
              <a:solidFill>
                <a:schemeClr val="dk1"/>
              </a:solidFill>
              <a:effectLst/>
              <a:latin typeface="+mn-lt"/>
              <a:ea typeface="+mn-ea"/>
              <a:cs typeface="+mn-cs"/>
            </a:rPr>
            <a:t>地であるため診療所等の繰出金が大きいためである。住民の生活に関わる分野のためコストがかかっているが、投資的経費の抑制などによりコスト縮減に努めていく。農林水産業費については、補助費等の見直しを行い今後縮減に努めていく。</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財政調整基金については決算余剰金を中心に積み立てており、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末で</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億円を積立てている。財源調整の必要に応じて繰り入れを行いながらも、今後も同水準を維持するよう努める。</a:t>
          </a:r>
        </a:p>
        <a:p>
          <a:r>
            <a:rPr kumimoji="1" lang="ja-JP" altLang="en-US" sz="1400">
              <a:latin typeface="ＭＳ ゴシック" pitchFamily="49" charset="-128"/>
              <a:ea typeface="ＭＳ ゴシック" pitchFamily="49" charset="-128"/>
            </a:rPr>
            <a:t>実質収支については、ほぼ同程度で推移している。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全体的には各会計において、赤字は発生しておらず、黒字額で決算した。</a:t>
          </a:r>
        </a:p>
        <a:p>
          <a:r>
            <a:rPr kumimoji="1" lang="ja-JP" altLang="en-US" sz="1400">
              <a:latin typeface="ＭＳ ゴシック" pitchFamily="49" charset="-128"/>
              <a:ea typeface="ＭＳ ゴシック" pitchFamily="49" charset="-128"/>
            </a:rPr>
            <a:t>　一般会計の黒字額が減少した要因は、執行残が減少したことが要因としてあげられ、他会計については適正な管理ができており、引き続き適正な財政運営に努める。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2614856</v>
      </c>
      <c r="BO4" s="411"/>
      <c r="BP4" s="411"/>
      <c r="BQ4" s="411"/>
      <c r="BR4" s="411"/>
      <c r="BS4" s="411"/>
      <c r="BT4" s="411"/>
      <c r="BU4" s="412"/>
      <c r="BV4" s="410">
        <v>2781075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6.6</v>
      </c>
      <c r="CU4" s="588"/>
      <c r="CV4" s="588"/>
      <c r="CW4" s="588"/>
      <c r="CX4" s="588"/>
      <c r="CY4" s="588"/>
      <c r="CZ4" s="588"/>
      <c r="DA4" s="589"/>
      <c r="DB4" s="587">
        <v>7.2</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2508895</v>
      </c>
      <c r="BO5" s="416"/>
      <c r="BP5" s="416"/>
      <c r="BQ5" s="416"/>
      <c r="BR5" s="416"/>
      <c r="BS5" s="416"/>
      <c r="BT5" s="416"/>
      <c r="BU5" s="417"/>
      <c r="BV5" s="415">
        <v>2652874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80.2</v>
      </c>
      <c r="CU5" s="386"/>
      <c r="CV5" s="386"/>
      <c r="CW5" s="386"/>
      <c r="CX5" s="386"/>
      <c r="CY5" s="386"/>
      <c r="CZ5" s="386"/>
      <c r="DA5" s="387"/>
      <c r="DB5" s="385">
        <v>76.5</v>
      </c>
      <c r="DC5" s="386"/>
      <c r="DD5" s="386"/>
      <c r="DE5" s="386"/>
      <c r="DF5" s="386"/>
      <c r="DG5" s="386"/>
      <c r="DH5" s="386"/>
      <c r="DI5" s="387"/>
      <c r="DJ5" s="139"/>
      <c r="DK5" s="139"/>
      <c r="DL5" s="139"/>
      <c r="DM5" s="139"/>
      <c r="DN5" s="139"/>
      <c r="DO5" s="139"/>
    </row>
    <row r="6" spans="1:119" ht="18.75" customHeight="1" x14ac:dyDescent="0.2">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105961</v>
      </c>
      <c r="BO6" s="416"/>
      <c r="BP6" s="416"/>
      <c r="BQ6" s="416"/>
      <c r="BR6" s="416"/>
      <c r="BS6" s="416"/>
      <c r="BT6" s="416"/>
      <c r="BU6" s="417"/>
      <c r="BV6" s="415">
        <v>128201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83.1</v>
      </c>
      <c r="CU6" s="562"/>
      <c r="CV6" s="562"/>
      <c r="CW6" s="562"/>
      <c r="CX6" s="562"/>
      <c r="CY6" s="562"/>
      <c r="CZ6" s="562"/>
      <c r="DA6" s="563"/>
      <c r="DB6" s="561">
        <v>80.2</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17055</v>
      </c>
      <c r="BO7" s="416"/>
      <c r="BP7" s="416"/>
      <c r="BQ7" s="416"/>
      <c r="BR7" s="416"/>
      <c r="BS7" s="416"/>
      <c r="BT7" s="416"/>
      <c r="BU7" s="417"/>
      <c r="BV7" s="415">
        <v>26690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1347101</v>
      </c>
      <c r="CU7" s="416"/>
      <c r="CV7" s="416"/>
      <c r="CW7" s="416"/>
      <c r="CX7" s="416"/>
      <c r="CY7" s="416"/>
      <c r="CZ7" s="416"/>
      <c r="DA7" s="417"/>
      <c r="DB7" s="415">
        <v>1412240</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88906</v>
      </c>
      <c r="BO8" s="416"/>
      <c r="BP8" s="416"/>
      <c r="BQ8" s="416"/>
      <c r="BR8" s="416"/>
      <c r="BS8" s="416"/>
      <c r="BT8" s="416"/>
      <c r="BU8" s="417"/>
      <c r="BV8" s="415">
        <v>101511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0.12</v>
      </c>
      <c r="CU8" s="525"/>
      <c r="CV8" s="525"/>
      <c r="CW8" s="525"/>
      <c r="CX8" s="525"/>
      <c r="CY8" s="525"/>
      <c r="CZ8" s="525"/>
      <c r="DA8" s="526"/>
      <c r="DB8" s="524">
        <v>0.11</v>
      </c>
      <c r="DC8" s="525"/>
      <c r="DD8" s="525"/>
      <c r="DE8" s="525"/>
      <c r="DF8" s="525"/>
      <c r="DG8" s="525"/>
      <c r="DH8" s="525"/>
      <c r="DI8" s="526"/>
      <c r="DJ8" s="139"/>
      <c r="DK8" s="139"/>
      <c r="DL8" s="139"/>
      <c r="DM8" s="139"/>
      <c r="DN8" s="139"/>
      <c r="DO8" s="139"/>
    </row>
    <row r="9" spans="1:119" ht="18.75" customHeight="1" thickBot="1" x14ac:dyDescent="0.25">
      <c r="A9" s="140"/>
      <c r="B9" s="550" t="s">
        <v>97</v>
      </c>
      <c r="C9" s="551"/>
      <c r="D9" s="551"/>
      <c r="E9" s="551"/>
      <c r="F9" s="551"/>
      <c r="G9" s="551"/>
      <c r="H9" s="551"/>
      <c r="I9" s="551"/>
      <c r="J9" s="551"/>
      <c r="K9" s="478"/>
      <c r="L9" s="552" t="s">
        <v>98</v>
      </c>
      <c r="M9" s="553"/>
      <c r="N9" s="553"/>
      <c r="O9" s="553"/>
      <c r="P9" s="553"/>
      <c r="Q9" s="554"/>
      <c r="R9" s="555">
        <v>1089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-12605</v>
      </c>
      <c r="BO9" s="416"/>
      <c r="BP9" s="416"/>
      <c r="BQ9" s="416"/>
      <c r="BR9" s="416"/>
      <c r="BS9" s="416"/>
      <c r="BT9" s="416"/>
      <c r="BU9" s="417"/>
      <c r="BV9" s="415">
        <v>22966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10.4</v>
      </c>
      <c r="CU9" s="386"/>
      <c r="CV9" s="386"/>
      <c r="CW9" s="386"/>
      <c r="CX9" s="386"/>
      <c r="CY9" s="386"/>
      <c r="CZ9" s="386"/>
      <c r="DA9" s="387"/>
      <c r="DB9" s="385">
        <v>10</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1241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102000</v>
      </c>
      <c r="BO10" s="416"/>
      <c r="BP10" s="416"/>
      <c r="BQ10" s="416"/>
      <c r="BR10" s="416"/>
      <c r="BS10" s="416"/>
      <c r="BT10" s="416"/>
      <c r="BU10" s="417"/>
      <c r="BV10" s="415">
        <v>50000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2">
      <c r="A12" s="140"/>
      <c r="B12" s="527" t="s">
        <v>115</v>
      </c>
      <c r="C12" s="528"/>
      <c r="D12" s="528"/>
      <c r="E12" s="528"/>
      <c r="F12" s="528"/>
      <c r="G12" s="528"/>
      <c r="H12" s="528"/>
      <c r="I12" s="528"/>
      <c r="J12" s="528"/>
      <c r="K12" s="529"/>
      <c r="L12" s="536" t="s">
        <v>116</v>
      </c>
      <c r="M12" s="537"/>
      <c r="N12" s="537"/>
      <c r="O12" s="537"/>
      <c r="P12" s="537"/>
      <c r="Q12" s="538"/>
      <c r="R12" s="539">
        <v>1209</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52000</v>
      </c>
      <c r="BO12" s="416"/>
      <c r="BP12" s="416"/>
      <c r="BQ12" s="416"/>
      <c r="BR12" s="416"/>
      <c r="BS12" s="416"/>
      <c r="BT12" s="416"/>
      <c r="BU12" s="417"/>
      <c r="BV12" s="415">
        <v>50000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124</v>
      </c>
      <c r="N13" s="514"/>
      <c r="O13" s="514"/>
      <c r="P13" s="514"/>
      <c r="Q13" s="515"/>
      <c r="R13" s="516">
        <v>1206</v>
      </c>
      <c r="S13" s="517"/>
      <c r="T13" s="517"/>
      <c r="U13" s="517"/>
      <c r="V13" s="518"/>
      <c r="W13" s="504" t="s">
        <v>125</v>
      </c>
      <c r="X13" s="428"/>
      <c r="Y13" s="428"/>
      <c r="Z13" s="428"/>
      <c r="AA13" s="428"/>
      <c r="AB13" s="429"/>
      <c r="AC13" s="391">
        <v>128</v>
      </c>
      <c r="AD13" s="392"/>
      <c r="AE13" s="392"/>
      <c r="AF13" s="392"/>
      <c r="AG13" s="393"/>
      <c r="AH13" s="391">
        <v>153</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37395</v>
      </c>
      <c r="BO13" s="416"/>
      <c r="BP13" s="416"/>
      <c r="BQ13" s="416"/>
      <c r="BR13" s="416"/>
      <c r="BS13" s="416"/>
      <c r="BT13" s="416"/>
      <c r="BU13" s="417"/>
      <c r="BV13" s="415">
        <v>22966</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3.4</v>
      </c>
      <c r="CU13" s="386"/>
      <c r="CV13" s="386"/>
      <c r="CW13" s="386"/>
      <c r="CX13" s="386"/>
      <c r="CY13" s="386"/>
      <c r="CZ13" s="386"/>
      <c r="DA13" s="387"/>
      <c r="DB13" s="385">
        <v>3.7</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130</v>
      </c>
      <c r="M14" s="545"/>
      <c r="N14" s="545"/>
      <c r="O14" s="545"/>
      <c r="P14" s="545"/>
      <c r="Q14" s="546"/>
      <c r="R14" s="516">
        <v>1208</v>
      </c>
      <c r="S14" s="517"/>
      <c r="T14" s="517"/>
      <c r="U14" s="517"/>
      <c r="V14" s="518"/>
      <c r="W14" s="519"/>
      <c r="X14" s="431"/>
      <c r="Y14" s="431"/>
      <c r="Z14" s="431"/>
      <c r="AA14" s="431"/>
      <c r="AB14" s="432"/>
      <c r="AC14" s="509">
        <v>23.3</v>
      </c>
      <c r="AD14" s="510"/>
      <c r="AE14" s="510"/>
      <c r="AF14" s="510"/>
      <c r="AG14" s="511"/>
      <c r="AH14" s="509">
        <v>24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124</v>
      </c>
      <c r="N15" s="514"/>
      <c r="O15" s="514"/>
      <c r="P15" s="514"/>
      <c r="Q15" s="515"/>
      <c r="R15" s="516">
        <v>1206</v>
      </c>
      <c r="S15" s="517"/>
      <c r="T15" s="517"/>
      <c r="U15" s="517"/>
      <c r="V15" s="518"/>
      <c r="W15" s="504" t="s">
        <v>132</v>
      </c>
      <c r="X15" s="428"/>
      <c r="Y15" s="428"/>
      <c r="Z15" s="428"/>
      <c r="AA15" s="428"/>
      <c r="AB15" s="429"/>
      <c r="AC15" s="391">
        <v>86</v>
      </c>
      <c r="AD15" s="392"/>
      <c r="AE15" s="392"/>
      <c r="AF15" s="392"/>
      <c r="AG15" s="393"/>
      <c r="AH15" s="391">
        <v>128</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156358</v>
      </c>
      <c r="BO15" s="411"/>
      <c r="BP15" s="411"/>
      <c r="BQ15" s="411"/>
      <c r="BR15" s="411"/>
      <c r="BS15" s="411"/>
      <c r="BT15" s="411"/>
      <c r="BU15" s="412"/>
      <c r="BV15" s="410">
        <v>153165</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15.7</v>
      </c>
      <c r="AD16" s="510"/>
      <c r="AE16" s="510"/>
      <c r="AF16" s="510"/>
      <c r="AG16" s="511"/>
      <c r="AH16" s="509">
        <v>20.100000000000001</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1261557</v>
      </c>
      <c r="BO16" s="416"/>
      <c r="BP16" s="416"/>
      <c r="BQ16" s="416"/>
      <c r="BR16" s="416"/>
      <c r="BS16" s="416"/>
      <c r="BT16" s="416"/>
      <c r="BU16" s="417"/>
      <c r="BV16" s="415">
        <v>1308114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335</v>
      </c>
      <c r="AD17" s="392"/>
      <c r="AE17" s="392"/>
      <c r="AF17" s="392"/>
      <c r="AG17" s="393"/>
      <c r="AH17" s="391">
        <v>357</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194667</v>
      </c>
      <c r="BO17" s="416"/>
      <c r="BP17" s="416"/>
      <c r="BQ17" s="416"/>
      <c r="BR17" s="416"/>
      <c r="BS17" s="416"/>
      <c r="BT17" s="416"/>
      <c r="BU17" s="417"/>
      <c r="BV17" s="415">
        <v>189551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142</v>
      </c>
      <c r="C18" s="478"/>
      <c r="D18" s="478"/>
      <c r="E18" s="479"/>
      <c r="F18" s="479"/>
      <c r="G18" s="479"/>
      <c r="H18" s="479"/>
      <c r="I18" s="479"/>
      <c r="J18" s="479"/>
      <c r="K18" s="479"/>
      <c r="L18" s="480">
        <v>271.51</v>
      </c>
      <c r="M18" s="480"/>
      <c r="N18" s="480"/>
      <c r="O18" s="480"/>
      <c r="P18" s="480"/>
      <c r="Q18" s="480"/>
      <c r="R18" s="481"/>
      <c r="S18" s="481"/>
      <c r="T18" s="481"/>
      <c r="U18" s="481"/>
      <c r="V18" s="482"/>
      <c r="W18" s="496"/>
      <c r="X18" s="497"/>
      <c r="Y18" s="497"/>
      <c r="Z18" s="497"/>
      <c r="AA18" s="497"/>
      <c r="AB18" s="505"/>
      <c r="AC18" s="379">
        <v>61</v>
      </c>
      <c r="AD18" s="380"/>
      <c r="AE18" s="380"/>
      <c r="AF18" s="380"/>
      <c r="AG18" s="483"/>
      <c r="AH18" s="379">
        <v>56</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1085235</v>
      </c>
      <c r="BO18" s="416"/>
      <c r="BP18" s="416"/>
      <c r="BQ18" s="416"/>
      <c r="BR18" s="416"/>
      <c r="BS18" s="416"/>
      <c r="BT18" s="416"/>
      <c r="BU18" s="417"/>
      <c r="BV18" s="415">
        <v>1090066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144</v>
      </c>
      <c r="C19" s="478"/>
      <c r="D19" s="478"/>
      <c r="E19" s="479"/>
      <c r="F19" s="479"/>
      <c r="G19" s="479"/>
      <c r="H19" s="479"/>
      <c r="I19" s="479"/>
      <c r="J19" s="479"/>
      <c r="K19" s="479"/>
      <c r="L19" s="485">
        <v>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1946971</v>
      </c>
      <c r="BO19" s="416"/>
      <c r="BP19" s="416"/>
      <c r="BQ19" s="416"/>
      <c r="BR19" s="416"/>
      <c r="BS19" s="416"/>
      <c r="BT19" s="416"/>
      <c r="BU19" s="417"/>
      <c r="BV19" s="415">
        <v>2088439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146</v>
      </c>
      <c r="C20" s="478"/>
      <c r="D20" s="478"/>
      <c r="E20" s="479"/>
      <c r="F20" s="479"/>
      <c r="G20" s="479"/>
      <c r="H20" s="479"/>
      <c r="I20" s="479"/>
      <c r="J20" s="479"/>
      <c r="K20" s="479"/>
      <c r="L20" s="485">
        <v>509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2100504</v>
      </c>
      <c r="BO23" s="416"/>
      <c r="BP23" s="416"/>
      <c r="BQ23" s="416"/>
      <c r="BR23" s="416"/>
      <c r="BS23" s="416"/>
      <c r="BT23" s="416"/>
      <c r="BU23" s="417"/>
      <c r="BV23" s="415">
        <v>2154004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155</v>
      </c>
      <c r="F24" s="389"/>
      <c r="G24" s="389"/>
      <c r="H24" s="389"/>
      <c r="I24" s="389"/>
      <c r="J24" s="389"/>
      <c r="K24" s="390"/>
      <c r="L24" s="391">
        <v>1</v>
      </c>
      <c r="M24" s="392"/>
      <c r="N24" s="392"/>
      <c r="O24" s="392"/>
      <c r="P24" s="393"/>
      <c r="Q24" s="391">
        <v>6650</v>
      </c>
      <c r="R24" s="392"/>
      <c r="S24" s="392"/>
      <c r="T24" s="392"/>
      <c r="U24" s="392"/>
      <c r="V24" s="393"/>
      <c r="W24" s="457"/>
      <c r="X24" s="448"/>
      <c r="Y24" s="449"/>
      <c r="Z24" s="388" t="s">
        <v>156</v>
      </c>
      <c r="AA24" s="389"/>
      <c r="AB24" s="389"/>
      <c r="AC24" s="389"/>
      <c r="AD24" s="389"/>
      <c r="AE24" s="389"/>
      <c r="AF24" s="389"/>
      <c r="AG24" s="390"/>
      <c r="AH24" s="391">
        <v>55</v>
      </c>
      <c r="AI24" s="392"/>
      <c r="AJ24" s="392"/>
      <c r="AK24" s="392"/>
      <c r="AL24" s="393"/>
      <c r="AM24" s="391">
        <v>148775</v>
      </c>
      <c r="AN24" s="392"/>
      <c r="AO24" s="392"/>
      <c r="AP24" s="392"/>
      <c r="AQ24" s="392"/>
      <c r="AR24" s="393"/>
      <c r="AS24" s="391">
        <v>2705</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1112935</v>
      </c>
      <c r="BO24" s="416"/>
      <c r="BP24" s="416"/>
      <c r="BQ24" s="416"/>
      <c r="BR24" s="416"/>
      <c r="BS24" s="416"/>
      <c r="BT24" s="416"/>
      <c r="BU24" s="417"/>
      <c r="BV24" s="415">
        <v>1157075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158</v>
      </c>
      <c r="F25" s="389"/>
      <c r="G25" s="389"/>
      <c r="H25" s="389"/>
      <c r="I25" s="389"/>
      <c r="J25" s="389"/>
      <c r="K25" s="390"/>
      <c r="L25" s="391">
        <v>1</v>
      </c>
      <c r="M25" s="392"/>
      <c r="N25" s="392"/>
      <c r="O25" s="392"/>
      <c r="P25" s="393"/>
      <c r="Q25" s="391">
        <v>5400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55235</v>
      </c>
      <c r="BO25" s="411"/>
      <c r="BP25" s="411"/>
      <c r="BQ25" s="411"/>
      <c r="BR25" s="411"/>
      <c r="BS25" s="411"/>
      <c r="BT25" s="411"/>
      <c r="BU25" s="412"/>
      <c r="BV25" s="410">
        <v>62667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161</v>
      </c>
      <c r="F26" s="389"/>
      <c r="G26" s="389"/>
      <c r="H26" s="389"/>
      <c r="I26" s="389"/>
      <c r="J26" s="389"/>
      <c r="K26" s="390"/>
      <c r="L26" s="391">
        <v>1</v>
      </c>
      <c r="M26" s="392"/>
      <c r="N26" s="392"/>
      <c r="O26" s="392"/>
      <c r="P26" s="393"/>
      <c r="Q26" s="391">
        <v>5200</v>
      </c>
      <c r="R26" s="392"/>
      <c r="S26" s="392"/>
      <c r="T26" s="392"/>
      <c r="U26" s="392"/>
      <c r="V26" s="393"/>
      <c r="W26" s="457"/>
      <c r="X26" s="448"/>
      <c r="Y26" s="449"/>
      <c r="Z26" s="388" t="s">
        <v>162</v>
      </c>
      <c r="AA26" s="470"/>
      <c r="AB26" s="470"/>
      <c r="AC26" s="470"/>
      <c r="AD26" s="470"/>
      <c r="AE26" s="470"/>
      <c r="AF26" s="470"/>
      <c r="AG26" s="471"/>
      <c r="AH26" s="391">
        <v>4</v>
      </c>
      <c r="AI26" s="392"/>
      <c r="AJ26" s="392"/>
      <c r="AK26" s="392"/>
      <c r="AL26" s="393"/>
      <c r="AM26" s="391">
        <v>10440</v>
      </c>
      <c r="AN26" s="392"/>
      <c r="AO26" s="392"/>
      <c r="AP26" s="392"/>
      <c r="AQ26" s="392"/>
      <c r="AR26" s="393"/>
      <c r="AS26" s="391">
        <v>2610</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164</v>
      </c>
      <c r="F27" s="389"/>
      <c r="G27" s="389"/>
      <c r="H27" s="389"/>
      <c r="I27" s="389"/>
      <c r="J27" s="389"/>
      <c r="K27" s="390"/>
      <c r="L27" s="391">
        <v>1</v>
      </c>
      <c r="M27" s="392"/>
      <c r="N27" s="392"/>
      <c r="O27" s="392"/>
      <c r="P27" s="393"/>
      <c r="Q27" s="391">
        <v>2620</v>
      </c>
      <c r="R27" s="392"/>
      <c r="S27" s="392"/>
      <c r="T27" s="392"/>
      <c r="U27" s="392"/>
      <c r="V27" s="393"/>
      <c r="W27" s="457"/>
      <c r="X27" s="448"/>
      <c r="Y27" s="449"/>
      <c r="Z27" s="388" t="s">
        <v>165</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167</v>
      </c>
      <c r="F28" s="389"/>
      <c r="G28" s="389"/>
      <c r="H28" s="389"/>
      <c r="I28" s="389"/>
      <c r="J28" s="389"/>
      <c r="K28" s="390"/>
      <c r="L28" s="391">
        <v>1</v>
      </c>
      <c r="M28" s="392"/>
      <c r="N28" s="392"/>
      <c r="O28" s="392"/>
      <c r="P28" s="393"/>
      <c r="Q28" s="391">
        <v>1850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650000</v>
      </c>
      <c r="BO28" s="411"/>
      <c r="BP28" s="411"/>
      <c r="BQ28" s="411"/>
      <c r="BR28" s="411"/>
      <c r="BS28" s="411"/>
      <c r="BT28" s="411"/>
      <c r="BU28" s="412"/>
      <c r="BV28" s="410">
        <v>600000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171</v>
      </c>
      <c r="F29" s="389"/>
      <c r="G29" s="389"/>
      <c r="H29" s="389"/>
      <c r="I29" s="389"/>
      <c r="J29" s="389"/>
      <c r="K29" s="390"/>
      <c r="L29" s="391">
        <v>6</v>
      </c>
      <c r="M29" s="392"/>
      <c r="N29" s="392"/>
      <c r="O29" s="392"/>
      <c r="P29" s="393"/>
      <c r="Q29" s="391">
        <v>1760</v>
      </c>
      <c r="R29" s="392"/>
      <c r="S29" s="392"/>
      <c r="T29" s="392"/>
      <c r="U29" s="392"/>
      <c r="V29" s="393"/>
      <c r="W29" s="458"/>
      <c r="X29" s="459"/>
      <c r="Y29" s="460"/>
      <c r="Z29" s="388" t="s">
        <v>172</v>
      </c>
      <c r="AA29" s="389"/>
      <c r="AB29" s="389"/>
      <c r="AC29" s="389"/>
      <c r="AD29" s="389"/>
      <c r="AE29" s="389"/>
      <c r="AF29" s="389"/>
      <c r="AG29" s="390"/>
      <c r="AH29" s="391">
        <v>55</v>
      </c>
      <c r="AI29" s="392"/>
      <c r="AJ29" s="392"/>
      <c r="AK29" s="392"/>
      <c r="AL29" s="393"/>
      <c r="AM29" s="391">
        <v>148775</v>
      </c>
      <c r="AN29" s="392"/>
      <c r="AO29" s="392"/>
      <c r="AP29" s="392"/>
      <c r="AQ29" s="392"/>
      <c r="AR29" s="393"/>
      <c r="AS29" s="391">
        <v>2705</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400000</v>
      </c>
      <c r="BO29" s="416"/>
      <c r="BP29" s="416"/>
      <c r="BQ29" s="416"/>
      <c r="BR29" s="416"/>
      <c r="BS29" s="416"/>
      <c r="BT29" s="416"/>
      <c r="BU29" s="417"/>
      <c r="BV29" s="415">
        <v>400000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92.5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2446367</v>
      </c>
      <c r="BO30" s="419"/>
      <c r="BP30" s="419"/>
      <c r="BQ30" s="419"/>
      <c r="BR30" s="419"/>
      <c r="BS30" s="419"/>
      <c r="BT30" s="419"/>
      <c r="BU30" s="420"/>
      <c r="BV30" s="418">
        <v>2454458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国民健康保険事業勘定会計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西都児湯環境整備事務組合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米良の庄</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2">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国民健康保険診療施設勘定会計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下水道事業</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宮崎県後期高齢者医療広域連合(一般会計)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宮崎県環境整備公社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介護保険事業勘定会計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宮崎県後期高齢者医療広域連合(後期高齢者医療特別会計)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f t="shared" si="3"/>
        <v>16</v>
      </c>
      <c r="CP36" s="375"/>
      <c r="CQ36" s="374" t="str">
        <f>IF('各会計、関係団体の財政状況及び健全化判断比率'!BS9="","",'各会計、関係団体の財政状況及び健全化判断比率'!BS9)</f>
        <v>宮崎県林業公社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宮崎県市町村総合事務組合（一般会計）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宮崎県市町村総合事務組合（市町村交通災害共済事業特別会計）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宮崎県自治会館管理組合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193</v>
      </c>
    </row>
    <row r="50" spans="5:5" x14ac:dyDescent="0.2">
      <c r="E50" s="141" t="s">
        <v>194</v>
      </c>
    </row>
    <row r="51" spans="5:5" x14ac:dyDescent="0.2">
      <c r="E51" s="141" t="s">
        <v>195</v>
      </c>
    </row>
    <row r="52" spans="5:5" x14ac:dyDescent="0.2">
      <c r="E52" s="141" t="s">
        <v>196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2">
      <c r="A34" s="22"/>
      <c r="B34" s="31"/>
      <c r="C34" s="1184" t="s">
        <v>536</v>
      </c>
      <c r="D34" s="1184"/>
      <c r="E34" s="1185"/>
      <c r="F34" s="32">
        <v>3.84</v>
      </c>
      <c r="G34" s="33">
        <v>5.73</v>
      </c>
      <c r="H34" s="33">
        <v>5.75</v>
      </c>
      <c r="I34" s="33">
        <v>7.18</v>
      </c>
      <c r="J34" s="34">
        <v>6.59</v>
      </c>
      <c r="K34" s="22"/>
      <c r="L34" s="22"/>
      <c r="M34" s="22"/>
      <c r="N34" s="22"/>
      <c r="O34" s="22"/>
      <c r="P34" s="22"/>
    </row>
    <row r="35" spans="1:16" ht="39" customHeight="1" x14ac:dyDescent="0.2">
      <c r="A35" s="22"/>
      <c r="B35" s="35"/>
      <c r="C35" s="1178" t="s">
        <v>537</v>
      </c>
      <c r="D35" s="1179"/>
      <c r="E35" s="1180"/>
      <c r="F35" s="36">
        <v>2.02</v>
      </c>
      <c r="G35" s="37">
        <v>2.39</v>
      </c>
      <c r="H35" s="37">
        <v>1.51</v>
      </c>
      <c r="I35" s="37">
        <v>1.94</v>
      </c>
      <c r="J35" s="38">
        <v>2.91</v>
      </c>
      <c r="K35" s="22"/>
      <c r="L35" s="22"/>
      <c r="M35" s="22"/>
      <c r="N35" s="22"/>
      <c r="O35" s="22"/>
      <c r="P35" s="22"/>
    </row>
    <row r="36" spans="1:16" ht="39" customHeight="1" x14ac:dyDescent="0.2">
      <c r="A36" s="22"/>
      <c r="B36" s="35"/>
      <c r="C36" s="1178" t="s">
        <v>538</v>
      </c>
      <c r="D36" s="1179"/>
      <c r="E36" s="1180"/>
      <c r="F36" s="36">
        <v>0.89</v>
      </c>
      <c r="G36" s="37">
        <v>0.73</v>
      </c>
      <c r="H36" s="37">
        <v>1.1000000000000001</v>
      </c>
      <c r="I36" s="37">
        <v>1.75</v>
      </c>
      <c r="J36" s="38">
        <v>1.48</v>
      </c>
      <c r="K36" s="22"/>
      <c r="L36" s="22"/>
      <c r="M36" s="22"/>
      <c r="N36" s="22"/>
      <c r="O36" s="22"/>
      <c r="P36" s="22"/>
    </row>
    <row r="37" spans="1:16" ht="39" customHeight="1" x14ac:dyDescent="0.2">
      <c r="A37" s="22"/>
      <c r="B37" s="35"/>
      <c r="C37" s="1178" t="s">
        <v>539</v>
      </c>
      <c r="D37" s="1179"/>
      <c r="E37" s="1180"/>
      <c r="F37" s="36">
        <v>1.23</v>
      </c>
      <c r="G37" s="37">
        <v>1.54</v>
      </c>
      <c r="H37" s="37">
        <v>0.42</v>
      </c>
      <c r="I37" s="37">
        <v>1.07</v>
      </c>
      <c r="J37" s="38">
        <v>0.28999999999999998</v>
      </c>
      <c r="K37" s="22"/>
      <c r="L37" s="22"/>
      <c r="M37" s="22"/>
      <c r="N37" s="22"/>
      <c r="O37" s="22"/>
      <c r="P37" s="22"/>
    </row>
    <row r="38" spans="1:16" ht="39" customHeight="1" x14ac:dyDescent="0.2">
      <c r="A38" s="22"/>
      <c r="B38" s="35"/>
      <c r="C38" s="1178" t="s">
        <v>540</v>
      </c>
      <c r="D38" s="1179"/>
      <c r="E38" s="1180"/>
      <c r="F38" s="36">
        <v>0.08</v>
      </c>
      <c r="G38" s="37">
        <v>0.33</v>
      </c>
      <c r="H38" s="37">
        <v>0.26</v>
      </c>
      <c r="I38" s="37">
        <v>0.16</v>
      </c>
      <c r="J38" s="38">
        <v>0.28999999999999998</v>
      </c>
      <c r="K38" s="22"/>
      <c r="L38" s="22"/>
      <c r="M38" s="22"/>
      <c r="N38" s="22"/>
      <c r="O38" s="22"/>
      <c r="P38" s="22"/>
    </row>
    <row r="39" spans="1:16" ht="39" customHeight="1" x14ac:dyDescent="0.2">
      <c r="A39" s="22"/>
      <c r="B39" s="35"/>
      <c r="C39" s="1178" t="s">
        <v>541</v>
      </c>
      <c r="D39" s="1179"/>
      <c r="E39" s="1180"/>
      <c r="F39" s="36">
        <v>0.01</v>
      </c>
      <c r="G39" s="37">
        <v>0.03</v>
      </c>
      <c r="H39" s="37">
        <v>0.02</v>
      </c>
      <c r="I39" s="37">
        <v>7.0000000000000007E-2</v>
      </c>
      <c r="J39" s="38">
        <v>0.12</v>
      </c>
      <c r="K39" s="22"/>
      <c r="L39" s="22"/>
      <c r="M39" s="22"/>
      <c r="N39" s="22"/>
      <c r="O39" s="22"/>
      <c r="P39" s="22"/>
    </row>
    <row r="40" spans="1:16" ht="39" customHeight="1" x14ac:dyDescent="0.2">
      <c r="A40" s="22"/>
      <c r="B40" s="35"/>
      <c r="C40" s="1178" t="s">
        <v>542</v>
      </c>
      <c r="D40" s="1179"/>
      <c r="E40" s="1180"/>
      <c r="F40" s="36">
        <v>0.11</v>
      </c>
      <c r="G40" s="37">
        <v>0.13</v>
      </c>
      <c r="H40" s="37">
        <v>0.24</v>
      </c>
      <c r="I40" s="37">
        <v>0.14000000000000001</v>
      </c>
      <c r="J40" s="38">
        <v>0.1</v>
      </c>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543</v>
      </c>
      <c r="D42" s="1179"/>
      <c r="E42" s="1180"/>
      <c r="F42" s="36" t="s">
        <v>490</v>
      </c>
      <c r="G42" s="37" t="s">
        <v>490</v>
      </c>
      <c r="H42" s="37" t="s">
        <v>490</v>
      </c>
      <c r="I42" s="37" t="s">
        <v>490</v>
      </c>
      <c r="J42" s="38" t="s">
        <v>490</v>
      </c>
      <c r="K42" s="22"/>
      <c r="L42" s="22"/>
      <c r="M42" s="22"/>
      <c r="N42" s="22"/>
      <c r="O42" s="22"/>
      <c r="P42" s="22"/>
    </row>
    <row r="43" spans="1:16" ht="39" customHeight="1" thickBot="1" x14ac:dyDescent="0.25">
      <c r="A43" s="22"/>
      <c r="B43" s="40"/>
      <c r="C43" s="1181" t="s">
        <v>544</v>
      </c>
      <c r="D43" s="1182"/>
      <c r="E43" s="1183"/>
      <c r="F43" s="41" t="s">
        <v>490</v>
      </c>
      <c r="G43" s="42" t="s">
        <v>490</v>
      </c>
      <c r="H43" s="42" t="s">
        <v>490</v>
      </c>
      <c r="I43" s="42" t="s">
        <v>490</v>
      </c>
      <c r="J43" s="43" t="s">
        <v>490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256</v>
      </c>
      <c r="L45" s="60">
        <v>256</v>
      </c>
      <c r="M45" s="60">
        <v>244</v>
      </c>
      <c r="N45" s="60">
        <v>208</v>
      </c>
      <c r="O45" s="61">
        <v>203</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x14ac:dyDescent="0.2">
      <c r="A48" s="48"/>
      <c r="B48" s="1196"/>
      <c r="C48" s="1197"/>
      <c r="D48" s="62"/>
      <c r="E48" s="1188" t="s">
        <v>15</v>
      </c>
      <c r="F48" s="1188"/>
      <c r="G48" s="1188"/>
      <c r="H48" s="1188"/>
      <c r="I48" s="1188"/>
      <c r="J48" s="1189"/>
      <c r="K48" s="63">
        <v>46</v>
      </c>
      <c r="L48" s="64">
        <v>43</v>
      </c>
      <c r="M48" s="64">
        <v>36</v>
      </c>
      <c r="N48" s="64">
        <v>38</v>
      </c>
      <c r="O48" s="65">
        <v>37</v>
      </c>
      <c r="P48" s="48"/>
      <c r="Q48" s="48"/>
      <c r="R48" s="48"/>
      <c r="S48" s="48"/>
      <c r="T48" s="48"/>
      <c r="U48" s="48"/>
    </row>
    <row r="49" spans="1:21" ht="30.75" customHeight="1" x14ac:dyDescent="0.2">
      <c r="A49" s="48"/>
      <c r="B49" s="1196"/>
      <c r="C49" s="1197"/>
      <c r="D49" s="62"/>
      <c r="E49" s="1188" t="s">
        <v>16</v>
      </c>
      <c r="F49" s="1188"/>
      <c r="G49" s="1188"/>
      <c r="H49" s="1188"/>
      <c r="I49" s="1188"/>
      <c r="J49" s="1189"/>
      <c r="K49" s="63">
        <v>9</v>
      </c>
      <c r="L49" s="64">
        <v>10</v>
      </c>
      <c r="M49" s="64">
        <v>10</v>
      </c>
      <c r="N49" s="64">
        <v>10</v>
      </c>
      <c r="O49" s="65">
        <v>10</v>
      </c>
      <c r="P49" s="48"/>
      <c r="Q49" s="48"/>
      <c r="R49" s="48"/>
      <c r="S49" s="48"/>
      <c r="T49" s="48"/>
      <c r="U49" s="48"/>
    </row>
    <row r="50" spans="1:21" ht="30.75" customHeight="1" x14ac:dyDescent="0.2">
      <c r="A50" s="48"/>
      <c r="B50" s="1196"/>
      <c r="C50" s="1197"/>
      <c r="D50" s="62"/>
      <c r="E50" s="1188" t="s">
        <v>17</v>
      </c>
      <c r="F50" s="1188"/>
      <c r="G50" s="1188"/>
      <c r="H50" s="1188"/>
      <c r="I50" s="1188"/>
      <c r="J50" s="1189"/>
      <c r="K50" s="63">
        <v>3</v>
      </c>
      <c r="L50" s="64">
        <v>3</v>
      </c>
      <c r="M50" s="64">
        <v>3</v>
      </c>
      <c r="N50" s="64">
        <v>3</v>
      </c>
      <c r="O50" s="65">
        <v>3</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490</v>
      </c>
      <c r="L51" s="64" t="s">
        <v>490</v>
      </c>
      <c r="M51" s="64" t="s">
        <v>490</v>
      </c>
      <c r="N51" s="64" t="s">
        <v>490</v>
      </c>
      <c r="O51" s="65" t="s">
        <v>490</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262</v>
      </c>
      <c r="L52" s="64">
        <v>264</v>
      </c>
      <c r="M52" s="64">
        <v>249</v>
      </c>
      <c r="N52" s="64">
        <v>222</v>
      </c>
      <c r="O52" s="65">
        <v>214</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52</v>
      </c>
      <c r="L53" s="69">
        <v>48</v>
      </c>
      <c r="M53" s="69">
        <v>44</v>
      </c>
      <c r="N53" s="69">
        <v>37</v>
      </c>
      <c r="O53" s="70">
        <v>39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530</v>
      </c>
      <c r="J40" s="79" t="s">
        <v>531</v>
      </c>
      <c r="K40" s="79" t="s">
        <v>532</v>
      </c>
      <c r="L40" s="79" t="s">
        <v>533</v>
      </c>
      <c r="M40" s="80" t="s">
        <v>534</v>
      </c>
    </row>
    <row r="41" spans="2:13" ht="27.75" customHeight="1" x14ac:dyDescent="0.2">
      <c r="B41" s="1214" t="s">
        <v>24</v>
      </c>
      <c r="C41" s="1215"/>
      <c r="D41" s="81"/>
      <c r="E41" s="1216" t="s">
        <v>25</v>
      </c>
      <c r="F41" s="1216"/>
      <c r="G41" s="1216"/>
      <c r="H41" s="1217"/>
      <c r="I41" s="82">
        <v>2126</v>
      </c>
      <c r="J41" s="83">
        <v>2114</v>
      </c>
      <c r="K41" s="83">
        <v>2047</v>
      </c>
      <c r="L41" s="83">
        <v>2154</v>
      </c>
      <c r="M41" s="84">
        <v>2101</v>
      </c>
    </row>
    <row r="42" spans="2:13" ht="27.75" customHeight="1" x14ac:dyDescent="0.2">
      <c r="B42" s="1204"/>
      <c r="C42" s="1205"/>
      <c r="D42" s="85"/>
      <c r="E42" s="1208" t="s">
        <v>26</v>
      </c>
      <c r="F42" s="1208"/>
      <c r="G42" s="1208"/>
      <c r="H42" s="1209"/>
      <c r="I42" s="86">
        <v>46</v>
      </c>
      <c r="J42" s="87">
        <v>41</v>
      </c>
      <c r="K42" s="87">
        <v>38</v>
      </c>
      <c r="L42" s="87">
        <v>35</v>
      </c>
      <c r="M42" s="88">
        <v>32</v>
      </c>
    </row>
    <row r="43" spans="2:13" ht="27.75" customHeight="1" x14ac:dyDescent="0.2">
      <c r="B43" s="1204"/>
      <c r="C43" s="1205"/>
      <c r="D43" s="85"/>
      <c r="E43" s="1208" t="s">
        <v>27</v>
      </c>
      <c r="F43" s="1208"/>
      <c r="G43" s="1208"/>
      <c r="H43" s="1209"/>
      <c r="I43" s="86">
        <v>290</v>
      </c>
      <c r="J43" s="87">
        <v>317</v>
      </c>
      <c r="K43" s="87">
        <v>359</v>
      </c>
      <c r="L43" s="87">
        <v>390</v>
      </c>
      <c r="M43" s="88">
        <v>429</v>
      </c>
    </row>
    <row r="44" spans="2:13" ht="27.75" customHeight="1" x14ac:dyDescent="0.2">
      <c r="B44" s="1204"/>
      <c r="C44" s="1205"/>
      <c r="D44" s="85"/>
      <c r="E44" s="1208" t="s">
        <v>28</v>
      </c>
      <c r="F44" s="1208"/>
      <c r="G44" s="1208"/>
      <c r="H44" s="1209"/>
      <c r="I44" s="86">
        <v>59</v>
      </c>
      <c r="J44" s="87">
        <v>50</v>
      </c>
      <c r="K44" s="87">
        <v>48</v>
      </c>
      <c r="L44" s="87">
        <v>40</v>
      </c>
      <c r="M44" s="88">
        <v>30</v>
      </c>
    </row>
    <row r="45" spans="2:13" ht="27.75" customHeight="1" x14ac:dyDescent="0.2">
      <c r="B45" s="1204"/>
      <c r="C45" s="1205"/>
      <c r="D45" s="85"/>
      <c r="E45" s="1208" t="s">
        <v>29</v>
      </c>
      <c r="F45" s="1208"/>
      <c r="G45" s="1208"/>
      <c r="H45" s="1209"/>
      <c r="I45" s="86">
        <v>362</v>
      </c>
      <c r="J45" s="87">
        <v>418</v>
      </c>
      <c r="K45" s="87">
        <v>310</v>
      </c>
      <c r="L45" s="87">
        <v>328</v>
      </c>
      <c r="M45" s="88">
        <v>338</v>
      </c>
    </row>
    <row r="46" spans="2:13" ht="27.75" customHeight="1" x14ac:dyDescent="0.2">
      <c r="B46" s="1204"/>
      <c r="C46" s="1205"/>
      <c r="D46" s="89"/>
      <c r="E46" s="1208" t="s">
        <v>30</v>
      </c>
      <c r="F46" s="1208"/>
      <c r="G46" s="1208"/>
      <c r="H46" s="1209"/>
      <c r="I46" s="86" t="s">
        <v>490</v>
      </c>
      <c r="J46" s="87" t="s">
        <v>490</v>
      </c>
      <c r="K46" s="87" t="s">
        <v>490</v>
      </c>
      <c r="L46" s="87" t="s">
        <v>490</v>
      </c>
      <c r="M46" s="88">
        <v>10</v>
      </c>
    </row>
    <row r="47" spans="2:13" ht="27.75" customHeight="1" x14ac:dyDescent="0.2">
      <c r="B47" s="1204"/>
      <c r="C47" s="1205"/>
      <c r="D47" s="90"/>
      <c r="E47" s="1218" t="s">
        <v>31</v>
      </c>
      <c r="F47" s="1219"/>
      <c r="G47" s="1219"/>
      <c r="H47" s="1220"/>
      <c r="I47" s="86" t="s">
        <v>490</v>
      </c>
      <c r="J47" s="87" t="s">
        <v>490</v>
      </c>
      <c r="K47" s="87" t="s">
        <v>490</v>
      </c>
      <c r="L47" s="87" t="s">
        <v>490</v>
      </c>
      <c r="M47" s="88" t="s">
        <v>490</v>
      </c>
    </row>
    <row r="48" spans="2:13" ht="27.75" customHeight="1" x14ac:dyDescent="0.2">
      <c r="B48" s="1204"/>
      <c r="C48" s="1205"/>
      <c r="D48" s="85"/>
      <c r="E48" s="1208" t="s">
        <v>32</v>
      </c>
      <c r="F48" s="1208"/>
      <c r="G48" s="1208"/>
      <c r="H48" s="1209"/>
      <c r="I48" s="86" t="s">
        <v>490</v>
      </c>
      <c r="J48" s="87" t="s">
        <v>490</v>
      </c>
      <c r="K48" s="87" t="s">
        <v>490</v>
      </c>
      <c r="L48" s="87" t="s">
        <v>490</v>
      </c>
      <c r="M48" s="88" t="s">
        <v>490</v>
      </c>
    </row>
    <row r="49" spans="2:13" ht="27.75" customHeight="1" x14ac:dyDescent="0.2">
      <c r="B49" s="1206"/>
      <c r="C49" s="1207"/>
      <c r="D49" s="85"/>
      <c r="E49" s="1208" t="s">
        <v>33</v>
      </c>
      <c r="F49" s="1208"/>
      <c r="G49" s="1208"/>
      <c r="H49" s="1209"/>
      <c r="I49" s="86" t="s">
        <v>490</v>
      </c>
      <c r="J49" s="87" t="s">
        <v>490</v>
      </c>
      <c r="K49" s="87" t="s">
        <v>490</v>
      </c>
      <c r="L49" s="87" t="s">
        <v>490</v>
      </c>
      <c r="M49" s="88" t="s">
        <v>490</v>
      </c>
    </row>
    <row r="50" spans="2:13" ht="27.75" customHeight="1" x14ac:dyDescent="0.2">
      <c r="B50" s="1202" t="s">
        <v>34</v>
      </c>
      <c r="C50" s="1203"/>
      <c r="D50" s="91"/>
      <c r="E50" s="1208" t="s">
        <v>35</v>
      </c>
      <c r="F50" s="1208"/>
      <c r="G50" s="1208"/>
      <c r="H50" s="1209"/>
      <c r="I50" s="86">
        <v>3062</v>
      </c>
      <c r="J50" s="87">
        <v>3303</v>
      </c>
      <c r="K50" s="87">
        <v>3417</v>
      </c>
      <c r="L50" s="87">
        <v>3698</v>
      </c>
      <c r="M50" s="88">
        <v>3682</v>
      </c>
    </row>
    <row r="51" spans="2:13" ht="27.75" customHeight="1" x14ac:dyDescent="0.2">
      <c r="B51" s="1204"/>
      <c r="C51" s="1205"/>
      <c r="D51" s="85"/>
      <c r="E51" s="1208" t="s">
        <v>36</v>
      </c>
      <c r="F51" s="1208"/>
      <c r="G51" s="1208"/>
      <c r="H51" s="1209"/>
      <c r="I51" s="86" t="s">
        <v>490</v>
      </c>
      <c r="J51" s="87" t="s">
        <v>490</v>
      </c>
      <c r="K51" s="87" t="s">
        <v>490</v>
      </c>
      <c r="L51" s="87" t="s">
        <v>490</v>
      </c>
      <c r="M51" s="88" t="s">
        <v>490</v>
      </c>
    </row>
    <row r="52" spans="2:13" ht="27.75" customHeight="1" x14ac:dyDescent="0.2">
      <c r="B52" s="1206"/>
      <c r="C52" s="1207"/>
      <c r="D52" s="85"/>
      <c r="E52" s="1208" t="s">
        <v>37</v>
      </c>
      <c r="F52" s="1208"/>
      <c r="G52" s="1208"/>
      <c r="H52" s="1209"/>
      <c r="I52" s="86">
        <v>1877</v>
      </c>
      <c r="J52" s="87">
        <v>1867</v>
      </c>
      <c r="K52" s="87">
        <v>1801</v>
      </c>
      <c r="L52" s="87">
        <v>2005</v>
      </c>
      <c r="M52" s="88">
        <v>1798</v>
      </c>
    </row>
    <row r="53" spans="2:13" ht="27.75" customHeight="1" thickBot="1" x14ac:dyDescent="0.25">
      <c r="B53" s="1210" t="s">
        <v>38</v>
      </c>
      <c r="C53" s="1211"/>
      <c r="D53" s="92"/>
      <c r="E53" s="1212" t="s">
        <v>39</v>
      </c>
      <c r="F53" s="1212"/>
      <c r="G53" s="1212"/>
      <c r="H53" s="1213"/>
      <c r="I53" s="93">
        <v>-2057</v>
      </c>
      <c r="J53" s="94">
        <v>-2231</v>
      </c>
      <c r="K53" s="94">
        <v>-2418</v>
      </c>
      <c r="L53" s="94">
        <v>-2755</v>
      </c>
      <c r="M53" s="95">
        <v>-2540</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0"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564</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565</v>
      </c>
      <c r="I42" s="354"/>
      <c r="J42" s="354"/>
      <c r="K42" s="354"/>
      <c r="L42" s="246"/>
      <c r="M42" s="246"/>
      <c r="N42" s="246"/>
      <c r="O42" s="246"/>
    </row>
    <row r="43" spans="2:17" ht="13.2" x14ac:dyDescent="0.2">
      <c r="B43" s="250"/>
      <c r="C43" s="246"/>
      <c r="D43" s="246"/>
      <c r="E43" s="246"/>
      <c r="F43" s="246"/>
      <c r="G43" s="1232"/>
      <c r="H43" s="1233"/>
      <c r="I43" s="1233"/>
      <c r="J43" s="1233"/>
      <c r="K43" s="1233"/>
      <c r="L43" s="1233"/>
      <c r="M43" s="1233"/>
      <c r="N43" s="1233"/>
      <c r="O43" s="1234"/>
    </row>
    <row r="44" spans="2:17" ht="13.2" x14ac:dyDescent="0.2">
      <c r="B44" s="250"/>
      <c r="C44" s="246"/>
      <c r="D44" s="246"/>
      <c r="E44" s="246"/>
      <c r="F44" s="246"/>
      <c r="G44" s="1235"/>
      <c r="H44" s="1236"/>
      <c r="I44" s="1236"/>
      <c r="J44" s="1236"/>
      <c r="K44" s="1236"/>
      <c r="L44" s="1236"/>
      <c r="M44" s="1236"/>
      <c r="N44" s="1236"/>
      <c r="O44" s="1237"/>
    </row>
    <row r="45" spans="2:17" ht="13.2" x14ac:dyDescent="0.2">
      <c r="B45" s="250"/>
      <c r="C45" s="246"/>
      <c r="D45" s="246"/>
      <c r="E45" s="246"/>
      <c r="F45" s="246"/>
      <c r="G45" s="1235"/>
      <c r="H45" s="1236"/>
      <c r="I45" s="1236"/>
      <c r="J45" s="1236"/>
      <c r="K45" s="1236"/>
      <c r="L45" s="1236"/>
      <c r="M45" s="1236"/>
      <c r="N45" s="1236"/>
      <c r="O45" s="1237"/>
    </row>
    <row r="46" spans="2:17" ht="13.2" x14ac:dyDescent="0.2">
      <c r="B46" s="250"/>
      <c r="C46" s="246"/>
      <c r="D46" s="246"/>
      <c r="E46" s="246"/>
      <c r="F46" s="246"/>
      <c r="G46" s="1235"/>
      <c r="H46" s="1236"/>
      <c r="I46" s="1236"/>
      <c r="J46" s="1236"/>
      <c r="K46" s="1236"/>
      <c r="L46" s="1236"/>
      <c r="M46" s="1236"/>
      <c r="N46" s="1236"/>
      <c r="O46" s="1237"/>
    </row>
    <row r="47" spans="2:17" ht="13.2" x14ac:dyDescent="0.2">
      <c r="B47" s="250"/>
      <c r="C47" s="246"/>
      <c r="D47" s="246"/>
      <c r="E47" s="246"/>
      <c r="F47" s="246"/>
      <c r="G47" s="1238"/>
      <c r="H47" s="1239"/>
      <c r="I47" s="1239"/>
      <c r="J47" s="1239"/>
      <c r="K47" s="1239"/>
      <c r="L47" s="1239"/>
      <c r="M47" s="1239"/>
      <c r="N47" s="1239"/>
      <c r="O47" s="1240"/>
    </row>
    <row r="48" spans="2:17" ht="13.2" x14ac:dyDescent="0.2">
      <c r="B48" s="250"/>
      <c r="C48" s="246"/>
      <c r="D48" s="246"/>
      <c r="E48" s="246"/>
      <c r="F48" s="246"/>
      <c r="G48" s="246"/>
      <c r="H48" s="355"/>
      <c r="I48" s="355"/>
      <c r="J48" s="355"/>
    </row>
    <row r="49" spans="1:17" ht="13.2" x14ac:dyDescent="0.2">
      <c r="B49" s="250"/>
      <c r="C49" s="246"/>
      <c r="D49" s="246"/>
      <c r="E49" s="246"/>
      <c r="F49" s="246"/>
      <c r="G49" s="245" t="s">
        <v>566</v>
      </c>
    </row>
    <row r="50" spans="1:17" ht="13.2" x14ac:dyDescent="0.2">
      <c r="B50" s="250"/>
      <c r="C50" s="246"/>
      <c r="D50" s="246"/>
      <c r="E50" s="246"/>
      <c r="F50" s="246"/>
      <c r="G50" s="1241"/>
      <c r="H50" s="1242"/>
      <c r="I50" s="1242"/>
      <c r="J50" s="1243"/>
      <c r="K50" s="356" t="s">
        <v>530</v>
      </c>
      <c r="L50" s="356" t="s">
        <v>531</v>
      </c>
      <c r="M50" s="356" t="s">
        <v>532</v>
      </c>
      <c r="N50" s="356" t="s">
        <v>533</v>
      </c>
      <c r="O50" s="356" t="s">
        <v>534</v>
      </c>
    </row>
    <row r="51" spans="1:17" ht="13.2" x14ac:dyDescent="0.2">
      <c r="B51" s="250"/>
      <c r="C51" s="246"/>
      <c r="D51" s="246"/>
      <c r="E51" s="246"/>
      <c r="F51" s="246"/>
      <c r="G51" s="1244" t="s">
        <v>567</v>
      </c>
      <c r="H51" s="1245"/>
      <c r="I51" s="1250" t="s">
        <v>568</v>
      </c>
      <c r="J51" s="1250"/>
      <c r="K51" s="1221"/>
      <c r="L51" s="1221"/>
      <c r="M51" s="1221"/>
      <c r="N51" s="1221"/>
      <c r="O51" s="1221"/>
    </row>
    <row r="52" spans="1:17" ht="13.2" x14ac:dyDescent="0.2">
      <c r="B52" s="250"/>
      <c r="C52" s="246"/>
      <c r="D52" s="246"/>
      <c r="E52" s="246"/>
      <c r="F52" s="246"/>
      <c r="G52" s="1246"/>
      <c r="H52" s="1247"/>
      <c r="I52" s="1251"/>
      <c r="J52" s="1251"/>
      <c r="K52" s="1222"/>
      <c r="L52" s="1222"/>
      <c r="M52" s="1222"/>
      <c r="N52" s="1222"/>
      <c r="O52" s="1222"/>
    </row>
    <row r="53" spans="1:17" ht="13.2" x14ac:dyDescent="0.2">
      <c r="A53" s="357"/>
      <c r="B53" s="250"/>
      <c r="C53" s="246"/>
      <c r="D53" s="246"/>
      <c r="E53" s="246"/>
      <c r="F53" s="246"/>
      <c r="G53" s="1246"/>
      <c r="H53" s="1247"/>
      <c r="I53" s="1223" t="s">
        <v>573</v>
      </c>
      <c r="J53" s="1223"/>
      <c r="K53" s="1224"/>
      <c r="L53" s="1224"/>
      <c r="M53" s="1224"/>
      <c r="N53" s="1224"/>
      <c r="O53" s="1224"/>
    </row>
    <row r="54" spans="1:17" ht="13.2" x14ac:dyDescent="0.2">
      <c r="A54" s="357"/>
      <c r="B54" s="250"/>
      <c r="C54" s="246"/>
      <c r="D54" s="246"/>
      <c r="E54" s="246"/>
      <c r="F54" s="246"/>
      <c r="G54" s="1248"/>
      <c r="H54" s="1249"/>
      <c r="I54" s="1223"/>
      <c r="J54" s="1223"/>
      <c r="K54" s="1225"/>
      <c r="L54" s="1225"/>
      <c r="M54" s="1225"/>
      <c r="N54" s="1225"/>
      <c r="O54" s="1225"/>
    </row>
    <row r="55" spans="1:17" ht="13.2" x14ac:dyDescent="0.2">
      <c r="A55" s="357"/>
      <c r="B55" s="250"/>
      <c r="C55" s="246"/>
      <c r="D55" s="246"/>
      <c r="E55" s="246"/>
      <c r="F55" s="246"/>
      <c r="G55" s="1226" t="s">
        <v>569</v>
      </c>
      <c r="H55" s="1227"/>
      <c r="I55" s="1223" t="s">
        <v>568</v>
      </c>
      <c r="J55" s="1223"/>
      <c r="K55" s="1221"/>
      <c r="L55" s="1221"/>
      <c r="M55" s="1221"/>
      <c r="N55" s="1221"/>
      <c r="O55" s="1221"/>
    </row>
    <row r="56" spans="1:17" ht="13.2" x14ac:dyDescent="0.2">
      <c r="A56" s="357"/>
      <c r="B56" s="250"/>
      <c r="C56" s="246"/>
      <c r="D56" s="246"/>
      <c r="E56" s="246"/>
      <c r="F56" s="246"/>
      <c r="G56" s="1228"/>
      <c r="H56" s="1229"/>
      <c r="I56" s="1223"/>
      <c r="J56" s="1223"/>
      <c r="K56" s="1222"/>
      <c r="L56" s="1222"/>
      <c r="M56" s="1222"/>
      <c r="N56" s="1222"/>
      <c r="O56" s="1222"/>
    </row>
    <row r="57" spans="1:17" s="357" customFormat="1" ht="13.2" x14ac:dyDescent="0.2">
      <c r="B57" s="358"/>
      <c r="C57" s="354"/>
      <c r="D57" s="354"/>
      <c r="E57" s="354"/>
      <c r="F57" s="354"/>
      <c r="G57" s="1228"/>
      <c r="H57" s="1229"/>
      <c r="I57" s="1252" t="s">
        <v>573</v>
      </c>
      <c r="J57" s="1252"/>
      <c r="K57" s="1224"/>
      <c r="L57" s="1224"/>
      <c r="M57" s="1224"/>
      <c r="N57" s="1224"/>
      <c r="O57" s="1224"/>
      <c r="P57" s="359"/>
      <c r="Q57" s="358"/>
    </row>
    <row r="58" spans="1:17" s="357" customFormat="1" ht="13.2" x14ac:dyDescent="0.2">
      <c r="A58" s="245"/>
      <c r="B58" s="358"/>
      <c r="C58" s="354"/>
      <c r="D58" s="354"/>
      <c r="E58" s="354"/>
      <c r="F58" s="354"/>
      <c r="G58" s="1230"/>
      <c r="H58" s="1231"/>
      <c r="I58" s="1252"/>
      <c r="J58" s="1252"/>
      <c r="K58" s="1225"/>
      <c r="L58" s="1225"/>
      <c r="M58" s="1225"/>
      <c r="N58" s="1225"/>
      <c r="O58" s="1225"/>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570</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565</v>
      </c>
      <c r="I64" s="354"/>
      <c r="J64" s="354"/>
      <c r="K64" s="354"/>
      <c r="L64" s="246"/>
      <c r="M64" s="246"/>
      <c r="N64" s="246"/>
      <c r="O64" s="246"/>
    </row>
    <row r="65" spans="2:30" ht="13.2" x14ac:dyDescent="0.2">
      <c r="B65" s="250"/>
      <c r="C65" s="246"/>
      <c r="D65" s="246"/>
      <c r="E65" s="246"/>
      <c r="F65" s="246"/>
      <c r="G65" s="1232" t="s">
        <v>574</v>
      </c>
      <c r="H65" s="1233"/>
      <c r="I65" s="1233"/>
      <c r="J65" s="1233"/>
      <c r="K65" s="1233"/>
      <c r="L65" s="1233"/>
      <c r="M65" s="1233"/>
      <c r="N65" s="1233"/>
      <c r="O65" s="1234"/>
    </row>
    <row r="66" spans="2:30" ht="13.2" x14ac:dyDescent="0.2">
      <c r="B66" s="250"/>
      <c r="C66" s="246"/>
      <c r="D66" s="246"/>
      <c r="E66" s="246"/>
      <c r="F66" s="246"/>
      <c r="G66" s="1235"/>
      <c r="H66" s="1236"/>
      <c r="I66" s="1236"/>
      <c r="J66" s="1236"/>
      <c r="K66" s="1236"/>
      <c r="L66" s="1236"/>
      <c r="M66" s="1236"/>
      <c r="N66" s="1236"/>
      <c r="O66" s="1237"/>
    </row>
    <row r="67" spans="2:30" ht="13.2" x14ac:dyDescent="0.2">
      <c r="B67" s="250"/>
      <c r="C67" s="246"/>
      <c r="D67" s="246"/>
      <c r="E67" s="246"/>
      <c r="F67" s="246"/>
      <c r="G67" s="1235"/>
      <c r="H67" s="1236"/>
      <c r="I67" s="1236"/>
      <c r="J67" s="1236"/>
      <c r="K67" s="1236"/>
      <c r="L67" s="1236"/>
      <c r="M67" s="1236"/>
      <c r="N67" s="1236"/>
      <c r="O67" s="1237"/>
    </row>
    <row r="68" spans="2:30" ht="13.2" x14ac:dyDescent="0.2">
      <c r="B68" s="250"/>
      <c r="C68" s="246"/>
      <c r="D68" s="246"/>
      <c r="E68" s="246"/>
      <c r="F68" s="246"/>
      <c r="G68" s="1235"/>
      <c r="H68" s="1236"/>
      <c r="I68" s="1236"/>
      <c r="J68" s="1236"/>
      <c r="K68" s="1236"/>
      <c r="L68" s="1236"/>
      <c r="M68" s="1236"/>
      <c r="N68" s="1236"/>
      <c r="O68" s="1237"/>
    </row>
    <row r="69" spans="2:30" ht="13.2" x14ac:dyDescent="0.2">
      <c r="B69" s="250"/>
      <c r="C69" s="246"/>
      <c r="D69" s="246"/>
      <c r="E69" s="246"/>
      <c r="F69" s="246"/>
      <c r="G69" s="1238"/>
      <c r="H69" s="1239"/>
      <c r="I69" s="1239"/>
      <c r="J69" s="1239"/>
      <c r="K69" s="1239"/>
      <c r="L69" s="1239"/>
      <c r="M69" s="1239"/>
      <c r="N69" s="1239"/>
      <c r="O69" s="1240"/>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571</v>
      </c>
      <c r="I71" s="370"/>
      <c r="J71" s="366"/>
      <c r="K71" s="366"/>
      <c r="L71" s="367"/>
      <c r="M71" s="366"/>
      <c r="N71" s="367"/>
      <c r="O71" s="368"/>
    </row>
    <row r="72" spans="2:30" ht="13.2" x14ac:dyDescent="0.2">
      <c r="B72" s="250"/>
      <c r="C72" s="246"/>
      <c r="D72" s="246"/>
      <c r="E72" s="246"/>
      <c r="F72" s="246"/>
      <c r="G72" s="1241"/>
      <c r="H72" s="1242"/>
      <c r="I72" s="1242"/>
      <c r="J72" s="1243"/>
      <c r="K72" s="356" t="s">
        <v>530</v>
      </c>
      <c r="L72" s="356" t="s">
        <v>531</v>
      </c>
      <c r="M72" s="356" t="s">
        <v>532</v>
      </c>
      <c r="N72" s="356" t="s">
        <v>533</v>
      </c>
      <c r="O72" s="356" t="s">
        <v>534</v>
      </c>
    </row>
    <row r="73" spans="2:30" ht="13.2" x14ac:dyDescent="0.2">
      <c r="B73" s="250"/>
      <c r="C73" s="246"/>
      <c r="D73" s="246"/>
      <c r="E73" s="246"/>
      <c r="F73" s="246"/>
      <c r="G73" s="1244" t="s">
        <v>567</v>
      </c>
      <c r="H73" s="1245"/>
      <c r="I73" s="1250" t="s">
        <v>568</v>
      </c>
      <c r="J73" s="1250"/>
      <c r="K73" s="1253"/>
      <c r="L73" s="1253"/>
      <c r="M73" s="1222"/>
      <c r="N73" s="1222"/>
      <c r="O73" s="1222"/>
      <c r="S73" s="245">
        <v>9.9</v>
      </c>
    </row>
    <row r="74" spans="2:30" ht="13.2" x14ac:dyDescent="0.2">
      <c r="B74" s="250"/>
      <c r="C74" s="246"/>
      <c r="D74" s="246"/>
      <c r="E74" s="246"/>
      <c r="F74" s="246"/>
      <c r="G74" s="1246"/>
      <c r="H74" s="1247"/>
      <c r="I74" s="1251"/>
      <c r="J74" s="1251"/>
      <c r="K74" s="1253"/>
      <c r="L74" s="1253"/>
      <c r="M74" s="1222"/>
      <c r="N74" s="1222"/>
      <c r="O74" s="1222"/>
    </row>
    <row r="75" spans="2:30" ht="13.2" x14ac:dyDescent="0.2">
      <c r="B75" s="250"/>
      <c r="C75" s="246"/>
      <c r="D75" s="246"/>
      <c r="E75" s="246"/>
      <c r="F75" s="246"/>
      <c r="G75" s="1246"/>
      <c r="H75" s="1247"/>
      <c r="I75" s="1223" t="s">
        <v>572</v>
      </c>
      <c r="J75" s="1223"/>
      <c r="K75" s="1254">
        <v>5.3</v>
      </c>
      <c r="L75" s="1254">
        <v>4.2</v>
      </c>
      <c r="M75" s="1254">
        <v>3.8</v>
      </c>
      <c r="N75" s="1254">
        <v>3.7</v>
      </c>
      <c r="O75" s="1254">
        <v>3.4</v>
      </c>
      <c r="U75" s="245">
        <v>81.2</v>
      </c>
      <c r="W75" s="245">
        <v>87.2</v>
      </c>
      <c r="Y75" s="245">
        <v>99.8</v>
      </c>
      <c r="AA75" s="245">
        <v>109.5</v>
      </c>
      <c r="AC75" s="245">
        <v>115.2</v>
      </c>
    </row>
    <row r="76" spans="2:30" ht="13.2" x14ac:dyDescent="0.2">
      <c r="B76" s="250"/>
      <c r="C76" s="246"/>
      <c r="D76" s="246"/>
      <c r="E76" s="246"/>
      <c r="F76" s="246"/>
      <c r="G76" s="1248"/>
      <c r="H76" s="1249"/>
      <c r="I76" s="1223"/>
      <c r="J76" s="1223"/>
      <c r="K76" s="1225"/>
      <c r="L76" s="1225"/>
      <c r="M76" s="1225"/>
      <c r="N76" s="1225"/>
      <c r="O76" s="1225"/>
    </row>
    <row r="77" spans="2:30" ht="13.2" x14ac:dyDescent="0.2">
      <c r="B77" s="250"/>
      <c r="C77" s="246"/>
      <c r="D77" s="246"/>
      <c r="E77" s="246"/>
      <c r="F77" s="246"/>
      <c r="G77" s="1226" t="s">
        <v>569</v>
      </c>
      <c r="H77" s="1227"/>
      <c r="I77" s="1223" t="s">
        <v>568</v>
      </c>
      <c r="J77" s="1223"/>
      <c r="K77" s="1253">
        <v>0</v>
      </c>
      <c r="L77" s="1253">
        <v>0</v>
      </c>
      <c r="M77" s="1222">
        <v>0</v>
      </c>
      <c r="N77" s="1222">
        <v>0</v>
      </c>
      <c r="O77" s="1222">
        <v>0</v>
      </c>
      <c r="R77" s="245">
        <v>12.3</v>
      </c>
      <c r="T77" s="245">
        <v>11.1</v>
      </c>
    </row>
    <row r="78" spans="2:30" ht="13.2" x14ac:dyDescent="0.2">
      <c r="B78" s="250"/>
      <c r="C78" s="246"/>
      <c r="D78" s="246"/>
      <c r="E78" s="246"/>
      <c r="F78" s="246"/>
      <c r="G78" s="1228"/>
      <c r="H78" s="1229"/>
      <c r="I78" s="1223"/>
      <c r="J78" s="1223"/>
      <c r="K78" s="1253"/>
      <c r="L78" s="1253"/>
      <c r="M78" s="1222"/>
      <c r="N78" s="1222"/>
      <c r="O78" s="1222"/>
    </row>
    <row r="79" spans="2:30" ht="13.2" x14ac:dyDescent="0.2">
      <c r="B79" s="250"/>
      <c r="C79" s="246"/>
      <c r="D79" s="246"/>
      <c r="E79" s="246"/>
      <c r="F79" s="246"/>
      <c r="G79" s="1228"/>
      <c r="H79" s="1229"/>
      <c r="I79" s="1255" t="s">
        <v>572</v>
      </c>
      <c r="J79" s="1252"/>
      <c r="K79" s="1256">
        <v>10.1</v>
      </c>
      <c r="L79" s="1256">
        <v>9.1999999999999993</v>
      </c>
      <c r="M79" s="1256">
        <v>8.1999999999999993</v>
      </c>
      <c r="N79" s="1256">
        <v>7.8</v>
      </c>
      <c r="O79" s="1256">
        <v>7.4</v>
      </c>
      <c r="V79" s="245">
        <v>53.5</v>
      </c>
      <c r="X79" s="245">
        <v>48.2</v>
      </c>
      <c r="Z79" s="245">
        <v>34.200000000000003</v>
      </c>
      <c r="AB79" s="245">
        <v>30.3</v>
      </c>
      <c r="AD79" s="245">
        <v>28.9</v>
      </c>
    </row>
    <row r="80" spans="2:30" ht="13.2" x14ac:dyDescent="0.2">
      <c r="B80" s="250"/>
      <c r="C80" s="246"/>
      <c r="D80" s="246"/>
      <c r="E80" s="246"/>
      <c r="F80" s="246"/>
      <c r="G80" s="1230"/>
      <c r="H80" s="1231"/>
      <c r="I80" s="1252"/>
      <c r="J80" s="1252"/>
      <c r="K80" s="1256"/>
      <c r="L80" s="1256"/>
      <c r="M80" s="1256"/>
      <c r="N80" s="1256"/>
      <c r="O80" s="1256"/>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41</v>
      </c>
      <c r="E2" s="111"/>
      <c r="F2" s="112" t="s">
        <v>529</v>
      </c>
      <c r="G2" s="113"/>
      <c r="H2" s="114"/>
    </row>
    <row r="3" spans="1:8" x14ac:dyDescent="0.2">
      <c r="A3" s="110" t="s">
        <v>522</v>
      </c>
      <c r="B3" s="115"/>
      <c r="C3" s="116"/>
      <c r="D3" s="117">
        <v>658545</v>
      </c>
      <c r="E3" s="118"/>
      <c r="F3" s="119">
        <v>228305</v>
      </c>
      <c r="G3" s="120"/>
      <c r="H3" s="121"/>
    </row>
    <row r="4" spans="1:8" x14ac:dyDescent="0.2">
      <c r="A4" s="122"/>
      <c r="B4" s="123"/>
      <c r="C4" s="124"/>
      <c r="D4" s="125">
        <v>477941</v>
      </c>
      <c r="E4" s="126"/>
      <c r="F4" s="127">
        <v>86611</v>
      </c>
      <c r="G4" s="128"/>
      <c r="H4" s="129"/>
    </row>
    <row r="5" spans="1:8" x14ac:dyDescent="0.2">
      <c r="A5" s="110" t="s">
        <v>524</v>
      </c>
      <c r="B5" s="115"/>
      <c r="C5" s="116"/>
      <c r="D5" s="117">
        <v>605153</v>
      </c>
      <c r="E5" s="118"/>
      <c r="F5" s="119">
        <v>316331</v>
      </c>
      <c r="G5" s="120"/>
      <c r="H5" s="121"/>
    </row>
    <row r="6" spans="1:8" x14ac:dyDescent="0.2">
      <c r="A6" s="122"/>
      <c r="B6" s="123"/>
      <c r="C6" s="124"/>
      <c r="D6" s="125">
        <v>323494</v>
      </c>
      <c r="E6" s="126"/>
      <c r="F6" s="127">
        <v>106387</v>
      </c>
      <c r="G6" s="128"/>
      <c r="H6" s="129"/>
    </row>
    <row r="7" spans="1:8" x14ac:dyDescent="0.2">
      <c r="A7" s="110" t="s">
        <v>525</v>
      </c>
      <c r="B7" s="115"/>
      <c r="C7" s="116"/>
      <c r="D7" s="117">
        <v>424428</v>
      </c>
      <c r="E7" s="118"/>
      <c r="F7" s="119">
        <v>333013</v>
      </c>
      <c r="G7" s="120"/>
      <c r="H7" s="121"/>
    </row>
    <row r="8" spans="1:8" x14ac:dyDescent="0.2">
      <c r="A8" s="122"/>
      <c r="B8" s="123"/>
      <c r="C8" s="124"/>
      <c r="D8" s="125">
        <v>316569</v>
      </c>
      <c r="E8" s="126"/>
      <c r="F8" s="127">
        <v>126732</v>
      </c>
      <c r="G8" s="128"/>
      <c r="H8" s="129"/>
    </row>
    <row r="9" spans="1:8" x14ac:dyDescent="0.2">
      <c r="A9" s="110" t="s">
        <v>526</v>
      </c>
      <c r="B9" s="115"/>
      <c r="C9" s="116"/>
      <c r="D9" s="117">
        <v>481334</v>
      </c>
      <c r="E9" s="118"/>
      <c r="F9" s="119">
        <v>280458</v>
      </c>
      <c r="G9" s="120"/>
      <c r="H9" s="121"/>
    </row>
    <row r="10" spans="1:8" x14ac:dyDescent="0.2">
      <c r="A10" s="122"/>
      <c r="B10" s="123"/>
      <c r="C10" s="124"/>
      <c r="D10" s="125">
        <v>385954</v>
      </c>
      <c r="E10" s="126"/>
      <c r="F10" s="127">
        <v>127286</v>
      </c>
      <c r="G10" s="128"/>
      <c r="H10" s="129"/>
    </row>
    <row r="11" spans="1:8" x14ac:dyDescent="0.2">
      <c r="A11" s="110" t="s">
        <v>527</v>
      </c>
      <c r="B11" s="115"/>
      <c r="C11" s="116"/>
      <c r="D11" s="117">
        <v>434815</v>
      </c>
      <c r="E11" s="118"/>
      <c r="F11" s="119">
        <v>291945</v>
      </c>
      <c r="G11" s="120"/>
      <c r="H11" s="121"/>
    </row>
    <row r="12" spans="1:8" x14ac:dyDescent="0.2">
      <c r="A12" s="122"/>
      <c r="B12" s="123"/>
      <c r="C12" s="130"/>
      <c r="D12" s="125">
        <v>253131</v>
      </c>
      <c r="E12" s="126"/>
      <c r="F12" s="127">
        <v>127651</v>
      </c>
      <c r="G12" s="128"/>
      <c r="H12" s="129"/>
    </row>
    <row r="13" spans="1:8" x14ac:dyDescent="0.2">
      <c r="A13" s="110"/>
      <c r="B13" s="115"/>
      <c r="C13" s="131"/>
      <c r="D13" s="132">
        <v>520855</v>
      </c>
      <c r="E13" s="133"/>
      <c r="F13" s="134">
        <v>290010</v>
      </c>
      <c r="G13" s="135"/>
      <c r="H13" s="121"/>
    </row>
    <row r="14" spans="1:8" x14ac:dyDescent="0.2">
      <c r="A14" s="122"/>
      <c r="B14" s="123"/>
      <c r="C14" s="124"/>
      <c r="D14" s="125">
        <v>351418</v>
      </c>
      <c r="E14" s="126"/>
      <c r="F14" s="127">
        <v>114933</v>
      </c>
      <c r="G14" s="128"/>
      <c r="H14" s="129"/>
    </row>
    <row r="17" spans="1:11" x14ac:dyDescent="0.2">
      <c r="A17" s="106" t="s">
        <v>42</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43</v>
      </c>
      <c r="B19" s="136">
        <f>ROUND(VALUE(SUBSTITUTE(実質収支比率等に係る経年分析!F$48,"▲","-")),2)</f>
        <v>3.84</v>
      </c>
      <c r="C19" s="136">
        <f>ROUND(VALUE(SUBSTITUTE(実質収支比率等に係る経年分析!G$48,"▲","-")),2)</f>
        <v>5.74</v>
      </c>
      <c r="D19" s="136">
        <f>ROUND(VALUE(SUBSTITUTE(実質収支比率等に係る経年分析!H$48,"▲","-")),2)</f>
        <v>5.75</v>
      </c>
      <c r="E19" s="136">
        <f>ROUND(VALUE(SUBSTITUTE(実質収支比率等に係る経年分析!I$48,"▲","-")),2)</f>
        <v>7.19</v>
      </c>
      <c r="F19" s="136">
        <f>ROUND(VALUE(SUBSTITUTE(実質収支比率等に係る経年分析!J$48,"▲","-")),2)</f>
        <v>6.6</v>
      </c>
    </row>
    <row r="20" spans="1:11" x14ac:dyDescent="0.2">
      <c r="A20" s="136" t="s">
        <v>44</v>
      </c>
      <c r="B20" s="136">
        <f>ROUND(VALUE(SUBSTITUTE(実質収支比率等に係る経年分析!F$47,"▲","-")),2)</f>
        <v>31.04</v>
      </c>
      <c r="C20" s="136">
        <f>ROUND(VALUE(SUBSTITUTE(実質収支比率等に係る経年分析!G$47,"▲","-")),2)</f>
        <v>35.53</v>
      </c>
      <c r="D20" s="136">
        <f>ROUND(VALUE(SUBSTITUTE(実質収支比率等に係る経年分析!H$47,"▲","-")),2)</f>
        <v>43.96</v>
      </c>
      <c r="E20" s="136">
        <f>ROUND(VALUE(SUBSTITUTE(実質収支比率等に係る経年分析!I$47,"▲","-")),2)</f>
        <v>42.49</v>
      </c>
      <c r="F20" s="136">
        <f>ROUND(VALUE(SUBSTITUTE(実質収支比率等に係る経年分析!J$47,"▲","-")),2)</f>
        <v>48.25</v>
      </c>
    </row>
    <row r="21" spans="1:11" x14ac:dyDescent="0.2">
      <c r="A21" s="136" t="s">
        <v>45</v>
      </c>
      <c r="B21" s="136">
        <f>IF(ISNUMBER(VALUE(SUBSTITUTE(実質収支比率等に係る経年分析!F$49,"▲","-"))),ROUND(VALUE(SUBSTITUTE(実質収支比率等に係る経年分析!F$49,"▲","-")),2),NA())</f>
        <v>-0.23</v>
      </c>
      <c r="C21" s="136">
        <f>IF(ISNUMBER(VALUE(SUBSTITUTE(実質収支比率等に係る経年分析!G$49,"▲","-"))),ROUND(VALUE(SUBSTITUTE(実質収支比率等に係る経年分析!G$49,"▲","-")),2),NA())</f>
        <v>4.97</v>
      </c>
      <c r="D21" s="136">
        <f>IF(ISNUMBER(VALUE(SUBSTITUTE(実質収支比率等に係る経年分析!H$49,"▲","-"))),ROUND(VALUE(SUBSTITUTE(実質収支比率等に係る経年分析!H$49,"▲","-")),2),NA())</f>
        <v>2.91</v>
      </c>
      <c r="E21" s="136">
        <f>IF(ISNUMBER(VALUE(SUBSTITUTE(実質収支比率等に係る経年分析!I$49,"▲","-"))),ROUND(VALUE(SUBSTITUTE(実質収支比率等に係る経年分析!I$49,"▲","-")),2),NA())</f>
        <v>1.63</v>
      </c>
      <c r="F21" s="136">
        <f>IF(ISNUMBER(VALUE(SUBSTITUTE(実質収支比率等に係る経年分析!J$49,"▲","-"))),ROUND(VALUE(SUBSTITUTE(実質収支比率等に係る経年分析!J$49,"▲","-")),2),NA())</f>
        <v>2.78</v>
      </c>
    </row>
    <row r="24" spans="1:11" x14ac:dyDescent="0.2">
      <c r="A24" s="106" t="s">
        <v>46</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47</v>
      </c>
      <c r="C26" s="137" t="s">
        <v>48</v>
      </c>
      <c r="D26" s="137" t="s">
        <v>47</v>
      </c>
      <c r="E26" s="137" t="s">
        <v>48</v>
      </c>
      <c r="F26" s="137" t="s">
        <v>47</v>
      </c>
      <c r="G26" s="137" t="s">
        <v>48</v>
      </c>
      <c r="H26" s="137" t="s">
        <v>47</v>
      </c>
      <c r="I26" s="137" t="s">
        <v>48</v>
      </c>
      <c r="J26" s="137" t="s">
        <v>47</v>
      </c>
      <c r="K26" s="137" t="s">
        <v>48</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str">
        <f>IF(連結実質赤字比率に係る赤字・黒字の構成分析!C$40="",NA(),連結実質赤字比率に係る赤字・黒字の構成分析!C$40)</f>
        <v>下水道事業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0.14000000000000001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2">
      <c r="A31" s="137" t="str">
        <f>IF(連結実質赤字比率に係る赤字・黒字の構成分析!C$39="",NA(),連結実質赤字比率に係る赤字・黒字の構成分析!C$39)</f>
        <v>後期高齢者医療事業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2">
      <c r="A32" s="137" t="str">
        <f>IF(連結実質赤字比率に係る赤字・黒字の構成分析!C$38="",NA(),連結実質赤字比率に係る赤字・黒字の構成分析!C$38)</f>
        <v>簡易水道事業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0.28999999999999998</v>
      </c>
    </row>
    <row r="33" spans="1:16" x14ac:dyDescent="0.2">
      <c r="A33" s="137" t="str">
        <f>IF(連結実質赤字比率に係る赤字・黒字の構成分析!C$37="",NA(),連結実質赤字比率に係る赤字・黒字の構成分析!C$37)</f>
        <v>国民健康保険診療施設勘定会計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0.28999999999999998</v>
      </c>
    </row>
    <row r="34" spans="1:16" x14ac:dyDescent="0.2">
      <c r="A34" s="137" t="str">
        <f>IF(連結実質赤字比率に係る赤字・黒字の構成分析!C$36="",NA(),連結実質赤字比率に係る赤字・黒字の構成分析!C$36)</f>
        <v>介護保険事業勘定会計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1.1000000000000001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1.48</v>
      </c>
    </row>
    <row r="35" spans="1:16" x14ac:dyDescent="0.2">
      <c r="A35" s="137" t="str">
        <f>IF(連結実質赤字比率に係る赤字・黒字の構成分析!C$35="",NA(),連結実質赤字比率に係る赤字・黒字の構成分析!C$35)</f>
        <v>国民健康保険事業勘定会計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1.94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2.91</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5.73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6.59</v>
      </c>
    </row>
    <row r="39" spans="1:16" x14ac:dyDescent="0.2">
      <c r="A39" s="106" t="s">
        <v>49</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2">
      <c r="A42" s="138" t="s">
        <v>52</v>
      </c>
      <c r="B42" s="138"/>
      <c r="C42" s="138"/>
      <c r="D42" s="138">
        <f>'実質公債費比率（分子）の構造'!K$52</f>
        <v>262</v>
      </c>
      <c r="E42" s="138"/>
      <c r="F42" s="138"/>
      <c r="G42" s="138">
        <f>'実質公債費比率（分子）の構造'!L$52</f>
        <v>264</v>
      </c>
      <c r="H42" s="138"/>
      <c r="I42" s="138"/>
      <c r="J42" s="138">
        <f>'実質公債費比率（分子）の構造'!M$52</f>
        <v>249</v>
      </c>
      <c r="K42" s="138"/>
      <c r="L42" s="138"/>
      <c r="M42" s="138">
        <f>'実質公債費比率（分子）の構造'!N$52</f>
        <v>222</v>
      </c>
      <c r="N42" s="138"/>
      <c r="O42" s="138"/>
      <c r="P42" s="138">
        <f>'実質公債費比率（分子）の構造'!O$52</f>
        <v>214</v>
      </c>
    </row>
    <row r="43" spans="1:16" x14ac:dyDescent="0.2">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54</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3</v>
      </c>
      <c r="L44" s="138"/>
      <c r="M44" s="138"/>
      <c r="N44" s="138">
        <f>'実質公債費比率（分子）の構造'!O$50</f>
        <v>3</v>
      </c>
      <c r="O44" s="138"/>
      <c r="P44" s="138"/>
    </row>
    <row r="45" spans="1:16" x14ac:dyDescent="0.2">
      <c r="A45" s="138" t="s">
        <v>55</v>
      </c>
      <c r="B45" s="138">
        <f>'実質公債費比率（分子）の構造'!K$49</f>
        <v>9</v>
      </c>
      <c r="C45" s="138"/>
      <c r="D45" s="138"/>
      <c r="E45" s="138">
        <f>'実質公債費比率（分子）の構造'!L$49</f>
        <v>10</v>
      </c>
      <c r="F45" s="138"/>
      <c r="G45" s="138"/>
      <c r="H45" s="138">
        <f>'実質公債費比率（分子）の構造'!M$49</f>
        <v>10</v>
      </c>
      <c r="I45" s="138"/>
      <c r="J45" s="138"/>
      <c r="K45" s="138">
        <f>'実質公債費比率（分子）の構造'!N$49</f>
        <v>10</v>
      </c>
      <c r="L45" s="138"/>
      <c r="M45" s="138"/>
      <c r="N45" s="138">
        <f>'実質公債費比率（分子）の構造'!O$49</f>
        <v>10</v>
      </c>
      <c r="O45" s="138"/>
      <c r="P45" s="138"/>
    </row>
    <row r="46" spans="1:16" x14ac:dyDescent="0.2">
      <c r="A46" s="138" t="s">
        <v>56</v>
      </c>
      <c r="B46" s="138">
        <f>'実質公債費比率（分子）の構造'!K$48</f>
        <v>46</v>
      </c>
      <c r="C46" s="138"/>
      <c r="D46" s="138"/>
      <c r="E46" s="138">
        <f>'実質公債費比率（分子）の構造'!L$48</f>
        <v>43</v>
      </c>
      <c r="F46" s="138"/>
      <c r="G46" s="138"/>
      <c r="H46" s="138">
        <f>'実質公債費比率（分子）の構造'!M$48</f>
        <v>36</v>
      </c>
      <c r="I46" s="138"/>
      <c r="J46" s="138"/>
      <c r="K46" s="138">
        <f>'実質公債費比率（分子）の構造'!N$48</f>
        <v>38</v>
      </c>
      <c r="L46" s="138"/>
      <c r="M46" s="138"/>
      <c r="N46" s="138">
        <f>'実質公債費比率（分子）の構造'!O$48</f>
        <v>37</v>
      </c>
      <c r="O46" s="138"/>
      <c r="P46" s="138"/>
    </row>
    <row r="47" spans="1:16" x14ac:dyDescent="0.2">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59</v>
      </c>
      <c r="B49" s="138">
        <f>'実質公債費比率（分子）の構造'!K$45</f>
        <v>256</v>
      </c>
      <c r="C49" s="138"/>
      <c r="D49" s="138"/>
      <c r="E49" s="138">
        <f>'実質公債費比率（分子）の構造'!L$45</f>
        <v>256</v>
      </c>
      <c r="F49" s="138"/>
      <c r="G49" s="138"/>
      <c r="H49" s="138">
        <f>'実質公債費比率（分子）の構造'!M$45</f>
        <v>244</v>
      </c>
      <c r="I49" s="138"/>
      <c r="J49" s="138"/>
      <c r="K49" s="138">
        <f>'実質公債費比率（分子）の構造'!N$45</f>
        <v>208</v>
      </c>
      <c r="L49" s="138"/>
      <c r="M49" s="138"/>
      <c r="N49" s="138">
        <f>'実質公債費比率（分子）の構造'!O$45</f>
        <v>203</v>
      </c>
      <c r="O49" s="138"/>
      <c r="P49" s="138"/>
    </row>
    <row r="50" spans="1:16" x14ac:dyDescent="0.2">
      <c r="A50" s="138" t="s">
        <v>60</v>
      </c>
      <c r="B50" s="138" t="e">
        <f>NA()</f>
        <v>#N/A</v>
      </c>
      <c r="C50" s="138">
        <f>IF(ISNUMBER('実質公債費比率（分子）の構造'!K$53),'実質公債費比率（分子）の構造'!K$53,NA())</f>
        <v>52</v>
      </c>
      <c r="D50" s="138" t="e">
        <f>NA()</f>
        <v>#N/A</v>
      </c>
      <c r="E50" s="138" t="e">
        <f>NA()</f>
        <v>#N/A</v>
      </c>
      <c r="F50" s="138">
        <f>IF(ISNUMBER('実質公債費比率（分子）の構造'!L$53),'実質公債費比率（分子）の構造'!L$53,NA())</f>
        <v>48</v>
      </c>
      <c r="G50" s="138" t="e">
        <f>NA()</f>
        <v>#N/A</v>
      </c>
      <c r="H50" s="138" t="e">
        <f>NA()</f>
        <v>#N/A</v>
      </c>
      <c r="I50" s="138">
        <f>IF(ISNUMBER('実質公債費比率（分子）の構造'!M$53),'実質公債費比率（分子）の構造'!M$53,NA())</f>
        <v>44</v>
      </c>
      <c r="J50" s="138" t="e">
        <f>NA()</f>
        <v>#N/A</v>
      </c>
      <c r="K50" s="138" t="e">
        <f>NA()</f>
        <v>#N/A</v>
      </c>
      <c r="L50" s="138">
        <f>IF(ISNUMBER('実質公債費比率（分子）の構造'!N$53),'実質公債費比率（分子）の構造'!N$53,NA())</f>
        <v>37</v>
      </c>
      <c r="M50" s="138" t="e">
        <f>NA()</f>
        <v>#N/A</v>
      </c>
      <c r="N50" s="138" t="e">
        <f>NA()</f>
        <v>#N/A</v>
      </c>
      <c r="O50" s="138">
        <f>IF(ISNUMBER('実質公債費比率（分子）の構造'!O$53),'実質公債費比率（分子）の構造'!O$53,NA())</f>
        <v>39</v>
      </c>
      <c r="P50" s="138" t="e">
        <f>NA()</f>
        <v>#N/A</v>
      </c>
    </row>
    <row r="53" spans="1:16" x14ac:dyDescent="0.2">
      <c r="A53" s="106" t="s">
        <v>61</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2">
      <c r="A56" s="137" t="s">
        <v>37</v>
      </c>
      <c r="B56" s="137"/>
      <c r="C56" s="137"/>
      <c r="D56" s="137">
        <f>'将来負担比率（分子）の構造'!I$52</f>
        <v>1877</v>
      </c>
      <c r="E56" s="137"/>
      <c r="F56" s="137"/>
      <c r="G56" s="137">
        <f>'将来負担比率（分子）の構造'!J$52</f>
        <v>1867</v>
      </c>
      <c r="H56" s="137"/>
      <c r="I56" s="137"/>
      <c r="J56" s="137">
        <f>'将来負担比率（分子）の構造'!K$52</f>
        <v>1801</v>
      </c>
      <c r="K56" s="137"/>
      <c r="L56" s="137"/>
      <c r="M56" s="137">
        <f>'将来負担比率（分子）の構造'!L$52</f>
        <v>2005</v>
      </c>
      <c r="N56" s="137"/>
      <c r="O56" s="137"/>
      <c r="P56" s="137">
        <f>'将来負担比率（分子）の構造'!M$52</f>
        <v>1798</v>
      </c>
    </row>
    <row r="57" spans="1:16" x14ac:dyDescent="0.2">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2">
      <c r="A58" s="137" t="s">
        <v>35</v>
      </c>
      <c r="B58" s="137"/>
      <c r="C58" s="137"/>
      <c r="D58" s="137">
        <f>'将来負担比率（分子）の構造'!I$50</f>
        <v>3062</v>
      </c>
      <c r="E58" s="137"/>
      <c r="F58" s="137"/>
      <c r="G58" s="137">
        <f>'将来負担比率（分子）の構造'!J$50</f>
        <v>3303</v>
      </c>
      <c r="H58" s="137"/>
      <c r="I58" s="137"/>
      <c r="J58" s="137">
        <f>'将来負担比率（分子）の構造'!K$50</f>
        <v>3417</v>
      </c>
      <c r="K58" s="137"/>
      <c r="L58" s="137"/>
      <c r="M58" s="137">
        <f>'将来負担比率（分子）の構造'!L$50</f>
        <v>3698</v>
      </c>
      <c r="N58" s="137"/>
      <c r="O58" s="137"/>
      <c r="P58" s="137">
        <f>'将来負担比率（分子）の構造'!M$50</f>
        <v>3682</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10</v>
      </c>
      <c r="O61" s="137"/>
      <c r="P61" s="137"/>
    </row>
    <row r="62" spans="1:16" x14ac:dyDescent="0.2">
      <c r="A62" s="137" t="s">
        <v>29</v>
      </c>
      <c r="B62" s="137">
        <f>'将来負担比率（分子）の構造'!I$45</f>
        <v>362</v>
      </c>
      <c r="C62" s="137"/>
      <c r="D62" s="137"/>
      <c r="E62" s="137">
        <f>'将来負担比率（分子）の構造'!J$45</f>
        <v>418</v>
      </c>
      <c r="F62" s="137"/>
      <c r="G62" s="137"/>
      <c r="H62" s="137">
        <f>'将来負担比率（分子）の構造'!K$45</f>
        <v>310</v>
      </c>
      <c r="I62" s="137"/>
      <c r="J62" s="137"/>
      <c r="K62" s="137">
        <f>'将来負担比率（分子）の構造'!L$45</f>
        <v>328</v>
      </c>
      <c r="L62" s="137"/>
      <c r="M62" s="137"/>
      <c r="N62" s="137">
        <f>'将来負担比率（分子）の構造'!M$45</f>
        <v>338</v>
      </c>
      <c r="O62" s="137"/>
      <c r="P62" s="137"/>
    </row>
    <row r="63" spans="1:16" x14ac:dyDescent="0.2">
      <c r="A63" s="137" t="s">
        <v>28</v>
      </c>
      <c r="B63" s="137">
        <f>'将来負担比率（分子）の構造'!I$44</f>
        <v>59</v>
      </c>
      <c r="C63" s="137"/>
      <c r="D63" s="137"/>
      <c r="E63" s="137">
        <f>'将来負担比率（分子）の構造'!J$44</f>
        <v>50</v>
      </c>
      <c r="F63" s="137"/>
      <c r="G63" s="137"/>
      <c r="H63" s="137">
        <f>'将来負担比率（分子）の構造'!K$44</f>
        <v>48</v>
      </c>
      <c r="I63" s="137"/>
      <c r="J63" s="137"/>
      <c r="K63" s="137">
        <f>'将来負担比率（分子）の構造'!L$44</f>
        <v>40</v>
      </c>
      <c r="L63" s="137"/>
      <c r="M63" s="137"/>
      <c r="N63" s="137">
        <f>'将来負担比率（分子）の構造'!M$44</f>
        <v>30</v>
      </c>
      <c r="O63" s="137"/>
      <c r="P63" s="137"/>
    </row>
    <row r="64" spans="1:16" x14ac:dyDescent="0.2">
      <c r="A64" s="137" t="s">
        <v>27</v>
      </c>
      <c r="B64" s="137">
        <f>'将来負担比率（分子）の構造'!I$43</f>
        <v>290</v>
      </c>
      <c r="C64" s="137"/>
      <c r="D64" s="137"/>
      <c r="E64" s="137">
        <f>'将来負担比率（分子）の構造'!J$43</f>
        <v>317</v>
      </c>
      <c r="F64" s="137"/>
      <c r="G64" s="137"/>
      <c r="H64" s="137">
        <f>'将来負担比率（分子）の構造'!K$43</f>
        <v>359</v>
      </c>
      <c r="I64" s="137"/>
      <c r="J64" s="137"/>
      <c r="K64" s="137">
        <f>'将来負担比率（分子）の構造'!L$43</f>
        <v>390</v>
      </c>
      <c r="L64" s="137"/>
      <c r="M64" s="137"/>
      <c r="N64" s="137">
        <f>'将来負担比率（分子）の構造'!M$43</f>
        <v>429</v>
      </c>
      <c r="O64" s="137"/>
      <c r="P64" s="137"/>
    </row>
    <row r="65" spans="1:16" x14ac:dyDescent="0.2">
      <c r="A65" s="137" t="s">
        <v>26</v>
      </c>
      <c r="B65" s="137">
        <f>'将来負担比率（分子）の構造'!I$42</f>
        <v>46</v>
      </c>
      <c r="C65" s="137"/>
      <c r="D65" s="137"/>
      <c r="E65" s="137">
        <f>'将来負担比率（分子）の構造'!J$42</f>
        <v>41</v>
      </c>
      <c r="F65" s="137"/>
      <c r="G65" s="137"/>
      <c r="H65" s="137">
        <f>'将来負担比率（分子）の構造'!K$42</f>
        <v>38</v>
      </c>
      <c r="I65" s="137"/>
      <c r="J65" s="137"/>
      <c r="K65" s="137">
        <f>'将来負担比率（分子）の構造'!L$42</f>
        <v>35</v>
      </c>
      <c r="L65" s="137"/>
      <c r="M65" s="137"/>
      <c r="N65" s="137">
        <f>'将来負担比率（分子）の構造'!M$42</f>
        <v>32</v>
      </c>
      <c r="O65" s="137"/>
      <c r="P65" s="137"/>
    </row>
    <row r="66" spans="1:16" x14ac:dyDescent="0.2">
      <c r="A66" s="137" t="s">
        <v>25</v>
      </c>
      <c r="B66" s="137">
        <f>'将来負担比率（分子）の構造'!I$41</f>
        <v>2126</v>
      </c>
      <c r="C66" s="137"/>
      <c r="D66" s="137"/>
      <c r="E66" s="137">
        <f>'将来負担比率（分子）の構造'!J$41</f>
        <v>2114</v>
      </c>
      <c r="F66" s="137"/>
      <c r="G66" s="137"/>
      <c r="H66" s="137">
        <f>'将来負担比率（分子）の構造'!K$41</f>
        <v>2047</v>
      </c>
      <c r="I66" s="137"/>
      <c r="J66" s="137"/>
      <c r="K66" s="137">
        <f>'将来負担比率（分子）の構造'!L$41</f>
        <v>2154</v>
      </c>
      <c r="L66" s="137"/>
      <c r="M66" s="137"/>
      <c r="N66" s="137">
        <f>'将来負担比率（分子）の構造'!M$41</f>
        <v>2101</v>
      </c>
      <c r="O66" s="137"/>
      <c r="P66" s="137"/>
    </row>
    <row r="67" spans="1:16" x14ac:dyDescent="0.2">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210</v>
      </c>
      <c r="C5" s="708"/>
      <c r="D5" s="708"/>
      <c r="E5" s="708"/>
      <c r="F5" s="708"/>
      <c r="G5" s="708"/>
      <c r="H5" s="708"/>
      <c r="I5" s="708"/>
      <c r="J5" s="708"/>
      <c r="K5" s="708"/>
      <c r="L5" s="708"/>
      <c r="M5" s="708"/>
      <c r="N5" s="708"/>
      <c r="O5" s="708"/>
      <c r="P5" s="708"/>
      <c r="Q5" s="709"/>
      <c r="R5" s="670">
        <v>141731</v>
      </c>
      <c r="S5" s="671"/>
      <c r="T5" s="671"/>
      <c r="U5" s="671"/>
      <c r="V5" s="671"/>
      <c r="W5" s="671"/>
      <c r="X5" s="671"/>
      <c r="Y5" s="718"/>
      <c r="Z5" s="731">
        <v>5.4</v>
      </c>
      <c r="AA5" s="731"/>
      <c r="AB5" s="731"/>
      <c r="AC5" s="731"/>
      <c r="AD5" s="732">
        <v>141731</v>
      </c>
      <c r="AE5" s="732"/>
      <c r="AF5" s="732"/>
      <c r="AG5" s="732"/>
      <c r="AH5" s="732"/>
      <c r="AI5" s="732"/>
      <c r="AJ5" s="732"/>
      <c r="AK5" s="732"/>
      <c r="AL5" s="719">
        <v>10.9</v>
      </c>
      <c r="AM5" s="688"/>
      <c r="AN5" s="688"/>
      <c r="AO5" s="720"/>
      <c r="AP5" s="707" t="s">
        <v>211</v>
      </c>
      <c r="AQ5" s="708"/>
      <c r="AR5" s="708"/>
      <c r="AS5" s="708"/>
      <c r="AT5" s="708"/>
      <c r="AU5" s="708"/>
      <c r="AV5" s="708"/>
      <c r="AW5" s="708"/>
      <c r="AX5" s="708"/>
      <c r="AY5" s="708"/>
      <c r="AZ5" s="708"/>
      <c r="BA5" s="708"/>
      <c r="BB5" s="708"/>
      <c r="BC5" s="708"/>
      <c r="BD5" s="708"/>
      <c r="BE5" s="708"/>
      <c r="BF5" s="709"/>
      <c r="BG5" s="620">
        <v>141731</v>
      </c>
      <c r="BH5" s="621"/>
      <c r="BI5" s="621"/>
      <c r="BJ5" s="621"/>
      <c r="BK5" s="621"/>
      <c r="BL5" s="621"/>
      <c r="BM5" s="621"/>
      <c r="BN5" s="622"/>
      <c r="BO5" s="673">
        <v>100</v>
      </c>
      <c r="BP5" s="673"/>
      <c r="BQ5" s="673"/>
      <c r="BR5" s="673"/>
      <c r="BS5" s="674">
        <v>280</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2">
      <c r="B6" s="617" t="s">
        <v>215</v>
      </c>
      <c r="C6" s="618"/>
      <c r="D6" s="618"/>
      <c r="E6" s="618"/>
      <c r="F6" s="618"/>
      <c r="G6" s="618"/>
      <c r="H6" s="618"/>
      <c r="I6" s="618"/>
      <c r="J6" s="618"/>
      <c r="K6" s="618"/>
      <c r="L6" s="618"/>
      <c r="M6" s="618"/>
      <c r="N6" s="618"/>
      <c r="O6" s="618"/>
      <c r="P6" s="618"/>
      <c r="Q6" s="619"/>
      <c r="R6" s="620">
        <v>25893</v>
      </c>
      <c r="S6" s="621"/>
      <c r="T6" s="621"/>
      <c r="U6" s="621"/>
      <c r="V6" s="621"/>
      <c r="W6" s="621"/>
      <c r="X6" s="621"/>
      <c r="Y6" s="622"/>
      <c r="Z6" s="673">
        <v>1</v>
      </c>
      <c r="AA6" s="673"/>
      <c r="AB6" s="673"/>
      <c r="AC6" s="673"/>
      <c r="AD6" s="674">
        <v>25893</v>
      </c>
      <c r="AE6" s="674"/>
      <c r="AF6" s="674"/>
      <c r="AG6" s="674"/>
      <c r="AH6" s="674"/>
      <c r="AI6" s="674"/>
      <c r="AJ6" s="674"/>
      <c r="AK6" s="674"/>
      <c r="AL6" s="643">
        <v>2</v>
      </c>
      <c r="AM6" s="675"/>
      <c r="AN6" s="675"/>
      <c r="AO6" s="676"/>
      <c r="AP6" s="617" t="s">
        <v>216</v>
      </c>
      <c r="AQ6" s="618"/>
      <c r="AR6" s="618"/>
      <c r="AS6" s="618"/>
      <c r="AT6" s="618"/>
      <c r="AU6" s="618"/>
      <c r="AV6" s="618"/>
      <c r="AW6" s="618"/>
      <c r="AX6" s="618"/>
      <c r="AY6" s="618"/>
      <c r="AZ6" s="618"/>
      <c r="BA6" s="618"/>
      <c r="BB6" s="618"/>
      <c r="BC6" s="618"/>
      <c r="BD6" s="618"/>
      <c r="BE6" s="618"/>
      <c r="BF6" s="619"/>
      <c r="BG6" s="620">
        <v>141731</v>
      </c>
      <c r="BH6" s="621"/>
      <c r="BI6" s="621"/>
      <c r="BJ6" s="621"/>
      <c r="BK6" s="621"/>
      <c r="BL6" s="621"/>
      <c r="BM6" s="621"/>
      <c r="BN6" s="622"/>
      <c r="BO6" s="673">
        <v>100</v>
      </c>
      <c r="BP6" s="673"/>
      <c r="BQ6" s="673"/>
      <c r="BR6" s="673"/>
      <c r="BS6" s="674">
        <v>280</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48274</v>
      </c>
      <c r="CS6" s="621"/>
      <c r="CT6" s="621"/>
      <c r="CU6" s="621"/>
      <c r="CV6" s="621"/>
      <c r="CW6" s="621"/>
      <c r="CX6" s="621"/>
      <c r="CY6" s="622"/>
      <c r="CZ6" s="673">
        <v>1.9</v>
      </c>
      <c r="DA6" s="673"/>
      <c r="DB6" s="673"/>
      <c r="DC6" s="673"/>
      <c r="DD6" s="626" t="s">
        <v>218</v>
      </c>
      <c r="DE6" s="621"/>
      <c r="DF6" s="621"/>
      <c r="DG6" s="621"/>
      <c r="DH6" s="621"/>
      <c r="DI6" s="621"/>
      <c r="DJ6" s="621"/>
      <c r="DK6" s="621"/>
      <c r="DL6" s="621"/>
      <c r="DM6" s="621"/>
      <c r="DN6" s="621"/>
      <c r="DO6" s="621"/>
      <c r="DP6" s="622"/>
      <c r="DQ6" s="626">
        <v>48274</v>
      </c>
      <c r="DR6" s="621"/>
      <c r="DS6" s="621"/>
      <c r="DT6" s="621"/>
      <c r="DU6" s="621"/>
      <c r="DV6" s="621"/>
      <c r="DW6" s="621"/>
      <c r="DX6" s="621"/>
      <c r="DY6" s="621"/>
      <c r="DZ6" s="621"/>
      <c r="EA6" s="621"/>
      <c r="EB6" s="621"/>
      <c r="EC6" s="656"/>
    </row>
    <row r="7" spans="2:143" ht="11.25" customHeight="1" x14ac:dyDescent="0.2">
      <c r="B7" s="617" t="s">
        <v>219</v>
      </c>
      <c r="C7" s="618"/>
      <c r="D7" s="618"/>
      <c r="E7" s="618"/>
      <c r="F7" s="618"/>
      <c r="G7" s="618"/>
      <c r="H7" s="618"/>
      <c r="I7" s="618"/>
      <c r="J7" s="618"/>
      <c r="K7" s="618"/>
      <c r="L7" s="618"/>
      <c r="M7" s="618"/>
      <c r="N7" s="618"/>
      <c r="O7" s="618"/>
      <c r="P7" s="618"/>
      <c r="Q7" s="619"/>
      <c r="R7" s="620">
        <v>80</v>
      </c>
      <c r="S7" s="621"/>
      <c r="T7" s="621"/>
      <c r="U7" s="621"/>
      <c r="V7" s="621"/>
      <c r="W7" s="621"/>
      <c r="X7" s="621"/>
      <c r="Y7" s="622"/>
      <c r="Z7" s="673">
        <v>0</v>
      </c>
      <c r="AA7" s="673"/>
      <c r="AB7" s="673"/>
      <c r="AC7" s="673"/>
      <c r="AD7" s="674">
        <v>80</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43861</v>
      </c>
      <c r="BH7" s="621"/>
      <c r="BI7" s="621"/>
      <c r="BJ7" s="621"/>
      <c r="BK7" s="621"/>
      <c r="BL7" s="621"/>
      <c r="BM7" s="621"/>
      <c r="BN7" s="622"/>
      <c r="BO7" s="673">
        <v>30.9</v>
      </c>
      <c r="BP7" s="673"/>
      <c r="BQ7" s="673"/>
      <c r="BR7" s="673"/>
      <c r="BS7" s="674">
        <v>280</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692268</v>
      </c>
      <c r="CS7" s="621"/>
      <c r="CT7" s="621"/>
      <c r="CU7" s="621"/>
      <c r="CV7" s="621"/>
      <c r="CW7" s="621"/>
      <c r="CX7" s="621"/>
      <c r="CY7" s="622"/>
      <c r="CZ7" s="673">
        <v>27.6</v>
      </c>
      <c r="DA7" s="673"/>
      <c r="DB7" s="673"/>
      <c r="DC7" s="673"/>
      <c r="DD7" s="626">
        <v>65804</v>
      </c>
      <c r="DE7" s="621"/>
      <c r="DF7" s="621"/>
      <c r="DG7" s="621"/>
      <c r="DH7" s="621"/>
      <c r="DI7" s="621"/>
      <c r="DJ7" s="621"/>
      <c r="DK7" s="621"/>
      <c r="DL7" s="621"/>
      <c r="DM7" s="621"/>
      <c r="DN7" s="621"/>
      <c r="DO7" s="621"/>
      <c r="DP7" s="622"/>
      <c r="DQ7" s="626">
        <v>537891</v>
      </c>
      <c r="DR7" s="621"/>
      <c r="DS7" s="621"/>
      <c r="DT7" s="621"/>
      <c r="DU7" s="621"/>
      <c r="DV7" s="621"/>
      <c r="DW7" s="621"/>
      <c r="DX7" s="621"/>
      <c r="DY7" s="621"/>
      <c r="DZ7" s="621"/>
      <c r="EA7" s="621"/>
      <c r="EB7" s="621"/>
      <c r="EC7" s="656"/>
    </row>
    <row r="8" spans="2:143" ht="11.25" customHeight="1" x14ac:dyDescent="0.2">
      <c r="B8" s="617" t="s">
        <v>222</v>
      </c>
      <c r="C8" s="618"/>
      <c r="D8" s="618"/>
      <c r="E8" s="618"/>
      <c r="F8" s="618"/>
      <c r="G8" s="618"/>
      <c r="H8" s="618"/>
      <c r="I8" s="618"/>
      <c r="J8" s="618"/>
      <c r="K8" s="618"/>
      <c r="L8" s="618"/>
      <c r="M8" s="618"/>
      <c r="N8" s="618"/>
      <c r="O8" s="618"/>
      <c r="P8" s="618"/>
      <c r="Q8" s="619"/>
      <c r="R8" s="620">
        <v>173</v>
      </c>
      <c r="S8" s="621"/>
      <c r="T8" s="621"/>
      <c r="U8" s="621"/>
      <c r="V8" s="621"/>
      <c r="W8" s="621"/>
      <c r="X8" s="621"/>
      <c r="Y8" s="622"/>
      <c r="Z8" s="673">
        <v>0</v>
      </c>
      <c r="AA8" s="673"/>
      <c r="AB8" s="673"/>
      <c r="AC8" s="673"/>
      <c r="AD8" s="674">
        <v>173</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1844</v>
      </c>
      <c r="BH8" s="621"/>
      <c r="BI8" s="621"/>
      <c r="BJ8" s="621"/>
      <c r="BK8" s="621"/>
      <c r="BL8" s="621"/>
      <c r="BM8" s="621"/>
      <c r="BN8" s="622"/>
      <c r="BO8" s="673">
        <v>1.3</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417370</v>
      </c>
      <c r="CS8" s="621"/>
      <c r="CT8" s="621"/>
      <c r="CU8" s="621"/>
      <c r="CV8" s="621"/>
      <c r="CW8" s="621"/>
      <c r="CX8" s="621"/>
      <c r="CY8" s="622"/>
      <c r="CZ8" s="673">
        <v>16.600000000000001</v>
      </c>
      <c r="DA8" s="673"/>
      <c r="DB8" s="673"/>
      <c r="DC8" s="673"/>
      <c r="DD8" s="626">
        <v>35840</v>
      </c>
      <c r="DE8" s="621"/>
      <c r="DF8" s="621"/>
      <c r="DG8" s="621"/>
      <c r="DH8" s="621"/>
      <c r="DI8" s="621"/>
      <c r="DJ8" s="621"/>
      <c r="DK8" s="621"/>
      <c r="DL8" s="621"/>
      <c r="DM8" s="621"/>
      <c r="DN8" s="621"/>
      <c r="DO8" s="621"/>
      <c r="DP8" s="622"/>
      <c r="DQ8" s="626">
        <v>284778</v>
      </c>
      <c r="DR8" s="621"/>
      <c r="DS8" s="621"/>
      <c r="DT8" s="621"/>
      <c r="DU8" s="621"/>
      <c r="DV8" s="621"/>
      <c r="DW8" s="621"/>
      <c r="DX8" s="621"/>
      <c r="DY8" s="621"/>
      <c r="DZ8" s="621"/>
      <c r="EA8" s="621"/>
      <c r="EB8" s="621"/>
      <c r="EC8" s="656"/>
    </row>
    <row r="9" spans="2:143" ht="11.25" customHeight="1" x14ac:dyDescent="0.2">
      <c r="B9" s="617" t="s">
        <v>225</v>
      </c>
      <c r="C9" s="618"/>
      <c r="D9" s="618"/>
      <c r="E9" s="618"/>
      <c r="F9" s="618"/>
      <c r="G9" s="618"/>
      <c r="H9" s="618"/>
      <c r="I9" s="618"/>
      <c r="J9" s="618"/>
      <c r="K9" s="618"/>
      <c r="L9" s="618"/>
      <c r="M9" s="618"/>
      <c r="N9" s="618"/>
      <c r="O9" s="618"/>
      <c r="P9" s="618"/>
      <c r="Q9" s="619"/>
      <c r="R9" s="620">
        <v>161</v>
      </c>
      <c r="S9" s="621"/>
      <c r="T9" s="621"/>
      <c r="U9" s="621"/>
      <c r="V9" s="621"/>
      <c r="W9" s="621"/>
      <c r="X9" s="621"/>
      <c r="Y9" s="622"/>
      <c r="Z9" s="673">
        <v>0</v>
      </c>
      <c r="AA9" s="673"/>
      <c r="AB9" s="673"/>
      <c r="AC9" s="673"/>
      <c r="AD9" s="674">
        <v>161</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37291</v>
      </c>
      <c r="BH9" s="621"/>
      <c r="BI9" s="621"/>
      <c r="BJ9" s="621"/>
      <c r="BK9" s="621"/>
      <c r="BL9" s="621"/>
      <c r="BM9" s="621"/>
      <c r="BN9" s="622"/>
      <c r="BO9" s="673">
        <v>26.3</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207844</v>
      </c>
      <c r="CS9" s="621"/>
      <c r="CT9" s="621"/>
      <c r="CU9" s="621"/>
      <c r="CV9" s="621"/>
      <c r="CW9" s="621"/>
      <c r="CX9" s="621"/>
      <c r="CY9" s="622"/>
      <c r="CZ9" s="673">
        <v>8.3000000000000007</v>
      </c>
      <c r="DA9" s="673"/>
      <c r="DB9" s="673"/>
      <c r="DC9" s="673"/>
      <c r="DD9" s="626">
        <v>15859</v>
      </c>
      <c r="DE9" s="621"/>
      <c r="DF9" s="621"/>
      <c r="DG9" s="621"/>
      <c r="DH9" s="621"/>
      <c r="DI9" s="621"/>
      <c r="DJ9" s="621"/>
      <c r="DK9" s="621"/>
      <c r="DL9" s="621"/>
      <c r="DM9" s="621"/>
      <c r="DN9" s="621"/>
      <c r="DO9" s="621"/>
      <c r="DP9" s="622"/>
      <c r="DQ9" s="626">
        <v>202472</v>
      </c>
      <c r="DR9" s="621"/>
      <c r="DS9" s="621"/>
      <c r="DT9" s="621"/>
      <c r="DU9" s="621"/>
      <c r="DV9" s="621"/>
      <c r="DW9" s="621"/>
      <c r="DX9" s="621"/>
      <c r="DY9" s="621"/>
      <c r="DZ9" s="621"/>
      <c r="EA9" s="621"/>
      <c r="EB9" s="621"/>
      <c r="EC9" s="656"/>
    </row>
    <row r="10" spans="2:143" ht="11.25" customHeight="1" x14ac:dyDescent="0.2">
      <c r="B10" s="617" t="s">
        <v>228</v>
      </c>
      <c r="C10" s="618"/>
      <c r="D10" s="618"/>
      <c r="E10" s="618"/>
      <c r="F10" s="618"/>
      <c r="G10" s="618"/>
      <c r="H10" s="618"/>
      <c r="I10" s="618"/>
      <c r="J10" s="618"/>
      <c r="K10" s="618"/>
      <c r="L10" s="618"/>
      <c r="M10" s="618"/>
      <c r="N10" s="618"/>
      <c r="O10" s="618"/>
      <c r="P10" s="618"/>
      <c r="Q10" s="619"/>
      <c r="R10" s="620">
        <v>23460</v>
      </c>
      <c r="S10" s="621"/>
      <c r="T10" s="621"/>
      <c r="U10" s="621"/>
      <c r="V10" s="621"/>
      <c r="W10" s="621"/>
      <c r="X10" s="621"/>
      <c r="Y10" s="622"/>
      <c r="Z10" s="673">
        <v>0.9</v>
      </c>
      <c r="AA10" s="673"/>
      <c r="AB10" s="673"/>
      <c r="AC10" s="673"/>
      <c r="AD10" s="674">
        <v>23460</v>
      </c>
      <c r="AE10" s="674"/>
      <c r="AF10" s="674"/>
      <c r="AG10" s="674"/>
      <c r="AH10" s="674"/>
      <c r="AI10" s="674"/>
      <c r="AJ10" s="674"/>
      <c r="AK10" s="674"/>
      <c r="AL10" s="643">
        <v>1.8</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3315</v>
      </c>
      <c r="BH10" s="621"/>
      <c r="BI10" s="621"/>
      <c r="BJ10" s="621"/>
      <c r="BK10" s="621"/>
      <c r="BL10" s="621"/>
      <c r="BM10" s="621"/>
      <c r="BN10" s="622"/>
      <c r="BO10" s="673">
        <v>2.2999999999999998</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2">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1411</v>
      </c>
      <c r="BH11" s="621"/>
      <c r="BI11" s="621"/>
      <c r="BJ11" s="621"/>
      <c r="BK11" s="621"/>
      <c r="BL11" s="621"/>
      <c r="BM11" s="621"/>
      <c r="BN11" s="622"/>
      <c r="BO11" s="673">
        <v>1</v>
      </c>
      <c r="BP11" s="673"/>
      <c r="BQ11" s="673"/>
      <c r="BR11" s="673"/>
      <c r="BS11" s="626">
        <v>280</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351386</v>
      </c>
      <c r="CS11" s="621"/>
      <c r="CT11" s="621"/>
      <c r="CU11" s="621"/>
      <c r="CV11" s="621"/>
      <c r="CW11" s="621"/>
      <c r="CX11" s="621"/>
      <c r="CY11" s="622"/>
      <c r="CZ11" s="673">
        <v>14</v>
      </c>
      <c r="DA11" s="673"/>
      <c r="DB11" s="673"/>
      <c r="DC11" s="673"/>
      <c r="DD11" s="626">
        <v>146814</v>
      </c>
      <c r="DE11" s="621"/>
      <c r="DF11" s="621"/>
      <c r="DG11" s="621"/>
      <c r="DH11" s="621"/>
      <c r="DI11" s="621"/>
      <c r="DJ11" s="621"/>
      <c r="DK11" s="621"/>
      <c r="DL11" s="621"/>
      <c r="DM11" s="621"/>
      <c r="DN11" s="621"/>
      <c r="DO11" s="621"/>
      <c r="DP11" s="622"/>
      <c r="DQ11" s="626">
        <v>196286</v>
      </c>
      <c r="DR11" s="621"/>
      <c r="DS11" s="621"/>
      <c r="DT11" s="621"/>
      <c r="DU11" s="621"/>
      <c r="DV11" s="621"/>
      <c r="DW11" s="621"/>
      <c r="DX11" s="621"/>
      <c r="DY11" s="621"/>
      <c r="DZ11" s="621"/>
      <c r="EA11" s="621"/>
      <c r="EB11" s="621"/>
      <c r="EC11" s="656"/>
    </row>
    <row r="12" spans="2:143" ht="11.25" customHeight="1" x14ac:dyDescent="0.2">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90052</v>
      </c>
      <c r="BH12" s="621"/>
      <c r="BI12" s="621"/>
      <c r="BJ12" s="621"/>
      <c r="BK12" s="621"/>
      <c r="BL12" s="621"/>
      <c r="BM12" s="621"/>
      <c r="BN12" s="622"/>
      <c r="BO12" s="673">
        <v>63.5</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84263</v>
      </c>
      <c r="CS12" s="621"/>
      <c r="CT12" s="621"/>
      <c r="CU12" s="621"/>
      <c r="CV12" s="621"/>
      <c r="CW12" s="621"/>
      <c r="CX12" s="621"/>
      <c r="CY12" s="622"/>
      <c r="CZ12" s="673">
        <v>3.4</v>
      </c>
      <c r="DA12" s="673"/>
      <c r="DB12" s="673"/>
      <c r="DC12" s="673"/>
      <c r="DD12" s="626">
        <v>12385</v>
      </c>
      <c r="DE12" s="621"/>
      <c r="DF12" s="621"/>
      <c r="DG12" s="621"/>
      <c r="DH12" s="621"/>
      <c r="DI12" s="621"/>
      <c r="DJ12" s="621"/>
      <c r="DK12" s="621"/>
      <c r="DL12" s="621"/>
      <c r="DM12" s="621"/>
      <c r="DN12" s="621"/>
      <c r="DO12" s="621"/>
      <c r="DP12" s="622"/>
      <c r="DQ12" s="626">
        <v>68373</v>
      </c>
      <c r="DR12" s="621"/>
      <c r="DS12" s="621"/>
      <c r="DT12" s="621"/>
      <c r="DU12" s="621"/>
      <c r="DV12" s="621"/>
      <c r="DW12" s="621"/>
      <c r="DX12" s="621"/>
      <c r="DY12" s="621"/>
      <c r="DZ12" s="621"/>
      <c r="EA12" s="621"/>
      <c r="EB12" s="621"/>
      <c r="EC12" s="656"/>
    </row>
    <row r="13" spans="2:143" ht="11.25" customHeight="1" x14ac:dyDescent="0.2">
      <c r="B13" s="617" t="s">
        <v>237</v>
      </c>
      <c r="C13" s="618"/>
      <c r="D13" s="618"/>
      <c r="E13" s="618"/>
      <c r="F13" s="618"/>
      <c r="G13" s="618"/>
      <c r="H13" s="618"/>
      <c r="I13" s="618"/>
      <c r="J13" s="618"/>
      <c r="K13" s="618"/>
      <c r="L13" s="618"/>
      <c r="M13" s="618"/>
      <c r="N13" s="618"/>
      <c r="O13" s="618"/>
      <c r="P13" s="618"/>
      <c r="Q13" s="619"/>
      <c r="R13" s="620">
        <v>2913</v>
      </c>
      <c r="S13" s="621"/>
      <c r="T13" s="621"/>
      <c r="U13" s="621"/>
      <c r="V13" s="621"/>
      <c r="W13" s="621"/>
      <c r="X13" s="621"/>
      <c r="Y13" s="622"/>
      <c r="Z13" s="673">
        <v>0.1</v>
      </c>
      <c r="AA13" s="673"/>
      <c r="AB13" s="673"/>
      <c r="AC13" s="673"/>
      <c r="AD13" s="674">
        <v>2913</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89522</v>
      </c>
      <c r="BH13" s="621"/>
      <c r="BI13" s="621"/>
      <c r="BJ13" s="621"/>
      <c r="BK13" s="621"/>
      <c r="BL13" s="621"/>
      <c r="BM13" s="621"/>
      <c r="BN13" s="622"/>
      <c r="BO13" s="673">
        <v>63.2</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269839</v>
      </c>
      <c r="CS13" s="621"/>
      <c r="CT13" s="621"/>
      <c r="CU13" s="621"/>
      <c r="CV13" s="621"/>
      <c r="CW13" s="621"/>
      <c r="CX13" s="621"/>
      <c r="CY13" s="622"/>
      <c r="CZ13" s="673">
        <v>10.8</v>
      </c>
      <c r="DA13" s="673"/>
      <c r="DB13" s="673"/>
      <c r="DC13" s="673"/>
      <c r="DD13" s="626">
        <v>220461</v>
      </c>
      <c r="DE13" s="621"/>
      <c r="DF13" s="621"/>
      <c r="DG13" s="621"/>
      <c r="DH13" s="621"/>
      <c r="DI13" s="621"/>
      <c r="DJ13" s="621"/>
      <c r="DK13" s="621"/>
      <c r="DL13" s="621"/>
      <c r="DM13" s="621"/>
      <c r="DN13" s="621"/>
      <c r="DO13" s="621"/>
      <c r="DP13" s="622"/>
      <c r="DQ13" s="626">
        <v>111999</v>
      </c>
      <c r="DR13" s="621"/>
      <c r="DS13" s="621"/>
      <c r="DT13" s="621"/>
      <c r="DU13" s="621"/>
      <c r="DV13" s="621"/>
      <c r="DW13" s="621"/>
      <c r="DX13" s="621"/>
      <c r="DY13" s="621"/>
      <c r="DZ13" s="621"/>
      <c r="EA13" s="621"/>
      <c r="EB13" s="621"/>
      <c r="EC13" s="656"/>
    </row>
    <row r="14" spans="2:143" ht="11.25" customHeight="1" x14ac:dyDescent="0.2">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4556</v>
      </c>
      <c r="BH14" s="621"/>
      <c r="BI14" s="621"/>
      <c r="BJ14" s="621"/>
      <c r="BK14" s="621"/>
      <c r="BL14" s="621"/>
      <c r="BM14" s="621"/>
      <c r="BN14" s="622"/>
      <c r="BO14" s="673">
        <v>3.2</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39873</v>
      </c>
      <c r="CS14" s="621"/>
      <c r="CT14" s="621"/>
      <c r="CU14" s="621"/>
      <c r="CV14" s="621"/>
      <c r="CW14" s="621"/>
      <c r="CX14" s="621"/>
      <c r="CY14" s="622"/>
      <c r="CZ14" s="673">
        <v>1.6</v>
      </c>
      <c r="DA14" s="673"/>
      <c r="DB14" s="673"/>
      <c r="DC14" s="673"/>
      <c r="DD14" s="626">
        <v>10670</v>
      </c>
      <c r="DE14" s="621"/>
      <c r="DF14" s="621"/>
      <c r="DG14" s="621"/>
      <c r="DH14" s="621"/>
      <c r="DI14" s="621"/>
      <c r="DJ14" s="621"/>
      <c r="DK14" s="621"/>
      <c r="DL14" s="621"/>
      <c r="DM14" s="621"/>
      <c r="DN14" s="621"/>
      <c r="DO14" s="621"/>
      <c r="DP14" s="622"/>
      <c r="DQ14" s="626">
        <v>31262</v>
      </c>
      <c r="DR14" s="621"/>
      <c r="DS14" s="621"/>
      <c r="DT14" s="621"/>
      <c r="DU14" s="621"/>
      <c r="DV14" s="621"/>
      <c r="DW14" s="621"/>
      <c r="DX14" s="621"/>
      <c r="DY14" s="621"/>
      <c r="DZ14" s="621"/>
      <c r="EA14" s="621"/>
      <c r="EB14" s="621"/>
      <c r="EC14" s="656"/>
    </row>
    <row r="15" spans="2:143" ht="11.25" customHeight="1" x14ac:dyDescent="0.2">
      <c r="B15" s="617" t="s">
        <v>243</v>
      </c>
      <c r="C15" s="618"/>
      <c r="D15" s="618"/>
      <c r="E15" s="618"/>
      <c r="F15" s="618"/>
      <c r="G15" s="618"/>
      <c r="H15" s="618"/>
      <c r="I15" s="618"/>
      <c r="J15" s="618"/>
      <c r="K15" s="618"/>
      <c r="L15" s="618"/>
      <c r="M15" s="618"/>
      <c r="N15" s="618"/>
      <c r="O15" s="618"/>
      <c r="P15" s="618"/>
      <c r="Q15" s="619"/>
      <c r="R15" s="620">
        <v>337</v>
      </c>
      <c r="S15" s="621"/>
      <c r="T15" s="621"/>
      <c r="U15" s="621"/>
      <c r="V15" s="621"/>
      <c r="W15" s="621"/>
      <c r="X15" s="621"/>
      <c r="Y15" s="622"/>
      <c r="Z15" s="673">
        <v>0</v>
      </c>
      <c r="AA15" s="673"/>
      <c r="AB15" s="673"/>
      <c r="AC15" s="673"/>
      <c r="AD15" s="674">
        <v>337</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3262</v>
      </c>
      <c r="BH15" s="621"/>
      <c r="BI15" s="621"/>
      <c r="BJ15" s="621"/>
      <c r="BK15" s="621"/>
      <c r="BL15" s="621"/>
      <c r="BM15" s="621"/>
      <c r="BN15" s="622"/>
      <c r="BO15" s="673">
        <v>2.2999999999999998</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137436</v>
      </c>
      <c r="CS15" s="621"/>
      <c r="CT15" s="621"/>
      <c r="CU15" s="621"/>
      <c r="CV15" s="621"/>
      <c r="CW15" s="621"/>
      <c r="CX15" s="621"/>
      <c r="CY15" s="622"/>
      <c r="CZ15" s="673">
        <v>5.5</v>
      </c>
      <c r="DA15" s="673"/>
      <c r="DB15" s="673"/>
      <c r="DC15" s="673"/>
      <c r="DD15" s="626">
        <v>3978</v>
      </c>
      <c r="DE15" s="621"/>
      <c r="DF15" s="621"/>
      <c r="DG15" s="621"/>
      <c r="DH15" s="621"/>
      <c r="DI15" s="621"/>
      <c r="DJ15" s="621"/>
      <c r="DK15" s="621"/>
      <c r="DL15" s="621"/>
      <c r="DM15" s="621"/>
      <c r="DN15" s="621"/>
      <c r="DO15" s="621"/>
      <c r="DP15" s="622"/>
      <c r="DQ15" s="626">
        <v>134755</v>
      </c>
      <c r="DR15" s="621"/>
      <c r="DS15" s="621"/>
      <c r="DT15" s="621"/>
      <c r="DU15" s="621"/>
      <c r="DV15" s="621"/>
      <c r="DW15" s="621"/>
      <c r="DX15" s="621"/>
      <c r="DY15" s="621"/>
      <c r="DZ15" s="621"/>
      <c r="EA15" s="621"/>
      <c r="EB15" s="621"/>
      <c r="EC15" s="656"/>
    </row>
    <row r="16" spans="2:143" ht="11.25" customHeight="1" x14ac:dyDescent="0.2">
      <c r="B16" s="617" t="s">
        <v>246</v>
      </c>
      <c r="C16" s="618"/>
      <c r="D16" s="618"/>
      <c r="E16" s="618"/>
      <c r="F16" s="618"/>
      <c r="G16" s="618"/>
      <c r="H16" s="618"/>
      <c r="I16" s="618"/>
      <c r="J16" s="618"/>
      <c r="K16" s="618"/>
      <c r="L16" s="618"/>
      <c r="M16" s="618"/>
      <c r="N16" s="618"/>
      <c r="O16" s="618"/>
      <c r="P16" s="618"/>
      <c r="Q16" s="619"/>
      <c r="R16" s="620">
        <v>1446792</v>
      </c>
      <c r="S16" s="621"/>
      <c r="T16" s="621"/>
      <c r="U16" s="621"/>
      <c r="V16" s="621"/>
      <c r="W16" s="621"/>
      <c r="X16" s="621"/>
      <c r="Y16" s="622"/>
      <c r="Z16" s="673">
        <v>55.3</v>
      </c>
      <c r="AA16" s="673"/>
      <c r="AB16" s="673"/>
      <c r="AC16" s="673"/>
      <c r="AD16" s="674">
        <v>1104161</v>
      </c>
      <c r="AE16" s="674"/>
      <c r="AF16" s="674"/>
      <c r="AG16" s="674"/>
      <c r="AH16" s="674"/>
      <c r="AI16" s="674"/>
      <c r="AJ16" s="674"/>
      <c r="AK16" s="674"/>
      <c r="AL16" s="643">
        <v>84.6</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43528</v>
      </c>
      <c r="CS16" s="621"/>
      <c r="CT16" s="621"/>
      <c r="CU16" s="621"/>
      <c r="CV16" s="621"/>
      <c r="CW16" s="621"/>
      <c r="CX16" s="621"/>
      <c r="CY16" s="622"/>
      <c r="CZ16" s="673">
        <v>1.7</v>
      </c>
      <c r="DA16" s="673"/>
      <c r="DB16" s="673"/>
      <c r="DC16" s="673"/>
      <c r="DD16" s="626" t="s">
        <v>113</v>
      </c>
      <c r="DE16" s="621"/>
      <c r="DF16" s="621"/>
      <c r="DG16" s="621"/>
      <c r="DH16" s="621"/>
      <c r="DI16" s="621"/>
      <c r="DJ16" s="621"/>
      <c r="DK16" s="621"/>
      <c r="DL16" s="621"/>
      <c r="DM16" s="621"/>
      <c r="DN16" s="621"/>
      <c r="DO16" s="621"/>
      <c r="DP16" s="622"/>
      <c r="DQ16" s="626">
        <v>8106</v>
      </c>
      <c r="DR16" s="621"/>
      <c r="DS16" s="621"/>
      <c r="DT16" s="621"/>
      <c r="DU16" s="621"/>
      <c r="DV16" s="621"/>
      <c r="DW16" s="621"/>
      <c r="DX16" s="621"/>
      <c r="DY16" s="621"/>
      <c r="DZ16" s="621"/>
      <c r="EA16" s="621"/>
      <c r="EB16" s="621"/>
      <c r="EC16" s="656"/>
    </row>
    <row r="17" spans="2:133" ht="11.25" customHeight="1" x14ac:dyDescent="0.2">
      <c r="B17" s="617" t="s">
        <v>249</v>
      </c>
      <c r="C17" s="618"/>
      <c r="D17" s="618"/>
      <c r="E17" s="618"/>
      <c r="F17" s="618"/>
      <c r="G17" s="618"/>
      <c r="H17" s="618"/>
      <c r="I17" s="618"/>
      <c r="J17" s="618"/>
      <c r="K17" s="618"/>
      <c r="L17" s="618"/>
      <c r="M17" s="618"/>
      <c r="N17" s="618"/>
      <c r="O17" s="618"/>
      <c r="P17" s="618"/>
      <c r="Q17" s="619"/>
      <c r="R17" s="620">
        <v>1104161</v>
      </c>
      <c r="S17" s="621"/>
      <c r="T17" s="621"/>
      <c r="U17" s="621"/>
      <c r="V17" s="621"/>
      <c r="W17" s="621"/>
      <c r="X17" s="621"/>
      <c r="Y17" s="622"/>
      <c r="Z17" s="673">
        <v>42.2</v>
      </c>
      <c r="AA17" s="673"/>
      <c r="AB17" s="673"/>
      <c r="AC17" s="673"/>
      <c r="AD17" s="674">
        <v>1104161</v>
      </c>
      <c r="AE17" s="674"/>
      <c r="AF17" s="674"/>
      <c r="AG17" s="674"/>
      <c r="AH17" s="674"/>
      <c r="AI17" s="674"/>
      <c r="AJ17" s="674"/>
      <c r="AK17" s="674"/>
      <c r="AL17" s="643">
        <v>84.6</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202934</v>
      </c>
      <c r="CS17" s="621"/>
      <c r="CT17" s="621"/>
      <c r="CU17" s="621"/>
      <c r="CV17" s="621"/>
      <c r="CW17" s="621"/>
      <c r="CX17" s="621"/>
      <c r="CY17" s="622"/>
      <c r="CZ17" s="673">
        <v>8.1</v>
      </c>
      <c r="DA17" s="673"/>
      <c r="DB17" s="673"/>
      <c r="DC17" s="673"/>
      <c r="DD17" s="626" t="s">
        <v>113</v>
      </c>
      <c r="DE17" s="621"/>
      <c r="DF17" s="621"/>
      <c r="DG17" s="621"/>
      <c r="DH17" s="621"/>
      <c r="DI17" s="621"/>
      <c r="DJ17" s="621"/>
      <c r="DK17" s="621"/>
      <c r="DL17" s="621"/>
      <c r="DM17" s="621"/>
      <c r="DN17" s="621"/>
      <c r="DO17" s="621"/>
      <c r="DP17" s="622"/>
      <c r="DQ17" s="626">
        <v>202934</v>
      </c>
      <c r="DR17" s="621"/>
      <c r="DS17" s="621"/>
      <c r="DT17" s="621"/>
      <c r="DU17" s="621"/>
      <c r="DV17" s="621"/>
      <c r="DW17" s="621"/>
      <c r="DX17" s="621"/>
      <c r="DY17" s="621"/>
      <c r="DZ17" s="621"/>
      <c r="EA17" s="621"/>
      <c r="EB17" s="621"/>
      <c r="EC17" s="656"/>
    </row>
    <row r="18" spans="2:133" ht="11.25" customHeight="1" x14ac:dyDescent="0.2">
      <c r="B18" s="617" t="s">
        <v>252</v>
      </c>
      <c r="C18" s="618"/>
      <c r="D18" s="618"/>
      <c r="E18" s="618"/>
      <c r="F18" s="618"/>
      <c r="G18" s="618"/>
      <c r="H18" s="618"/>
      <c r="I18" s="618"/>
      <c r="J18" s="618"/>
      <c r="K18" s="618"/>
      <c r="L18" s="618"/>
      <c r="M18" s="618"/>
      <c r="N18" s="618"/>
      <c r="O18" s="618"/>
      <c r="P18" s="618"/>
      <c r="Q18" s="619"/>
      <c r="R18" s="620">
        <v>342631</v>
      </c>
      <c r="S18" s="621"/>
      <c r="T18" s="621"/>
      <c r="U18" s="621"/>
      <c r="V18" s="621"/>
      <c r="W18" s="621"/>
      <c r="X18" s="621"/>
      <c r="Y18" s="622"/>
      <c r="Z18" s="673">
        <v>13.1</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13880</v>
      </c>
      <c r="CS18" s="621"/>
      <c r="CT18" s="621"/>
      <c r="CU18" s="621"/>
      <c r="CV18" s="621"/>
      <c r="CW18" s="621"/>
      <c r="CX18" s="621"/>
      <c r="CY18" s="622"/>
      <c r="CZ18" s="673">
        <v>0.6</v>
      </c>
      <c r="DA18" s="673"/>
      <c r="DB18" s="673"/>
      <c r="DC18" s="673"/>
      <c r="DD18" s="626">
        <v>13880</v>
      </c>
      <c r="DE18" s="621"/>
      <c r="DF18" s="621"/>
      <c r="DG18" s="621"/>
      <c r="DH18" s="621"/>
      <c r="DI18" s="621"/>
      <c r="DJ18" s="621"/>
      <c r="DK18" s="621"/>
      <c r="DL18" s="621"/>
      <c r="DM18" s="621"/>
      <c r="DN18" s="621"/>
      <c r="DO18" s="621"/>
      <c r="DP18" s="622"/>
      <c r="DQ18" s="626">
        <v>13880</v>
      </c>
      <c r="DR18" s="621"/>
      <c r="DS18" s="621"/>
      <c r="DT18" s="621"/>
      <c r="DU18" s="621"/>
      <c r="DV18" s="621"/>
      <c r="DW18" s="621"/>
      <c r="DX18" s="621"/>
      <c r="DY18" s="621"/>
      <c r="DZ18" s="621"/>
      <c r="EA18" s="621"/>
      <c r="EB18" s="621"/>
      <c r="EC18" s="656"/>
    </row>
    <row r="19" spans="2:133" ht="11.25" customHeight="1" x14ac:dyDescent="0.2">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2">
      <c r="B20" s="617" t="s">
        <v>258</v>
      </c>
      <c r="C20" s="618"/>
      <c r="D20" s="618"/>
      <c r="E20" s="618"/>
      <c r="F20" s="618"/>
      <c r="G20" s="618"/>
      <c r="H20" s="618"/>
      <c r="I20" s="618"/>
      <c r="J20" s="618"/>
      <c r="K20" s="618"/>
      <c r="L20" s="618"/>
      <c r="M20" s="618"/>
      <c r="N20" s="618"/>
      <c r="O20" s="618"/>
      <c r="P20" s="618"/>
      <c r="Q20" s="619"/>
      <c r="R20" s="620">
        <v>1641540</v>
      </c>
      <c r="S20" s="621"/>
      <c r="T20" s="621"/>
      <c r="U20" s="621"/>
      <c r="V20" s="621"/>
      <c r="W20" s="621"/>
      <c r="X20" s="621"/>
      <c r="Y20" s="622"/>
      <c r="Z20" s="673">
        <v>62.8</v>
      </c>
      <c r="AA20" s="673"/>
      <c r="AB20" s="673"/>
      <c r="AC20" s="673"/>
      <c r="AD20" s="674">
        <v>1298909</v>
      </c>
      <c r="AE20" s="674"/>
      <c r="AF20" s="674"/>
      <c r="AG20" s="674"/>
      <c r="AH20" s="674"/>
      <c r="AI20" s="674"/>
      <c r="AJ20" s="674"/>
      <c r="AK20" s="674"/>
      <c r="AL20" s="643">
        <v>99.5</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2508895</v>
      </c>
      <c r="CS20" s="621"/>
      <c r="CT20" s="621"/>
      <c r="CU20" s="621"/>
      <c r="CV20" s="621"/>
      <c r="CW20" s="621"/>
      <c r="CX20" s="621"/>
      <c r="CY20" s="622"/>
      <c r="CZ20" s="673">
        <v>100</v>
      </c>
      <c r="DA20" s="673"/>
      <c r="DB20" s="673"/>
      <c r="DC20" s="673"/>
      <c r="DD20" s="626">
        <v>525691</v>
      </c>
      <c r="DE20" s="621"/>
      <c r="DF20" s="621"/>
      <c r="DG20" s="621"/>
      <c r="DH20" s="621"/>
      <c r="DI20" s="621"/>
      <c r="DJ20" s="621"/>
      <c r="DK20" s="621"/>
      <c r="DL20" s="621"/>
      <c r="DM20" s="621"/>
      <c r="DN20" s="621"/>
      <c r="DO20" s="621"/>
      <c r="DP20" s="622"/>
      <c r="DQ20" s="626">
        <v>1841010</v>
      </c>
      <c r="DR20" s="621"/>
      <c r="DS20" s="621"/>
      <c r="DT20" s="621"/>
      <c r="DU20" s="621"/>
      <c r="DV20" s="621"/>
      <c r="DW20" s="621"/>
      <c r="DX20" s="621"/>
      <c r="DY20" s="621"/>
      <c r="DZ20" s="621"/>
      <c r="EA20" s="621"/>
      <c r="EB20" s="621"/>
      <c r="EC20" s="656"/>
    </row>
    <row r="21" spans="2:133" ht="11.25" customHeight="1" x14ac:dyDescent="0.2">
      <c r="B21" s="617" t="s">
        <v>261</v>
      </c>
      <c r="C21" s="618"/>
      <c r="D21" s="618"/>
      <c r="E21" s="618"/>
      <c r="F21" s="618"/>
      <c r="G21" s="618"/>
      <c r="H21" s="618"/>
      <c r="I21" s="618"/>
      <c r="J21" s="618"/>
      <c r="K21" s="618"/>
      <c r="L21" s="618"/>
      <c r="M21" s="618"/>
      <c r="N21" s="618"/>
      <c r="O21" s="618"/>
      <c r="P21" s="618"/>
      <c r="Q21" s="619"/>
      <c r="R21" s="620" t="s">
        <v>113</v>
      </c>
      <c r="S21" s="621"/>
      <c r="T21" s="621"/>
      <c r="U21" s="621"/>
      <c r="V21" s="621"/>
      <c r="W21" s="621"/>
      <c r="X21" s="621"/>
      <c r="Y21" s="622"/>
      <c r="Z21" s="673" t="s">
        <v>113</v>
      </c>
      <c r="AA21" s="673"/>
      <c r="AB21" s="673"/>
      <c r="AC21" s="673"/>
      <c r="AD21" s="674" t="s">
        <v>113</v>
      </c>
      <c r="AE21" s="674"/>
      <c r="AF21" s="674"/>
      <c r="AG21" s="674"/>
      <c r="AH21" s="674"/>
      <c r="AI21" s="674"/>
      <c r="AJ21" s="674"/>
      <c r="AK21" s="674"/>
      <c r="AL21" s="643" t="s">
        <v>113</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263</v>
      </c>
      <c r="C22" s="618"/>
      <c r="D22" s="618"/>
      <c r="E22" s="618"/>
      <c r="F22" s="618"/>
      <c r="G22" s="618"/>
      <c r="H22" s="618"/>
      <c r="I22" s="618"/>
      <c r="J22" s="618"/>
      <c r="K22" s="618"/>
      <c r="L22" s="618"/>
      <c r="M22" s="618"/>
      <c r="N22" s="618"/>
      <c r="O22" s="618"/>
      <c r="P22" s="618"/>
      <c r="Q22" s="619"/>
      <c r="R22" s="620">
        <v>6227</v>
      </c>
      <c r="S22" s="621"/>
      <c r="T22" s="621"/>
      <c r="U22" s="621"/>
      <c r="V22" s="621"/>
      <c r="W22" s="621"/>
      <c r="X22" s="621"/>
      <c r="Y22" s="622"/>
      <c r="Z22" s="673">
        <v>0.2</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266</v>
      </c>
      <c r="C23" s="618"/>
      <c r="D23" s="618"/>
      <c r="E23" s="618"/>
      <c r="F23" s="618"/>
      <c r="G23" s="618"/>
      <c r="H23" s="618"/>
      <c r="I23" s="618"/>
      <c r="J23" s="618"/>
      <c r="K23" s="618"/>
      <c r="L23" s="618"/>
      <c r="M23" s="618"/>
      <c r="N23" s="618"/>
      <c r="O23" s="618"/>
      <c r="P23" s="618"/>
      <c r="Q23" s="619"/>
      <c r="R23" s="620">
        <v>43846</v>
      </c>
      <c r="S23" s="621"/>
      <c r="T23" s="621"/>
      <c r="U23" s="621"/>
      <c r="V23" s="621"/>
      <c r="W23" s="621"/>
      <c r="X23" s="621"/>
      <c r="Y23" s="622"/>
      <c r="Z23" s="673">
        <v>1.7</v>
      </c>
      <c r="AA23" s="673"/>
      <c r="AB23" s="673"/>
      <c r="AC23" s="673"/>
      <c r="AD23" s="674">
        <v>790</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2">
      <c r="B24" s="617" t="s">
        <v>273</v>
      </c>
      <c r="C24" s="618"/>
      <c r="D24" s="618"/>
      <c r="E24" s="618"/>
      <c r="F24" s="618"/>
      <c r="G24" s="618"/>
      <c r="H24" s="618"/>
      <c r="I24" s="618"/>
      <c r="J24" s="618"/>
      <c r="K24" s="618"/>
      <c r="L24" s="618"/>
      <c r="M24" s="618"/>
      <c r="N24" s="618"/>
      <c r="O24" s="618"/>
      <c r="P24" s="618"/>
      <c r="Q24" s="619"/>
      <c r="R24" s="620">
        <v>2898</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726790</v>
      </c>
      <c r="CS24" s="671"/>
      <c r="CT24" s="671"/>
      <c r="CU24" s="671"/>
      <c r="CV24" s="671"/>
      <c r="CW24" s="671"/>
      <c r="CX24" s="671"/>
      <c r="CY24" s="718"/>
      <c r="CZ24" s="722">
        <v>29</v>
      </c>
      <c r="DA24" s="723"/>
      <c r="DB24" s="723"/>
      <c r="DC24" s="724"/>
      <c r="DD24" s="717">
        <v>621419</v>
      </c>
      <c r="DE24" s="671"/>
      <c r="DF24" s="671"/>
      <c r="DG24" s="671"/>
      <c r="DH24" s="671"/>
      <c r="DI24" s="671"/>
      <c r="DJ24" s="671"/>
      <c r="DK24" s="718"/>
      <c r="DL24" s="717">
        <v>610747</v>
      </c>
      <c r="DM24" s="671"/>
      <c r="DN24" s="671"/>
      <c r="DO24" s="671"/>
      <c r="DP24" s="671"/>
      <c r="DQ24" s="671"/>
      <c r="DR24" s="671"/>
      <c r="DS24" s="671"/>
      <c r="DT24" s="671"/>
      <c r="DU24" s="671"/>
      <c r="DV24" s="718"/>
      <c r="DW24" s="719">
        <v>45.1</v>
      </c>
      <c r="DX24" s="688"/>
      <c r="DY24" s="688"/>
      <c r="DZ24" s="688"/>
      <c r="EA24" s="688"/>
      <c r="EB24" s="688"/>
      <c r="EC24" s="720"/>
    </row>
    <row r="25" spans="2:133" ht="11.25" customHeight="1" x14ac:dyDescent="0.2">
      <c r="B25" s="617" t="s">
        <v>276</v>
      </c>
      <c r="C25" s="618"/>
      <c r="D25" s="618"/>
      <c r="E25" s="618"/>
      <c r="F25" s="618"/>
      <c r="G25" s="618"/>
      <c r="H25" s="618"/>
      <c r="I25" s="618"/>
      <c r="J25" s="618"/>
      <c r="K25" s="618"/>
      <c r="L25" s="618"/>
      <c r="M25" s="618"/>
      <c r="N25" s="618"/>
      <c r="O25" s="618"/>
      <c r="P25" s="618"/>
      <c r="Q25" s="619"/>
      <c r="R25" s="620">
        <v>215706</v>
      </c>
      <c r="S25" s="621"/>
      <c r="T25" s="621"/>
      <c r="U25" s="621"/>
      <c r="V25" s="621"/>
      <c r="W25" s="621"/>
      <c r="X25" s="621"/>
      <c r="Y25" s="622"/>
      <c r="Z25" s="673">
        <v>8.1999999999999993</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424592</v>
      </c>
      <c r="CS25" s="639"/>
      <c r="CT25" s="639"/>
      <c r="CU25" s="639"/>
      <c r="CV25" s="639"/>
      <c r="CW25" s="639"/>
      <c r="CX25" s="639"/>
      <c r="CY25" s="640"/>
      <c r="CZ25" s="623">
        <v>16.899999999999999</v>
      </c>
      <c r="DA25" s="641"/>
      <c r="DB25" s="641"/>
      <c r="DC25" s="642"/>
      <c r="DD25" s="626">
        <v>388083</v>
      </c>
      <c r="DE25" s="639"/>
      <c r="DF25" s="639"/>
      <c r="DG25" s="639"/>
      <c r="DH25" s="639"/>
      <c r="DI25" s="639"/>
      <c r="DJ25" s="639"/>
      <c r="DK25" s="640"/>
      <c r="DL25" s="626">
        <v>377621</v>
      </c>
      <c r="DM25" s="639"/>
      <c r="DN25" s="639"/>
      <c r="DO25" s="639"/>
      <c r="DP25" s="639"/>
      <c r="DQ25" s="639"/>
      <c r="DR25" s="639"/>
      <c r="DS25" s="639"/>
      <c r="DT25" s="639"/>
      <c r="DU25" s="639"/>
      <c r="DV25" s="640"/>
      <c r="DW25" s="643">
        <v>27.9</v>
      </c>
      <c r="DX25" s="644"/>
      <c r="DY25" s="644"/>
      <c r="DZ25" s="644"/>
      <c r="EA25" s="644"/>
      <c r="EB25" s="644"/>
      <c r="EC25" s="645"/>
    </row>
    <row r="26" spans="2:133" ht="11.25" customHeight="1" x14ac:dyDescent="0.2">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239503</v>
      </c>
      <c r="CS26" s="621"/>
      <c r="CT26" s="621"/>
      <c r="CU26" s="621"/>
      <c r="CV26" s="621"/>
      <c r="CW26" s="621"/>
      <c r="CX26" s="621"/>
      <c r="CY26" s="622"/>
      <c r="CZ26" s="623">
        <v>9.5</v>
      </c>
      <c r="DA26" s="641"/>
      <c r="DB26" s="641"/>
      <c r="DC26" s="642"/>
      <c r="DD26" s="626">
        <v>208731</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2">
      <c r="B27" s="617" t="s">
        <v>282</v>
      </c>
      <c r="C27" s="618"/>
      <c r="D27" s="618"/>
      <c r="E27" s="618"/>
      <c r="F27" s="618"/>
      <c r="G27" s="618"/>
      <c r="H27" s="618"/>
      <c r="I27" s="618"/>
      <c r="J27" s="618"/>
      <c r="K27" s="618"/>
      <c r="L27" s="618"/>
      <c r="M27" s="618"/>
      <c r="N27" s="618"/>
      <c r="O27" s="618"/>
      <c r="P27" s="618"/>
      <c r="Q27" s="619"/>
      <c r="R27" s="620">
        <v>137104</v>
      </c>
      <c r="S27" s="621"/>
      <c r="T27" s="621"/>
      <c r="U27" s="621"/>
      <c r="V27" s="621"/>
      <c r="W27" s="621"/>
      <c r="X27" s="621"/>
      <c r="Y27" s="622"/>
      <c r="Z27" s="673">
        <v>5.2</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141731</v>
      </c>
      <c r="BH27" s="621"/>
      <c r="BI27" s="621"/>
      <c r="BJ27" s="621"/>
      <c r="BK27" s="621"/>
      <c r="BL27" s="621"/>
      <c r="BM27" s="621"/>
      <c r="BN27" s="622"/>
      <c r="BO27" s="673">
        <v>100</v>
      </c>
      <c r="BP27" s="673"/>
      <c r="BQ27" s="673"/>
      <c r="BR27" s="673"/>
      <c r="BS27" s="626">
        <v>280</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99264</v>
      </c>
      <c r="CS27" s="639"/>
      <c r="CT27" s="639"/>
      <c r="CU27" s="639"/>
      <c r="CV27" s="639"/>
      <c r="CW27" s="639"/>
      <c r="CX27" s="639"/>
      <c r="CY27" s="640"/>
      <c r="CZ27" s="623">
        <v>4</v>
      </c>
      <c r="DA27" s="641"/>
      <c r="DB27" s="641"/>
      <c r="DC27" s="642"/>
      <c r="DD27" s="626">
        <v>30402</v>
      </c>
      <c r="DE27" s="639"/>
      <c r="DF27" s="639"/>
      <c r="DG27" s="639"/>
      <c r="DH27" s="639"/>
      <c r="DI27" s="639"/>
      <c r="DJ27" s="639"/>
      <c r="DK27" s="640"/>
      <c r="DL27" s="626">
        <v>30192</v>
      </c>
      <c r="DM27" s="639"/>
      <c r="DN27" s="639"/>
      <c r="DO27" s="639"/>
      <c r="DP27" s="639"/>
      <c r="DQ27" s="639"/>
      <c r="DR27" s="639"/>
      <c r="DS27" s="639"/>
      <c r="DT27" s="639"/>
      <c r="DU27" s="639"/>
      <c r="DV27" s="640"/>
      <c r="DW27" s="643">
        <v>2.2000000000000002</v>
      </c>
      <c r="DX27" s="644"/>
      <c r="DY27" s="644"/>
      <c r="DZ27" s="644"/>
      <c r="EA27" s="644"/>
      <c r="EB27" s="644"/>
      <c r="EC27" s="645"/>
    </row>
    <row r="28" spans="2:133" ht="11.25" customHeight="1" x14ac:dyDescent="0.2">
      <c r="B28" s="617" t="s">
        <v>285</v>
      </c>
      <c r="C28" s="618"/>
      <c r="D28" s="618"/>
      <c r="E28" s="618"/>
      <c r="F28" s="618"/>
      <c r="G28" s="618"/>
      <c r="H28" s="618"/>
      <c r="I28" s="618"/>
      <c r="J28" s="618"/>
      <c r="K28" s="618"/>
      <c r="L28" s="618"/>
      <c r="M28" s="618"/>
      <c r="N28" s="618"/>
      <c r="O28" s="618"/>
      <c r="P28" s="618"/>
      <c r="Q28" s="619"/>
      <c r="R28" s="620">
        <v>22575</v>
      </c>
      <c r="S28" s="621"/>
      <c r="T28" s="621"/>
      <c r="U28" s="621"/>
      <c r="V28" s="621"/>
      <c r="W28" s="621"/>
      <c r="X28" s="621"/>
      <c r="Y28" s="622"/>
      <c r="Z28" s="673">
        <v>0.9</v>
      </c>
      <c r="AA28" s="673"/>
      <c r="AB28" s="673"/>
      <c r="AC28" s="673"/>
      <c r="AD28" s="674">
        <v>5703</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202934</v>
      </c>
      <c r="CS28" s="621"/>
      <c r="CT28" s="621"/>
      <c r="CU28" s="621"/>
      <c r="CV28" s="621"/>
      <c r="CW28" s="621"/>
      <c r="CX28" s="621"/>
      <c r="CY28" s="622"/>
      <c r="CZ28" s="623">
        <v>8.1</v>
      </c>
      <c r="DA28" s="641"/>
      <c r="DB28" s="641"/>
      <c r="DC28" s="642"/>
      <c r="DD28" s="626">
        <v>202934</v>
      </c>
      <c r="DE28" s="621"/>
      <c r="DF28" s="621"/>
      <c r="DG28" s="621"/>
      <c r="DH28" s="621"/>
      <c r="DI28" s="621"/>
      <c r="DJ28" s="621"/>
      <c r="DK28" s="622"/>
      <c r="DL28" s="626">
        <v>202934</v>
      </c>
      <c r="DM28" s="621"/>
      <c r="DN28" s="621"/>
      <c r="DO28" s="621"/>
      <c r="DP28" s="621"/>
      <c r="DQ28" s="621"/>
      <c r="DR28" s="621"/>
      <c r="DS28" s="621"/>
      <c r="DT28" s="621"/>
      <c r="DU28" s="621"/>
      <c r="DV28" s="622"/>
      <c r="DW28" s="643">
        <v>15</v>
      </c>
      <c r="DX28" s="644"/>
      <c r="DY28" s="644"/>
      <c r="DZ28" s="644"/>
      <c r="EA28" s="644"/>
      <c r="EB28" s="644"/>
      <c r="EC28" s="645"/>
    </row>
    <row r="29" spans="2:133" ht="11.25" customHeight="1" x14ac:dyDescent="0.2">
      <c r="B29" s="617" t="s">
        <v>287</v>
      </c>
      <c r="C29" s="618"/>
      <c r="D29" s="618"/>
      <c r="E29" s="618"/>
      <c r="F29" s="618"/>
      <c r="G29" s="618"/>
      <c r="H29" s="618"/>
      <c r="I29" s="618"/>
      <c r="J29" s="618"/>
      <c r="K29" s="618"/>
      <c r="L29" s="618"/>
      <c r="M29" s="618"/>
      <c r="N29" s="618"/>
      <c r="O29" s="618"/>
      <c r="P29" s="618"/>
      <c r="Q29" s="619"/>
      <c r="R29" s="620">
        <v>530</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202934</v>
      </c>
      <c r="CS29" s="639"/>
      <c r="CT29" s="639"/>
      <c r="CU29" s="639"/>
      <c r="CV29" s="639"/>
      <c r="CW29" s="639"/>
      <c r="CX29" s="639"/>
      <c r="CY29" s="640"/>
      <c r="CZ29" s="623">
        <v>8.1</v>
      </c>
      <c r="DA29" s="641"/>
      <c r="DB29" s="641"/>
      <c r="DC29" s="642"/>
      <c r="DD29" s="626">
        <v>202934</v>
      </c>
      <c r="DE29" s="639"/>
      <c r="DF29" s="639"/>
      <c r="DG29" s="639"/>
      <c r="DH29" s="639"/>
      <c r="DI29" s="639"/>
      <c r="DJ29" s="639"/>
      <c r="DK29" s="640"/>
      <c r="DL29" s="626">
        <v>202934</v>
      </c>
      <c r="DM29" s="639"/>
      <c r="DN29" s="639"/>
      <c r="DO29" s="639"/>
      <c r="DP29" s="639"/>
      <c r="DQ29" s="639"/>
      <c r="DR29" s="639"/>
      <c r="DS29" s="639"/>
      <c r="DT29" s="639"/>
      <c r="DU29" s="639"/>
      <c r="DV29" s="640"/>
      <c r="DW29" s="643">
        <v>15</v>
      </c>
      <c r="DX29" s="644"/>
      <c r="DY29" s="644"/>
      <c r="DZ29" s="644"/>
      <c r="EA29" s="644"/>
      <c r="EB29" s="644"/>
      <c r="EC29" s="645"/>
    </row>
    <row r="30" spans="2:133" ht="11.25" customHeight="1" x14ac:dyDescent="0.2">
      <c r="B30" s="617" t="s">
        <v>291</v>
      </c>
      <c r="C30" s="618"/>
      <c r="D30" s="618"/>
      <c r="E30" s="618"/>
      <c r="F30" s="618"/>
      <c r="G30" s="618"/>
      <c r="H30" s="618"/>
      <c r="I30" s="618"/>
      <c r="J30" s="618"/>
      <c r="K30" s="618"/>
      <c r="L30" s="618"/>
      <c r="M30" s="618"/>
      <c r="N30" s="618"/>
      <c r="O30" s="618"/>
      <c r="P30" s="618"/>
      <c r="Q30" s="619"/>
      <c r="R30" s="620">
        <v>236073</v>
      </c>
      <c r="S30" s="621"/>
      <c r="T30" s="621"/>
      <c r="U30" s="621"/>
      <c r="V30" s="621"/>
      <c r="W30" s="621"/>
      <c r="X30" s="621"/>
      <c r="Y30" s="622"/>
      <c r="Z30" s="673">
        <v>9</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100</v>
      </c>
      <c r="BH30" s="687"/>
      <c r="BI30" s="687"/>
      <c r="BJ30" s="687"/>
      <c r="BK30" s="687"/>
      <c r="BL30" s="687"/>
      <c r="BM30" s="688">
        <v>100</v>
      </c>
      <c r="BN30" s="687"/>
      <c r="BO30" s="687"/>
      <c r="BP30" s="687"/>
      <c r="BQ30" s="689"/>
      <c r="BR30" s="686">
        <v>100</v>
      </c>
      <c r="BS30" s="687"/>
      <c r="BT30" s="687"/>
      <c r="BU30" s="687"/>
      <c r="BV30" s="687"/>
      <c r="BW30" s="687"/>
      <c r="BX30" s="688">
        <v>100</v>
      </c>
      <c r="BY30" s="687"/>
      <c r="BZ30" s="687"/>
      <c r="CA30" s="687"/>
      <c r="CB30" s="689"/>
      <c r="CD30" s="692"/>
      <c r="CE30" s="693"/>
      <c r="CF30" s="657" t="s">
        <v>294</v>
      </c>
      <c r="CG30" s="654"/>
      <c r="CH30" s="654"/>
      <c r="CI30" s="654"/>
      <c r="CJ30" s="654"/>
      <c r="CK30" s="654"/>
      <c r="CL30" s="654"/>
      <c r="CM30" s="654"/>
      <c r="CN30" s="654"/>
      <c r="CO30" s="654"/>
      <c r="CP30" s="654"/>
      <c r="CQ30" s="655"/>
      <c r="CR30" s="620">
        <v>185173</v>
      </c>
      <c r="CS30" s="621"/>
      <c r="CT30" s="621"/>
      <c r="CU30" s="621"/>
      <c r="CV30" s="621"/>
      <c r="CW30" s="621"/>
      <c r="CX30" s="621"/>
      <c r="CY30" s="622"/>
      <c r="CZ30" s="623">
        <v>7.4</v>
      </c>
      <c r="DA30" s="641"/>
      <c r="DB30" s="641"/>
      <c r="DC30" s="642"/>
      <c r="DD30" s="626">
        <v>185173</v>
      </c>
      <c r="DE30" s="621"/>
      <c r="DF30" s="621"/>
      <c r="DG30" s="621"/>
      <c r="DH30" s="621"/>
      <c r="DI30" s="621"/>
      <c r="DJ30" s="621"/>
      <c r="DK30" s="622"/>
      <c r="DL30" s="626">
        <v>185173</v>
      </c>
      <c r="DM30" s="621"/>
      <c r="DN30" s="621"/>
      <c r="DO30" s="621"/>
      <c r="DP30" s="621"/>
      <c r="DQ30" s="621"/>
      <c r="DR30" s="621"/>
      <c r="DS30" s="621"/>
      <c r="DT30" s="621"/>
      <c r="DU30" s="621"/>
      <c r="DV30" s="622"/>
      <c r="DW30" s="643">
        <v>13.7</v>
      </c>
      <c r="DX30" s="644"/>
      <c r="DY30" s="644"/>
      <c r="DZ30" s="644"/>
      <c r="EA30" s="644"/>
      <c r="EB30" s="644"/>
      <c r="EC30" s="645"/>
    </row>
    <row r="31" spans="2:133" ht="11.25" customHeight="1" x14ac:dyDescent="0.2">
      <c r="B31" s="617" t="s">
        <v>295</v>
      </c>
      <c r="C31" s="618"/>
      <c r="D31" s="618"/>
      <c r="E31" s="618"/>
      <c r="F31" s="618"/>
      <c r="G31" s="618"/>
      <c r="H31" s="618"/>
      <c r="I31" s="618"/>
      <c r="J31" s="618"/>
      <c r="K31" s="618"/>
      <c r="L31" s="618"/>
      <c r="M31" s="618"/>
      <c r="N31" s="618"/>
      <c r="O31" s="618"/>
      <c r="P31" s="618"/>
      <c r="Q31" s="619"/>
      <c r="R31" s="620">
        <v>128201</v>
      </c>
      <c r="S31" s="621"/>
      <c r="T31" s="621"/>
      <c r="U31" s="621"/>
      <c r="V31" s="621"/>
      <c r="W31" s="621"/>
      <c r="X31" s="621"/>
      <c r="Y31" s="622"/>
      <c r="Z31" s="673">
        <v>4.9000000000000004</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100</v>
      </c>
      <c r="BH31" s="639"/>
      <c r="BI31" s="639"/>
      <c r="BJ31" s="639"/>
      <c r="BK31" s="639"/>
      <c r="BL31" s="639"/>
      <c r="BM31" s="675">
        <v>100</v>
      </c>
      <c r="BN31" s="685"/>
      <c r="BO31" s="685"/>
      <c r="BP31" s="685"/>
      <c r="BQ31" s="649"/>
      <c r="BR31" s="684">
        <v>100</v>
      </c>
      <c r="BS31" s="639"/>
      <c r="BT31" s="639"/>
      <c r="BU31" s="639"/>
      <c r="BV31" s="639"/>
      <c r="BW31" s="639"/>
      <c r="BX31" s="675">
        <v>100</v>
      </c>
      <c r="BY31" s="685"/>
      <c r="BZ31" s="685"/>
      <c r="CA31" s="685"/>
      <c r="CB31" s="649"/>
      <c r="CD31" s="692"/>
      <c r="CE31" s="693"/>
      <c r="CF31" s="657" t="s">
        <v>298</v>
      </c>
      <c r="CG31" s="654"/>
      <c r="CH31" s="654"/>
      <c r="CI31" s="654"/>
      <c r="CJ31" s="654"/>
      <c r="CK31" s="654"/>
      <c r="CL31" s="654"/>
      <c r="CM31" s="654"/>
      <c r="CN31" s="654"/>
      <c r="CO31" s="654"/>
      <c r="CP31" s="654"/>
      <c r="CQ31" s="655"/>
      <c r="CR31" s="620">
        <v>17761</v>
      </c>
      <c r="CS31" s="639"/>
      <c r="CT31" s="639"/>
      <c r="CU31" s="639"/>
      <c r="CV31" s="639"/>
      <c r="CW31" s="639"/>
      <c r="CX31" s="639"/>
      <c r="CY31" s="640"/>
      <c r="CZ31" s="623">
        <v>0.7</v>
      </c>
      <c r="DA31" s="641"/>
      <c r="DB31" s="641"/>
      <c r="DC31" s="642"/>
      <c r="DD31" s="626">
        <v>17761</v>
      </c>
      <c r="DE31" s="639"/>
      <c r="DF31" s="639"/>
      <c r="DG31" s="639"/>
      <c r="DH31" s="639"/>
      <c r="DI31" s="639"/>
      <c r="DJ31" s="639"/>
      <c r="DK31" s="640"/>
      <c r="DL31" s="626">
        <v>17761</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2">
      <c r="B32" s="617" t="s">
        <v>299</v>
      </c>
      <c r="C32" s="618"/>
      <c r="D32" s="618"/>
      <c r="E32" s="618"/>
      <c r="F32" s="618"/>
      <c r="G32" s="618"/>
      <c r="H32" s="618"/>
      <c r="I32" s="618"/>
      <c r="J32" s="618"/>
      <c r="K32" s="618"/>
      <c r="L32" s="618"/>
      <c r="M32" s="618"/>
      <c r="N32" s="618"/>
      <c r="O32" s="618"/>
      <c r="P32" s="618"/>
      <c r="Q32" s="619"/>
      <c r="R32" s="620">
        <v>48483</v>
      </c>
      <c r="S32" s="621"/>
      <c r="T32" s="621"/>
      <c r="U32" s="621"/>
      <c r="V32" s="621"/>
      <c r="W32" s="621"/>
      <c r="X32" s="621"/>
      <c r="Y32" s="622"/>
      <c r="Z32" s="673">
        <v>1.9</v>
      </c>
      <c r="AA32" s="673"/>
      <c r="AB32" s="673"/>
      <c r="AC32" s="673"/>
      <c r="AD32" s="674">
        <v>40</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100</v>
      </c>
      <c r="BH32" s="605"/>
      <c r="BI32" s="605"/>
      <c r="BJ32" s="605"/>
      <c r="BK32" s="605"/>
      <c r="BL32" s="605"/>
      <c r="BM32" s="668">
        <v>100</v>
      </c>
      <c r="BN32" s="605"/>
      <c r="BO32" s="605"/>
      <c r="BP32" s="605"/>
      <c r="BQ32" s="662"/>
      <c r="BR32" s="683">
        <v>100</v>
      </c>
      <c r="BS32" s="605"/>
      <c r="BT32" s="605"/>
      <c r="BU32" s="605"/>
      <c r="BV32" s="605"/>
      <c r="BW32" s="605"/>
      <c r="BX32" s="668">
        <v>100</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2">
      <c r="B33" s="617" t="s">
        <v>302</v>
      </c>
      <c r="C33" s="618"/>
      <c r="D33" s="618"/>
      <c r="E33" s="618"/>
      <c r="F33" s="618"/>
      <c r="G33" s="618"/>
      <c r="H33" s="618"/>
      <c r="I33" s="618"/>
      <c r="J33" s="618"/>
      <c r="K33" s="618"/>
      <c r="L33" s="618"/>
      <c r="M33" s="618"/>
      <c r="N33" s="618"/>
      <c r="O33" s="618"/>
      <c r="P33" s="618"/>
      <c r="Q33" s="619"/>
      <c r="R33" s="620">
        <v>131673</v>
      </c>
      <c r="S33" s="621"/>
      <c r="T33" s="621"/>
      <c r="U33" s="621"/>
      <c r="V33" s="621"/>
      <c r="W33" s="621"/>
      <c r="X33" s="621"/>
      <c r="Y33" s="622"/>
      <c r="Z33" s="673">
        <v>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1212886</v>
      </c>
      <c r="CS33" s="639"/>
      <c r="CT33" s="639"/>
      <c r="CU33" s="639"/>
      <c r="CV33" s="639"/>
      <c r="CW33" s="639"/>
      <c r="CX33" s="639"/>
      <c r="CY33" s="640"/>
      <c r="CZ33" s="623">
        <v>48.3</v>
      </c>
      <c r="DA33" s="641"/>
      <c r="DB33" s="641"/>
      <c r="DC33" s="642"/>
      <c r="DD33" s="626">
        <v>1001261</v>
      </c>
      <c r="DE33" s="639"/>
      <c r="DF33" s="639"/>
      <c r="DG33" s="639"/>
      <c r="DH33" s="639"/>
      <c r="DI33" s="639"/>
      <c r="DJ33" s="639"/>
      <c r="DK33" s="640"/>
      <c r="DL33" s="626">
        <v>474488</v>
      </c>
      <c r="DM33" s="639"/>
      <c r="DN33" s="639"/>
      <c r="DO33" s="639"/>
      <c r="DP33" s="639"/>
      <c r="DQ33" s="639"/>
      <c r="DR33" s="639"/>
      <c r="DS33" s="639"/>
      <c r="DT33" s="639"/>
      <c r="DU33" s="639"/>
      <c r="DV33" s="640"/>
      <c r="DW33" s="643">
        <v>35.1</v>
      </c>
      <c r="DX33" s="644"/>
      <c r="DY33" s="644"/>
      <c r="DZ33" s="644"/>
      <c r="EA33" s="644"/>
      <c r="EB33" s="644"/>
      <c r="EC33" s="645"/>
    </row>
    <row r="34" spans="2:133" ht="11.25" customHeight="1" x14ac:dyDescent="0.2">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456938</v>
      </c>
      <c r="CS34" s="621"/>
      <c r="CT34" s="621"/>
      <c r="CU34" s="621"/>
      <c r="CV34" s="621"/>
      <c r="CW34" s="621"/>
      <c r="CX34" s="621"/>
      <c r="CY34" s="622"/>
      <c r="CZ34" s="623">
        <v>18.2</v>
      </c>
      <c r="DA34" s="641"/>
      <c r="DB34" s="641"/>
      <c r="DC34" s="642"/>
      <c r="DD34" s="626">
        <v>303600</v>
      </c>
      <c r="DE34" s="621"/>
      <c r="DF34" s="621"/>
      <c r="DG34" s="621"/>
      <c r="DH34" s="621"/>
      <c r="DI34" s="621"/>
      <c r="DJ34" s="621"/>
      <c r="DK34" s="622"/>
      <c r="DL34" s="626">
        <v>186292</v>
      </c>
      <c r="DM34" s="621"/>
      <c r="DN34" s="621"/>
      <c r="DO34" s="621"/>
      <c r="DP34" s="621"/>
      <c r="DQ34" s="621"/>
      <c r="DR34" s="621"/>
      <c r="DS34" s="621"/>
      <c r="DT34" s="621"/>
      <c r="DU34" s="621"/>
      <c r="DV34" s="622"/>
      <c r="DW34" s="643">
        <v>13.8</v>
      </c>
      <c r="DX34" s="644"/>
      <c r="DY34" s="644"/>
      <c r="DZ34" s="644"/>
      <c r="EA34" s="644"/>
      <c r="EB34" s="644"/>
      <c r="EC34" s="645"/>
    </row>
    <row r="35" spans="2:133" ht="11.25" customHeight="1" x14ac:dyDescent="0.2">
      <c r="B35" s="617" t="s">
        <v>308</v>
      </c>
      <c r="C35" s="618"/>
      <c r="D35" s="618"/>
      <c r="E35" s="618"/>
      <c r="F35" s="618"/>
      <c r="G35" s="618"/>
      <c r="H35" s="618"/>
      <c r="I35" s="618"/>
      <c r="J35" s="618"/>
      <c r="K35" s="618"/>
      <c r="L35" s="618"/>
      <c r="M35" s="618"/>
      <c r="N35" s="618"/>
      <c r="O35" s="618"/>
      <c r="P35" s="618"/>
      <c r="Q35" s="619"/>
      <c r="R35" s="620">
        <v>48273</v>
      </c>
      <c r="S35" s="621"/>
      <c r="T35" s="621"/>
      <c r="U35" s="621"/>
      <c r="V35" s="621"/>
      <c r="W35" s="621"/>
      <c r="X35" s="621"/>
      <c r="Y35" s="622"/>
      <c r="Z35" s="673">
        <v>1.8</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222717</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39258</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29775</v>
      </c>
      <c r="CS35" s="639"/>
      <c r="CT35" s="639"/>
      <c r="CU35" s="639"/>
      <c r="CV35" s="639"/>
      <c r="CW35" s="639"/>
      <c r="CX35" s="639"/>
      <c r="CY35" s="640"/>
      <c r="CZ35" s="623">
        <v>1.2</v>
      </c>
      <c r="DA35" s="641"/>
      <c r="DB35" s="641"/>
      <c r="DC35" s="642"/>
      <c r="DD35" s="626">
        <v>27377</v>
      </c>
      <c r="DE35" s="639"/>
      <c r="DF35" s="639"/>
      <c r="DG35" s="639"/>
      <c r="DH35" s="639"/>
      <c r="DI35" s="639"/>
      <c r="DJ35" s="639"/>
      <c r="DK35" s="640"/>
      <c r="DL35" s="626">
        <v>27377</v>
      </c>
      <c r="DM35" s="639"/>
      <c r="DN35" s="639"/>
      <c r="DO35" s="639"/>
      <c r="DP35" s="639"/>
      <c r="DQ35" s="639"/>
      <c r="DR35" s="639"/>
      <c r="DS35" s="639"/>
      <c r="DT35" s="639"/>
      <c r="DU35" s="639"/>
      <c r="DV35" s="640"/>
      <c r="DW35" s="643">
        <v>2</v>
      </c>
      <c r="DX35" s="644"/>
      <c r="DY35" s="644"/>
      <c r="DZ35" s="644"/>
      <c r="EA35" s="644"/>
      <c r="EB35" s="644"/>
      <c r="EC35" s="645"/>
    </row>
    <row r="36" spans="2:133" ht="11.25" customHeight="1" x14ac:dyDescent="0.2">
      <c r="B36" s="601" t="s">
        <v>312</v>
      </c>
      <c r="C36" s="602"/>
      <c r="D36" s="602"/>
      <c r="E36" s="602"/>
      <c r="F36" s="602"/>
      <c r="G36" s="602"/>
      <c r="H36" s="602"/>
      <c r="I36" s="602"/>
      <c r="J36" s="602"/>
      <c r="K36" s="602"/>
      <c r="L36" s="602"/>
      <c r="M36" s="602"/>
      <c r="N36" s="602"/>
      <c r="O36" s="602"/>
      <c r="P36" s="602"/>
      <c r="Q36" s="603"/>
      <c r="R36" s="604">
        <v>2614856</v>
      </c>
      <c r="S36" s="661"/>
      <c r="T36" s="661"/>
      <c r="U36" s="661"/>
      <c r="V36" s="661"/>
      <c r="W36" s="661"/>
      <c r="X36" s="661"/>
      <c r="Y36" s="664"/>
      <c r="Z36" s="665">
        <v>100</v>
      </c>
      <c r="AA36" s="665"/>
      <c r="AB36" s="665"/>
      <c r="AC36" s="665"/>
      <c r="AD36" s="666">
        <v>1305442</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29151</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37258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227424</v>
      </c>
      <c r="CS36" s="621"/>
      <c r="CT36" s="621"/>
      <c r="CU36" s="621"/>
      <c r="CV36" s="621"/>
      <c r="CW36" s="621"/>
      <c r="CX36" s="621"/>
      <c r="CY36" s="622"/>
      <c r="CZ36" s="623">
        <v>9.1</v>
      </c>
      <c r="DA36" s="641"/>
      <c r="DB36" s="641"/>
      <c r="DC36" s="642"/>
      <c r="DD36" s="626">
        <v>184940</v>
      </c>
      <c r="DE36" s="621"/>
      <c r="DF36" s="621"/>
      <c r="DG36" s="621"/>
      <c r="DH36" s="621"/>
      <c r="DI36" s="621"/>
      <c r="DJ36" s="621"/>
      <c r="DK36" s="622"/>
      <c r="DL36" s="626">
        <v>143569</v>
      </c>
      <c r="DM36" s="621"/>
      <c r="DN36" s="621"/>
      <c r="DO36" s="621"/>
      <c r="DP36" s="621"/>
      <c r="DQ36" s="621"/>
      <c r="DR36" s="621"/>
      <c r="DS36" s="621"/>
      <c r="DT36" s="621"/>
      <c r="DU36" s="621"/>
      <c r="DV36" s="622"/>
      <c r="DW36" s="643">
        <v>10.6</v>
      </c>
      <c r="DX36" s="644"/>
      <c r="DY36" s="644"/>
      <c r="DZ36" s="644"/>
      <c r="EA36" s="644"/>
      <c r="EB36" s="644"/>
      <c r="EC36" s="645"/>
    </row>
    <row r="37" spans="2:133" ht="11.25" customHeight="1" x14ac:dyDescent="0.2">
      <c r="AQ37" s="646" t="s">
        <v>316</v>
      </c>
      <c r="AR37" s="647"/>
      <c r="AS37" s="647"/>
      <c r="AT37" s="647"/>
      <c r="AU37" s="647"/>
      <c r="AV37" s="647"/>
      <c r="AW37" s="647"/>
      <c r="AX37" s="647"/>
      <c r="AY37" s="648"/>
      <c r="AZ37" s="620">
        <v>10563</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196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24346</v>
      </c>
      <c r="CS37" s="639"/>
      <c r="CT37" s="639"/>
      <c r="CU37" s="639"/>
      <c r="CV37" s="639"/>
      <c r="CW37" s="639"/>
      <c r="CX37" s="639"/>
      <c r="CY37" s="640"/>
      <c r="CZ37" s="623">
        <v>1</v>
      </c>
      <c r="DA37" s="641"/>
      <c r="DB37" s="641"/>
      <c r="DC37" s="642"/>
      <c r="DD37" s="626">
        <v>24346</v>
      </c>
      <c r="DE37" s="639"/>
      <c r="DF37" s="639"/>
      <c r="DG37" s="639"/>
      <c r="DH37" s="639"/>
      <c r="DI37" s="639"/>
      <c r="DJ37" s="639"/>
      <c r="DK37" s="640"/>
      <c r="DL37" s="626">
        <v>24346</v>
      </c>
      <c r="DM37" s="639"/>
      <c r="DN37" s="639"/>
      <c r="DO37" s="639"/>
      <c r="DP37" s="639"/>
      <c r="DQ37" s="639"/>
      <c r="DR37" s="639"/>
      <c r="DS37" s="639"/>
      <c r="DT37" s="639"/>
      <c r="DU37" s="639"/>
      <c r="DV37" s="640"/>
      <c r="DW37" s="643">
        <v>1.8</v>
      </c>
      <c r="DX37" s="644"/>
      <c r="DY37" s="644"/>
      <c r="DZ37" s="644"/>
      <c r="EA37" s="644"/>
      <c r="EB37" s="644"/>
      <c r="EC37" s="645"/>
    </row>
    <row r="38" spans="2:133" ht="11.25" customHeight="1" x14ac:dyDescent="0.2">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304</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222717</v>
      </c>
      <c r="CS38" s="621"/>
      <c r="CT38" s="621"/>
      <c r="CU38" s="621"/>
      <c r="CV38" s="621"/>
      <c r="CW38" s="621"/>
      <c r="CX38" s="621"/>
      <c r="CY38" s="622"/>
      <c r="CZ38" s="623">
        <v>8.9</v>
      </c>
      <c r="DA38" s="641"/>
      <c r="DB38" s="641"/>
      <c r="DC38" s="642"/>
      <c r="DD38" s="626">
        <v>211705</v>
      </c>
      <c r="DE38" s="621"/>
      <c r="DF38" s="621"/>
      <c r="DG38" s="621"/>
      <c r="DH38" s="621"/>
      <c r="DI38" s="621"/>
      <c r="DJ38" s="621"/>
      <c r="DK38" s="622"/>
      <c r="DL38" s="626">
        <v>117250</v>
      </c>
      <c r="DM38" s="621"/>
      <c r="DN38" s="621"/>
      <c r="DO38" s="621"/>
      <c r="DP38" s="621"/>
      <c r="DQ38" s="621"/>
      <c r="DR38" s="621"/>
      <c r="DS38" s="621"/>
      <c r="DT38" s="621"/>
      <c r="DU38" s="621"/>
      <c r="DV38" s="622"/>
      <c r="DW38" s="643">
        <v>8.6999999999999993</v>
      </c>
      <c r="DX38" s="644"/>
      <c r="DY38" s="644"/>
      <c r="DZ38" s="644"/>
      <c r="EA38" s="644"/>
      <c r="EB38" s="644"/>
      <c r="EC38" s="645"/>
    </row>
    <row r="39" spans="2:133" ht="11.25" customHeight="1" x14ac:dyDescent="0.2">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77</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243501</v>
      </c>
      <c r="CS39" s="639"/>
      <c r="CT39" s="639"/>
      <c r="CU39" s="639"/>
      <c r="CV39" s="639"/>
      <c r="CW39" s="639"/>
      <c r="CX39" s="639"/>
      <c r="CY39" s="640"/>
      <c r="CZ39" s="623">
        <v>9.6999999999999993</v>
      </c>
      <c r="DA39" s="641"/>
      <c r="DB39" s="641"/>
      <c r="DC39" s="642"/>
      <c r="DD39" s="626">
        <v>241108</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118215</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383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32531</v>
      </c>
      <c r="CS40" s="621"/>
      <c r="CT40" s="621"/>
      <c r="CU40" s="621"/>
      <c r="CV40" s="621"/>
      <c r="CW40" s="621"/>
      <c r="CX40" s="621"/>
      <c r="CY40" s="622"/>
      <c r="CZ40" s="623">
        <v>1.3</v>
      </c>
      <c r="DA40" s="641"/>
      <c r="DB40" s="641"/>
      <c r="DC40" s="642"/>
      <c r="DD40" s="626">
        <v>32531</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64788</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411</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569219</v>
      </c>
      <c r="CS42" s="621"/>
      <c r="CT42" s="621"/>
      <c r="CU42" s="621"/>
      <c r="CV42" s="621"/>
      <c r="CW42" s="621"/>
      <c r="CX42" s="621"/>
      <c r="CY42" s="622"/>
      <c r="CZ42" s="623">
        <v>22.7</v>
      </c>
      <c r="DA42" s="624"/>
      <c r="DB42" s="624"/>
      <c r="DC42" s="625"/>
      <c r="DD42" s="626">
        <v>218330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11376</v>
      </c>
      <c r="CS43" s="639"/>
      <c r="CT43" s="639"/>
      <c r="CU43" s="639"/>
      <c r="CV43" s="639"/>
      <c r="CW43" s="639"/>
      <c r="CX43" s="639"/>
      <c r="CY43" s="640"/>
      <c r="CZ43" s="623">
        <v>0.5</v>
      </c>
      <c r="DA43" s="641"/>
      <c r="DB43" s="641"/>
      <c r="DC43" s="642"/>
      <c r="DD43" s="626">
        <v>11376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338</v>
      </c>
      <c r="CD44" s="633" t="s">
        <v>290</v>
      </c>
      <c r="CE44" s="634"/>
      <c r="CF44" s="617" t="s">
        <v>339</v>
      </c>
      <c r="CG44" s="618"/>
      <c r="CH44" s="618"/>
      <c r="CI44" s="618"/>
      <c r="CJ44" s="618"/>
      <c r="CK44" s="618"/>
      <c r="CL44" s="618"/>
      <c r="CM44" s="618"/>
      <c r="CN44" s="618"/>
      <c r="CO44" s="618"/>
      <c r="CP44" s="618"/>
      <c r="CQ44" s="619"/>
      <c r="CR44" s="620">
        <v>525691</v>
      </c>
      <c r="CS44" s="621"/>
      <c r="CT44" s="621"/>
      <c r="CU44" s="621"/>
      <c r="CV44" s="621"/>
      <c r="CW44" s="621"/>
      <c r="CX44" s="621"/>
      <c r="CY44" s="622"/>
      <c r="CZ44" s="623">
        <v>21</v>
      </c>
      <c r="DA44" s="624"/>
      <c r="DB44" s="624"/>
      <c r="DC44" s="625"/>
      <c r="DD44" s="626">
        <v>210224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340</v>
      </c>
      <c r="CG45" s="618"/>
      <c r="CH45" s="618"/>
      <c r="CI45" s="618"/>
      <c r="CJ45" s="618"/>
      <c r="CK45" s="618"/>
      <c r="CL45" s="618"/>
      <c r="CM45" s="618"/>
      <c r="CN45" s="618"/>
      <c r="CO45" s="618"/>
      <c r="CP45" s="618"/>
      <c r="CQ45" s="619"/>
      <c r="CR45" s="620">
        <v>190676</v>
      </c>
      <c r="CS45" s="639"/>
      <c r="CT45" s="639"/>
      <c r="CU45" s="639"/>
      <c r="CV45" s="639"/>
      <c r="CW45" s="639"/>
      <c r="CX45" s="639"/>
      <c r="CY45" s="640"/>
      <c r="CZ45" s="623">
        <v>7.6</v>
      </c>
      <c r="DA45" s="641"/>
      <c r="DB45" s="641"/>
      <c r="DC45" s="642"/>
      <c r="DD45" s="626">
        <v>6499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341</v>
      </c>
      <c r="CG46" s="618"/>
      <c r="CH46" s="618"/>
      <c r="CI46" s="618"/>
      <c r="CJ46" s="618"/>
      <c r="CK46" s="618"/>
      <c r="CL46" s="618"/>
      <c r="CM46" s="618"/>
      <c r="CN46" s="618"/>
      <c r="CO46" s="618"/>
      <c r="CP46" s="618"/>
      <c r="CQ46" s="619"/>
      <c r="CR46" s="620">
        <v>306035</v>
      </c>
      <c r="CS46" s="621"/>
      <c r="CT46" s="621"/>
      <c r="CU46" s="621"/>
      <c r="CV46" s="621"/>
      <c r="CW46" s="621"/>
      <c r="CX46" s="621"/>
      <c r="CY46" s="622"/>
      <c r="CZ46" s="623">
        <v>12.2</v>
      </c>
      <c r="DA46" s="624"/>
      <c r="DB46" s="624"/>
      <c r="DC46" s="625"/>
      <c r="DD46" s="626">
        <v>202145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342</v>
      </c>
      <c r="CG47" s="618"/>
      <c r="CH47" s="618"/>
      <c r="CI47" s="618"/>
      <c r="CJ47" s="618"/>
      <c r="CK47" s="618"/>
      <c r="CL47" s="618"/>
      <c r="CM47" s="618"/>
      <c r="CN47" s="618"/>
      <c r="CO47" s="618"/>
      <c r="CP47" s="618"/>
      <c r="CQ47" s="619"/>
      <c r="CR47" s="620">
        <v>43528</v>
      </c>
      <c r="CS47" s="639"/>
      <c r="CT47" s="639"/>
      <c r="CU47" s="639"/>
      <c r="CV47" s="639"/>
      <c r="CW47" s="639"/>
      <c r="CX47" s="639"/>
      <c r="CY47" s="640"/>
      <c r="CZ47" s="623">
        <v>1.7</v>
      </c>
      <c r="DA47" s="641"/>
      <c r="DB47" s="641"/>
      <c r="DC47" s="642"/>
      <c r="DD47" s="626">
        <v>8106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344</v>
      </c>
      <c r="CE49" s="602"/>
      <c r="CF49" s="602"/>
      <c r="CG49" s="602"/>
      <c r="CH49" s="602"/>
      <c r="CI49" s="602"/>
      <c r="CJ49" s="602"/>
      <c r="CK49" s="602"/>
      <c r="CL49" s="602"/>
      <c r="CM49" s="602"/>
      <c r="CN49" s="602"/>
      <c r="CO49" s="602"/>
      <c r="CP49" s="602"/>
      <c r="CQ49" s="603"/>
      <c r="CR49" s="604">
        <v>2508895</v>
      </c>
      <c r="CS49" s="605"/>
      <c r="CT49" s="605"/>
      <c r="CU49" s="605"/>
      <c r="CV49" s="605"/>
      <c r="CW49" s="605"/>
      <c r="CX49" s="605"/>
      <c r="CY49" s="606"/>
      <c r="CZ49" s="607">
        <v>100</v>
      </c>
      <c r="DA49" s="608"/>
      <c r="DB49" s="608"/>
      <c r="DC49" s="609"/>
      <c r="DD49" s="610">
        <v>1841010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367</v>
      </c>
      <c r="C7" s="1080"/>
      <c r="D7" s="1080"/>
      <c r="E7" s="1080"/>
      <c r="F7" s="1080"/>
      <c r="G7" s="1080"/>
      <c r="H7" s="1080"/>
      <c r="I7" s="1080"/>
      <c r="J7" s="1080"/>
      <c r="K7" s="1080"/>
      <c r="L7" s="1080"/>
      <c r="M7" s="1080"/>
      <c r="N7" s="1080"/>
      <c r="O7" s="1080"/>
      <c r="P7" s="1081"/>
      <c r="Q7" s="1133">
        <v>2615</v>
      </c>
      <c r="R7" s="1134"/>
      <c r="S7" s="1134"/>
      <c r="T7" s="1134"/>
      <c r="U7" s="1134"/>
      <c r="V7" s="1134">
        <v>2509</v>
      </c>
      <c r="W7" s="1134"/>
      <c r="X7" s="1134"/>
      <c r="Y7" s="1134"/>
      <c r="Z7" s="1134"/>
      <c r="AA7" s="1134">
        <v>106</v>
      </c>
      <c r="AB7" s="1134"/>
      <c r="AC7" s="1134"/>
      <c r="AD7" s="1134"/>
      <c r="AE7" s="1135"/>
      <c r="AF7" s="1136">
        <v>89</v>
      </c>
      <c r="AG7" s="1137"/>
      <c r="AH7" s="1137"/>
      <c r="AI7" s="1137"/>
      <c r="AJ7" s="1138"/>
      <c r="AK7" s="1120">
        <v>236</v>
      </c>
      <c r="AL7" s="1121"/>
      <c r="AM7" s="1121"/>
      <c r="AN7" s="1121"/>
      <c r="AO7" s="1121"/>
      <c r="AP7" s="1121">
        <v>21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561</v>
      </c>
      <c r="BS7" s="1124" t="s">
        <v>548</v>
      </c>
      <c r="BT7" s="1125"/>
      <c r="BU7" s="1125"/>
      <c r="BV7" s="1125"/>
      <c r="BW7" s="1125"/>
      <c r="BX7" s="1125"/>
      <c r="BY7" s="1125"/>
      <c r="BZ7" s="1125"/>
      <c r="CA7" s="1125"/>
      <c r="CB7" s="1125"/>
      <c r="CC7" s="1125"/>
      <c r="CD7" s="1125"/>
      <c r="CE7" s="1125"/>
      <c r="CF7" s="1125"/>
      <c r="CG7" s="1126"/>
      <c r="CH7" s="1117">
        <v>-1</v>
      </c>
      <c r="CI7" s="1118"/>
      <c r="CJ7" s="1118"/>
      <c r="CK7" s="1118"/>
      <c r="CL7" s="1119"/>
      <c r="CM7" s="1117">
        <v>8</v>
      </c>
      <c r="CN7" s="1118"/>
      <c r="CO7" s="1118"/>
      <c r="CP7" s="1118"/>
      <c r="CQ7" s="1119"/>
      <c r="CR7" s="1117">
        <v>10</v>
      </c>
      <c r="CS7" s="1118"/>
      <c r="CT7" s="1118"/>
      <c r="CU7" s="1118"/>
      <c r="CV7" s="1119"/>
      <c r="CW7" s="1117">
        <v>21</v>
      </c>
      <c r="CX7" s="1118"/>
      <c r="CY7" s="1118"/>
      <c r="CZ7" s="1118"/>
      <c r="DA7" s="1119"/>
      <c r="DB7" s="1117">
        <v>11</v>
      </c>
      <c r="DC7" s="1118"/>
      <c r="DD7" s="1118"/>
      <c r="DE7" s="1118"/>
      <c r="DF7" s="1119"/>
      <c r="DG7" s="1117" t="s">
        <v>553</v>
      </c>
      <c r="DH7" s="1118"/>
      <c r="DI7" s="1118"/>
      <c r="DJ7" s="1118"/>
      <c r="DK7" s="1119"/>
      <c r="DL7" s="1117" t="s">
        <v>553</v>
      </c>
      <c r="DM7" s="1118"/>
      <c r="DN7" s="1118"/>
      <c r="DO7" s="1118"/>
      <c r="DP7" s="1119"/>
      <c r="DQ7" s="1117">
        <v>10</v>
      </c>
      <c r="DR7" s="1118"/>
      <c r="DS7" s="1118"/>
      <c r="DT7" s="1118"/>
      <c r="DU7" s="1119"/>
      <c r="DV7" s="1144"/>
      <c r="DW7" s="1145"/>
      <c r="DX7" s="1145"/>
      <c r="DY7" s="1145"/>
      <c r="DZ7" s="1146"/>
      <c r="EA7" s="207"/>
    </row>
    <row r="8" spans="1:131" s="208" customFormat="1" ht="26.25" customHeight="1" x14ac:dyDescent="0.2">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562</v>
      </c>
      <c r="BS8" s="1043" t="s">
        <v>549</v>
      </c>
      <c r="BT8" s="1044"/>
      <c r="BU8" s="1044"/>
      <c r="BV8" s="1044"/>
      <c r="BW8" s="1044"/>
      <c r="BX8" s="1044"/>
      <c r="BY8" s="1044"/>
      <c r="BZ8" s="1044"/>
      <c r="CA8" s="1044"/>
      <c r="CB8" s="1044"/>
      <c r="CC8" s="1044"/>
      <c r="CD8" s="1044"/>
      <c r="CE8" s="1044"/>
      <c r="CF8" s="1044"/>
      <c r="CG8" s="1045"/>
      <c r="CH8" s="1018">
        <v>-134</v>
      </c>
      <c r="CI8" s="1019"/>
      <c r="CJ8" s="1019"/>
      <c r="CK8" s="1019"/>
      <c r="CL8" s="1020"/>
      <c r="CM8" s="1018">
        <v>345</v>
      </c>
      <c r="CN8" s="1019"/>
      <c r="CO8" s="1019"/>
      <c r="CP8" s="1019"/>
      <c r="CQ8" s="1020"/>
      <c r="CR8" s="1018">
        <v>0</v>
      </c>
      <c r="CS8" s="1019"/>
      <c r="CT8" s="1019"/>
      <c r="CU8" s="1019"/>
      <c r="CV8" s="1020"/>
      <c r="CW8" s="1018" t="s">
        <v>554</v>
      </c>
      <c r="CX8" s="1019"/>
      <c r="CY8" s="1019"/>
      <c r="CZ8" s="1019"/>
      <c r="DA8" s="1020"/>
      <c r="DB8" s="1018">
        <v>0</v>
      </c>
      <c r="DC8" s="1019"/>
      <c r="DD8" s="1019"/>
      <c r="DE8" s="1019"/>
      <c r="DF8" s="1020"/>
      <c r="DG8" s="1018" t="s">
        <v>553</v>
      </c>
      <c r="DH8" s="1019"/>
      <c r="DI8" s="1019"/>
      <c r="DJ8" s="1019"/>
      <c r="DK8" s="1020"/>
      <c r="DL8" s="1018" t="s">
        <v>553</v>
      </c>
      <c r="DM8" s="1019"/>
      <c r="DN8" s="1019"/>
      <c r="DO8" s="1019"/>
      <c r="DP8" s="1020"/>
      <c r="DQ8" s="1018">
        <v>0</v>
      </c>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550</v>
      </c>
      <c r="BT9" s="1044"/>
      <c r="BU9" s="1044"/>
      <c r="BV9" s="1044"/>
      <c r="BW9" s="1044"/>
      <c r="BX9" s="1044"/>
      <c r="BY9" s="1044"/>
      <c r="BZ9" s="1044"/>
      <c r="CA9" s="1044"/>
      <c r="CB9" s="1044"/>
      <c r="CC9" s="1044"/>
      <c r="CD9" s="1044"/>
      <c r="CE9" s="1044"/>
      <c r="CF9" s="1044"/>
      <c r="CG9" s="1045"/>
      <c r="CH9" s="1018">
        <v>-12</v>
      </c>
      <c r="CI9" s="1019"/>
      <c r="CJ9" s="1019"/>
      <c r="CK9" s="1019"/>
      <c r="CL9" s="1020"/>
      <c r="CM9" s="1018">
        <v>-8988</v>
      </c>
      <c r="CN9" s="1019"/>
      <c r="CO9" s="1019"/>
      <c r="CP9" s="1019"/>
      <c r="CQ9" s="1020"/>
      <c r="CR9" s="1018">
        <v>0</v>
      </c>
      <c r="CS9" s="1019"/>
      <c r="CT9" s="1019"/>
      <c r="CU9" s="1019"/>
      <c r="CV9" s="1020"/>
      <c r="CW9" s="1018" t="s">
        <v>554</v>
      </c>
      <c r="CX9" s="1019"/>
      <c r="CY9" s="1019"/>
      <c r="CZ9" s="1019"/>
      <c r="DA9" s="1020"/>
      <c r="DB9" s="1018">
        <v>33</v>
      </c>
      <c r="DC9" s="1019"/>
      <c r="DD9" s="1019"/>
      <c r="DE9" s="1019"/>
      <c r="DF9" s="1020"/>
      <c r="DG9" s="1018" t="s">
        <v>553</v>
      </c>
      <c r="DH9" s="1019"/>
      <c r="DI9" s="1019"/>
      <c r="DJ9" s="1019"/>
      <c r="DK9" s="1020"/>
      <c r="DL9" s="1018" t="s">
        <v>553</v>
      </c>
      <c r="DM9" s="1019"/>
      <c r="DN9" s="1019"/>
      <c r="DO9" s="1019"/>
      <c r="DP9" s="1020"/>
      <c r="DQ9" s="1018" t="s">
        <v>553</v>
      </c>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369</v>
      </c>
      <c r="B23" s="973" t="s">
        <v>370</v>
      </c>
      <c r="C23" s="974"/>
      <c r="D23" s="974"/>
      <c r="E23" s="974"/>
      <c r="F23" s="974"/>
      <c r="G23" s="974"/>
      <c r="H23" s="974"/>
      <c r="I23" s="974"/>
      <c r="J23" s="974"/>
      <c r="K23" s="974"/>
      <c r="L23" s="974"/>
      <c r="M23" s="974"/>
      <c r="N23" s="974"/>
      <c r="O23" s="974"/>
      <c r="P23" s="975"/>
      <c r="Q23" s="1097">
        <v>2615</v>
      </c>
      <c r="R23" s="1098"/>
      <c r="S23" s="1098"/>
      <c r="T23" s="1098"/>
      <c r="U23" s="1098"/>
      <c r="V23" s="1098">
        <v>2509</v>
      </c>
      <c r="W23" s="1098"/>
      <c r="X23" s="1098"/>
      <c r="Y23" s="1098"/>
      <c r="Z23" s="1098"/>
      <c r="AA23" s="1098">
        <v>106</v>
      </c>
      <c r="AB23" s="1098"/>
      <c r="AC23" s="1098"/>
      <c r="AD23" s="1098"/>
      <c r="AE23" s="1099"/>
      <c r="AF23" s="1100">
        <v>89</v>
      </c>
      <c r="AG23" s="1098"/>
      <c r="AH23" s="1098"/>
      <c r="AI23" s="1098"/>
      <c r="AJ23" s="1101"/>
      <c r="AK23" s="1102">
        <v>236</v>
      </c>
      <c r="AL23" s="1103"/>
      <c r="AM23" s="1103"/>
      <c r="AN23" s="1103"/>
      <c r="AO23" s="1103"/>
      <c r="AP23" s="1098">
        <v>21</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381</v>
      </c>
      <c r="C28" s="1080"/>
      <c r="D28" s="1080"/>
      <c r="E28" s="1080"/>
      <c r="F28" s="1080"/>
      <c r="G28" s="1080"/>
      <c r="H28" s="1080"/>
      <c r="I28" s="1080"/>
      <c r="J28" s="1080"/>
      <c r="K28" s="1080"/>
      <c r="L28" s="1080"/>
      <c r="M28" s="1080"/>
      <c r="N28" s="1080"/>
      <c r="O28" s="1080"/>
      <c r="P28" s="1081"/>
      <c r="Q28" s="1082">
        <v>350</v>
      </c>
      <c r="R28" s="1083"/>
      <c r="S28" s="1083"/>
      <c r="T28" s="1083"/>
      <c r="U28" s="1083"/>
      <c r="V28" s="1083">
        <v>311</v>
      </c>
      <c r="W28" s="1083"/>
      <c r="X28" s="1083"/>
      <c r="Y28" s="1083"/>
      <c r="Z28" s="1083"/>
      <c r="AA28" s="1083">
        <v>39</v>
      </c>
      <c r="AB28" s="1083"/>
      <c r="AC28" s="1083"/>
      <c r="AD28" s="1083"/>
      <c r="AE28" s="1084"/>
      <c r="AF28" s="1085">
        <v>39</v>
      </c>
      <c r="AG28" s="1083"/>
      <c r="AH28" s="1083"/>
      <c r="AI28" s="1083"/>
      <c r="AJ28" s="1086"/>
      <c r="AK28" s="1087">
        <v>50</v>
      </c>
      <c r="AL28" s="1075"/>
      <c r="AM28" s="1075"/>
      <c r="AN28" s="1075"/>
      <c r="AO28" s="1075"/>
      <c r="AP28" s="1075">
        <v>0</v>
      </c>
      <c r="AQ28" s="1075"/>
      <c r="AR28" s="1075"/>
      <c r="AS28" s="1075"/>
      <c r="AT28" s="1075"/>
      <c r="AU28" s="1075">
        <v>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382</v>
      </c>
      <c r="C29" s="1067"/>
      <c r="D29" s="1067"/>
      <c r="E29" s="1067"/>
      <c r="F29" s="1067"/>
      <c r="G29" s="1067"/>
      <c r="H29" s="1067"/>
      <c r="I29" s="1067"/>
      <c r="J29" s="1067"/>
      <c r="K29" s="1067"/>
      <c r="L29" s="1067"/>
      <c r="M29" s="1067"/>
      <c r="N29" s="1067"/>
      <c r="O29" s="1067"/>
      <c r="P29" s="1068"/>
      <c r="Q29" s="1072">
        <v>303</v>
      </c>
      <c r="R29" s="1073"/>
      <c r="S29" s="1073"/>
      <c r="T29" s="1073"/>
      <c r="U29" s="1073"/>
      <c r="V29" s="1073">
        <v>299</v>
      </c>
      <c r="W29" s="1073"/>
      <c r="X29" s="1073"/>
      <c r="Y29" s="1073"/>
      <c r="Z29" s="1073"/>
      <c r="AA29" s="1073">
        <v>4</v>
      </c>
      <c r="AB29" s="1073"/>
      <c r="AC29" s="1073"/>
      <c r="AD29" s="1073"/>
      <c r="AE29" s="1074"/>
      <c r="AF29" s="1048">
        <v>4</v>
      </c>
      <c r="AG29" s="1049"/>
      <c r="AH29" s="1049"/>
      <c r="AI29" s="1049"/>
      <c r="AJ29" s="1050"/>
      <c r="AK29" s="1009">
        <v>176</v>
      </c>
      <c r="AL29" s="1000"/>
      <c r="AM29" s="1000"/>
      <c r="AN29" s="1000"/>
      <c r="AO29" s="1000"/>
      <c r="AP29" s="1000">
        <v>21</v>
      </c>
      <c r="AQ29" s="1000"/>
      <c r="AR29" s="1000"/>
      <c r="AS29" s="1000"/>
      <c r="AT29" s="1000"/>
      <c r="AU29" s="1000">
        <v>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383</v>
      </c>
      <c r="C30" s="1067"/>
      <c r="D30" s="1067"/>
      <c r="E30" s="1067"/>
      <c r="F30" s="1067"/>
      <c r="G30" s="1067"/>
      <c r="H30" s="1067"/>
      <c r="I30" s="1067"/>
      <c r="J30" s="1067"/>
      <c r="K30" s="1067"/>
      <c r="L30" s="1067"/>
      <c r="M30" s="1067"/>
      <c r="N30" s="1067"/>
      <c r="O30" s="1067"/>
      <c r="P30" s="1068"/>
      <c r="Q30" s="1072">
        <v>227</v>
      </c>
      <c r="R30" s="1073"/>
      <c r="S30" s="1073"/>
      <c r="T30" s="1073"/>
      <c r="U30" s="1073"/>
      <c r="V30" s="1073">
        <v>207</v>
      </c>
      <c r="W30" s="1073"/>
      <c r="X30" s="1073"/>
      <c r="Y30" s="1073"/>
      <c r="Z30" s="1073"/>
      <c r="AA30" s="1073">
        <v>20</v>
      </c>
      <c r="AB30" s="1073"/>
      <c r="AC30" s="1073"/>
      <c r="AD30" s="1073"/>
      <c r="AE30" s="1074"/>
      <c r="AF30" s="1048">
        <v>20</v>
      </c>
      <c r="AG30" s="1049"/>
      <c r="AH30" s="1049"/>
      <c r="AI30" s="1049"/>
      <c r="AJ30" s="1050"/>
      <c r="AK30" s="1009">
        <v>55</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384</v>
      </c>
      <c r="C31" s="1067"/>
      <c r="D31" s="1067"/>
      <c r="E31" s="1067"/>
      <c r="F31" s="1067"/>
      <c r="G31" s="1067"/>
      <c r="H31" s="1067"/>
      <c r="I31" s="1067"/>
      <c r="J31" s="1067"/>
      <c r="K31" s="1067"/>
      <c r="L31" s="1067"/>
      <c r="M31" s="1067"/>
      <c r="N31" s="1067"/>
      <c r="O31" s="1067"/>
      <c r="P31" s="1068"/>
      <c r="Q31" s="1072">
        <v>24</v>
      </c>
      <c r="R31" s="1073"/>
      <c r="S31" s="1073"/>
      <c r="T31" s="1073"/>
      <c r="U31" s="1073"/>
      <c r="V31" s="1073">
        <v>22</v>
      </c>
      <c r="W31" s="1073"/>
      <c r="X31" s="1073"/>
      <c r="Y31" s="1073"/>
      <c r="Z31" s="1073"/>
      <c r="AA31" s="1073">
        <v>2</v>
      </c>
      <c r="AB31" s="1073"/>
      <c r="AC31" s="1073"/>
      <c r="AD31" s="1073"/>
      <c r="AE31" s="1074"/>
      <c r="AF31" s="1048">
        <v>2</v>
      </c>
      <c r="AG31" s="1049"/>
      <c r="AH31" s="1049"/>
      <c r="AI31" s="1049"/>
      <c r="AJ31" s="1050"/>
      <c r="AK31" s="1009">
        <v>11</v>
      </c>
      <c r="AL31" s="1000"/>
      <c r="AM31" s="1000"/>
      <c r="AN31" s="1000"/>
      <c r="AO31" s="1000"/>
      <c r="AP31" s="1000">
        <v>0</v>
      </c>
      <c r="AQ31" s="1000"/>
      <c r="AR31" s="1000"/>
      <c r="AS31" s="1000"/>
      <c r="AT31" s="1000"/>
      <c r="AU31" s="1000">
        <v>0</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385</v>
      </c>
      <c r="C32" s="1067"/>
      <c r="D32" s="1067"/>
      <c r="E32" s="1067"/>
      <c r="F32" s="1067"/>
      <c r="G32" s="1067"/>
      <c r="H32" s="1067"/>
      <c r="I32" s="1067"/>
      <c r="J32" s="1067"/>
      <c r="K32" s="1067"/>
      <c r="L32" s="1067"/>
      <c r="M32" s="1067"/>
      <c r="N32" s="1067"/>
      <c r="O32" s="1067"/>
      <c r="P32" s="1068"/>
      <c r="Q32" s="1072">
        <v>115</v>
      </c>
      <c r="R32" s="1073"/>
      <c r="S32" s="1073"/>
      <c r="T32" s="1073"/>
      <c r="U32" s="1073"/>
      <c r="V32" s="1073">
        <v>109</v>
      </c>
      <c r="W32" s="1073"/>
      <c r="X32" s="1073"/>
      <c r="Y32" s="1073"/>
      <c r="Z32" s="1073"/>
      <c r="AA32" s="1073">
        <v>6</v>
      </c>
      <c r="AB32" s="1073"/>
      <c r="AC32" s="1073"/>
      <c r="AD32" s="1073"/>
      <c r="AE32" s="1074"/>
      <c r="AF32" s="1048">
        <v>4</v>
      </c>
      <c r="AG32" s="1049"/>
      <c r="AH32" s="1049"/>
      <c r="AI32" s="1049"/>
      <c r="AJ32" s="1050"/>
      <c r="AK32" s="1009">
        <v>29</v>
      </c>
      <c r="AL32" s="1000"/>
      <c r="AM32" s="1000"/>
      <c r="AN32" s="1000"/>
      <c r="AO32" s="1000"/>
      <c r="AP32" s="1000">
        <v>361</v>
      </c>
      <c r="AQ32" s="1000"/>
      <c r="AR32" s="1000"/>
      <c r="AS32" s="1000"/>
      <c r="AT32" s="1000"/>
      <c r="AU32" s="1000">
        <v>11</v>
      </c>
      <c r="AV32" s="1000"/>
      <c r="AW32" s="1000"/>
      <c r="AX32" s="1000"/>
      <c r="AY32" s="1000"/>
      <c r="AZ32" s="1071" t="s">
        <v>551</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387</v>
      </c>
      <c r="C33" s="1067"/>
      <c r="D33" s="1067"/>
      <c r="E33" s="1067"/>
      <c r="F33" s="1067"/>
      <c r="G33" s="1067"/>
      <c r="H33" s="1067"/>
      <c r="I33" s="1067"/>
      <c r="J33" s="1067"/>
      <c r="K33" s="1067"/>
      <c r="L33" s="1067"/>
      <c r="M33" s="1067"/>
      <c r="N33" s="1067"/>
      <c r="O33" s="1067"/>
      <c r="P33" s="1068"/>
      <c r="Q33" s="1072">
        <v>21</v>
      </c>
      <c r="R33" s="1073"/>
      <c r="S33" s="1073"/>
      <c r="T33" s="1073"/>
      <c r="U33" s="1073"/>
      <c r="V33" s="1073">
        <v>20</v>
      </c>
      <c r="W33" s="1073"/>
      <c r="X33" s="1073"/>
      <c r="Y33" s="1073"/>
      <c r="Z33" s="1073"/>
      <c r="AA33" s="1073">
        <v>1</v>
      </c>
      <c r="AB33" s="1073"/>
      <c r="AC33" s="1073"/>
      <c r="AD33" s="1073"/>
      <c r="AE33" s="1074"/>
      <c r="AF33" s="1048">
        <v>1</v>
      </c>
      <c r="AG33" s="1049"/>
      <c r="AH33" s="1049"/>
      <c r="AI33" s="1049"/>
      <c r="AJ33" s="1050"/>
      <c r="AK33" s="1009">
        <v>11</v>
      </c>
      <c r="AL33" s="1000"/>
      <c r="AM33" s="1000"/>
      <c r="AN33" s="1000"/>
      <c r="AO33" s="1000"/>
      <c r="AP33" s="1000">
        <v>109</v>
      </c>
      <c r="AQ33" s="1000"/>
      <c r="AR33" s="1000"/>
      <c r="AS33" s="1000"/>
      <c r="AT33" s="1000"/>
      <c r="AU33" s="1000">
        <v>0</v>
      </c>
      <c r="AV33" s="1000"/>
      <c r="AW33" s="1000"/>
      <c r="AX33" s="1000"/>
      <c r="AY33" s="1000"/>
      <c r="AZ33" s="1071" t="s">
        <v>552</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70</v>
      </c>
      <c r="AG63" s="988"/>
      <c r="AH63" s="988"/>
      <c r="AI63" s="988"/>
      <c r="AJ63" s="1059"/>
      <c r="AK63" s="1060"/>
      <c r="AL63" s="992"/>
      <c r="AM63" s="992"/>
      <c r="AN63" s="992"/>
      <c r="AO63" s="992"/>
      <c r="AP63" s="988">
        <v>491</v>
      </c>
      <c r="AQ63" s="988"/>
      <c r="AR63" s="988"/>
      <c r="AS63" s="988"/>
      <c r="AT63" s="988"/>
      <c r="AU63" s="988">
        <v>220</v>
      </c>
      <c r="AV63" s="988"/>
      <c r="AW63" s="988"/>
      <c r="AX63" s="988"/>
      <c r="AY63" s="988"/>
      <c r="AZ63" s="1054"/>
      <c r="BA63" s="1054"/>
      <c r="BB63" s="1054"/>
      <c r="BC63" s="1054"/>
      <c r="BD63" s="1054"/>
      <c r="BE63" s="989"/>
      <c r="BF63" s="989"/>
      <c r="BG63" s="989"/>
      <c r="BH63" s="989"/>
      <c r="BI63" s="990"/>
      <c r="BJ63" s="1055" t="s">
        <v>390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392</v>
      </c>
      <c r="B66" s="1025"/>
      <c r="C66" s="1025"/>
      <c r="D66" s="1025"/>
      <c r="E66" s="1025"/>
      <c r="F66" s="1025"/>
      <c r="G66" s="1025"/>
      <c r="H66" s="1025"/>
      <c r="I66" s="1025"/>
      <c r="J66" s="1025"/>
      <c r="K66" s="1025"/>
      <c r="L66" s="1025"/>
      <c r="M66" s="1025"/>
      <c r="N66" s="1025"/>
      <c r="O66" s="1025"/>
      <c r="P66" s="1026"/>
      <c r="Q66" s="1030" t="s">
        <v>393</v>
      </c>
      <c r="R66" s="1031"/>
      <c r="S66" s="1031"/>
      <c r="T66" s="1031"/>
      <c r="U66" s="1032"/>
      <c r="V66" s="1030" t="s">
        <v>394</v>
      </c>
      <c r="W66" s="1031"/>
      <c r="X66" s="1031"/>
      <c r="Y66" s="1031"/>
      <c r="Z66" s="1032"/>
      <c r="AA66" s="1030" t="s">
        <v>395</v>
      </c>
      <c r="AB66" s="1031"/>
      <c r="AC66" s="1031"/>
      <c r="AD66" s="1031"/>
      <c r="AE66" s="1032"/>
      <c r="AF66" s="1036" t="s">
        <v>396</v>
      </c>
      <c r="AG66" s="1037"/>
      <c r="AH66" s="1037"/>
      <c r="AI66" s="1037"/>
      <c r="AJ66" s="1038"/>
      <c r="AK66" s="1030" t="s">
        <v>397</v>
      </c>
      <c r="AL66" s="1025"/>
      <c r="AM66" s="1025"/>
      <c r="AN66" s="1025"/>
      <c r="AO66" s="1026"/>
      <c r="AP66" s="1030" t="s">
        <v>398</v>
      </c>
      <c r="AQ66" s="1031"/>
      <c r="AR66" s="1031"/>
      <c r="AS66" s="1031"/>
      <c r="AT66" s="1032"/>
      <c r="AU66" s="1030" t="s">
        <v>399</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545</v>
      </c>
      <c r="C68" s="1015"/>
      <c r="D68" s="1015"/>
      <c r="E68" s="1015"/>
      <c r="F68" s="1015"/>
      <c r="G68" s="1015"/>
      <c r="H68" s="1015"/>
      <c r="I68" s="1015"/>
      <c r="J68" s="1015"/>
      <c r="K68" s="1015"/>
      <c r="L68" s="1015"/>
      <c r="M68" s="1015"/>
      <c r="N68" s="1015"/>
      <c r="O68" s="1015"/>
      <c r="P68" s="1016"/>
      <c r="Q68" s="1017">
        <v>1500</v>
      </c>
      <c r="R68" s="1011"/>
      <c r="S68" s="1011"/>
      <c r="T68" s="1011"/>
      <c r="U68" s="1011"/>
      <c r="V68" s="1011">
        <v>1460</v>
      </c>
      <c r="W68" s="1011"/>
      <c r="X68" s="1011"/>
      <c r="Y68" s="1011"/>
      <c r="Z68" s="1011"/>
      <c r="AA68" s="1011">
        <v>40</v>
      </c>
      <c r="AB68" s="1011"/>
      <c r="AC68" s="1011"/>
      <c r="AD68" s="1011"/>
      <c r="AE68" s="1011"/>
      <c r="AF68" s="1011">
        <v>40</v>
      </c>
      <c r="AG68" s="1011"/>
      <c r="AH68" s="1011"/>
      <c r="AI68" s="1011"/>
      <c r="AJ68" s="1011"/>
      <c r="AK68" s="1011">
        <v>28</v>
      </c>
      <c r="AL68" s="1011"/>
      <c r="AM68" s="1011"/>
      <c r="AN68" s="1011"/>
      <c r="AO68" s="1011"/>
      <c r="AP68" s="1011">
        <v>1876</v>
      </c>
      <c r="AQ68" s="1011"/>
      <c r="AR68" s="1011"/>
      <c r="AS68" s="1011"/>
      <c r="AT68" s="1011"/>
      <c r="AU68" s="1011">
        <v>96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546</v>
      </c>
      <c r="C69" s="1004"/>
      <c r="D69" s="1004"/>
      <c r="E69" s="1004"/>
      <c r="F69" s="1004"/>
      <c r="G69" s="1004"/>
      <c r="H69" s="1004"/>
      <c r="I69" s="1004"/>
      <c r="J69" s="1004"/>
      <c r="K69" s="1004"/>
      <c r="L69" s="1004"/>
      <c r="M69" s="1004"/>
      <c r="N69" s="1004"/>
      <c r="O69" s="1004"/>
      <c r="P69" s="1005"/>
      <c r="Q69" s="1006">
        <v>202</v>
      </c>
      <c r="R69" s="1000"/>
      <c r="S69" s="1000"/>
      <c r="T69" s="1000"/>
      <c r="U69" s="1000"/>
      <c r="V69" s="1000">
        <v>195</v>
      </c>
      <c r="W69" s="1000"/>
      <c r="X69" s="1000"/>
      <c r="Y69" s="1000"/>
      <c r="Z69" s="1000"/>
      <c r="AA69" s="1000">
        <v>7</v>
      </c>
      <c r="AB69" s="1000"/>
      <c r="AC69" s="1000"/>
      <c r="AD69" s="1000"/>
      <c r="AE69" s="1000"/>
      <c r="AF69" s="1000">
        <v>7</v>
      </c>
      <c r="AG69" s="1000"/>
      <c r="AH69" s="1000"/>
      <c r="AI69" s="1000"/>
      <c r="AJ69" s="1000"/>
      <c r="AK69" s="1000">
        <v>5</v>
      </c>
      <c r="AL69" s="1000"/>
      <c r="AM69" s="1000"/>
      <c r="AN69" s="1000"/>
      <c r="AO69" s="1000"/>
      <c r="AP69" s="1000" t="s">
        <v>555</v>
      </c>
      <c r="AQ69" s="1000"/>
      <c r="AR69" s="1000"/>
      <c r="AS69" s="1000"/>
      <c r="AT69" s="1000"/>
      <c r="AU69" s="1000" t="s">
        <v>555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556</v>
      </c>
      <c r="C70" s="1004"/>
      <c r="D70" s="1004"/>
      <c r="E70" s="1004"/>
      <c r="F70" s="1004"/>
      <c r="G70" s="1004"/>
      <c r="H70" s="1004"/>
      <c r="I70" s="1004"/>
      <c r="J70" s="1004"/>
      <c r="K70" s="1004"/>
      <c r="L70" s="1004"/>
      <c r="M70" s="1004"/>
      <c r="N70" s="1004"/>
      <c r="O70" s="1004"/>
      <c r="P70" s="1005"/>
      <c r="Q70" s="1006">
        <v>157349</v>
      </c>
      <c r="R70" s="1000"/>
      <c r="S70" s="1000"/>
      <c r="T70" s="1000"/>
      <c r="U70" s="1000"/>
      <c r="V70" s="1000">
        <v>150615</v>
      </c>
      <c r="W70" s="1000"/>
      <c r="X70" s="1000"/>
      <c r="Y70" s="1000"/>
      <c r="Z70" s="1000"/>
      <c r="AA70" s="1000">
        <v>6733</v>
      </c>
      <c r="AB70" s="1000"/>
      <c r="AC70" s="1000"/>
      <c r="AD70" s="1000"/>
      <c r="AE70" s="1000"/>
      <c r="AF70" s="1000">
        <v>6733</v>
      </c>
      <c r="AG70" s="1000"/>
      <c r="AH70" s="1000"/>
      <c r="AI70" s="1000"/>
      <c r="AJ70" s="1000"/>
      <c r="AK70" s="1000">
        <v>1066</v>
      </c>
      <c r="AL70" s="1000"/>
      <c r="AM70" s="1000"/>
      <c r="AN70" s="1000"/>
      <c r="AO70" s="1000"/>
      <c r="AP70" s="1000" t="s">
        <v>555</v>
      </c>
      <c r="AQ70" s="1000"/>
      <c r="AR70" s="1000"/>
      <c r="AS70" s="1000"/>
      <c r="AT70" s="1000"/>
      <c r="AU70" s="1000" t="s">
        <v>555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557</v>
      </c>
      <c r="C71" s="1004"/>
      <c r="D71" s="1004"/>
      <c r="E71" s="1004"/>
      <c r="F71" s="1004"/>
      <c r="G71" s="1004"/>
      <c r="H71" s="1004"/>
      <c r="I71" s="1004"/>
      <c r="J71" s="1004"/>
      <c r="K71" s="1004"/>
      <c r="L71" s="1004"/>
      <c r="M71" s="1004"/>
      <c r="N71" s="1004"/>
      <c r="O71" s="1004"/>
      <c r="P71" s="1005"/>
      <c r="Q71" s="1006">
        <v>2321</v>
      </c>
      <c r="R71" s="1000"/>
      <c r="S71" s="1000"/>
      <c r="T71" s="1000"/>
      <c r="U71" s="1000"/>
      <c r="V71" s="1000">
        <v>2005</v>
      </c>
      <c r="W71" s="1000"/>
      <c r="X71" s="1000"/>
      <c r="Y71" s="1000"/>
      <c r="Z71" s="1000"/>
      <c r="AA71" s="1000">
        <v>316</v>
      </c>
      <c r="AB71" s="1000"/>
      <c r="AC71" s="1000"/>
      <c r="AD71" s="1000"/>
      <c r="AE71" s="1000"/>
      <c r="AF71" s="1000">
        <v>316</v>
      </c>
      <c r="AG71" s="1000"/>
      <c r="AH71" s="1000"/>
      <c r="AI71" s="1000"/>
      <c r="AJ71" s="1000"/>
      <c r="AK71" s="1000" t="s">
        <v>559</v>
      </c>
      <c r="AL71" s="1000"/>
      <c r="AM71" s="1000"/>
      <c r="AN71" s="1000"/>
      <c r="AO71" s="1000"/>
      <c r="AP71" s="1000" t="s">
        <v>555</v>
      </c>
      <c r="AQ71" s="1000"/>
      <c r="AR71" s="1000"/>
      <c r="AS71" s="1000"/>
      <c r="AT71" s="1000"/>
      <c r="AU71" s="1000" t="s">
        <v>555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558</v>
      </c>
      <c r="C72" s="1004"/>
      <c r="D72" s="1004"/>
      <c r="E72" s="1004"/>
      <c r="F72" s="1004"/>
      <c r="G72" s="1004"/>
      <c r="H72" s="1004"/>
      <c r="I72" s="1004"/>
      <c r="J72" s="1004"/>
      <c r="K72" s="1004"/>
      <c r="L72" s="1004"/>
      <c r="M72" s="1004"/>
      <c r="N72" s="1004"/>
      <c r="O72" s="1004"/>
      <c r="P72" s="1005"/>
      <c r="Q72" s="1006">
        <v>22</v>
      </c>
      <c r="R72" s="1000"/>
      <c r="S72" s="1000"/>
      <c r="T72" s="1000"/>
      <c r="U72" s="1000"/>
      <c r="V72" s="1000">
        <v>21</v>
      </c>
      <c r="W72" s="1000"/>
      <c r="X72" s="1000"/>
      <c r="Y72" s="1000"/>
      <c r="Z72" s="1000"/>
      <c r="AA72" s="1000">
        <v>1</v>
      </c>
      <c r="AB72" s="1000"/>
      <c r="AC72" s="1000"/>
      <c r="AD72" s="1000"/>
      <c r="AE72" s="1000"/>
      <c r="AF72" s="1000">
        <v>1</v>
      </c>
      <c r="AG72" s="1000"/>
      <c r="AH72" s="1000"/>
      <c r="AI72" s="1000"/>
      <c r="AJ72" s="1000"/>
      <c r="AK72" s="1000" t="s">
        <v>560</v>
      </c>
      <c r="AL72" s="1000"/>
      <c r="AM72" s="1000"/>
      <c r="AN72" s="1000"/>
      <c r="AO72" s="1000"/>
      <c r="AP72" s="1000" t="s">
        <v>560</v>
      </c>
      <c r="AQ72" s="1000"/>
      <c r="AR72" s="1000"/>
      <c r="AS72" s="1000"/>
      <c r="AT72" s="1000"/>
      <c r="AU72" s="1000" t="s">
        <v>560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547</v>
      </c>
      <c r="C73" s="1004"/>
      <c r="D73" s="1004"/>
      <c r="E73" s="1004"/>
      <c r="F73" s="1004"/>
      <c r="G73" s="1004"/>
      <c r="H73" s="1004"/>
      <c r="I73" s="1004"/>
      <c r="J73" s="1004"/>
      <c r="K73" s="1004"/>
      <c r="L73" s="1004"/>
      <c r="M73" s="1004"/>
      <c r="N73" s="1004"/>
      <c r="O73" s="1004"/>
      <c r="P73" s="1005"/>
      <c r="Q73" s="1006">
        <v>27</v>
      </c>
      <c r="R73" s="1000"/>
      <c r="S73" s="1000"/>
      <c r="T73" s="1000"/>
      <c r="U73" s="1000"/>
      <c r="V73" s="1000">
        <v>24</v>
      </c>
      <c r="W73" s="1000"/>
      <c r="X73" s="1000"/>
      <c r="Y73" s="1000"/>
      <c r="Z73" s="1000"/>
      <c r="AA73" s="1000">
        <v>2</v>
      </c>
      <c r="AB73" s="1000"/>
      <c r="AC73" s="1000"/>
      <c r="AD73" s="1000"/>
      <c r="AE73" s="1000"/>
      <c r="AF73" s="1000">
        <v>2</v>
      </c>
      <c r="AG73" s="1000"/>
      <c r="AH73" s="1000"/>
      <c r="AI73" s="1000"/>
      <c r="AJ73" s="1000"/>
      <c r="AK73" s="1000">
        <v>4</v>
      </c>
      <c r="AL73" s="1000"/>
      <c r="AM73" s="1000"/>
      <c r="AN73" s="1000"/>
      <c r="AO73" s="1000"/>
      <c r="AP73" s="1000" t="s">
        <v>553</v>
      </c>
      <c r="AQ73" s="1000"/>
      <c r="AR73" s="1000"/>
      <c r="AS73" s="1000"/>
      <c r="AT73" s="1000"/>
      <c r="AU73" s="1000" t="s">
        <v>553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369</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7099</v>
      </c>
      <c r="AG88" s="988"/>
      <c r="AH88" s="988"/>
      <c r="AI88" s="988"/>
      <c r="AJ88" s="988"/>
      <c r="AK88" s="992"/>
      <c r="AL88" s="992"/>
      <c r="AM88" s="992"/>
      <c r="AN88" s="992"/>
      <c r="AO88" s="992"/>
      <c r="AP88" s="988">
        <v>1876</v>
      </c>
      <c r="AQ88" s="988"/>
      <c r="AR88" s="988"/>
      <c r="AS88" s="988"/>
      <c r="AT88" s="988"/>
      <c r="AU88" s="988">
        <v>96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v>
      </c>
      <c r="CS102" s="980"/>
      <c r="CT102" s="980"/>
      <c r="CU102" s="980"/>
      <c r="CV102" s="981"/>
      <c r="CW102" s="979">
        <v>21</v>
      </c>
      <c r="CX102" s="980"/>
      <c r="CY102" s="980"/>
      <c r="CZ102" s="980"/>
      <c r="DA102" s="981"/>
      <c r="DB102" s="979">
        <v>44</v>
      </c>
      <c r="DC102" s="980"/>
      <c r="DD102" s="980"/>
      <c r="DE102" s="980"/>
      <c r="DF102" s="981"/>
      <c r="DG102" s="979"/>
      <c r="DH102" s="980"/>
      <c r="DI102" s="980"/>
      <c r="DJ102" s="980"/>
      <c r="DK102" s="981"/>
      <c r="DL102" s="979"/>
      <c r="DM102" s="980"/>
      <c r="DN102" s="980"/>
      <c r="DO102" s="980"/>
      <c r="DP102" s="981"/>
      <c r="DQ102" s="979">
        <v>1</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289</v>
      </c>
      <c r="AG109" s="923"/>
      <c r="AH109" s="923"/>
      <c r="AI109" s="923"/>
      <c r="AJ109" s="924"/>
      <c r="AK109" s="925" t="s">
        <v>288</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289</v>
      </c>
      <c r="BW109" s="923"/>
      <c r="BX109" s="923"/>
      <c r="BY109" s="923"/>
      <c r="BZ109" s="924"/>
      <c r="CA109" s="925" t="s">
        <v>288</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289</v>
      </c>
      <c r="DM109" s="923"/>
      <c r="DN109" s="923"/>
      <c r="DO109" s="923"/>
      <c r="DP109" s="924"/>
      <c r="DQ109" s="925" t="s">
        <v>288</v>
      </c>
      <c r="DR109" s="923"/>
      <c r="DS109" s="923"/>
      <c r="DT109" s="923"/>
      <c r="DU109" s="924"/>
      <c r="DV109" s="925" t="s">
        <v>410</v>
      </c>
      <c r="DW109" s="923"/>
      <c r="DX109" s="923"/>
      <c r="DY109" s="923"/>
      <c r="DZ109" s="954"/>
    </row>
    <row r="110" spans="1:131" s="199" customFormat="1" ht="26.25" customHeight="1" x14ac:dyDescent="0.2">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243825</v>
      </c>
      <c r="AB110" s="916"/>
      <c r="AC110" s="916"/>
      <c r="AD110" s="916"/>
      <c r="AE110" s="917"/>
      <c r="AF110" s="918">
        <v>207927</v>
      </c>
      <c r="AG110" s="916"/>
      <c r="AH110" s="916"/>
      <c r="AI110" s="916"/>
      <c r="AJ110" s="917"/>
      <c r="AK110" s="918">
        <v>202934</v>
      </c>
      <c r="AL110" s="916"/>
      <c r="AM110" s="916"/>
      <c r="AN110" s="916"/>
      <c r="AO110" s="917"/>
      <c r="AP110" s="919">
        <v>17.899999999999999</v>
      </c>
      <c r="AQ110" s="920"/>
      <c r="AR110" s="920"/>
      <c r="AS110" s="920"/>
      <c r="AT110" s="921"/>
      <c r="AU110" s="955" t="s">
        <v>62</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2046674</v>
      </c>
      <c r="BR110" s="863"/>
      <c r="BS110" s="863"/>
      <c r="BT110" s="863"/>
      <c r="BU110" s="863"/>
      <c r="BV110" s="863">
        <v>2154004</v>
      </c>
      <c r="BW110" s="863"/>
      <c r="BX110" s="863"/>
      <c r="BY110" s="863"/>
      <c r="BZ110" s="863"/>
      <c r="CA110" s="863">
        <v>2100504</v>
      </c>
      <c r="CB110" s="863"/>
      <c r="CC110" s="863"/>
      <c r="CD110" s="863"/>
      <c r="CE110" s="863"/>
      <c r="CF110" s="887">
        <v>185.4</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390</v>
      </c>
      <c r="DH110" s="863"/>
      <c r="DI110" s="863"/>
      <c r="DJ110" s="863"/>
      <c r="DK110" s="863"/>
      <c r="DL110" s="863" t="s">
        <v>390</v>
      </c>
      <c r="DM110" s="863"/>
      <c r="DN110" s="863"/>
      <c r="DO110" s="863"/>
      <c r="DP110" s="863"/>
      <c r="DQ110" s="863" t="s">
        <v>390</v>
      </c>
      <c r="DR110" s="863"/>
      <c r="DS110" s="863"/>
      <c r="DT110" s="863"/>
      <c r="DU110" s="863"/>
      <c r="DV110" s="864" t="s">
        <v>390</v>
      </c>
      <c r="DW110" s="864"/>
      <c r="DX110" s="864"/>
      <c r="DY110" s="864"/>
      <c r="DZ110" s="865"/>
    </row>
    <row r="111" spans="1:131" s="199" customFormat="1" ht="26.25" customHeight="1" x14ac:dyDescent="0.2">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38202</v>
      </c>
      <c r="BR111" s="835"/>
      <c r="BS111" s="835"/>
      <c r="BT111" s="835"/>
      <c r="BU111" s="835"/>
      <c r="BV111" s="835">
        <v>35163</v>
      </c>
      <c r="BW111" s="835"/>
      <c r="BX111" s="835"/>
      <c r="BY111" s="835"/>
      <c r="BZ111" s="835"/>
      <c r="CA111" s="835">
        <v>32126</v>
      </c>
      <c r="CB111" s="835"/>
      <c r="CC111" s="835"/>
      <c r="CD111" s="835"/>
      <c r="CE111" s="835"/>
      <c r="CF111" s="896">
        <v>2.8</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390</v>
      </c>
      <c r="DH111" s="835"/>
      <c r="DI111" s="835"/>
      <c r="DJ111" s="835"/>
      <c r="DK111" s="835"/>
      <c r="DL111" s="835" t="s">
        <v>390</v>
      </c>
      <c r="DM111" s="835"/>
      <c r="DN111" s="835"/>
      <c r="DO111" s="835"/>
      <c r="DP111" s="835"/>
      <c r="DQ111" s="835" t="s">
        <v>390</v>
      </c>
      <c r="DR111" s="835"/>
      <c r="DS111" s="835"/>
      <c r="DT111" s="835"/>
      <c r="DU111" s="835"/>
      <c r="DV111" s="812" t="s">
        <v>390</v>
      </c>
      <c r="DW111" s="812"/>
      <c r="DX111" s="812"/>
      <c r="DY111" s="812"/>
      <c r="DZ111" s="813"/>
    </row>
    <row r="112" spans="1:131" s="199" customFormat="1" ht="26.25" customHeight="1" x14ac:dyDescent="0.2">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421</v>
      </c>
      <c r="AB112" s="798"/>
      <c r="AC112" s="798"/>
      <c r="AD112" s="798"/>
      <c r="AE112" s="799"/>
      <c r="AF112" s="800" t="s">
        <v>421</v>
      </c>
      <c r="AG112" s="798"/>
      <c r="AH112" s="798"/>
      <c r="AI112" s="798"/>
      <c r="AJ112" s="799"/>
      <c r="AK112" s="800" t="s">
        <v>421</v>
      </c>
      <c r="AL112" s="798"/>
      <c r="AM112" s="798"/>
      <c r="AN112" s="798"/>
      <c r="AO112" s="799"/>
      <c r="AP112" s="845" t="s">
        <v>421</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358527</v>
      </c>
      <c r="BR112" s="835"/>
      <c r="BS112" s="835"/>
      <c r="BT112" s="835"/>
      <c r="BU112" s="835"/>
      <c r="BV112" s="835">
        <v>390319</v>
      </c>
      <c r="BW112" s="835"/>
      <c r="BX112" s="835"/>
      <c r="BY112" s="835"/>
      <c r="BZ112" s="835"/>
      <c r="CA112" s="835">
        <v>429095</v>
      </c>
      <c r="CB112" s="835"/>
      <c r="CC112" s="835"/>
      <c r="CD112" s="835"/>
      <c r="CE112" s="835"/>
      <c r="CF112" s="896">
        <v>37.9</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421</v>
      </c>
      <c r="DH112" s="835"/>
      <c r="DI112" s="835"/>
      <c r="DJ112" s="835"/>
      <c r="DK112" s="835"/>
      <c r="DL112" s="835" t="s">
        <v>421</v>
      </c>
      <c r="DM112" s="835"/>
      <c r="DN112" s="835"/>
      <c r="DO112" s="835"/>
      <c r="DP112" s="835"/>
      <c r="DQ112" s="835" t="s">
        <v>421</v>
      </c>
      <c r="DR112" s="835"/>
      <c r="DS112" s="835"/>
      <c r="DT112" s="835"/>
      <c r="DU112" s="835"/>
      <c r="DV112" s="812" t="s">
        <v>421</v>
      </c>
      <c r="DW112" s="812"/>
      <c r="DX112" s="812"/>
      <c r="DY112" s="812"/>
      <c r="DZ112" s="813"/>
    </row>
    <row r="113" spans="1:130" s="199" customFormat="1" ht="26.25" customHeight="1" x14ac:dyDescent="0.2">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34176</v>
      </c>
      <c r="AB113" s="944"/>
      <c r="AC113" s="944"/>
      <c r="AD113" s="944"/>
      <c r="AE113" s="945"/>
      <c r="AF113" s="946">
        <v>38374</v>
      </c>
      <c r="AG113" s="944"/>
      <c r="AH113" s="944"/>
      <c r="AI113" s="944"/>
      <c r="AJ113" s="945"/>
      <c r="AK113" s="946">
        <v>37037</v>
      </c>
      <c r="AL113" s="944"/>
      <c r="AM113" s="944"/>
      <c r="AN113" s="944"/>
      <c r="AO113" s="945"/>
      <c r="AP113" s="947">
        <v>3.3</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v>47852</v>
      </c>
      <c r="BR113" s="835"/>
      <c r="BS113" s="835"/>
      <c r="BT113" s="835"/>
      <c r="BU113" s="835"/>
      <c r="BV113" s="835">
        <v>40487</v>
      </c>
      <c r="BW113" s="835"/>
      <c r="BX113" s="835"/>
      <c r="BY113" s="835"/>
      <c r="BZ113" s="835"/>
      <c r="CA113" s="835">
        <v>30339</v>
      </c>
      <c r="CB113" s="835"/>
      <c r="CC113" s="835"/>
      <c r="CD113" s="835"/>
      <c r="CE113" s="835"/>
      <c r="CF113" s="896">
        <v>2.7</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38202</v>
      </c>
      <c r="DH113" s="798"/>
      <c r="DI113" s="798"/>
      <c r="DJ113" s="798"/>
      <c r="DK113" s="799"/>
      <c r="DL113" s="800">
        <v>35163</v>
      </c>
      <c r="DM113" s="798"/>
      <c r="DN113" s="798"/>
      <c r="DO113" s="798"/>
      <c r="DP113" s="799"/>
      <c r="DQ113" s="800">
        <v>32126</v>
      </c>
      <c r="DR113" s="798"/>
      <c r="DS113" s="798"/>
      <c r="DT113" s="798"/>
      <c r="DU113" s="799"/>
      <c r="DV113" s="845">
        <v>2.8</v>
      </c>
      <c r="DW113" s="846"/>
      <c r="DX113" s="846"/>
      <c r="DY113" s="846"/>
      <c r="DZ113" s="847"/>
    </row>
    <row r="114" spans="1:130" s="199" customFormat="1" ht="26.25" customHeight="1" x14ac:dyDescent="0.2">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10040</v>
      </c>
      <c r="AB114" s="798"/>
      <c r="AC114" s="798"/>
      <c r="AD114" s="798"/>
      <c r="AE114" s="799"/>
      <c r="AF114" s="800">
        <v>9548</v>
      </c>
      <c r="AG114" s="798"/>
      <c r="AH114" s="798"/>
      <c r="AI114" s="798"/>
      <c r="AJ114" s="799"/>
      <c r="AK114" s="800">
        <v>9569</v>
      </c>
      <c r="AL114" s="798"/>
      <c r="AM114" s="798"/>
      <c r="AN114" s="798"/>
      <c r="AO114" s="799"/>
      <c r="AP114" s="845">
        <v>0.8</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309981</v>
      </c>
      <c r="BR114" s="835"/>
      <c r="BS114" s="835"/>
      <c r="BT114" s="835"/>
      <c r="BU114" s="835"/>
      <c r="BV114" s="835">
        <v>328389</v>
      </c>
      <c r="BW114" s="835"/>
      <c r="BX114" s="835"/>
      <c r="BY114" s="835"/>
      <c r="BZ114" s="835"/>
      <c r="CA114" s="835">
        <v>337878</v>
      </c>
      <c r="CB114" s="835"/>
      <c r="CC114" s="835"/>
      <c r="CD114" s="835"/>
      <c r="CE114" s="835"/>
      <c r="CF114" s="896">
        <v>29.8</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421</v>
      </c>
      <c r="DH114" s="798"/>
      <c r="DI114" s="798"/>
      <c r="DJ114" s="798"/>
      <c r="DK114" s="799"/>
      <c r="DL114" s="800" t="s">
        <v>421</v>
      </c>
      <c r="DM114" s="798"/>
      <c r="DN114" s="798"/>
      <c r="DO114" s="798"/>
      <c r="DP114" s="799"/>
      <c r="DQ114" s="800" t="s">
        <v>421</v>
      </c>
      <c r="DR114" s="798"/>
      <c r="DS114" s="798"/>
      <c r="DT114" s="798"/>
      <c r="DU114" s="799"/>
      <c r="DV114" s="845" t="s">
        <v>421</v>
      </c>
      <c r="DW114" s="846"/>
      <c r="DX114" s="846"/>
      <c r="DY114" s="846"/>
      <c r="DZ114" s="847"/>
    </row>
    <row r="115" spans="1:130" s="199" customFormat="1" ht="26.25" customHeight="1" x14ac:dyDescent="0.2">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3050</v>
      </c>
      <c r="AB115" s="944"/>
      <c r="AC115" s="944"/>
      <c r="AD115" s="944"/>
      <c r="AE115" s="945"/>
      <c r="AF115" s="946">
        <v>3048</v>
      </c>
      <c r="AG115" s="944"/>
      <c r="AH115" s="944"/>
      <c r="AI115" s="944"/>
      <c r="AJ115" s="945"/>
      <c r="AK115" s="946">
        <v>3046</v>
      </c>
      <c r="AL115" s="944"/>
      <c r="AM115" s="944"/>
      <c r="AN115" s="944"/>
      <c r="AO115" s="945"/>
      <c r="AP115" s="947">
        <v>0.3</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t="s">
        <v>421</v>
      </c>
      <c r="BR115" s="835"/>
      <c r="BS115" s="835"/>
      <c r="BT115" s="835"/>
      <c r="BU115" s="835"/>
      <c r="BV115" s="835" t="s">
        <v>421</v>
      </c>
      <c r="BW115" s="835"/>
      <c r="BX115" s="835"/>
      <c r="BY115" s="835"/>
      <c r="BZ115" s="835"/>
      <c r="CA115" s="835">
        <v>10301</v>
      </c>
      <c r="CB115" s="835"/>
      <c r="CC115" s="835"/>
      <c r="CD115" s="835"/>
      <c r="CE115" s="835"/>
      <c r="CF115" s="896">
        <v>0.9</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421</v>
      </c>
      <c r="DH115" s="798"/>
      <c r="DI115" s="798"/>
      <c r="DJ115" s="798"/>
      <c r="DK115" s="799"/>
      <c r="DL115" s="800" t="s">
        <v>421</v>
      </c>
      <c r="DM115" s="798"/>
      <c r="DN115" s="798"/>
      <c r="DO115" s="798"/>
      <c r="DP115" s="799"/>
      <c r="DQ115" s="800" t="s">
        <v>421</v>
      </c>
      <c r="DR115" s="798"/>
      <c r="DS115" s="798"/>
      <c r="DT115" s="798"/>
      <c r="DU115" s="799"/>
      <c r="DV115" s="845" t="s">
        <v>421</v>
      </c>
      <c r="DW115" s="846"/>
      <c r="DX115" s="846"/>
      <c r="DY115" s="846"/>
      <c r="DZ115" s="847"/>
    </row>
    <row r="116" spans="1:130" s="199" customFormat="1" ht="26.25" customHeight="1" x14ac:dyDescent="0.2">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421</v>
      </c>
      <c r="AB116" s="798"/>
      <c r="AC116" s="798"/>
      <c r="AD116" s="798"/>
      <c r="AE116" s="799"/>
      <c r="AF116" s="800" t="s">
        <v>421</v>
      </c>
      <c r="AG116" s="798"/>
      <c r="AH116" s="798"/>
      <c r="AI116" s="798"/>
      <c r="AJ116" s="799"/>
      <c r="AK116" s="800" t="s">
        <v>421</v>
      </c>
      <c r="AL116" s="798"/>
      <c r="AM116" s="798"/>
      <c r="AN116" s="798"/>
      <c r="AO116" s="799"/>
      <c r="AP116" s="845" t="s">
        <v>421</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421</v>
      </c>
      <c r="BR116" s="835"/>
      <c r="BS116" s="835"/>
      <c r="BT116" s="835"/>
      <c r="BU116" s="835"/>
      <c r="BV116" s="835" t="s">
        <v>421</v>
      </c>
      <c r="BW116" s="835"/>
      <c r="BX116" s="835"/>
      <c r="BY116" s="835"/>
      <c r="BZ116" s="835"/>
      <c r="CA116" s="835" t="s">
        <v>421</v>
      </c>
      <c r="CB116" s="835"/>
      <c r="CC116" s="835"/>
      <c r="CD116" s="835"/>
      <c r="CE116" s="835"/>
      <c r="CF116" s="896" t="s">
        <v>421</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421</v>
      </c>
      <c r="DH116" s="798"/>
      <c r="DI116" s="798"/>
      <c r="DJ116" s="798"/>
      <c r="DK116" s="799"/>
      <c r="DL116" s="800" t="s">
        <v>421</v>
      </c>
      <c r="DM116" s="798"/>
      <c r="DN116" s="798"/>
      <c r="DO116" s="798"/>
      <c r="DP116" s="799"/>
      <c r="DQ116" s="800" t="s">
        <v>421</v>
      </c>
      <c r="DR116" s="798"/>
      <c r="DS116" s="798"/>
      <c r="DT116" s="798"/>
      <c r="DU116" s="799"/>
      <c r="DV116" s="845" t="s">
        <v>421</v>
      </c>
      <c r="DW116" s="846"/>
      <c r="DX116" s="846"/>
      <c r="DY116" s="846"/>
      <c r="DZ116" s="847"/>
    </row>
    <row r="117" spans="1:130" s="199" customFormat="1" ht="26.25" customHeight="1" x14ac:dyDescent="0.2">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291091</v>
      </c>
      <c r="AB117" s="930"/>
      <c r="AC117" s="930"/>
      <c r="AD117" s="930"/>
      <c r="AE117" s="931"/>
      <c r="AF117" s="932">
        <v>258897</v>
      </c>
      <c r="AG117" s="930"/>
      <c r="AH117" s="930"/>
      <c r="AI117" s="930"/>
      <c r="AJ117" s="931"/>
      <c r="AK117" s="932">
        <v>252586</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2">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289</v>
      </c>
      <c r="AG118" s="923"/>
      <c r="AH118" s="923"/>
      <c r="AI118" s="923"/>
      <c r="AJ118" s="924"/>
      <c r="AK118" s="925" t="s">
        <v>288</v>
      </c>
      <c r="AL118" s="923"/>
      <c r="AM118" s="923"/>
      <c r="AN118" s="923"/>
      <c r="AO118" s="924"/>
      <c r="AP118" s="926" t="s">
        <v>410</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2">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441</v>
      </c>
      <c r="BP119" s="899"/>
      <c r="BQ119" s="903">
        <v>2801236</v>
      </c>
      <c r="BR119" s="866"/>
      <c r="BS119" s="866"/>
      <c r="BT119" s="866"/>
      <c r="BU119" s="866"/>
      <c r="BV119" s="866">
        <v>2948362</v>
      </c>
      <c r="BW119" s="866"/>
      <c r="BX119" s="866"/>
      <c r="BY119" s="866"/>
      <c r="BZ119" s="866"/>
      <c r="CA119" s="866">
        <v>2940243</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2">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3417369</v>
      </c>
      <c r="BR120" s="863"/>
      <c r="BS120" s="863"/>
      <c r="BT120" s="863"/>
      <c r="BU120" s="863"/>
      <c r="BV120" s="863">
        <v>3698355</v>
      </c>
      <c r="BW120" s="863"/>
      <c r="BX120" s="863"/>
      <c r="BY120" s="863"/>
      <c r="BZ120" s="863"/>
      <c r="CA120" s="863">
        <v>3682494</v>
      </c>
      <c r="CB120" s="863"/>
      <c r="CC120" s="863"/>
      <c r="CD120" s="863"/>
      <c r="CE120" s="863"/>
      <c r="CF120" s="887">
        <v>325</v>
      </c>
      <c r="CG120" s="888"/>
      <c r="CH120" s="888"/>
      <c r="CI120" s="888"/>
      <c r="CJ120" s="888"/>
      <c r="CK120" s="889" t="s">
        <v>445</v>
      </c>
      <c r="CL120" s="873"/>
      <c r="CM120" s="873"/>
      <c r="CN120" s="873"/>
      <c r="CO120" s="874"/>
      <c r="CP120" s="893" t="s">
        <v>446</v>
      </c>
      <c r="CQ120" s="894"/>
      <c r="CR120" s="894"/>
      <c r="CS120" s="894"/>
      <c r="CT120" s="894"/>
      <c r="CU120" s="894"/>
      <c r="CV120" s="894"/>
      <c r="CW120" s="894"/>
      <c r="CX120" s="894"/>
      <c r="CY120" s="894"/>
      <c r="CZ120" s="894"/>
      <c r="DA120" s="894"/>
      <c r="DB120" s="894"/>
      <c r="DC120" s="894"/>
      <c r="DD120" s="894"/>
      <c r="DE120" s="894"/>
      <c r="DF120" s="895"/>
      <c r="DG120" s="882">
        <v>192873</v>
      </c>
      <c r="DH120" s="863"/>
      <c r="DI120" s="863"/>
      <c r="DJ120" s="863"/>
      <c r="DK120" s="863"/>
      <c r="DL120" s="863">
        <v>263037</v>
      </c>
      <c r="DM120" s="863"/>
      <c r="DN120" s="863"/>
      <c r="DO120" s="863"/>
      <c r="DP120" s="863"/>
      <c r="DQ120" s="863">
        <v>314095</v>
      </c>
      <c r="DR120" s="863"/>
      <c r="DS120" s="863"/>
      <c r="DT120" s="863"/>
      <c r="DU120" s="863"/>
      <c r="DV120" s="864">
        <v>27.7</v>
      </c>
      <c r="DW120" s="864"/>
      <c r="DX120" s="864"/>
      <c r="DY120" s="864"/>
      <c r="DZ120" s="865"/>
    </row>
    <row r="121" spans="1:130" s="199" customFormat="1" ht="26.25" customHeight="1" x14ac:dyDescent="0.2">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3038</v>
      </c>
      <c r="AB121" s="798"/>
      <c r="AC121" s="798"/>
      <c r="AD121" s="798"/>
      <c r="AE121" s="799"/>
      <c r="AF121" s="800">
        <v>3038</v>
      </c>
      <c r="AG121" s="798"/>
      <c r="AH121" s="798"/>
      <c r="AI121" s="798"/>
      <c r="AJ121" s="799"/>
      <c r="AK121" s="800">
        <v>3038</v>
      </c>
      <c r="AL121" s="798"/>
      <c r="AM121" s="798"/>
      <c r="AN121" s="798"/>
      <c r="AO121" s="799"/>
      <c r="AP121" s="845">
        <v>0.3</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t="s">
        <v>449</v>
      </c>
      <c r="CQ121" s="857"/>
      <c r="CR121" s="857"/>
      <c r="CS121" s="857"/>
      <c r="CT121" s="857"/>
      <c r="CU121" s="857"/>
      <c r="CV121" s="857"/>
      <c r="CW121" s="857"/>
      <c r="CX121" s="857"/>
      <c r="CY121" s="857"/>
      <c r="CZ121" s="857"/>
      <c r="DA121" s="857"/>
      <c r="DB121" s="857"/>
      <c r="DC121" s="857"/>
      <c r="DD121" s="857"/>
      <c r="DE121" s="857"/>
      <c r="DF121" s="858"/>
      <c r="DG121" s="834">
        <v>113892</v>
      </c>
      <c r="DH121" s="835"/>
      <c r="DI121" s="835"/>
      <c r="DJ121" s="835"/>
      <c r="DK121" s="835"/>
      <c r="DL121" s="835">
        <v>98103</v>
      </c>
      <c r="DM121" s="835"/>
      <c r="DN121" s="835"/>
      <c r="DO121" s="835"/>
      <c r="DP121" s="835"/>
      <c r="DQ121" s="835">
        <v>99516</v>
      </c>
      <c r="DR121" s="835"/>
      <c r="DS121" s="835"/>
      <c r="DT121" s="835"/>
      <c r="DU121" s="835"/>
      <c r="DV121" s="812">
        <v>8.8000000000000007</v>
      </c>
      <c r="DW121" s="812"/>
      <c r="DX121" s="812"/>
      <c r="DY121" s="812"/>
      <c r="DZ121" s="813"/>
    </row>
    <row r="122" spans="1:130" s="199" customFormat="1" ht="26.25" customHeight="1" x14ac:dyDescent="0.2">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450</v>
      </c>
      <c r="BA122" s="901"/>
      <c r="BB122" s="901"/>
      <c r="BC122" s="901"/>
      <c r="BD122" s="901"/>
      <c r="BE122" s="901"/>
      <c r="BF122" s="901"/>
      <c r="BG122" s="901"/>
      <c r="BH122" s="901"/>
      <c r="BI122" s="901"/>
      <c r="BJ122" s="901"/>
      <c r="BK122" s="901"/>
      <c r="BL122" s="901"/>
      <c r="BM122" s="901"/>
      <c r="BN122" s="901"/>
      <c r="BO122" s="901"/>
      <c r="BP122" s="902"/>
      <c r="BQ122" s="903">
        <v>1801483</v>
      </c>
      <c r="BR122" s="866"/>
      <c r="BS122" s="866"/>
      <c r="BT122" s="866"/>
      <c r="BU122" s="866"/>
      <c r="BV122" s="866">
        <v>2004901</v>
      </c>
      <c r="BW122" s="866"/>
      <c r="BX122" s="866"/>
      <c r="BY122" s="866"/>
      <c r="BZ122" s="866"/>
      <c r="CA122" s="866">
        <v>1797591</v>
      </c>
      <c r="CB122" s="866"/>
      <c r="CC122" s="866"/>
      <c r="CD122" s="866"/>
      <c r="CE122" s="866"/>
      <c r="CF122" s="867">
        <v>158.6</v>
      </c>
      <c r="CG122" s="868"/>
      <c r="CH122" s="868"/>
      <c r="CI122" s="868"/>
      <c r="CJ122" s="868"/>
      <c r="CK122" s="890"/>
      <c r="CL122" s="876"/>
      <c r="CM122" s="876"/>
      <c r="CN122" s="876"/>
      <c r="CO122" s="877"/>
      <c r="CP122" s="856" t="s">
        <v>451</v>
      </c>
      <c r="CQ122" s="857"/>
      <c r="CR122" s="857"/>
      <c r="CS122" s="857"/>
      <c r="CT122" s="857"/>
      <c r="CU122" s="857"/>
      <c r="CV122" s="857"/>
      <c r="CW122" s="857"/>
      <c r="CX122" s="857"/>
      <c r="CY122" s="857"/>
      <c r="CZ122" s="857"/>
      <c r="DA122" s="857"/>
      <c r="DB122" s="857"/>
      <c r="DC122" s="857"/>
      <c r="DD122" s="857"/>
      <c r="DE122" s="857"/>
      <c r="DF122" s="858"/>
      <c r="DG122" s="834">
        <v>51762</v>
      </c>
      <c r="DH122" s="835"/>
      <c r="DI122" s="835"/>
      <c r="DJ122" s="835"/>
      <c r="DK122" s="835"/>
      <c r="DL122" s="835">
        <v>29179</v>
      </c>
      <c r="DM122" s="835"/>
      <c r="DN122" s="835"/>
      <c r="DO122" s="835"/>
      <c r="DP122" s="835"/>
      <c r="DQ122" s="835">
        <v>15484</v>
      </c>
      <c r="DR122" s="835"/>
      <c r="DS122" s="835"/>
      <c r="DT122" s="835"/>
      <c r="DU122" s="835"/>
      <c r="DV122" s="812">
        <v>1.4</v>
      </c>
      <c r="DW122" s="812"/>
      <c r="DX122" s="812"/>
      <c r="DY122" s="812"/>
      <c r="DZ122" s="813"/>
    </row>
    <row r="123" spans="1:130" s="199" customFormat="1" ht="26.25" customHeight="1" x14ac:dyDescent="0.2">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452</v>
      </c>
      <c r="BP123" s="899"/>
      <c r="BQ123" s="853">
        <v>5218852</v>
      </c>
      <c r="BR123" s="854"/>
      <c r="BS123" s="854"/>
      <c r="BT123" s="854"/>
      <c r="BU123" s="854"/>
      <c r="BV123" s="854">
        <v>5703256</v>
      </c>
      <c r="BW123" s="854"/>
      <c r="BX123" s="854"/>
      <c r="BY123" s="854"/>
      <c r="BZ123" s="854"/>
      <c r="CA123" s="854">
        <v>5480085</v>
      </c>
      <c r="CB123" s="854"/>
      <c r="CC123" s="854"/>
      <c r="CD123" s="854"/>
      <c r="CE123" s="854"/>
      <c r="CF123" s="764"/>
      <c r="CG123" s="765"/>
      <c r="CH123" s="765"/>
      <c r="CI123" s="765"/>
      <c r="CJ123" s="855"/>
      <c r="CK123" s="890"/>
      <c r="CL123" s="876"/>
      <c r="CM123" s="876"/>
      <c r="CN123" s="876"/>
      <c r="CO123" s="877"/>
      <c r="CP123" s="856" t="s">
        <v>453</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5">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455</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2">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456</v>
      </c>
      <c r="CL125" s="873"/>
      <c r="CM125" s="873"/>
      <c r="CN125" s="873"/>
      <c r="CO125" s="874"/>
      <c r="CP125" s="881" t="s">
        <v>457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5">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2">
      <c r="A127" s="840"/>
      <c r="B127" s="841"/>
      <c r="C127" s="859" t="s">
        <v>459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12</v>
      </c>
      <c r="AB127" s="798"/>
      <c r="AC127" s="798"/>
      <c r="AD127" s="798"/>
      <c r="AE127" s="799"/>
      <c r="AF127" s="800">
        <v>10</v>
      </c>
      <c r="AG127" s="798"/>
      <c r="AH127" s="798"/>
      <c r="AI127" s="798"/>
      <c r="AJ127" s="799"/>
      <c r="AK127" s="800">
        <v>8</v>
      </c>
      <c r="AL127" s="798"/>
      <c r="AM127" s="798"/>
      <c r="AN127" s="798"/>
      <c r="AO127" s="799"/>
      <c r="AP127" s="845">
        <v>0</v>
      </c>
      <c r="AQ127" s="846"/>
      <c r="AR127" s="846"/>
      <c r="AS127" s="846"/>
      <c r="AT127" s="847"/>
      <c r="AU127" s="235"/>
      <c r="AV127" s="235"/>
      <c r="AW127" s="235"/>
      <c r="AX127" s="862" t="s">
        <v>460</v>
      </c>
      <c r="AY127" s="830"/>
      <c r="AZ127" s="830"/>
      <c r="BA127" s="830"/>
      <c r="BB127" s="830"/>
      <c r="BC127" s="830"/>
      <c r="BD127" s="830"/>
      <c r="BE127" s="831"/>
      <c r="BF127" s="829" t="s">
        <v>461</v>
      </c>
      <c r="BG127" s="830"/>
      <c r="BH127" s="830"/>
      <c r="BI127" s="830"/>
      <c r="BJ127" s="830"/>
      <c r="BK127" s="830"/>
      <c r="BL127" s="831"/>
      <c r="BM127" s="829" t="s">
        <v>462</v>
      </c>
      <c r="BN127" s="830"/>
      <c r="BO127" s="830"/>
      <c r="BP127" s="830"/>
      <c r="BQ127" s="830"/>
      <c r="BR127" s="830"/>
      <c r="BS127" s="831"/>
      <c r="BT127" s="829" t="s">
        <v>463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5">
      <c r="A128" s="814" t="s">
        <v>465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466</v>
      </c>
      <c r="X128" s="816"/>
      <c r="Y128" s="816"/>
      <c r="Z128" s="817"/>
      <c r="AA128" s="818" t="s">
        <v>113</v>
      </c>
      <c r="AB128" s="819"/>
      <c r="AC128" s="819"/>
      <c r="AD128" s="819"/>
      <c r="AE128" s="820"/>
      <c r="AF128" s="821" t="s">
        <v>113</v>
      </c>
      <c r="AG128" s="819"/>
      <c r="AH128" s="819"/>
      <c r="AI128" s="819"/>
      <c r="AJ128" s="820"/>
      <c r="AK128" s="821" t="s">
        <v>113</v>
      </c>
      <c r="AL128" s="819"/>
      <c r="AM128" s="819"/>
      <c r="AN128" s="819"/>
      <c r="AO128" s="820"/>
      <c r="AP128" s="822"/>
      <c r="AQ128" s="823"/>
      <c r="AR128" s="823"/>
      <c r="AS128" s="823"/>
      <c r="AT128" s="824"/>
      <c r="AU128" s="235"/>
      <c r="AV128" s="235"/>
      <c r="AW128" s="235"/>
      <c r="AX128" s="825" t="s">
        <v>467</v>
      </c>
      <c r="AY128" s="826"/>
      <c r="AZ128" s="826"/>
      <c r="BA128" s="826"/>
      <c r="BB128" s="826"/>
      <c r="BC128" s="826"/>
      <c r="BD128" s="826"/>
      <c r="BE128" s="827"/>
      <c r="BF128" s="804" t="s">
        <v>421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468</v>
      </c>
      <c r="CQ128" s="746"/>
      <c r="CR128" s="746"/>
      <c r="CS128" s="746"/>
      <c r="CT128" s="746"/>
      <c r="CU128" s="746"/>
      <c r="CV128" s="746"/>
      <c r="CW128" s="746"/>
      <c r="CX128" s="746"/>
      <c r="CY128" s="746"/>
      <c r="CZ128" s="746"/>
      <c r="DA128" s="746"/>
      <c r="DB128" s="746"/>
      <c r="DC128" s="746"/>
      <c r="DD128" s="746"/>
      <c r="DE128" s="746"/>
      <c r="DF128" s="747"/>
      <c r="DG128" s="808" t="s">
        <v>390</v>
      </c>
      <c r="DH128" s="809"/>
      <c r="DI128" s="809"/>
      <c r="DJ128" s="809"/>
      <c r="DK128" s="809"/>
      <c r="DL128" s="809" t="s">
        <v>390</v>
      </c>
      <c r="DM128" s="809"/>
      <c r="DN128" s="809"/>
      <c r="DO128" s="809"/>
      <c r="DP128" s="809"/>
      <c r="DQ128" s="809">
        <v>10301</v>
      </c>
      <c r="DR128" s="809"/>
      <c r="DS128" s="809"/>
      <c r="DT128" s="809"/>
      <c r="DU128" s="809"/>
      <c r="DV128" s="810">
        <v>0.9</v>
      </c>
      <c r="DW128" s="810"/>
      <c r="DX128" s="810"/>
      <c r="DY128" s="810"/>
      <c r="DZ128" s="811"/>
    </row>
    <row r="129" spans="1:131" s="199" customFormat="1" ht="26.25" customHeight="1" x14ac:dyDescent="0.2">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469</v>
      </c>
      <c r="X129" s="795"/>
      <c r="Y129" s="795"/>
      <c r="Z129" s="796"/>
      <c r="AA129" s="797">
        <v>1364984</v>
      </c>
      <c r="AB129" s="798"/>
      <c r="AC129" s="798"/>
      <c r="AD129" s="798"/>
      <c r="AE129" s="799"/>
      <c r="AF129" s="800">
        <v>1412240</v>
      </c>
      <c r="AG129" s="798"/>
      <c r="AH129" s="798"/>
      <c r="AI129" s="798"/>
      <c r="AJ129" s="799"/>
      <c r="AK129" s="800">
        <v>1347101</v>
      </c>
      <c r="AL129" s="798"/>
      <c r="AM129" s="798"/>
      <c r="AN129" s="798"/>
      <c r="AO129" s="799"/>
      <c r="AP129" s="801"/>
      <c r="AQ129" s="802"/>
      <c r="AR129" s="802"/>
      <c r="AS129" s="802"/>
      <c r="AT129" s="803"/>
      <c r="AU129" s="237"/>
      <c r="AV129" s="237"/>
      <c r="AW129" s="237"/>
      <c r="AX129" s="767" t="s">
        <v>470</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471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472</v>
      </c>
      <c r="X130" s="795"/>
      <c r="Y130" s="795"/>
      <c r="Z130" s="796"/>
      <c r="AA130" s="797">
        <v>248968</v>
      </c>
      <c r="AB130" s="798"/>
      <c r="AC130" s="798"/>
      <c r="AD130" s="798"/>
      <c r="AE130" s="799"/>
      <c r="AF130" s="800">
        <v>222090</v>
      </c>
      <c r="AG130" s="798"/>
      <c r="AH130" s="798"/>
      <c r="AI130" s="798"/>
      <c r="AJ130" s="799"/>
      <c r="AK130" s="800">
        <v>213900</v>
      </c>
      <c r="AL130" s="798"/>
      <c r="AM130" s="798"/>
      <c r="AN130" s="798"/>
      <c r="AO130" s="799"/>
      <c r="AP130" s="801"/>
      <c r="AQ130" s="802"/>
      <c r="AR130" s="802"/>
      <c r="AS130" s="802"/>
      <c r="AT130" s="803"/>
      <c r="AU130" s="237"/>
      <c r="AV130" s="237"/>
      <c r="AW130" s="237"/>
      <c r="AX130" s="767" t="s">
        <v>473</v>
      </c>
      <c r="AY130" s="768"/>
      <c r="AZ130" s="768"/>
      <c r="BA130" s="768"/>
      <c r="BB130" s="768"/>
      <c r="BC130" s="768"/>
      <c r="BD130" s="768"/>
      <c r="BE130" s="769"/>
      <c r="BF130" s="770">
        <v>3.4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474</v>
      </c>
      <c r="X131" s="778"/>
      <c r="Y131" s="778"/>
      <c r="Z131" s="779"/>
      <c r="AA131" s="780">
        <v>1116016</v>
      </c>
      <c r="AB131" s="781"/>
      <c r="AC131" s="781"/>
      <c r="AD131" s="781"/>
      <c r="AE131" s="782"/>
      <c r="AF131" s="783">
        <v>1190150</v>
      </c>
      <c r="AG131" s="781"/>
      <c r="AH131" s="781"/>
      <c r="AI131" s="781"/>
      <c r="AJ131" s="782"/>
      <c r="AK131" s="783">
        <v>1133201</v>
      </c>
      <c r="AL131" s="781"/>
      <c r="AM131" s="781"/>
      <c r="AN131" s="781"/>
      <c r="AO131" s="782"/>
      <c r="AP131" s="784"/>
      <c r="AQ131" s="785"/>
      <c r="AR131" s="785"/>
      <c r="AS131" s="785"/>
      <c r="AT131" s="786"/>
      <c r="AU131" s="237"/>
      <c r="AV131" s="237"/>
      <c r="AW131" s="237"/>
      <c r="AX131" s="745" t="s">
        <v>475</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476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477</v>
      </c>
      <c r="W132" s="758"/>
      <c r="X132" s="758"/>
      <c r="Y132" s="758"/>
      <c r="Z132" s="759"/>
      <c r="AA132" s="760">
        <v>3.7744082520000002</v>
      </c>
      <c r="AB132" s="761"/>
      <c r="AC132" s="761"/>
      <c r="AD132" s="761"/>
      <c r="AE132" s="762"/>
      <c r="AF132" s="763">
        <v>3.0926353820000001</v>
      </c>
      <c r="AG132" s="761"/>
      <c r="AH132" s="761"/>
      <c r="AI132" s="761"/>
      <c r="AJ132" s="762"/>
      <c r="AK132" s="763">
        <v>3.4138692079999999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478</v>
      </c>
      <c r="W133" s="737"/>
      <c r="X133" s="737"/>
      <c r="Y133" s="737"/>
      <c r="Z133" s="738"/>
      <c r="AA133" s="739">
        <v>3.8</v>
      </c>
      <c r="AB133" s="740"/>
      <c r="AC133" s="740"/>
      <c r="AD133" s="740"/>
      <c r="AE133" s="741"/>
      <c r="AF133" s="739">
        <v>3.7</v>
      </c>
      <c r="AG133" s="740"/>
      <c r="AH133" s="740"/>
      <c r="AI133" s="740"/>
      <c r="AJ133" s="741"/>
      <c r="AK133" s="739">
        <v>3.4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479</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480</v>
      </c>
      <c r="H6" s="251"/>
      <c r="I6" s="251"/>
      <c r="J6" s="251"/>
      <c r="K6" s="246"/>
      <c r="L6" s="246"/>
      <c r="M6" s="246"/>
      <c r="N6" s="246"/>
    </row>
    <row r="7" spans="1:16" ht="13.2" x14ac:dyDescent="0.2">
      <c r="A7" s="250"/>
      <c r="B7" s="246"/>
      <c r="C7" s="246"/>
      <c r="D7" s="246"/>
      <c r="E7" s="246"/>
      <c r="F7" s="246"/>
      <c r="G7" s="253"/>
      <c r="H7" s="254"/>
      <c r="I7" s="254"/>
      <c r="J7" s="255"/>
      <c r="K7" s="1152" t="s">
        <v>481</v>
      </c>
      <c r="L7" s="256"/>
      <c r="M7" s="257" t="s">
        <v>482</v>
      </c>
      <c r="N7" s="258"/>
    </row>
    <row r="8" spans="1:16" ht="13.2" x14ac:dyDescent="0.2">
      <c r="A8" s="250"/>
      <c r="B8" s="246"/>
      <c r="C8" s="246"/>
      <c r="D8" s="246"/>
      <c r="E8" s="246"/>
      <c r="F8" s="246"/>
      <c r="G8" s="259"/>
      <c r="H8" s="260"/>
      <c r="I8" s="260"/>
      <c r="J8" s="261"/>
      <c r="K8" s="1153"/>
      <c r="L8" s="262" t="s">
        <v>483</v>
      </c>
      <c r="M8" s="263" t="s">
        <v>484</v>
      </c>
      <c r="N8" s="264" t="s">
        <v>485</v>
      </c>
    </row>
    <row r="9" spans="1:16" ht="13.2" x14ac:dyDescent="0.2">
      <c r="A9" s="250"/>
      <c r="B9" s="246"/>
      <c r="C9" s="246"/>
      <c r="D9" s="246"/>
      <c r="E9" s="246"/>
      <c r="F9" s="246"/>
      <c r="G9" s="1166" t="s">
        <v>486</v>
      </c>
      <c r="H9" s="1167"/>
      <c r="I9" s="1167"/>
      <c r="J9" s="1168"/>
      <c r="K9" s="265">
        <v>424592</v>
      </c>
      <c r="L9" s="266">
        <v>351193</v>
      </c>
      <c r="M9" s="267">
        <v>189696</v>
      </c>
      <c r="N9" s="268">
        <v>85.1</v>
      </c>
    </row>
    <row r="10" spans="1:16" ht="13.2" x14ac:dyDescent="0.2">
      <c r="A10" s="250"/>
      <c r="B10" s="246"/>
      <c r="C10" s="246"/>
      <c r="D10" s="246"/>
      <c r="E10" s="246"/>
      <c r="F10" s="246"/>
      <c r="G10" s="1166" t="s">
        <v>487</v>
      </c>
      <c r="H10" s="1167"/>
      <c r="I10" s="1167"/>
      <c r="J10" s="1168"/>
      <c r="K10" s="269">
        <v>43555</v>
      </c>
      <c r="L10" s="270">
        <v>36026</v>
      </c>
      <c r="M10" s="271">
        <v>21936</v>
      </c>
      <c r="N10" s="272">
        <v>64.2</v>
      </c>
    </row>
    <row r="11" spans="1:16" ht="13.5" customHeight="1" x14ac:dyDescent="0.2">
      <c r="A11" s="250"/>
      <c r="B11" s="246"/>
      <c r="C11" s="246"/>
      <c r="D11" s="246"/>
      <c r="E11" s="246"/>
      <c r="F11" s="246"/>
      <c r="G11" s="1166" t="s">
        <v>488</v>
      </c>
      <c r="H11" s="1167"/>
      <c r="I11" s="1167"/>
      <c r="J11" s="1168"/>
      <c r="K11" s="269">
        <v>4749</v>
      </c>
      <c r="L11" s="270">
        <v>3928</v>
      </c>
      <c r="M11" s="271">
        <v>29437</v>
      </c>
      <c r="N11" s="272">
        <v>-86.7</v>
      </c>
    </row>
    <row r="12" spans="1:16" ht="13.5" customHeight="1" x14ac:dyDescent="0.2">
      <c r="A12" s="250"/>
      <c r="B12" s="246"/>
      <c r="C12" s="246"/>
      <c r="D12" s="246"/>
      <c r="E12" s="246"/>
      <c r="F12" s="246"/>
      <c r="G12" s="1166" t="s">
        <v>489</v>
      </c>
      <c r="H12" s="1167"/>
      <c r="I12" s="1167"/>
      <c r="J12" s="1168"/>
      <c r="K12" s="269" t="s">
        <v>490</v>
      </c>
      <c r="L12" s="270" t="s">
        <v>490</v>
      </c>
      <c r="M12" s="271">
        <v>3160</v>
      </c>
      <c r="N12" s="272" t="s">
        <v>490</v>
      </c>
    </row>
    <row r="13" spans="1:16" ht="13.5" customHeight="1" x14ac:dyDescent="0.2">
      <c r="A13" s="250"/>
      <c r="B13" s="246"/>
      <c r="C13" s="246"/>
      <c r="D13" s="246"/>
      <c r="E13" s="246"/>
      <c r="F13" s="246"/>
      <c r="G13" s="1166" t="s">
        <v>491</v>
      </c>
      <c r="H13" s="1167"/>
      <c r="I13" s="1167"/>
      <c r="J13" s="1168"/>
      <c r="K13" s="269" t="s">
        <v>490</v>
      </c>
      <c r="L13" s="270" t="s">
        <v>490</v>
      </c>
      <c r="M13" s="271" t="s">
        <v>490</v>
      </c>
      <c r="N13" s="272" t="s">
        <v>490</v>
      </c>
    </row>
    <row r="14" spans="1:16" ht="13.5" customHeight="1" x14ac:dyDescent="0.2">
      <c r="A14" s="250"/>
      <c r="B14" s="246"/>
      <c r="C14" s="246"/>
      <c r="D14" s="246"/>
      <c r="E14" s="246"/>
      <c r="F14" s="246"/>
      <c r="G14" s="1166" t="s">
        <v>492</v>
      </c>
      <c r="H14" s="1167"/>
      <c r="I14" s="1167"/>
      <c r="J14" s="1168"/>
      <c r="K14" s="269">
        <v>11349</v>
      </c>
      <c r="L14" s="270">
        <v>9387</v>
      </c>
      <c r="M14" s="271">
        <v>9091</v>
      </c>
      <c r="N14" s="272">
        <v>3.3</v>
      </c>
    </row>
    <row r="15" spans="1:16" ht="13.5" customHeight="1" x14ac:dyDescent="0.2">
      <c r="A15" s="250"/>
      <c r="B15" s="246"/>
      <c r="C15" s="246"/>
      <c r="D15" s="246"/>
      <c r="E15" s="246"/>
      <c r="F15" s="246"/>
      <c r="G15" s="1166" t="s">
        <v>493</v>
      </c>
      <c r="H15" s="1167"/>
      <c r="I15" s="1167"/>
      <c r="J15" s="1168"/>
      <c r="K15" s="269">
        <v>11376</v>
      </c>
      <c r="L15" s="270">
        <v>9409</v>
      </c>
      <c r="M15" s="271">
        <v>4470</v>
      </c>
      <c r="N15" s="272">
        <v>110.5</v>
      </c>
    </row>
    <row r="16" spans="1:16" ht="13.2" x14ac:dyDescent="0.2">
      <c r="A16" s="250"/>
      <c r="B16" s="246"/>
      <c r="C16" s="246"/>
      <c r="D16" s="246"/>
      <c r="E16" s="246"/>
      <c r="F16" s="246"/>
      <c r="G16" s="1169" t="s">
        <v>494</v>
      </c>
      <c r="H16" s="1170"/>
      <c r="I16" s="1170"/>
      <c r="J16" s="1171"/>
      <c r="K16" s="270">
        <v>-31758</v>
      </c>
      <c r="L16" s="270">
        <v>-26268</v>
      </c>
      <c r="M16" s="271">
        <v>-19414</v>
      </c>
      <c r="N16" s="272">
        <v>35.299999999999997</v>
      </c>
    </row>
    <row r="17" spans="1:16" ht="13.2" x14ac:dyDescent="0.2">
      <c r="A17" s="250"/>
      <c r="B17" s="246"/>
      <c r="C17" s="246"/>
      <c r="D17" s="246"/>
      <c r="E17" s="246"/>
      <c r="F17" s="246"/>
      <c r="G17" s="1169" t="s">
        <v>172</v>
      </c>
      <c r="H17" s="1170"/>
      <c r="I17" s="1170"/>
      <c r="J17" s="1171"/>
      <c r="K17" s="270">
        <v>463863</v>
      </c>
      <c r="L17" s="270">
        <v>383675</v>
      </c>
      <c r="M17" s="271">
        <v>238376</v>
      </c>
      <c r="N17" s="272">
        <v>61</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495</v>
      </c>
      <c r="H19" s="246"/>
      <c r="I19" s="246"/>
      <c r="J19" s="246"/>
      <c r="K19" s="246"/>
      <c r="L19" s="246"/>
      <c r="M19" s="246"/>
      <c r="N19" s="246"/>
    </row>
    <row r="20" spans="1:16" ht="13.2" x14ac:dyDescent="0.2">
      <c r="A20" s="250"/>
      <c r="B20" s="246"/>
      <c r="C20" s="246"/>
      <c r="D20" s="246"/>
      <c r="E20" s="246"/>
      <c r="F20" s="246"/>
      <c r="G20" s="274"/>
      <c r="H20" s="275"/>
      <c r="I20" s="275"/>
      <c r="J20" s="276"/>
      <c r="K20" s="277" t="s">
        <v>496</v>
      </c>
      <c r="L20" s="278" t="s">
        <v>497</v>
      </c>
      <c r="M20" s="279" t="s">
        <v>498</v>
      </c>
      <c r="N20" s="280"/>
    </row>
    <row r="21" spans="1:16" s="286" customFormat="1" ht="13.2" x14ac:dyDescent="0.2">
      <c r="A21" s="281"/>
      <c r="B21" s="251"/>
      <c r="C21" s="251"/>
      <c r="D21" s="251"/>
      <c r="E21" s="251"/>
      <c r="F21" s="251"/>
      <c r="G21" s="1163" t="s">
        <v>499</v>
      </c>
      <c r="H21" s="1164"/>
      <c r="I21" s="1164"/>
      <c r="J21" s="1165"/>
      <c r="K21" s="282">
        <v>45.49</v>
      </c>
      <c r="L21" s="283">
        <v>21.75</v>
      </c>
      <c r="M21" s="284">
        <v>23.74</v>
      </c>
      <c r="N21" s="251"/>
      <c r="O21" s="285"/>
      <c r="P21" s="281"/>
    </row>
    <row r="22" spans="1:16" s="286" customFormat="1" ht="13.2" x14ac:dyDescent="0.2">
      <c r="A22" s="281"/>
      <c r="B22" s="251"/>
      <c r="C22" s="251"/>
      <c r="D22" s="251"/>
      <c r="E22" s="251"/>
      <c r="F22" s="251"/>
      <c r="G22" s="1163" t="s">
        <v>500</v>
      </c>
      <c r="H22" s="1164"/>
      <c r="I22" s="1164"/>
      <c r="J22" s="1165"/>
      <c r="K22" s="287">
        <v>92.5</v>
      </c>
      <c r="L22" s="288">
        <v>95.2</v>
      </c>
      <c r="M22" s="289">
        <v>-2.7</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501</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502</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503</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481</v>
      </c>
      <c r="L30" s="256"/>
      <c r="M30" s="257" t="s">
        <v>482</v>
      </c>
      <c r="N30" s="258"/>
    </row>
    <row r="31" spans="1:16" ht="13.2" x14ac:dyDescent="0.2">
      <c r="A31" s="250"/>
      <c r="B31" s="246"/>
      <c r="C31" s="246"/>
      <c r="D31" s="246"/>
      <c r="E31" s="246"/>
      <c r="F31" s="246"/>
      <c r="G31" s="259"/>
      <c r="H31" s="260"/>
      <c r="I31" s="260"/>
      <c r="J31" s="261"/>
      <c r="K31" s="1153"/>
      <c r="L31" s="262" t="s">
        <v>483</v>
      </c>
      <c r="M31" s="263" t="s">
        <v>484</v>
      </c>
      <c r="N31" s="264" t="s">
        <v>485</v>
      </c>
    </row>
    <row r="32" spans="1:16" ht="27" customHeight="1" x14ac:dyDescent="0.2">
      <c r="A32" s="250"/>
      <c r="B32" s="246"/>
      <c r="C32" s="246"/>
      <c r="D32" s="246"/>
      <c r="E32" s="246"/>
      <c r="F32" s="246"/>
      <c r="G32" s="1154" t="s">
        <v>504</v>
      </c>
      <c r="H32" s="1155"/>
      <c r="I32" s="1155"/>
      <c r="J32" s="1156"/>
      <c r="K32" s="296">
        <v>202934</v>
      </c>
      <c r="L32" s="296">
        <v>167853</v>
      </c>
      <c r="M32" s="297">
        <v>139853</v>
      </c>
      <c r="N32" s="298">
        <v>20</v>
      </c>
    </row>
    <row r="33" spans="1:16" ht="13.5" customHeight="1" x14ac:dyDescent="0.2">
      <c r="A33" s="250"/>
      <c r="B33" s="246"/>
      <c r="C33" s="246"/>
      <c r="D33" s="246"/>
      <c r="E33" s="246"/>
      <c r="F33" s="246"/>
      <c r="G33" s="1154" t="s">
        <v>505</v>
      </c>
      <c r="H33" s="1155"/>
      <c r="I33" s="1155"/>
      <c r="J33" s="1156"/>
      <c r="K33" s="296" t="s">
        <v>490</v>
      </c>
      <c r="L33" s="296" t="s">
        <v>490</v>
      </c>
      <c r="M33" s="297" t="s">
        <v>490</v>
      </c>
      <c r="N33" s="298" t="s">
        <v>490</v>
      </c>
    </row>
    <row r="34" spans="1:16" ht="27" customHeight="1" x14ac:dyDescent="0.2">
      <c r="A34" s="250"/>
      <c r="B34" s="246"/>
      <c r="C34" s="246"/>
      <c r="D34" s="246"/>
      <c r="E34" s="246"/>
      <c r="F34" s="246"/>
      <c r="G34" s="1154" t="s">
        <v>506</v>
      </c>
      <c r="H34" s="1155"/>
      <c r="I34" s="1155"/>
      <c r="J34" s="1156"/>
      <c r="K34" s="296" t="s">
        <v>490</v>
      </c>
      <c r="L34" s="296" t="s">
        <v>490</v>
      </c>
      <c r="M34" s="297">
        <v>4</v>
      </c>
      <c r="N34" s="298" t="s">
        <v>490</v>
      </c>
    </row>
    <row r="35" spans="1:16" ht="27" customHeight="1" x14ac:dyDescent="0.2">
      <c r="A35" s="250"/>
      <c r="B35" s="246"/>
      <c r="C35" s="246"/>
      <c r="D35" s="246"/>
      <c r="E35" s="246"/>
      <c r="F35" s="246"/>
      <c r="G35" s="1154" t="s">
        <v>507</v>
      </c>
      <c r="H35" s="1155"/>
      <c r="I35" s="1155"/>
      <c r="J35" s="1156"/>
      <c r="K35" s="296">
        <v>37037</v>
      </c>
      <c r="L35" s="296">
        <v>30634</v>
      </c>
      <c r="M35" s="297">
        <v>31890</v>
      </c>
      <c r="N35" s="298">
        <v>-3.9</v>
      </c>
    </row>
    <row r="36" spans="1:16" ht="27" customHeight="1" x14ac:dyDescent="0.2">
      <c r="A36" s="250"/>
      <c r="B36" s="246"/>
      <c r="C36" s="246"/>
      <c r="D36" s="246"/>
      <c r="E36" s="246"/>
      <c r="F36" s="246"/>
      <c r="G36" s="1154" t="s">
        <v>508</v>
      </c>
      <c r="H36" s="1155"/>
      <c r="I36" s="1155"/>
      <c r="J36" s="1156"/>
      <c r="K36" s="296">
        <v>9569</v>
      </c>
      <c r="L36" s="296">
        <v>7915</v>
      </c>
      <c r="M36" s="297">
        <v>5316</v>
      </c>
      <c r="N36" s="298">
        <v>48.9</v>
      </c>
    </row>
    <row r="37" spans="1:16" ht="13.5" customHeight="1" x14ac:dyDescent="0.2">
      <c r="A37" s="250"/>
      <c r="B37" s="246"/>
      <c r="C37" s="246"/>
      <c r="D37" s="246"/>
      <c r="E37" s="246"/>
      <c r="F37" s="246"/>
      <c r="G37" s="1154" t="s">
        <v>509</v>
      </c>
      <c r="H37" s="1155"/>
      <c r="I37" s="1155"/>
      <c r="J37" s="1156"/>
      <c r="K37" s="296">
        <v>3046</v>
      </c>
      <c r="L37" s="296">
        <v>2519</v>
      </c>
      <c r="M37" s="297">
        <v>1757</v>
      </c>
      <c r="N37" s="298">
        <v>43.4</v>
      </c>
    </row>
    <row r="38" spans="1:16" ht="27" customHeight="1" x14ac:dyDescent="0.2">
      <c r="A38" s="250"/>
      <c r="B38" s="246"/>
      <c r="C38" s="246"/>
      <c r="D38" s="246"/>
      <c r="E38" s="246"/>
      <c r="F38" s="246"/>
      <c r="G38" s="1157" t="s">
        <v>510</v>
      </c>
      <c r="H38" s="1158"/>
      <c r="I38" s="1158"/>
      <c r="J38" s="1159"/>
      <c r="K38" s="299" t="s">
        <v>490</v>
      </c>
      <c r="L38" s="299" t="s">
        <v>490</v>
      </c>
      <c r="M38" s="300">
        <v>42</v>
      </c>
      <c r="N38" s="301" t="s">
        <v>490</v>
      </c>
      <c r="O38" s="295"/>
    </row>
    <row r="39" spans="1:16" ht="13.2" x14ac:dyDescent="0.2">
      <c r="A39" s="250"/>
      <c r="B39" s="246"/>
      <c r="C39" s="246"/>
      <c r="D39" s="246"/>
      <c r="E39" s="246"/>
      <c r="F39" s="246"/>
      <c r="G39" s="1157" t="s">
        <v>511</v>
      </c>
      <c r="H39" s="1158"/>
      <c r="I39" s="1158"/>
      <c r="J39" s="1159"/>
      <c r="K39" s="302" t="s">
        <v>490</v>
      </c>
      <c r="L39" s="302" t="s">
        <v>490</v>
      </c>
      <c r="M39" s="303">
        <v>-8426</v>
      </c>
      <c r="N39" s="304" t="s">
        <v>490</v>
      </c>
      <c r="O39" s="295"/>
    </row>
    <row r="40" spans="1:16" ht="27" customHeight="1" x14ac:dyDescent="0.2">
      <c r="A40" s="250"/>
      <c r="B40" s="246"/>
      <c r="C40" s="246"/>
      <c r="D40" s="246"/>
      <c r="E40" s="246"/>
      <c r="F40" s="246"/>
      <c r="G40" s="1154" t="s">
        <v>512</v>
      </c>
      <c r="H40" s="1155"/>
      <c r="I40" s="1155"/>
      <c r="J40" s="1156"/>
      <c r="K40" s="302">
        <v>-213900</v>
      </c>
      <c r="L40" s="302">
        <v>-176923</v>
      </c>
      <c r="M40" s="303">
        <v>-127711</v>
      </c>
      <c r="N40" s="304">
        <v>38.5</v>
      </c>
      <c r="O40" s="295"/>
    </row>
    <row r="41" spans="1:16" ht="13.2" x14ac:dyDescent="0.2">
      <c r="A41" s="250"/>
      <c r="B41" s="246"/>
      <c r="C41" s="246"/>
      <c r="D41" s="246"/>
      <c r="E41" s="246"/>
      <c r="F41" s="246"/>
      <c r="G41" s="1160" t="s">
        <v>283</v>
      </c>
      <c r="H41" s="1161"/>
      <c r="I41" s="1161"/>
      <c r="J41" s="1162"/>
      <c r="K41" s="296">
        <v>38686</v>
      </c>
      <c r="L41" s="302">
        <v>31998</v>
      </c>
      <c r="M41" s="303">
        <v>42725</v>
      </c>
      <c r="N41" s="304">
        <v>-25.1</v>
      </c>
      <c r="O41" s="295"/>
    </row>
    <row r="42" spans="1:16" ht="13.2" x14ac:dyDescent="0.2">
      <c r="A42" s="250"/>
      <c r="B42" s="246"/>
      <c r="C42" s="246"/>
      <c r="D42" s="246"/>
      <c r="E42" s="246"/>
      <c r="F42" s="246"/>
      <c r="G42" s="305" t="s">
        <v>513</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514</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515</v>
      </c>
      <c r="H48" s="310"/>
      <c r="I48" s="310"/>
      <c r="J48" s="310"/>
      <c r="K48" s="310"/>
      <c r="L48" s="310"/>
      <c r="M48" s="311"/>
      <c r="N48" s="310"/>
    </row>
    <row r="49" spans="1:14" ht="13.5" customHeight="1" x14ac:dyDescent="0.2">
      <c r="A49" s="250"/>
      <c r="B49" s="246"/>
      <c r="C49" s="246"/>
      <c r="D49" s="246"/>
      <c r="E49" s="246"/>
      <c r="F49" s="246"/>
      <c r="G49" s="312"/>
      <c r="H49" s="313"/>
      <c r="I49" s="1147" t="s">
        <v>481</v>
      </c>
      <c r="J49" s="1149" t="s">
        <v>516</v>
      </c>
      <c r="K49" s="1150"/>
      <c r="L49" s="1150"/>
      <c r="M49" s="1150"/>
      <c r="N49" s="1151"/>
    </row>
    <row r="50" spans="1:14" ht="13.2" x14ac:dyDescent="0.2">
      <c r="A50" s="250"/>
      <c r="B50" s="246"/>
      <c r="C50" s="246"/>
      <c r="D50" s="246"/>
      <c r="E50" s="246"/>
      <c r="F50" s="246"/>
      <c r="G50" s="314"/>
      <c r="H50" s="315"/>
      <c r="I50" s="1148"/>
      <c r="J50" s="316" t="s">
        <v>517</v>
      </c>
      <c r="K50" s="317" t="s">
        <v>518</v>
      </c>
      <c r="L50" s="318" t="s">
        <v>519</v>
      </c>
      <c r="M50" s="319" t="s">
        <v>520</v>
      </c>
      <c r="N50" s="320" t="s">
        <v>521</v>
      </c>
    </row>
    <row r="51" spans="1:14" ht="13.2" x14ac:dyDescent="0.2">
      <c r="A51" s="250"/>
      <c r="B51" s="246"/>
      <c r="C51" s="246"/>
      <c r="D51" s="246"/>
      <c r="E51" s="246"/>
      <c r="F51" s="246"/>
      <c r="G51" s="312" t="s">
        <v>522</v>
      </c>
      <c r="H51" s="313"/>
      <c r="I51" s="321">
        <v>819889</v>
      </c>
      <c r="J51" s="322">
        <v>658545</v>
      </c>
      <c r="K51" s="323">
        <v>66.900000000000006</v>
      </c>
      <c r="L51" s="324">
        <v>228305</v>
      </c>
      <c r="M51" s="325">
        <v>5.6</v>
      </c>
      <c r="N51" s="326">
        <v>61.3</v>
      </c>
    </row>
    <row r="52" spans="1:14" ht="13.2" x14ac:dyDescent="0.2">
      <c r="A52" s="250"/>
      <c r="B52" s="246"/>
      <c r="C52" s="246"/>
      <c r="D52" s="246"/>
      <c r="E52" s="246"/>
      <c r="F52" s="246"/>
      <c r="G52" s="327"/>
      <c r="H52" s="328" t="s">
        <v>523</v>
      </c>
      <c r="I52" s="329">
        <v>595037</v>
      </c>
      <c r="J52" s="330">
        <v>477941</v>
      </c>
      <c r="K52" s="331">
        <v>99.3</v>
      </c>
      <c r="L52" s="332">
        <v>86611</v>
      </c>
      <c r="M52" s="333">
        <v>-20.399999999999999</v>
      </c>
      <c r="N52" s="334">
        <v>119.7</v>
      </c>
    </row>
    <row r="53" spans="1:14" ht="13.2" x14ac:dyDescent="0.2">
      <c r="A53" s="250"/>
      <c r="B53" s="246"/>
      <c r="C53" s="246"/>
      <c r="D53" s="246"/>
      <c r="E53" s="246"/>
      <c r="F53" s="246"/>
      <c r="G53" s="312" t="s">
        <v>524</v>
      </c>
      <c r="H53" s="313"/>
      <c r="I53" s="321">
        <v>757652</v>
      </c>
      <c r="J53" s="322">
        <v>605153</v>
      </c>
      <c r="K53" s="323">
        <v>-8.1</v>
      </c>
      <c r="L53" s="324">
        <v>316331</v>
      </c>
      <c r="M53" s="325">
        <v>38.6</v>
      </c>
      <c r="N53" s="326">
        <v>-46.7</v>
      </c>
    </row>
    <row r="54" spans="1:14" ht="13.2" x14ac:dyDescent="0.2">
      <c r="A54" s="250"/>
      <c r="B54" s="246"/>
      <c r="C54" s="246"/>
      <c r="D54" s="246"/>
      <c r="E54" s="246"/>
      <c r="F54" s="246"/>
      <c r="G54" s="327"/>
      <c r="H54" s="328" t="s">
        <v>523</v>
      </c>
      <c r="I54" s="329">
        <v>405015</v>
      </c>
      <c r="J54" s="330">
        <v>323494</v>
      </c>
      <c r="K54" s="331">
        <v>-32.299999999999997</v>
      </c>
      <c r="L54" s="332">
        <v>106387</v>
      </c>
      <c r="M54" s="333">
        <v>22.8</v>
      </c>
      <c r="N54" s="334">
        <v>-55.1</v>
      </c>
    </row>
    <row r="55" spans="1:14" ht="13.2" x14ac:dyDescent="0.2">
      <c r="A55" s="250"/>
      <c r="B55" s="246"/>
      <c r="C55" s="246"/>
      <c r="D55" s="246"/>
      <c r="E55" s="246"/>
      <c r="F55" s="246"/>
      <c r="G55" s="312" t="s">
        <v>525</v>
      </c>
      <c r="H55" s="313"/>
      <c r="I55" s="321">
        <v>523320</v>
      </c>
      <c r="J55" s="322">
        <v>424428</v>
      </c>
      <c r="K55" s="323">
        <v>-29.9</v>
      </c>
      <c r="L55" s="324">
        <v>333013</v>
      </c>
      <c r="M55" s="325">
        <v>5.3</v>
      </c>
      <c r="N55" s="326">
        <v>-35.200000000000003</v>
      </c>
    </row>
    <row r="56" spans="1:14" ht="13.2" x14ac:dyDescent="0.2">
      <c r="A56" s="250"/>
      <c r="B56" s="246"/>
      <c r="C56" s="246"/>
      <c r="D56" s="246"/>
      <c r="E56" s="246"/>
      <c r="F56" s="246"/>
      <c r="G56" s="327"/>
      <c r="H56" s="328" t="s">
        <v>523</v>
      </c>
      <c r="I56" s="329">
        <v>390330</v>
      </c>
      <c r="J56" s="330">
        <v>316569</v>
      </c>
      <c r="K56" s="331">
        <v>-2.1</v>
      </c>
      <c r="L56" s="332">
        <v>126732</v>
      </c>
      <c r="M56" s="333">
        <v>19.100000000000001</v>
      </c>
      <c r="N56" s="334">
        <v>-21.2</v>
      </c>
    </row>
    <row r="57" spans="1:14" ht="13.2" x14ac:dyDescent="0.2">
      <c r="A57" s="250"/>
      <c r="B57" s="246"/>
      <c r="C57" s="246"/>
      <c r="D57" s="246"/>
      <c r="E57" s="246"/>
      <c r="F57" s="246"/>
      <c r="G57" s="312" t="s">
        <v>526</v>
      </c>
      <c r="H57" s="313"/>
      <c r="I57" s="321">
        <v>581452</v>
      </c>
      <c r="J57" s="322">
        <v>481334</v>
      </c>
      <c r="K57" s="323">
        <v>13.4</v>
      </c>
      <c r="L57" s="324">
        <v>280458</v>
      </c>
      <c r="M57" s="325">
        <v>-15.8</v>
      </c>
      <c r="N57" s="326">
        <v>29.2</v>
      </c>
    </row>
    <row r="58" spans="1:14" ht="13.2" x14ac:dyDescent="0.2">
      <c r="A58" s="250"/>
      <c r="B58" s="246"/>
      <c r="C58" s="246"/>
      <c r="D58" s="246"/>
      <c r="E58" s="246"/>
      <c r="F58" s="246"/>
      <c r="G58" s="327"/>
      <c r="H58" s="328" t="s">
        <v>523</v>
      </c>
      <c r="I58" s="329">
        <v>466232</v>
      </c>
      <c r="J58" s="330">
        <v>385954</v>
      </c>
      <c r="K58" s="331">
        <v>21.9</v>
      </c>
      <c r="L58" s="332">
        <v>127286</v>
      </c>
      <c r="M58" s="333">
        <v>0.4</v>
      </c>
      <c r="N58" s="334">
        <v>21.5</v>
      </c>
    </row>
    <row r="59" spans="1:14" ht="13.2" x14ac:dyDescent="0.2">
      <c r="A59" s="250"/>
      <c r="B59" s="246"/>
      <c r="C59" s="246"/>
      <c r="D59" s="246"/>
      <c r="E59" s="246"/>
      <c r="F59" s="246"/>
      <c r="G59" s="312" t="s">
        <v>527</v>
      </c>
      <c r="H59" s="313"/>
      <c r="I59" s="321">
        <v>525691</v>
      </c>
      <c r="J59" s="322">
        <v>434815</v>
      </c>
      <c r="K59" s="323">
        <v>-9.6999999999999993</v>
      </c>
      <c r="L59" s="324">
        <v>291945</v>
      </c>
      <c r="M59" s="325">
        <v>4.0999999999999996</v>
      </c>
      <c r="N59" s="326">
        <v>-13.8</v>
      </c>
    </row>
    <row r="60" spans="1:14" ht="13.2" x14ac:dyDescent="0.2">
      <c r="A60" s="250"/>
      <c r="B60" s="246"/>
      <c r="C60" s="246"/>
      <c r="D60" s="246"/>
      <c r="E60" s="246"/>
      <c r="F60" s="246"/>
      <c r="G60" s="327"/>
      <c r="H60" s="328" t="s">
        <v>523</v>
      </c>
      <c r="I60" s="335">
        <v>306035</v>
      </c>
      <c r="J60" s="330">
        <v>253131</v>
      </c>
      <c r="K60" s="331">
        <v>-34.4</v>
      </c>
      <c r="L60" s="332">
        <v>127651</v>
      </c>
      <c r="M60" s="333">
        <v>0.3</v>
      </c>
      <c r="N60" s="334">
        <v>-34.700000000000003</v>
      </c>
    </row>
    <row r="61" spans="1:14" ht="13.2" x14ac:dyDescent="0.2">
      <c r="A61" s="250"/>
      <c r="B61" s="246"/>
      <c r="C61" s="246"/>
      <c r="D61" s="246"/>
      <c r="E61" s="246"/>
      <c r="F61" s="246"/>
      <c r="G61" s="312" t="s">
        <v>528</v>
      </c>
      <c r="H61" s="336"/>
      <c r="I61" s="337">
        <v>641601</v>
      </c>
      <c r="J61" s="338">
        <v>520855</v>
      </c>
      <c r="K61" s="339">
        <v>6.5</v>
      </c>
      <c r="L61" s="340">
        <v>290010</v>
      </c>
      <c r="M61" s="341">
        <v>7.6</v>
      </c>
      <c r="N61" s="326">
        <v>-1.1000000000000001</v>
      </c>
    </row>
    <row r="62" spans="1:14" ht="13.2" x14ac:dyDescent="0.2">
      <c r="A62" s="250"/>
      <c r="B62" s="246"/>
      <c r="C62" s="246"/>
      <c r="D62" s="246"/>
      <c r="E62" s="246"/>
      <c r="F62" s="246"/>
      <c r="G62" s="327"/>
      <c r="H62" s="328" t="s">
        <v>523</v>
      </c>
      <c r="I62" s="329">
        <v>432530</v>
      </c>
      <c r="J62" s="330">
        <v>351418</v>
      </c>
      <c r="K62" s="331">
        <v>10.5</v>
      </c>
      <c r="L62" s="332">
        <v>114933</v>
      </c>
      <c r="M62" s="333">
        <v>4.4000000000000004</v>
      </c>
      <c r="N62" s="334">
        <v>6.1</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2">
      <c r="B47" s="10"/>
      <c r="C47" s="1172" t="s">
        <v>3</v>
      </c>
      <c r="D47" s="1172"/>
      <c r="E47" s="1173"/>
      <c r="F47" s="11">
        <v>31.04</v>
      </c>
      <c r="G47" s="12">
        <v>35.53</v>
      </c>
      <c r="H47" s="12">
        <v>43.96</v>
      </c>
      <c r="I47" s="12">
        <v>42.49</v>
      </c>
      <c r="J47" s="13">
        <v>48.25</v>
      </c>
    </row>
    <row r="48" spans="2:10" ht="57.75" customHeight="1" x14ac:dyDescent="0.2">
      <c r="B48" s="14"/>
      <c r="C48" s="1174" t="s">
        <v>4</v>
      </c>
      <c r="D48" s="1174"/>
      <c r="E48" s="1175"/>
      <c r="F48" s="15">
        <v>3.84</v>
      </c>
      <c r="G48" s="16">
        <v>5.74</v>
      </c>
      <c r="H48" s="16">
        <v>5.75</v>
      </c>
      <c r="I48" s="16">
        <v>7.19</v>
      </c>
      <c r="J48" s="17">
        <v>6.6</v>
      </c>
    </row>
    <row r="49" spans="2:10" ht="57.75" customHeight="1" thickBot="1" x14ac:dyDescent="0.25">
      <c r="B49" s="18"/>
      <c r="C49" s="1176" t="s">
        <v>5</v>
      </c>
      <c r="D49" s="1176"/>
      <c r="E49" s="1177"/>
      <c r="F49" s="19" t="s">
        <v>535</v>
      </c>
      <c r="G49" s="20">
        <v>4.97</v>
      </c>
      <c r="H49" s="20">
        <v>2.91</v>
      </c>
      <c r="I49" s="20">
        <v>1.63</v>
      </c>
      <c r="J49" s="21">
        <v>2.78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2018-10-24T02:52:18Z</cp:lastPrinted>
  <dcterms:created xsi:type="dcterms:W3CDTF">2018-01-24T06:38:02Z</dcterms:created>
  <dcterms:modified xsi:type="dcterms:W3CDTF">2018-10-24T11:27:54Z</dcterms:modified>
</cp:coreProperties>
</file>