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29p0037\e$\新共有ドライブ\03-02 【決　算】公営企業(公営企業全般含む)\平成２９年度\01 各種照会・回答\300125【　】公営企業に係る「経営比較分析表」の分析等について\03市町村→県\上水道\"/>
    </mc:Choice>
  </mc:AlternateContent>
  <workbookProtection workbookPassword="B319" lockStructure="1"/>
  <bookViews>
    <workbookView xWindow="3696" yWindow="192" windowWidth="14940" windowHeight="7860"/>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<sst xmlns="http://schemas.openxmlformats.org/spreadsheetml/2006/main" count="232" uniqueCount="120">
  <si>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</si>
  <si>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</si>
  <si>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</si>
  <si>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</si>
  <si>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</si>
  <si>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</si>
  <si>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</si>
  <si>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</si>
  <si>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</si>
  <si>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</si>
  <si>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</si>
  <si>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</si>
  <si>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</si>
  <si>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</si>
  <si>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</si>
  <si>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</si>
  <si>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</si>
  <si>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</si>
  <si>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</si>
  <si>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</si>
  <si>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</si>
  <si>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</si>
  <si>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</si>
  <si>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</si>
  <si>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</si>
  <si>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</si>
  <si>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</si>
  <si>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</si>
  <si>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</si>
  <si>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</si>
  <si>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</si>
  <si>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</si>
  <si>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</si>
  <si>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</si>
  <si>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</si>
  <si>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</si>
  <si>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</si>
  <si>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</si>
  <si>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</si>
  <si>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</si>
  <si>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</si>
  <si>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</si>
  <si>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</si>
  <si>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</si>
  <si>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</si>
  <si>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</si>
  <si>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</si>
  <si>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</si>
  <si>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</si>
  <si>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</si>
  <si>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</si>
  <si>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</si>
  <si>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</si>
  <si>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</si>
  <si>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</si>
  <si>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</si>
  <si>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</si>
  <si>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</si>
  <si>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</si>
  <si>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</si>
  <si>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</si>
  <si>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</si>
  <si>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</si>
  <si>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</si>
  <si>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</si>
  <si>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</si>
  <si>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</si>
  <si>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</si>
  <si>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</si>
  <si>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</si>
  <si>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</si>
  <si>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</si>
  <si>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</si>
  <si>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</si>
  <si>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</si>
  <si>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</si>
  <si>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</si>
  <si>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</si>
  <si>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</si>
  <si>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</si>
  <si>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</si>
  <si>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</si>
  <si>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</si>
  <si>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</si>
  <si>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</si>
  <si>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</si>
  <si>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</si>
  <si>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</si>
  <si>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</si>
  <si>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</si>
  <si>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</si>
  <si>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</si>
  <si>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</si>
  <si>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</si>
  <si>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</si>
  <si>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</si>
  <si>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</si>
  <si>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</si>
  <si>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</si>
  <si>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</si>
  <si>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</si>
  <si>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</si>
  <si>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</si>
  <si>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</si>
  <si>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</si>
  <si>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日向市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</si>
  <si>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</si>
  <si>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</si>
  <si>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</si>
  <si>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</si>
  <si>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</si>
  <si>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</si>
  <si>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</si>
  <si>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</si>
  <si>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</si>
  <si>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</si>
  <si>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は、100％以上で推移しており、現在のところ経営は安定しています。今後、施設更新を行うにあたり、いずれは100%を下回ることが予測されることから、財源の確保に向けて検討する必要があります。
　「流動比率」は継続して100％を大きく上回っており、支払能力に問題はありません。
　「企業債残高対給水収益比率」については、類似団体や全国平均と比較して高い状況が続いていますが、これは過去の拡張事業及び施設整備事業に伴う発行規模の大きい企業債が影響しており、残高は着実に減少傾向で推移しています。今後も、企業債の活用を予定していますが、借入額の抑制に努めながら財源の調整を行う必要があります。
　「料金回収率」は、継続して100％以上を維持しており、更新投資等の財源は今のところ確保できている状況です。
　効率性については、「給水原価」は全国や類似団体の平均より低く推移していますが、「施設利用率」は、人口減少のほか、大規模事業所の閉鎖や使用者の節水等に起因して年々減少し、類似団体より低い状況にあることから、給水人口に対して施設規模が大きいと言えます。今後も給水人口の増加は見込めないことから、施設の更新に合わせてダウンサイジング等の検討をする必要があります。
　「有収率」は、全国平均、類似団体平均より低く、今後も引き続き漏水対策を進めていく必要があります。</t>
    <rPh sb="2" eb="4">
      <t>ケイジョウ</t>
    </rPh>
    <rPh sb="4" eb="6">
      <t>シュウシ</t>
    </rPh>
    <rPh sb="6" eb="8">
      <t>ヒリツ</t>
    </rPh>
    <rPh sb="15" eb="17">
      <t>イジョウ</t>
    </rPh>
    <rPh sb="18" eb="20">
      <t>スイイ</t>
    </rPh>
    <rPh sb="25" eb="27">
      <t>ゲンザイ</t>
    </rPh>
    <rPh sb="31" eb="33">
      <t>ケイエイ</t>
    </rPh>
    <rPh sb="34" eb="36">
      <t>アンテイ</t>
    </rPh>
    <rPh sb="42" eb="44">
      <t>コンゴ</t>
    </rPh>
    <rPh sb="45" eb="47">
      <t>シセツ</t>
    </rPh>
    <rPh sb="47" eb="49">
      <t>コウシン</t>
    </rPh>
    <rPh sb="50" eb="51">
      <t>オコナ</t>
    </rPh>
    <rPh sb="66" eb="68">
      <t>シタマワ</t>
    </rPh>
    <rPh sb="72" eb="74">
      <t>ヨソク</t>
    </rPh>
    <rPh sb="82" eb="84">
      <t>ザイゲン</t>
    </rPh>
    <rPh sb="85" eb="87">
      <t>カクホ</t>
    </rPh>
    <rPh sb="88" eb="89">
      <t>ム</t>
    </rPh>
    <rPh sb="91" eb="93">
      <t>ケントウ</t>
    </rPh>
    <rPh sb="95" eb="97">
      <t>ヒツヨウ</t>
    </rPh>
    <rPh sb="106" eb="108">
      <t>リュウドウ</t>
    </rPh>
    <rPh sb="108" eb="110">
      <t>ヒリツ</t>
    </rPh>
    <rPh sb="112" eb="114">
      <t>ケイゾク</t>
    </rPh>
    <rPh sb="121" eb="122">
      <t>オオ</t>
    </rPh>
    <rPh sb="124" eb="126">
      <t>ウワマワ</t>
    </rPh>
    <rPh sb="131" eb="133">
      <t>シハライ</t>
    </rPh>
    <rPh sb="133" eb="135">
      <t>ノウリョク</t>
    </rPh>
    <rPh sb="136" eb="138">
      <t>モンダイ</t>
    </rPh>
    <rPh sb="148" eb="150">
      <t>キギョウ</t>
    </rPh>
    <rPh sb="150" eb="151">
      <t>サイ</t>
    </rPh>
    <rPh sb="151" eb="153">
      <t>ザンダカ</t>
    </rPh>
    <rPh sb="153" eb="154">
      <t>タイ</t>
    </rPh>
    <rPh sb="154" eb="156">
      <t>キュウスイ</t>
    </rPh>
    <rPh sb="156" eb="158">
      <t>シュウエキ</t>
    </rPh>
    <rPh sb="158" eb="160">
      <t>ヒリツ</t>
    </rPh>
    <rPh sb="167" eb="169">
      <t>ルイジ</t>
    </rPh>
    <rPh sb="169" eb="171">
      <t>ダンタイ</t>
    </rPh>
    <rPh sb="172" eb="174">
      <t>ゼンコク</t>
    </rPh>
    <rPh sb="174" eb="176">
      <t>ヘイキン</t>
    </rPh>
    <rPh sb="177" eb="179">
      <t>ヒカク</t>
    </rPh>
    <rPh sb="181" eb="182">
      <t>タカ</t>
    </rPh>
    <rPh sb="183" eb="185">
      <t>ジョウキョウ</t>
    </rPh>
    <rPh sb="186" eb="187">
      <t>ツヅ</t>
    </rPh>
    <rPh sb="197" eb="199">
      <t>カコ</t>
    </rPh>
    <rPh sb="200" eb="202">
      <t>カクチョウ</t>
    </rPh>
    <rPh sb="202" eb="204">
      <t>ジギョウ</t>
    </rPh>
    <rPh sb="204" eb="205">
      <t>オヨ</t>
    </rPh>
    <rPh sb="206" eb="208">
      <t>シセツ</t>
    </rPh>
    <rPh sb="208" eb="210">
      <t>セイビ</t>
    </rPh>
    <rPh sb="210" eb="212">
      <t>ジギョウ</t>
    </rPh>
    <rPh sb="213" eb="214">
      <t>トモナ</t>
    </rPh>
    <rPh sb="215" eb="217">
      <t>ハッコウ</t>
    </rPh>
    <rPh sb="217" eb="219">
      <t>キボ</t>
    </rPh>
    <rPh sb="220" eb="221">
      <t>オオ</t>
    </rPh>
    <rPh sb="223" eb="225">
      <t>キギョウ</t>
    </rPh>
    <rPh sb="225" eb="226">
      <t>サイ</t>
    </rPh>
    <rPh sb="227" eb="229">
      <t>エイキョウ</t>
    </rPh>
    <rPh sb="234" eb="236">
      <t>ザンダカ</t>
    </rPh>
    <rPh sb="237" eb="239">
      <t>チャクジツ</t>
    </rPh>
    <rPh sb="240" eb="242">
      <t>ゲンショウ</t>
    </rPh>
    <rPh sb="242" eb="244">
      <t>ケイコウ</t>
    </rPh>
    <rPh sb="245" eb="247">
      <t>スイイ</t>
    </rPh>
    <rPh sb="253" eb="255">
      <t>コンゴ</t>
    </rPh>
    <rPh sb="257" eb="259">
      <t>キギョウ</t>
    </rPh>
    <rPh sb="259" eb="260">
      <t>サイ</t>
    </rPh>
    <rPh sb="261" eb="263">
      <t>カツヨウ</t>
    </rPh>
    <rPh sb="264" eb="266">
      <t>ヨテイ</t>
    </rPh>
    <rPh sb="285" eb="287">
      <t>ザイゲン</t>
    </rPh>
    <rPh sb="288" eb="290">
      <t>チョウセイ</t>
    </rPh>
    <rPh sb="291" eb="292">
      <t>オコナ</t>
    </rPh>
    <rPh sb="293" eb="295">
      <t>ヒツヨウ</t>
    </rPh>
    <rPh sb="304" eb="306">
      <t>リョウキン</t>
    </rPh>
    <rPh sb="306" eb="308">
      <t>カイシュウ</t>
    </rPh>
    <rPh sb="308" eb="309">
      <t>リツ</t>
    </rPh>
    <rPh sb="312" eb="314">
      <t>ケイゾク</t>
    </rPh>
    <rPh sb="320" eb="322">
      <t>イジョウ</t>
    </rPh>
    <rPh sb="323" eb="325">
      <t>イジ</t>
    </rPh>
    <rPh sb="330" eb="332">
      <t>コウシン</t>
    </rPh>
    <rPh sb="332" eb="334">
      <t>トウシ</t>
    </rPh>
    <rPh sb="334" eb="335">
      <t>トウ</t>
    </rPh>
    <rPh sb="336" eb="338">
      <t>ザイゲン</t>
    </rPh>
    <rPh sb="339" eb="340">
      <t>イマ</t>
    </rPh>
    <rPh sb="344" eb="346">
      <t>カクホ</t>
    </rPh>
    <rPh sb="351" eb="353">
      <t>ジョウキョウ</t>
    </rPh>
    <rPh sb="358" eb="361">
      <t>コウリツセイ</t>
    </rPh>
    <rPh sb="368" eb="370">
      <t>キュウスイ</t>
    </rPh>
    <rPh sb="370" eb="372">
      <t>ゲンカ</t>
    </rPh>
    <rPh sb="374" eb="376">
      <t>ゼンコク</t>
    </rPh>
    <rPh sb="377" eb="379">
      <t>ルイジ</t>
    </rPh>
    <rPh sb="379" eb="381">
      <t>ダンタイ</t>
    </rPh>
    <rPh sb="382" eb="384">
      <t>ヘイキン</t>
    </rPh>
    <rPh sb="386" eb="387">
      <t>ヒク</t>
    </rPh>
    <rPh sb="388" eb="390">
      <t>スイイ</t>
    </rPh>
    <rPh sb="398" eb="400">
      <t>シセツ</t>
    </rPh>
    <rPh sb="400" eb="403">
      <t>リヨウリツ</t>
    </rPh>
    <rPh sb="406" eb="408">
      <t>ジンコウ</t>
    </rPh>
    <rPh sb="408" eb="410">
      <t>ゲンショウ</t>
    </rPh>
    <rPh sb="414" eb="417">
      <t>ダイキボ</t>
    </rPh>
    <rPh sb="417" eb="419">
      <t>ジギョウ</t>
    </rPh>
    <rPh sb="419" eb="420">
      <t>ショ</t>
    </rPh>
    <rPh sb="421" eb="423">
      <t>ヘイサ</t>
    </rPh>
    <rPh sb="424" eb="427">
      <t>シヨウシャ</t>
    </rPh>
    <rPh sb="428" eb="430">
      <t>セッスイ</t>
    </rPh>
    <rPh sb="430" eb="431">
      <t>トウ</t>
    </rPh>
    <rPh sb="432" eb="434">
      <t>キイン</t>
    </rPh>
    <rPh sb="436" eb="438">
      <t>ネンネン</t>
    </rPh>
    <rPh sb="438" eb="440">
      <t>ゲンショウ</t>
    </rPh>
    <rPh sb="442" eb="444">
      <t>ルイジ</t>
    </rPh>
    <rPh sb="444" eb="446">
      <t>ダンタイ</t>
    </rPh>
    <rPh sb="448" eb="449">
      <t>ヒク</t>
    </rPh>
    <rPh sb="450" eb="452">
      <t>ジョウキョウ</t>
    </rPh>
    <rPh sb="460" eb="462">
      <t>キュウスイ</t>
    </rPh>
    <rPh sb="462" eb="464">
      <t>ジンコウ</t>
    </rPh>
    <rPh sb="465" eb="466">
      <t>タイ</t>
    </rPh>
    <rPh sb="468" eb="470">
      <t>シセツ</t>
    </rPh>
    <rPh sb="470" eb="472">
      <t>キボ</t>
    </rPh>
    <rPh sb="473" eb="474">
      <t>オオ</t>
    </rPh>
    <rPh sb="477" eb="478">
      <t>イ</t>
    </rPh>
    <rPh sb="482" eb="484">
      <t>コンゴ</t>
    </rPh>
    <rPh sb="485" eb="487">
      <t>キュウスイ</t>
    </rPh>
    <rPh sb="487" eb="489">
      <t>ジンコウ</t>
    </rPh>
    <rPh sb="490" eb="492">
      <t>ゾウカ</t>
    </rPh>
    <rPh sb="493" eb="495">
      <t>ミコ</t>
    </rPh>
    <rPh sb="503" eb="505">
      <t>シセツ</t>
    </rPh>
    <rPh sb="506" eb="508">
      <t>コウシン</t>
    </rPh>
    <rPh sb="509" eb="510">
      <t>ア</t>
    </rPh>
    <rPh sb="521" eb="522">
      <t>トウ</t>
    </rPh>
    <rPh sb="523" eb="525">
      <t>ケントウ</t>
    </rPh>
    <rPh sb="528" eb="530">
      <t>ヒツヨウ</t>
    </rPh>
    <rPh sb="539" eb="541">
      <t>ユウシュウ</t>
    </rPh>
    <rPh sb="541" eb="542">
      <t>リツ</t>
    </rPh>
    <rPh sb="545" eb="547">
      <t>ゼンコク</t>
    </rPh>
    <rPh sb="547" eb="549">
      <t>ヘイキン</t>
    </rPh>
    <rPh sb="550" eb="552">
      <t>ルイジ</t>
    </rPh>
    <rPh sb="552" eb="554">
      <t>ダンタイ</t>
    </rPh>
    <rPh sb="554" eb="556">
      <t>ヘイキン</t>
    </rPh>
    <rPh sb="558" eb="559">
      <t>ヒク</t>
    </rPh>
    <rPh sb="561" eb="563">
      <t>コンゴ</t>
    </rPh>
    <rPh sb="564" eb="565">
      <t>ヒ</t>
    </rPh>
    <rPh sb="566" eb="567">
      <t>ツヅ</t>
    </rPh>
    <rPh sb="568" eb="570">
      <t>ロウスイ</t>
    </rPh>
    <rPh sb="570" eb="572">
      <t>タイサク</t>
    </rPh>
    <rPh sb="573" eb="574">
      <t>スス</t>
    </rPh>
    <rPh sb="578" eb="580">
      <t>ヒツヨウ</t>
    </rPh>
    <phoneticPr fontId="4"/>
  </si>
  <si>
    <t>　「有形固定資産減価償却率」は、53.03％で年々数値が上昇しており類似団体の平均値を上回っていますが、これは資本費の減少を意味すると同時に施設の老朽化が進んでいることを示しています。
　「管路経年化率」は、25.40％と全国平均、類似団体平均と比較してかなり高く、また、前年度から老朽化が進行していることから、法定耐用年数を超過した老朽管を多く保有していることを示しています。
　このことを踏まえ、現在、年次的に管路更新工事を進めています。その結果、「管路更新率」は0.85％と類似団体平均を上回っており前年度よりやや改善しています。
　しかしながら、厳しい財政状況の中で更新工事を進めていくには限界があり、新たな財源の確保と更新計画の見直しが必要です。</t>
    <rPh sb="23" eb="25">
      <t>ネンネン</t>
    </rPh>
    <rPh sb="25" eb="27">
      <t>スウチ</t>
    </rPh>
    <rPh sb="28" eb="30">
      <t>ジョウショウ</t>
    </rPh>
    <rPh sb="39" eb="42">
      <t>ヘイキンチ</t>
    </rPh>
    <rPh sb="43" eb="45">
      <t>ウワマワ</t>
    </rPh>
    <rPh sb="55" eb="57">
      <t>シホン</t>
    </rPh>
    <rPh sb="57" eb="58">
      <t>ヒ</t>
    </rPh>
    <rPh sb="59" eb="61">
      <t>ゲンショウ</t>
    </rPh>
    <rPh sb="62" eb="64">
      <t>イミ</t>
    </rPh>
    <rPh sb="67" eb="69">
      <t>ドウジ</t>
    </rPh>
    <rPh sb="70" eb="72">
      <t>シセツ</t>
    </rPh>
    <rPh sb="73" eb="76">
      <t>ロウキュウカ</t>
    </rPh>
    <rPh sb="77" eb="78">
      <t>スス</t>
    </rPh>
    <rPh sb="85" eb="86">
      <t>シメ</t>
    </rPh>
    <rPh sb="111" eb="113">
      <t>ゼンコク</t>
    </rPh>
    <rPh sb="113" eb="115">
      <t>ヘイキン</t>
    </rPh>
    <rPh sb="120" eb="122">
      <t>ヘイキン</t>
    </rPh>
    <rPh sb="136" eb="139">
      <t>ゼンネンド</t>
    </rPh>
    <rPh sb="141" eb="144">
      <t>ロウキュウカ</t>
    </rPh>
    <rPh sb="145" eb="147">
      <t>シンコウ</t>
    </rPh>
    <rPh sb="223" eb="225">
      <t>ケッカ</t>
    </rPh>
    <rPh sb="244" eb="246">
      <t>ヘイキン</t>
    </rPh>
    <rPh sb="253" eb="256">
      <t>ゼンネンド</t>
    </rPh>
    <rPh sb="260" eb="262">
      <t>カイゼン</t>
    </rPh>
    <phoneticPr fontId="4"/>
  </si>
  <si>
    <t>非設置</t>
    <rPh sb="0" eb="1">
      <t>ヒ</t>
    </rPh>
    <rPh sb="1" eb="3">
      <t>セッチ</t>
    </rPh>
    <phoneticPr fontId="4"/>
  </si>
  <si>
    <t>　人口減少を主な要因として、近年、給水収益は減少傾向にあります。一方、老朽化による管路及び浄水施設の更新と耐震化については、喫緊の課題となっており、進捗率を上げて取り組む必要があります。
　今後においても、平成28年度に策定した経営戦略や平成29年度に策定する新水道ビジョンを基に、引き続き健全な経営を維持できるよう、適正な規模で企業債を利用しながら、財源の確保と施設更新等を進める必要があります。</t>
    <rPh sb="1" eb="3">
      <t>ジンコウ</t>
    </rPh>
    <rPh sb="3" eb="5">
      <t>ゲンショウ</t>
    </rPh>
    <rPh sb="6" eb="7">
      <t>オモ</t>
    </rPh>
    <rPh sb="8" eb="10">
      <t>ヨウイン</t>
    </rPh>
    <rPh sb="14" eb="16">
      <t>キンネン</t>
    </rPh>
    <rPh sb="17" eb="19">
      <t>キュウスイ</t>
    </rPh>
    <rPh sb="19" eb="21">
      <t>シュウエキ</t>
    </rPh>
    <rPh sb="22" eb="24">
      <t>ゲンショウ</t>
    </rPh>
    <rPh sb="24" eb="26">
      <t>ケイコウ</t>
    </rPh>
    <rPh sb="32" eb="34">
      <t>イッポウ</t>
    </rPh>
    <rPh sb="35" eb="38">
      <t>ロウキュウカ</t>
    </rPh>
    <rPh sb="41" eb="43">
      <t>カンロ</t>
    </rPh>
    <rPh sb="43" eb="44">
      <t>オヨ</t>
    </rPh>
    <rPh sb="45" eb="47">
      <t>ジョウスイ</t>
    </rPh>
    <rPh sb="47" eb="49">
      <t>シセツ</t>
    </rPh>
    <rPh sb="50" eb="52">
      <t>コウシン</t>
    </rPh>
    <rPh sb="53" eb="56">
      <t>タイシンカ</t>
    </rPh>
    <rPh sb="62" eb="64">
      <t>キッキン</t>
    </rPh>
    <rPh sb="65" eb="67">
      <t>カダイ</t>
    </rPh>
    <rPh sb="74" eb="76">
      <t>シンチョク</t>
    </rPh>
    <rPh sb="76" eb="77">
      <t>リツ</t>
    </rPh>
    <rPh sb="78" eb="79">
      <t>ア</t>
    </rPh>
    <rPh sb="81" eb="82">
      <t>ト</t>
    </rPh>
    <rPh sb="83" eb="84">
      <t>ク</t>
    </rPh>
    <rPh sb="85" eb="87">
      <t>ヒツヨウ</t>
    </rPh>
    <rPh sb="95" eb="97">
      <t>コンゴ</t>
    </rPh>
    <rPh sb="103" eb="105">
      <t>ヘイセイ</t>
    </rPh>
    <rPh sb="107" eb="109">
      <t>ネンド</t>
    </rPh>
    <rPh sb="110" eb="112">
      <t>サクテイ</t>
    </rPh>
    <rPh sb="114" eb="116">
      <t>ケイエイ</t>
    </rPh>
    <rPh sb="116" eb="118">
      <t>センリャク</t>
    </rPh>
    <rPh sb="119" eb="121">
      <t>ヘイセイ</t>
    </rPh>
    <rPh sb="123" eb="125">
      <t>ネンド</t>
    </rPh>
    <rPh sb="126" eb="128">
      <t>サクテイ</t>
    </rPh>
    <rPh sb="130" eb="131">
      <t>シン</t>
    </rPh>
    <rPh sb="131" eb="133">
      <t>スイドウ</t>
    </rPh>
    <rPh sb="138" eb="139">
      <t>モト</t>
    </rPh>
    <rPh sb="141" eb="142">
      <t>ヒ</t>
    </rPh>
    <rPh sb="143" eb="144">
      <t>ツヅ</t>
    </rPh>
    <rPh sb="148" eb="150">
      <t>ケイエイ</t>
    </rPh>
    <rPh sb="151" eb="153">
      <t>イジ</t>
    </rPh>
    <rPh sb="159" eb="161">
      <t>テキセイ</t>
    </rPh>
    <rPh sb="162" eb="164">
      <t>キボ</t>
    </rPh>
    <rPh sb="165" eb="167">
      <t>キギョウ</t>
    </rPh>
    <rPh sb="167" eb="168">
      <t>サイ</t>
    </rPh>
    <rPh sb="169" eb="171">
      <t>リヨウ</t>
    </rPh>
    <rPh sb="176" eb="178">
      <t>ザイゲン</t>
    </rPh>
    <rPh sb="179" eb="181">
      <t>カクホ</t>
    </rPh>
    <rPh sb="182" eb="184">
      <t>シセツ</t>
    </rPh>
    <rPh sb="184" eb="186">
      <t>コウシン</t>
    </rPh>
    <rPh sb="186" eb="187">
      <t>トウ</t>
    </rPh>
    <rPh sb="188" eb="189">
      <t>スス</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</si>
</sst>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0.94</c:v>
                </c:pt>
                <c:pt idx="1">
                  <c:v>0.69</c:v>
                </c:pt>
                <c:pt idx="2">
                  <c:v>1.06</c:v>
                </c:pt>
                <c:pt idx="3">
                  <c:v>0.83</c:v>
                </c:pt>
                <c:pt idx="4">
                  <c:v>0.85</c:v>
                </c:pt>
              </c:numCache>
            </c:numRef>
          </c:val>
          <c:extLst>
            <c:ext xmlns:c16="http://schemas.microsoft.com/office/drawing/2014/chart" uri="{C3380CC4-5D6E-409C-BE32-E72D297353CC}">
              <c16:uniqueId val="{00000000-2F82-433D-9B97-8D1B14E06910}"/>
            </c:ext>
          </c:extLst>
        </c:ser>
        <c:dLbls>
          <c:showLegendKey val="0"/>
          <c:showVal val="0"/>
          <c:showCatName val="0"/>
          <c:showSerName val="0"/>
          <c:showPercent val="0"/>
          <c:showBubbleSize val="0"/>
        </c:dLbls>
        <c:gapWidth val="150"/>
        <c:axId val="140779904"/>
        <c:axId val="1407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2F82-433D-9B97-8D1B14E06910}"/>
            </c:ext>
          </c:extLst>
        </c:ser>
        <c:dLbls>
          <c:showLegendKey val="0"/>
          <c:showVal val="0"/>
          <c:showCatName val="0"/>
          <c:showSerName val="0"/>
          <c:showPercent val="0"/>
          <c:showBubbleSize val="0"/>
        </c:dLbls>
        <c:marker val="1"/>
        <c:smooth val="0"/>
        <c:axId val="140779904"/>
        <c:axId val="140782592"/>
      </c:lineChart>
      <c:dateAx>
        <c:axId val="140779904"/>
        <c:scaling>
          <c:orientation val="minMax"/>
        </c:scaling>
        <c:delete val="1"/>
        <c:axPos val="b"/>
        <c:numFmt formatCode="ge" sourceLinked="1"/>
        <c:majorTickMark val="none"/>
        <c:minorTickMark val="none"/>
        <c:tickLblPos val="none"/>
        <c:crossAx val="140782592"/>
        <c:crosses val="autoZero"/>
        <c:auto val="1"/>
        <c:lblOffset val="100"/>
        <c:baseTimeUnit val="years"/>
      </c:dateAx>
      <c:valAx>
        <c:axId val="1407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57.74</c:v>
                </c:pt>
                <c:pt idx="1">
                  <c:v>56.1</c:v>
                </c:pt>
                <c:pt idx="2">
                  <c:v>54.27</c:v>
                </c:pt>
                <c:pt idx="3">
                  <c:v>53.89</c:v>
                </c:pt>
                <c:pt idx="4">
                  <c:v>54.32</c:v>
                </c:pt>
              </c:numCache>
            </c:numRef>
          </c:val>
          <c:extLst>
            <c:ext xmlns:c16="http://schemas.microsoft.com/office/drawing/2014/chart" uri="{C3380CC4-5D6E-409C-BE32-E72D297353CC}">
              <c16:uniqueId val="{00000000-43AD-4BF4-B4DE-60C3B51387F6}"/>
            </c:ext>
          </c:extLst>
        </c:ser>
        <c:dLbls>
          <c:showLegendKey val="0"/>
          <c:showVal val="0"/>
          <c:showCatName val="0"/>
          <c:showSerName val="0"/>
          <c:showPercent val="0"/>
          <c:showBubbleSize val="0"/>
        </c:dLbls>
        <c:gapWidth val="150"/>
        <c:axId val="114310144"/>
        <c:axId val="1257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43AD-4BF4-B4DE-60C3B51387F6}"/>
            </c:ext>
          </c:extLst>
        </c:ser>
        <c:dLbls>
          <c:showLegendKey val="0"/>
          <c:showVal val="0"/>
          <c:showCatName val="0"/>
          <c:showSerName val="0"/>
          <c:showPercent val="0"/>
          <c:showBubbleSize val="0"/>
        </c:dLbls>
        <c:marker val="1"/>
        <c:smooth val="0"/>
        <c:axId val="114310144"/>
        <c:axId val="125772928"/>
      </c:lineChart>
      <c:dateAx>
        <c:axId val="114310144"/>
        <c:scaling>
          <c:orientation val="minMax"/>
        </c:scaling>
        <c:delete val="1"/>
        <c:axPos val="b"/>
        <c:numFmt formatCode="ge" sourceLinked="1"/>
        <c:majorTickMark val="none"/>
        <c:minorTickMark val="none"/>
        <c:tickLblPos val="none"/>
        <c:crossAx val="125772928"/>
        <c:crosses val="autoZero"/>
        <c:auto val="1"/>
        <c:lblOffset val="100"/>
        <c:baseTimeUnit val="years"/>
      </c:dateAx>
      <c:valAx>
        <c:axId val="1257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84.11</c:v>
                </c:pt>
                <c:pt idx="1">
                  <c:v>86.43</c:v>
                </c:pt>
                <c:pt idx="2">
                  <c:v>86.11</c:v>
                </c:pt>
                <c:pt idx="3">
                  <c:v>86.11</c:v>
                </c:pt>
                <c:pt idx="4">
                  <c:v>86.36</c:v>
                </c:pt>
              </c:numCache>
            </c:numRef>
          </c:val>
          <c:extLst>
            <c:ext xmlns:c16="http://schemas.microsoft.com/office/drawing/2014/chart" uri="{C3380CC4-5D6E-409C-BE32-E72D297353CC}">
              <c16:uniqueId val="{00000000-3379-48CF-8BDD-2CAE974379AB}"/>
            </c:ext>
          </c:extLst>
        </c:ser>
        <c:dLbls>
          <c:showLegendKey val="0"/>
          <c:showVal val="0"/>
          <c:showCatName val="0"/>
          <c:showSerName val="0"/>
          <c:showPercent val="0"/>
          <c:showBubbleSize val="0"/>
        </c:dLbls>
        <c:gapWidth val="150"/>
        <c:axId val="127228544"/>
        <c:axId val="1297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3379-48CF-8BDD-2CAE974379AB}"/>
            </c:ext>
          </c:extLst>
        </c:ser>
        <c:dLbls>
          <c:showLegendKey val="0"/>
          <c:showVal val="0"/>
          <c:showCatName val="0"/>
          <c:showSerName val="0"/>
          <c:showPercent val="0"/>
          <c:showBubbleSize val="0"/>
        </c:dLbls>
        <c:marker val="1"/>
        <c:smooth val="0"/>
        <c:axId val="127228544"/>
        <c:axId val="129700608"/>
      </c:lineChart>
      <c:dateAx>
        <c:axId val="127228544"/>
        <c:scaling>
          <c:orientation val="minMax"/>
        </c:scaling>
        <c:delete val="1"/>
        <c:axPos val="b"/>
        <c:numFmt formatCode="ge" sourceLinked="1"/>
        <c:majorTickMark val="none"/>
        <c:minorTickMark val="none"/>
        <c:tickLblPos val="none"/>
        <c:crossAx val="129700608"/>
        <c:crosses val="autoZero"/>
        <c:auto val="1"/>
        <c:lblOffset val="100"/>
        <c:baseTimeUnit val="years"/>
      </c:dateAx>
      <c:valAx>
        <c:axId val="1297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119.77</c:v>
                </c:pt>
                <c:pt idx="1">
                  <c:v>119.4</c:v>
                </c:pt>
                <c:pt idx="2">
                  <c:v>115.89</c:v>
                </c:pt>
                <c:pt idx="3">
                  <c:v>121.97</c:v>
                </c:pt>
                <c:pt idx="4">
                  <c:v>120.14</c:v>
                </c:pt>
              </c:numCache>
            </c:numRef>
          </c:val>
          <c:extLst>
            <c:ext xmlns:c16="http://schemas.microsoft.com/office/drawing/2014/chart" uri="{C3380CC4-5D6E-409C-BE32-E72D297353CC}">
              <c16:uniqueId val="{00000000-1297-47C7-A45F-FBD99339BAB4}"/>
            </c:ext>
          </c:extLst>
        </c:ser>
        <c:dLbls>
          <c:showLegendKey val="0"/>
          <c:showVal val="0"/>
          <c:showCatName val="0"/>
          <c:showSerName val="0"/>
          <c:showPercent val="0"/>
          <c:showBubbleSize val="0"/>
        </c:dLbls>
        <c:gapWidth val="150"/>
        <c:axId val="149756160"/>
        <c:axId val="1497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1297-47C7-A45F-FBD99339BAB4}"/>
            </c:ext>
          </c:extLst>
        </c:ser>
        <c:dLbls>
          <c:showLegendKey val="0"/>
          <c:showVal val="0"/>
          <c:showCatName val="0"/>
          <c:showSerName val="0"/>
          <c:showPercent val="0"/>
          <c:showBubbleSize val="0"/>
        </c:dLbls>
        <c:marker val="1"/>
        <c:smooth val="0"/>
        <c:axId val="149756160"/>
        <c:axId val="149791488"/>
      </c:lineChart>
      <c:dateAx>
        <c:axId val="149756160"/>
        <c:scaling>
          <c:orientation val="minMax"/>
        </c:scaling>
        <c:delete val="1"/>
        <c:axPos val="b"/>
        <c:numFmt formatCode="ge" sourceLinked="1"/>
        <c:majorTickMark val="none"/>
        <c:minorTickMark val="none"/>
        <c:tickLblPos val="none"/>
        <c:crossAx val="149791488"/>
        <c:crosses val="autoZero"/>
        <c:auto val="1"/>
        <c:lblOffset val="100"/>
        <c:baseTimeUnit val="years"/>
      </c:dateAx>
      <c:valAx>
        <c:axId val="14979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7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48.66</c:v>
                </c:pt>
                <c:pt idx="1">
                  <c:v>48.9</c:v>
                </c:pt>
                <c:pt idx="2">
                  <c:v>50.3</c:v>
                </c:pt>
                <c:pt idx="3">
                  <c:v>51.86</c:v>
                </c:pt>
                <c:pt idx="4">
                  <c:v>53.03</c:v>
                </c:pt>
              </c:numCache>
            </c:numRef>
          </c:val>
          <c:extLst>
            <c:ext xmlns:c16="http://schemas.microsoft.com/office/drawing/2014/chart" uri="{C3380CC4-5D6E-409C-BE32-E72D297353CC}">
              <c16:uniqueId val="{00000000-4FC2-4268-8582-64DA5EA3E19F}"/>
            </c:ext>
          </c:extLst>
        </c:ser>
        <c:dLbls>
          <c:showLegendKey val="0"/>
          <c:showVal val="0"/>
          <c:showCatName val="0"/>
          <c:showSerName val="0"/>
          <c:showPercent val="0"/>
          <c:showBubbleSize val="0"/>
        </c:dLbls>
        <c:gapWidth val="150"/>
        <c:axId val="152199936"/>
        <c:axId val="1522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4FC2-4268-8582-64DA5EA3E19F}"/>
            </c:ext>
          </c:extLst>
        </c:ser>
        <c:dLbls>
          <c:showLegendKey val="0"/>
          <c:showVal val="0"/>
          <c:showCatName val="0"/>
          <c:showSerName val="0"/>
          <c:showPercent val="0"/>
          <c:showBubbleSize val="0"/>
        </c:dLbls>
        <c:marker val="1"/>
        <c:smooth val="0"/>
        <c:axId val="152199936"/>
        <c:axId val="152202240"/>
      </c:lineChart>
      <c:dateAx>
        <c:axId val="152199936"/>
        <c:scaling>
          <c:orientation val="minMax"/>
        </c:scaling>
        <c:delete val="1"/>
        <c:axPos val="b"/>
        <c:numFmt formatCode="ge" sourceLinked="1"/>
        <c:majorTickMark val="none"/>
        <c:minorTickMark val="none"/>
        <c:tickLblPos val="none"/>
        <c:crossAx val="152202240"/>
        <c:crosses val="autoZero"/>
        <c:auto val="1"/>
        <c:lblOffset val="100"/>
        <c:baseTimeUnit val="years"/>
      </c:dateAx>
      <c:valAx>
        <c:axId val="1522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17.05</c:v>
                </c:pt>
                <c:pt idx="1">
                  <c:v>14.95</c:v>
                </c:pt>
                <c:pt idx="2">
                  <c:v>21.22</c:v>
                </c:pt>
                <c:pt idx="3">
                  <c:v>21.96</c:v>
                </c:pt>
                <c:pt idx="4">
                  <c:v>25.4</c:v>
                </c:pt>
              </c:numCache>
            </c:numRef>
          </c:val>
          <c:extLst>
            <c:ext xmlns:c16="http://schemas.microsoft.com/office/drawing/2014/chart" uri="{C3380CC4-5D6E-409C-BE32-E72D297353CC}">
              <c16:uniqueId val="{00000000-4208-4217-A15E-64086345F4CA}"/>
            </c:ext>
          </c:extLst>
        </c:ser>
        <c:dLbls>
          <c:showLegendKey val="0"/>
          <c:showVal val="0"/>
          <c:showCatName val="0"/>
          <c:showSerName val="0"/>
          <c:showPercent val="0"/>
          <c:showBubbleSize val="0"/>
        </c:dLbls>
        <c:gapWidth val="150"/>
        <c:axId val="154616576"/>
        <c:axId val="1546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4208-4217-A15E-64086345F4CA}"/>
            </c:ext>
          </c:extLst>
        </c:ser>
        <c:dLbls>
          <c:showLegendKey val="0"/>
          <c:showVal val="0"/>
          <c:showCatName val="0"/>
          <c:showSerName val="0"/>
          <c:showPercent val="0"/>
          <c:showBubbleSize val="0"/>
        </c:dLbls>
        <c:marker val="1"/>
        <c:smooth val="0"/>
        <c:axId val="154616576"/>
        <c:axId val="154618496"/>
      </c:lineChart>
      <c:dateAx>
        <c:axId val="154616576"/>
        <c:scaling>
          <c:orientation val="minMax"/>
        </c:scaling>
        <c:delete val="1"/>
        <c:axPos val="b"/>
        <c:numFmt formatCode="ge" sourceLinked="1"/>
        <c:majorTickMark val="none"/>
        <c:minorTickMark val="none"/>
        <c:tickLblPos val="none"/>
        <c:crossAx val="154618496"/>
        <c:crosses val="autoZero"/>
        <c:auto val="1"/>
        <c:lblOffset val="100"/>
        <c:baseTimeUnit val="years"/>
      </c:dateAx>
      <c:valAx>
        <c:axId val="1546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95-4F3D-8C9E-011D2F73D3D9}"/>
            </c:ext>
          </c:extLst>
        </c:ser>
        <c:dLbls>
          <c:showLegendKey val="0"/>
          <c:showVal val="0"/>
          <c:showCatName val="0"/>
          <c:showSerName val="0"/>
          <c:showPercent val="0"/>
          <c:showBubbleSize val="0"/>
        </c:dLbls>
        <c:gapWidth val="150"/>
        <c:axId val="103818368"/>
        <c:axId val="1038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B695-4F3D-8C9E-011D2F73D3D9}"/>
            </c:ext>
          </c:extLst>
        </c:ser>
        <c:dLbls>
          <c:showLegendKey val="0"/>
          <c:showVal val="0"/>
          <c:showCatName val="0"/>
          <c:showSerName val="0"/>
          <c:showPercent val="0"/>
          <c:showBubbleSize val="0"/>
        </c:dLbls>
        <c:marker val="1"/>
        <c:smooth val="0"/>
        <c:axId val="103818368"/>
        <c:axId val="103820288"/>
      </c:lineChart>
      <c:dateAx>
        <c:axId val="103818368"/>
        <c:scaling>
          <c:orientation val="minMax"/>
        </c:scaling>
        <c:delete val="1"/>
        <c:axPos val="b"/>
        <c:numFmt formatCode="ge" sourceLinked="1"/>
        <c:majorTickMark val="none"/>
        <c:minorTickMark val="none"/>
        <c:tickLblPos val="none"/>
        <c:crossAx val="103820288"/>
        <c:crosses val="autoZero"/>
        <c:auto val="1"/>
        <c:lblOffset val="100"/>
        <c:baseTimeUnit val="years"/>
      </c:dateAx>
      <c:valAx>
        <c:axId val="10382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8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2138.17</c:v>
                </c:pt>
                <c:pt idx="1">
                  <c:v>6268.11</c:v>
                </c:pt>
                <c:pt idx="2">
                  <c:v>352.04</c:v>
                </c:pt>
                <c:pt idx="3">
                  <c:v>353.68</c:v>
                </c:pt>
                <c:pt idx="4">
                  <c:v>374.32</c:v>
                </c:pt>
              </c:numCache>
            </c:numRef>
          </c:val>
          <c:extLst>
            <c:ext xmlns:c16="http://schemas.microsoft.com/office/drawing/2014/chart" uri="{C3380CC4-5D6E-409C-BE32-E72D297353CC}">
              <c16:uniqueId val="{00000000-5DB2-4C80-9811-61F6FBAD0A1B}"/>
            </c:ext>
          </c:extLst>
        </c:ser>
        <c:dLbls>
          <c:showLegendKey val="0"/>
          <c:showVal val="0"/>
          <c:showCatName val="0"/>
          <c:showSerName val="0"/>
          <c:showPercent val="0"/>
          <c:showBubbleSize val="0"/>
        </c:dLbls>
        <c:gapWidth val="150"/>
        <c:axId val="104473728"/>
        <c:axId val="1044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5DB2-4C80-9811-61F6FBAD0A1B}"/>
            </c:ext>
          </c:extLst>
        </c:ser>
        <c:dLbls>
          <c:showLegendKey val="0"/>
          <c:showVal val="0"/>
          <c:showCatName val="0"/>
          <c:showSerName val="0"/>
          <c:showPercent val="0"/>
          <c:showBubbleSize val="0"/>
        </c:dLbls>
        <c:marker val="1"/>
        <c:smooth val="0"/>
        <c:axId val="104473728"/>
        <c:axId val="104475648"/>
      </c:lineChart>
      <c:dateAx>
        <c:axId val="104473728"/>
        <c:scaling>
          <c:orientation val="minMax"/>
        </c:scaling>
        <c:delete val="1"/>
        <c:axPos val="b"/>
        <c:numFmt formatCode="ge" sourceLinked="1"/>
        <c:majorTickMark val="none"/>
        <c:minorTickMark val="none"/>
        <c:tickLblPos val="none"/>
        <c:crossAx val="104475648"/>
        <c:crosses val="autoZero"/>
        <c:auto val="1"/>
        <c:lblOffset val="100"/>
        <c:baseTimeUnit val="years"/>
      </c:dateAx>
      <c:valAx>
        <c:axId val="10447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4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421.57</c:v>
                </c:pt>
                <c:pt idx="1">
                  <c:v>418.43</c:v>
                </c:pt>
                <c:pt idx="2">
                  <c:v>419.32</c:v>
                </c:pt>
                <c:pt idx="3">
                  <c:v>398.87</c:v>
                </c:pt>
                <c:pt idx="4">
                  <c:v>370.72</c:v>
                </c:pt>
              </c:numCache>
            </c:numRef>
          </c:val>
          <c:extLst>
            <c:ext xmlns:c16="http://schemas.microsoft.com/office/drawing/2014/chart" uri="{C3380CC4-5D6E-409C-BE32-E72D297353CC}">
              <c16:uniqueId val="{00000000-CD3B-4788-A756-7715F7D9D57A}"/>
            </c:ext>
          </c:extLst>
        </c:ser>
        <c:dLbls>
          <c:showLegendKey val="0"/>
          <c:showVal val="0"/>
          <c:showCatName val="0"/>
          <c:showSerName val="0"/>
          <c:showPercent val="0"/>
          <c:showBubbleSize val="0"/>
        </c:dLbls>
        <c:gapWidth val="150"/>
        <c:axId val="112722688"/>
        <c:axId val="1127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CD3B-4788-A756-7715F7D9D57A}"/>
            </c:ext>
          </c:extLst>
        </c:ser>
        <c:dLbls>
          <c:showLegendKey val="0"/>
          <c:showVal val="0"/>
          <c:showCatName val="0"/>
          <c:showSerName val="0"/>
          <c:showPercent val="0"/>
          <c:showBubbleSize val="0"/>
        </c:dLbls>
        <c:marker val="1"/>
        <c:smooth val="0"/>
        <c:axId val="112722688"/>
        <c:axId val="112724608"/>
      </c:lineChart>
      <c:dateAx>
        <c:axId val="112722688"/>
        <c:scaling>
          <c:orientation val="minMax"/>
        </c:scaling>
        <c:delete val="1"/>
        <c:axPos val="b"/>
        <c:numFmt formatCode="ge" sourceLinked="1"/>
        <c:majorTickMark val="none"/>
        <c:minorTickMark val="none"/>
        <c:tickLblPos val="none"/>
        <c:crossAx val="112724608"/>
        <c:crosses val="autoZero"/>
        <c:auto val="1"/>
        <c:lblOffset val="100"/>
        <c:baseTimeUnit val="years"/>
      </c:dateAx>
      <c:valAx>
        <c:axId val="11272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7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112.52</c:v>
                </c:pt>
                <c:pt idx="1">
                  <c:v>112.38</c:v>
                </c:pt>
                <c:pt idx="2">
                  <c:v>109.61</c:v>
                </c:pt>
                <c:pt idx="3">
                  <c:v>116.43</c:v>
                </c:pt>
                <c:pt idx="4">
                  <c:v>114.55</c:v>
                </c:pt>
              </c:numCache>
            </c:numRef>
          </c:val>
          <c:extLst>
            <c:ext xmlns:c16="http://schemas.microsoft.com/office/drawing/2014/chart" uri="{C3380CC4-5D6E-409C-BE32-E72D297353CC}">
              <c16:uniqueId val="{00000000-EE9B-40EF-B4AC-563E9A2F29F1}"/>
            </c:ext>
          </c:extLst>
        </c:ser>
        <c:dLbls>
          <c:showLegendKey val="0"/>
          <c:showVal val="0"/>
          <c:showCatName val="0"/>
          <c:showSerName val="0"/>
          <c:showPercent val="0"/>
          <c:showBubbleSize val="0"/>
        </c:dLbls>
        <c:gapWidth val="150"/>
        <c:axId val="112758784"/>
        <c:axId val="1127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EE9B-40EF-B4AC-563E9A2F29F1}"/>
            </c:ext>
          </c:extLst>
        </c:ser>
        <c:dLbls>
          <c:showLegendKey val="0"/>
          <c:showVal val="0"/>
          <c:showCatName val="0"/>
          <c:showSerName val="0"/>
          <c:showPercent val="0"/>
          <c:showBubbleSize val="0"/>
        </c:dLbls>
        <c:marker val="1"/>
        <c:smooth val="0"/>
        <c:axId val="112758784"/>
        <c:axId val="112760704"/>
      </c:lineChart>
      <c:dateAx>
        <c:axId val="112758784"/>
        <c:scaling>
          <c:orientation val="minMax"/>
        </c:scaling>
        <c:delete val="1"/>
        <c:axPos val="b"/>
        <c:numFmt formatCode="ge" sourceLinked="1"/>
        <c:majorTickMark val="none"/>
        <c:minorTickMark val="none"/>
        <c:tickLblPos val="none"/>
        <c:crossAx val="112760704"/>
        <c:crosses val="autoZero"/>
        <c:auto val="1"/>
        <c:lblOffset val="100"/>
        <c:baseTimeUnit val="years"/>
      </c:dateAx>
      <c:valAx>
        <c:axId val="1127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124.26</c:v>
                </c:pt>
                <c:pt idx="1">
                  <c:v>124.43</c:v>
                </c:pt>
                <c:pt idx="2">
                  <c:v>127.37</c:v>
                </c:pt>
                <c:pt idx="3">
                  <c:v>119.66</c:v>
                </c:pt>
                <c:pt idx="4">
                  <c:v>121.9</c:v>
                </c:pt>
              </c:numCache>
            </c:numRef>
          </c:val>
          <c:extLst>
            <c:ext xmlns:c16="http://schemas.microsoft.com/office/drawing/2014/chart" uri="{C3380CC4-5D6E-409C-BE32-E72D297353CC}">
              <c16:uniqueId val="{00000000-A40F-48E7-B260-A3970DCB2489}"/>
            </c:ext>
          </c:extLst>
        </c:ser>
        <c:dLbls>
          <c:showLegendKey val="0"/>
          <c:showVal val="0"/>
          <c:showCatName val="0"/>
          <c:showSerName val="0"/>
          <c:showPercent val="0"/>
          <c:showBubbleSize val="0"/>
        </c:dLbls>
        <c:gapWidth val="150"/>
        <c:axId val="113646976"/>
        <c:axId val="1142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A40F-48E7-B260-A3970DCB2489}"/>
            </c:ext>
          </c:extLst>
        </c:ser>
        <c:dLbls>
          <c:showLegendKey val="0"/>
          <c:showVal val="0"/>
          <c:showCatName val="0"/>
          <c:showSerName val="0"/>
          <c:showPercent val="0"/>
          <c:showBubbleSize val="0"/>
        </c:dLbls>
        <c:marker val="1"/>
        <c:smooth val="0"/>
        <c:axId val="113646976"/>
        <c:axId val="114296320"/>
      </c:lineChart>
      <c:dateAx>
        <c:axId val="113646976"/>
        <c:scaling>
          <c:orientation val="minMax"/>
        </c:scaling>
        <c:delete val="1"/>
        <c:axPos val="b"/>
        <c:numFmt formatCode="ge" sourceLinked="1"/>
        <c:majorTickMark val="none"/>
        <c:minorTickMark val="none"/>
        <c:tickLblPos val="none"/>
        <c:crossAx val="114296320"/>
        <c:crosses val="autoZero"/>
        <c:auto val="1"/>
        <c:lblOffset val="100"/>
        <c:baseTimeUnit val="years"/>
      </c:dateAx>
      <c:valAx>
        <c:axId val="1142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B1" zoomScaleNormal="100" workbookViewId="0">
      <selection activeCell="BL66" sqref="BL66:BZ82"/>
    </sheetView>
  </sheetViews>
  <sheetFormatPr defaultColWidth="2.6640625" defaultRowHeight="13.2"/>
  <cols>
    <col min="1" max="1" width="2.6640625" style="3" customWidth="1"/>
    <col min="2" max="62" width="3.77734375" style="3" customWidth="1"/>
    <col min="63" max="63" width="2.6640625" style="3"/>
    <col min="64" max="78" width="3.218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宮崎県　日向市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118</v>
      </c>
      <c r="AE8" s="84"/>
      <c r="AF8" s="84"/>
      <c r="AG8" s="84"/>
      <c r="AH8" s="84"/>
      <c r="AI8" s="84"/>
      <c r="AJ8" s="84"/>
      <c r="AK8" s="5"/>
      <c r="AL8" s="71">
        <f>データ!$R$6</f>
        <v>62746</v>
      </c>
      <c r="AM8" s="71"/>
      <c r="AN8" s="71"/>
      <c r="AO8" s="71"/>
      <c r="AP8" s="71"/>
      <c r="AQ8" s="71"/>
      <c r="AR8" s="71"/>
      <c r="AS8" s="71"/>
      <c r="AT8" s="67">
        <f>データ!$S$6</f>
        <v>336.93</v>
      </c>
      <c r="AU8" s="68"/>
      <c r="AV8" s="68"/>
      <c r="AW8" s="68"/>
      <c r="AX8" s="68"/>
      <c r="AY8" s="68"/>
      <c r="AZ8" s="68"/>
      <c r="BA8" s="68"/>
      <c r="BB8" s="70">
        <f>データ!$T$6</f>
        <v>186.23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59.82</v>
      </c>
      <c r="J10" s="68"/>
      <c r="K10" s="68"/>
      <c r="L10" s="68"/>
      <c r="M10" s="68"/>
      <c r="N10" s="68"/>
      <c r="O10" s="69"/>
      <c r="P10" s="70">
        <f>データ!$P$6</f>
        <v>92.36</v>
      </c>
      <c r="Q10" s="70"/>
      <c r="R10" s="70"/>
      <c r="S10" s="70"/>
      <c r="T10" s="70"/>
      <c r="U10" s="70"/>
      <c r="V10" s="70"/>
      <c r="W10" s="71">
        <f>データ!$Q$6</f>
        <v>2268</v>
      </c>
      <c r="X10" s="71"/>
      <c r="Y10" s="71"/>
      <c r="Z10" s="71"/>
      <c r="AA10" s="71"/>
      <c r="AB10" s="71"/>
      <c r="AC10" s="71"/>
      <c r="AD10" s="2"/>
      <c r="AE10" s="2"/>
      <c r="AF10" s="2"/>
      <c r="AG10" s="2"/>
      <c r="AH10" s="5"/>
      <c r="AI10" s="5"/>
      <c r="AJ10" s="5"/>
      <c r="AK10" s="5"/>
      <c r="AL10" s="71">
        <f>データ!$U$6</f>
        <v>57650</v>
      </c>
      <c r="AM10" s="71"/>
      <c r="AN10" s="71"/>
      <c r="AO10" s="71"/>
      <c r="AP10" s="71"/>
      <c r="AQ10" s="71"/>
      <c r="AR10" s="71"/>
      <c r="AS10" s="71"/>
      <c r="AT10" s="67">
        <f>データ!$V$6</f>
        <v>51.66</v>
      </c>
      <c r="AU10" s="68"/>
      <c r="AV10" s="68"/>
      <c r="AW10" s="68"/>
      <c r="AX10" s="68"/>
      <c r="AY10" s="68"/>
      <c r="AZ10" s="68"/>
      <c r="BA10" s="68"/>
      <c r="BB10" s="70">
        <f>データ!$W$6</f>
        <v>1115.95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452068</v>
      </c>
      <c r="D6" s="34">
        <f t="shared" si="3"/>
        <v>46</v>
      </c>
      <c r="E6" s="34">
        <f t="shared" si="3"/>
        <v>1</v>
      </c>
      <c r="F6" s="34">
        <f t="shared" si="3"/>
        <v>0</v>
      </c>
      <c r="G6" s="34">
        <f t="shared" si="3"/>
        <v>1</v>
      </c>
      <c r="H6" s="34" t="str">
        <f t="shared" si="3"/>
        <v>宮崎県　日向市</v>
      </c>
      <c r="I6" s="34" t="str">
        <f t="shared" si="3"/>
        <v>法適用</v>
      </c>
      <c r="J6" s="34" t="str">
        <f t="shared" si="3"/>
        <v>水道事業</v>
      </c>
      <c r="K6" s="34" t="str">
        <f t="shared" si="3"/>
        <v>末端給水事業</v>
      </c>
      <c r="L6" s="34" t="str">
        <f t="shared" si="3"/>
        <v>A4</v>
      </c>
      <c r="M6" s="34">
        <f t="shared" si="3"/>
        <v>0</v>
      </c>
      <c r="N6" s="35" t="str">
        <f t="shared" si="3"/>
        <v>-</v>
      </c>
      <c r="O6" s="35">
        <f t="shared" si="3"/>
        <v>59.82</v>
      </c>
      <c r="P6" s="35">
        <f t="shared" si="3"/>
        <v>92.36</v>
      </c>
      <c r="Q6" s="35">
        <f t="shared" si="3"/>
        <v>2268</v>
      </c>
      <c r="R6" s="35">
        <f t="shared" si="3"/>
        <v>62746</v>
      </c>
      <c r="S6" s="35">
        <f t="shared" si="3"/>
        <v>336.93</v>
      </c>
      <c r="T6" s="35">
        <f t="shared" si="3"/>
        <v>186.23</v>
      </c>
      <c r="U6" s="35">
        <f t="shared" si="3"/>
        <v>57650</v>
      </c>
      <c r="V6" s="35">
        <f t="shared" si="3"/>
        <v>51.66</v>
      </c>
      <c r="W6" s="35">
        <f t="shared" si="3"/>
        <v>1115.95</v>
      </c>
      <c r="X6" s="36">
        <f>IF(X7="",NA(),X7)</f>
        <v>119.77</v>
      </c>
      <c r="Y6" s="36">
        <f t="shared" ref="Y6:AG6" si="4">IF(Y7="",NA(),Y7)</f>
        <v>119.4</v>
      </c>
      <c r="Z6" s="36">
        <f t="shared" si="4"/>
        <v>115.89</v>
      </c>
      <c r="AA6" s="36">
        <f t="shared" si="4"/>
        <v>121.97</v>
      </c>
      <c r="AB6" s="36">
        <f t="shared" si="4"/>
        <v>120.14</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2138.17</v>
      </c>
      <c r="AU6" s="36">
        <f t="shared" ref="AU6:BC6" si="6">IF(AU7="",NA(),AU7)</f>
        <v>6268.11</v>
      </c>
      <c r="AV6" s="36">
        <f t="shared" si="6"/>
        <v>352.04</v>
      </c>
      <c r="AW6" s="36">
        <f t="shared" si="6"/>
        <v>353.68</v>
      </c>
      <c r="AX6" s="36">
        <f t="shared" si="6"/>
        <v>374.32</v>
      </c>
      <c r="AY6" s="36">
        <f t="shared" si="6"/>
        <v>701</v>
      </c>
      <c r="AZ6" s="36">
        <f t="shared" si="6"/>
        <v>739.59</v>
      </c>
      <c r="BA6" s="36">
        <f t="shared" si="6"/>
        <v>335.95</v>
      </c>
      <c r="BB6" s="36">
        <f t="shared" si="6"/>
        <v>346.59</v>
      </c>
      <c r="BC6" s="36">
        <f t="shared" si="6"/>
        <v>357.82</v>
      </c>
      <c r="BD6" s="35" t="str">
        <f>IF(BD7="","",IF(BD7="-","【-】","【"&amp;SUBSTITUTE(TEXT(BD7,"#,##0.00"),"-","△")&amp;"】"))</f>
        <v>【262.87】</v>
      </c>
      <c r="BE6" s="36">
        <f>IF(BE7="",NA(),BE7)</f>
        <v>421.57</v>
      </c>
      <c r="BF6" s="36">
        <f t="shared" ref="BF6:BN6" si="7">IF(BF7="",NA(),BF7)</f>
        <v>418.43</v>
      </c>
      <c r="BG6" s="36">
        <f t="shared" si="7"/>
        <v>419.32</v>
      </c>
      <c r="BH6" s="36">
        <f t="shared" si="7"/>
        <v>398.87</v>
      </c>
      <c r="BI6" s="36">
        <f t="shared" si="7"/>
        <v>370.72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112.52</v>
      </c>
      <c r="BQ6" s="36">
        <f t="shared" ref="BQ6:BY6" si="8">IF(BQ7="",NA(),BQ7)</f>
        <v>112.38</v>
      </c>
      <c r="BR6" s="36">
        <f t="shared" si="8"/>
        <v>109.61</v>
      </c>
      <c r="BS6" s="36">
        <f t="shared" si="8"/>
        <v>116.43</v>
      </c>
      <c r="BT6" s="36">
        <f t="shared" si="8"/>
        <v>114.55</v>
      </c>
      <c r="BU6" s="36">
        <f t="shared" si="8"/>
        <v>100.27</v>
      </c>
      <c r="BV6" s="36">
        <f t="shared" si="8"/>
        <v>99.46</v>
      </c>
      <c r="BW6" s="36">
        <f t="shared" si="8"/>
        <v>105.21</v>
      </c>
      <c r="BX6" s="36">
        <f t="shared" si="8"/>
        <v>105.71</v>
      </c>
      <c r="BY6" s="36">
        <f t="shared" si="8"/>
        <v>106.01</v>
      </c>
      <c r="BZ6" s="35" t="str">
        <f>IF(BZ7="","",IF(BZ7="-","【-】","【"&amp;SUBSTITUTE(TEXT(BZ7,"#,##0.00"),"-","△")&amp;"】"))</f>
        <v>【105.59】</v>
      </c>
      <c r="CA6" s="36">
        <f>IF(CA7="",NA(),CA7)</f>
        <v>124.26</v>
      </c>
      <c r="CB6" s="36">
        <f t="shared" ref="CB6:CJ6" si="9">IF(CB7="",NA(),CB7)</f>
        <v>124.43</v>
      </c>
      <c r="CC6" s="36">
        <f t="shared" si="9"/>
        <v>127.37</v>
      </c>
      <c r="CD6" s="36">
        <f t="shared" si="9"/>
        <v>119.66</v>
      </c>
      <c r="CE6" s="36">
        <f t="shared" si="9"/>
        <v>121.9</v>
      </c>
      <c r="CF6" s="36">
        <f t="shared" si="9"/>
        <v>169.62</v>
      </c>
      <c r="CG6" s="36">
        <f t="shared" si="9"/>
        <v>171.78</v>
      </c>
      <c r="CH6" s="36">
        <f t="shared" si="9"/>
        <v>162.59</v>
      </c>
      <c r="CI6" s="36">
        <f t="shared" si="9"/>
        <v>162.15</v>
      </c>
      <c r="CJ6" s="36">
        <f t="shared" si="9"/>
        <v>162.24</v>
      </c>
      <c r="CK6" s="35" t="str">
        <f>IF(CK7="","",IF(CK7="-","【-】","【"&amp;SUBSTITUTE(TEXT(CK7,"#,##0.00"),"-","△")&amp;"】"))</f>
        <v>【163.27】</v>
      </c>
      <c r="CL6" s="36">
        <f>IF(CL7="",NA(),CL7)</f>
        <v>57.74</v>
      </c>
      <c r="CM6" s="36">
        <f t="shared" ref="CM6:CU6" si="10">IF(CM7="",NA(),CM7)</f>
        <v>56.1</v>
      </c>
      <c r="CN6" s="36">
        <f t="shared" si="10"/>
        <v>54.27</v>
      </c>
      <c r="CO6" s="36">
        <f t="shared" si="10"/>
        <v>53.89</v>
      </c>
      <c r="CP6" s="36">
        <f t="shared" si="10"/>
        <v>54.32</v>
      </c>
      <c r="CQ6" s="36">
        <f t="shared" si="10"/>
        <v>59.88</v>
      </c>
      <c r="CR6" s="36">
        <f t="shared" si="10"/>
        <v>59.68</v>
      </c>
      <c r="CS6" s="36">
        <f t="shared" si="10"/>
        <v>59.17</v>
      </c>
      <c r="CT6" s="36">
        <f t="shared" si="10"/>
        <v>59.34</v>
      </c>
      <c r="CU6" s="36">
        <f t="shared" si="10"/>
        <v>59.11</v>
      </c>
      <c r="CV6" s="35" t="str">
        <f>IF(CV7="","",IF(CV7="-","【-】","【"&amp;SUBSTITUTE(TEXT(CV7,"#,##0.00"),"-","△")&amp;"】"))</f>
        <v>【59.94】</v>
      </c>
      <c r="CW6" s="36">
        <f>IF(CW7="",NA(),CW7)</f>
        <v>84.11</v>
      </c>
      <c r="CX6" s="36">
        <f t="shared" ref="CX6:DF6" si="11">IF(CX7="",NA(),CX7)</f>
        <v>86.43</v>
      </c>
      <c r="CY6" s="36">
        <f t="shared" si="11"/>
        <v>86.11</v>
      </c>
      <c r="CZ6" s="36">
        <f t="shared" si="11"/>
        <v>86.11</v>
      </c>
      <c r="DA6" s="36">
        <f t="shared" si="11"/>
        <v>86.36</v>
      </c>
      <c r="DB6" s="36">
        <f t="shared" si="11"/>
        <v>87.65</v>
      </c>
      <c r="DC6" s="36">
        <f t="shared" si="11"/>
        <v>87.63</v>
      </c>
      <c r="DD6" s="36">
        <f t="shared" si="11"/>
        <v>87.6</v>
      </c>
      <c r="DE6" s="36">
        <f t="shared" si="11"/>
        <v>87.74</v>
      </c>
      <c r="DF6" s="36">
        <f t="shared" si="11"/>
        <v>87.91</v>
      </c>
      <c r="DG6" s="35" t="str">
        <f>IF(DG7="","",IF(DG7="-","【-】","【"&amp;SUBSTITUTE(TEXT(DG7,"#,##0.00"),"-","△")&amp;"】"))</f>
        <v>【90.22】</v>
      </c>
      <c r="DH6" s="36">
        <f>IF(DH7="",NA(),DH7)</f>
        <v>48.66</v>
      </c>
      <c r="DI6" s="36">
        <f t="shared" ref="DI6:DQ6" si="12">IF(DI7="",NA(),DI7)</f>
        <v>48.9</v>
      </c>
      <c r="DJ6" s="36">
        <f t="shared" si="12"/>
        <v>50.3</v>
      </c>
      <c r="DK6" s="36">
        <f t="shared" si="12"/>
        <v>51.86</v>
      </c>
      <c r="DL6" s="36">
        <f t="shared" si="12"/>
        <v>53.03</v>
      </c>
      <c r="DM6" s="36">
        <f t="shared" si="12"/>
        <v>38.69</v>
      </c>
      <c r="DN6" s="36">
        <f t="shared" si="12"/>
        <v>39.65</v>
      </c>
      <c r="DO6" s="36">
        <f t="shared" si="12"/>
        <v>45.25</v>
      </c>
      <c r="DP6" s="36">
        <f t="shared" si="12"/>
        <v>46.27</v>
      </c>
      <c r="DQ6" s="36">
        <f t="shared" si="12"/>
        <v>46.88</v>
      </c>
      <c r="DR6" s="35" t="str">
        <f>IF(DR7="","",IF(DR7="-","【-】","【"&amp;SUBSTITUTE(TEXT(DR7,"#,##0.00"),"-","△")&amp;"】"))</f>
        <v>【47.91】</v>
      </c>
      <c r="DS6" s="36">
        <f>IF(DS7="",NA(),DS7)</f>
        <v>17.05</v>
      </c>
      <c r="DT6" s="36">
        <f t="shared" ref="DT6:EB6" si="13">IF(DT7="",NA(),DT7)</f>
        <v>14.95</v>
      </c>
      <c r="DU6" s="36">
        <f t="shared" si="13"/>
        <v>21.22</v>
      </c>
      <c r="DV6" s="36">
        <f t="shared" si="13"/>
        <v>21.96</v>
      </c>
      <c r="DW6" s="36">
        <f t="shared" si="13"/>
        <v>25.4</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0.94</v>
      </c>
      <c r="EE6" s="36">
        <f t="shared" ref="EE6:EM6" si="14">IF(EE7="",NA(),EE7)</f>
        <v>0.69</v>
      </c>
      <c r="EF6" s="36">
        <f t="shared" si="14"/>
        <v>1.06</v>
      </c>
      <c r="EG6" s="36">
        <f t="shared" si="14"/>
        <v>0.83</v>
      </c>
      <c r="EH6" s="36">
        <f t="shared" si="14"/>
        <v>0.85</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452068</v>
      </c>
      <c r="D7" s="38">
        <v>46</v>
      </c>
      <c r="E7" s="38">
        <v>1</v>
      </c>
      <c r="F7" s="38">
        <v>0</v>
      </c>
      <c r="G7" s="38">
        <v>1</v>
      </c>
      <c r="H7" s="38" t="s">
        <v>105</v>
      </c>
      <c r="I7" s="38" t="s">
        <v>106</v>
      </c>
      <c r="J7" s="38" t="s">
        <v>107</v>
      </c>
      <c r="K7" s="38" t="s">
        <v>108</v>
      </c>
      <c r="L7" s="38" t="s">
        <v>109</v>
      </c>
      <c r="M7" s="38"/>
      <c r="N7" s="39" t="s">
        <v>110</v>
      </c>
      <c r="O7" s="39">
        <v>59.82</v>
      </c>
      <c r="P7" s="39">
        <v>92.36</v>
      </c>
      <c r="Q7" s="39">
        <v>2268</v>
      </c>
      <c r="R7" s="39">
        <v>62746</v>
      </c>
      <c r="S7" s="39">
        <v>336.93</v>
      </c>
      <c r="T7" s="39">
        <v>186.23</v>
      </c>
      <c r="U7" s="39">
        <v>57650</v>
      </c>
      <c r="V7" s="39">
        <v>51.66</v>
      </c>
      <c r="W7" s="39">
        <v>1115.95</v>
      </c>
      <c r="X7" s="39">
        <v>119.77</v>
      </c>
      <c r="Y7" s="39">
        <v>119.4</v>
      </c>
      <c r="Z7" s="39">
        <v>115.89</v>
      </c>
      <c r="AA7" s="39">
        <v>121.97</v>
      </c>
      <c r="AB7" s="39">
        <v>120.14</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2138.17</v>
      </c>
      <c r="AU7" s="39">
        <v>6268.11</v>
      </c>
      <c r="AV7" s="39">
        <v>352.04</v>
      </c>
      <c r="AW7" s="39">
        <v>353.68</v>
      </c>
      <c r="AX7" s="39">
        <v>374.32</v>
      </c>
      <c r="AY7" s="39">
        <v>701</v>
      </c>
      <c r="AZ7" s="39">
        <v>739.59</v>
      </c>
      <c r="BA7" s="39">
        <v>335.95</v>
      </c>
      <c r="BB7" s="39">
        <v>346.59</v>
      </c>
      <c r="BC7" s="39">
        <v>357.82</v>
      </c>
      <c r="BD7" s="39">
        <v>262.87</v>
      </c>
      <c r="BE7" s="39">
        <v>421.57</v>
      </c>
      <c r="BF7" s="39">
        <v>418.43</v>
      </c>
      <c r="BG7" s="39">
        <v>419.32</v>
      </c>
      <c r="BH7" s="39">
        <v>398.87</v>
      </c>
      <c r="BI7" s="39">
        <v>370.72</v>
      </c>
      <c r="BJ7" s="39">
        <v>330.99</v>
      </c>
      <c r="BK7" s="39">
        <v>324.08999999999997</v>
      </c>
      <c r="BL7" s="39">
        <v>319.82</v>
      </c>
      <c r="BM7" s="39">
        <v>312.02999999999997</v>
      </c>
      <c r="BN7" s="39">
        <v>307.45999999999998</v>
      </c>
      <c r="BO7" s="39">
        <v>270.87</v>
      </c>
      <c r="BP7" s="39">
        <v>112.52</v>
      </c>
      <c r="BQ7" s="39">
        <v>112.38</v>
      </c>
      <c r="BR7" s="39">
        <v>109.61</v>
      </c>
      <c r="BS7" s="39">
        <v>116.43</v>
      </c>
      <c r="BT7" s="39">
        <v>114.55</v>
      </c>
      <c r="BU7" s="39">
        <v>100.27</v>
      </c>
      <c r="BV7" s="39">
        <v>99.46</v>
      </c>
      <c r="BW7" s="39">
        <v>105.21</v>
      </c>
      <c r="BX7" s="39">
        <v>105.71</v>
      </c>
      <c r="BY7" s="39">
        <v>106.01</v>
      </c>
      <c r="BZ7" s="39">
        <v>105.59</v>
      </c>
      <c r="CA7" s="39">
        <v>124.26</v>
      </c>
      <c r="CB7" s="39">
        <v>124.43</v>
      </c>
      <c r="CC7" s="39">
        <v>127.37</v>
      </c>
      <c r="CD7" s="39">
        <v>119.66</v>
      </c>
      <c r="CE7" s="39">
        <v>121.9</v>
      </c>
      <c r="CF7" s="39">
        <v>169.62</v>
      </c>
      <c r="CG7" s="39">
        <v>171.78</v>
      </c>
      <c r="CH7" s="39">
        <v>162.59</v>
      </c>
      <c r="CI7" s="39">
        <v>162.15</v>
      </c>
      <c r="CJ7" s="39">
        <v>162.24</v>
      </c>
      <c r="CK7" s="39">
        <v>163.27000000000001</v>
      </c>
      <c r="CL7" s="39">
        <v>57.74</v>
      </c>
      <c r="CM7" s="39">
        <v>56.1</v>
      </c>
      <c r="CN7" s="39">
        <v>54.27</v>
      </c>
      <c r="CO7" s="39">
        <v>53.89</v>
      </c>
      <c r="CP7" s="39">
        <v>54.32</v>
      </c>
      <c r="CQ7" s="39">
        <v>59.88</v>
      </c>
      <c r="CR7" s="39">
        <v>59.68</v>
      </c>
      <c r="CS7" s="39">
        <v>59.17</v>
      </c>
      <c r="CT7" s="39">
        <v>59.34</v>
      </c>
      <c r="CU7" s="39">
        <v>59.11</v>
      </c>
      <c r="CV7" s="39">
        <v>59.94</v>
      </c>
      <c r="CW7" s="39">
        <v>84.11</v>
      </c>
      <c r="CX7" s="39">
        <v>86.43</v>
      </c>
      <c r="CY7" s="39">
        <v>86.11</v>
      </c>
      <c r="CZ7" s="39">
        <v>86.11</v>
      </c>
      <c r="DA7" s="39">
        <v>86.36</v>
      </c>
      <c r="DB7" s="39">
        <v>87.65</v>
      </c>
      <c r="DC7" s="39">
        <v>87.63</v>
      </c>
      <c r="DD7" s="39">
        <v>87.6</v>
      </c>
      <c r="DE7" s="39">
        <v>87.74</v>
      </c>
      <c r="DF7" s="39">
        <v>87.91</v>
      </c>
      <c r="DG7" s="39">
        <v>90.22</v>
      </c>
      <c r="DH7" s="39">
        <v>48.66</v>
      </c>
      <c r="DI7" s="39">
        <v>48.9</v>
      </c>
      <c r="DJ7" s="39">
        <v>50.3</v>
      </c>
      <c r="DK7" s="39">
        <v>51.86</v>
      </c>
      <c r="DL7" s="39">
        <v>53.03</v>
      </c>
      <c r="DM7" s="39">
        <v>38.69</v>
      </c>
      <c r="DN7" s="39">
        <v>39.65</v>
      </c>
      <c r="DO7" s="39">
        <v>45.25</v>
      </c>
      <c r="DP7" s="39">
        <v>46.27</v>
      </c>
      <c r="DQ7" s="39">
        <v>46.88</v>
      </c>
      <c r="DR7" s="39">
        <v>47.91</v>
      </c>
      <c r="DS7" s="39">
        <v>17.05</v>
      </c>
      <c r="DT7" s="39">
        <v>14.95</v>
      </c>
      <c r="DU7" s="39">
        <v>21.22</v>
      </c>
      <c r="DV7" s="39">
        <v>21.96</v>
      </c>
      <c r="DW7" s="39">
        <v>25.4</v>
      </c>
      <c r="DX7" s="39">
        <v>8.4</v>
      </c>
      <c r="DY7" s="39">
        <v>9.7100000000000009</v>
      </c>
      <c r="DZ7" s="39">
        <v>10.71</v>
      </c>
      <c r="EA7" s="39">
        <v>10.93</v>
      </c>
      <c r="EB7" s="39">
        <v>13.39</v>
      </c>
      <c r="EC7" s="39">
        <v>15</v>
      </c>
      <c r="ED7" s="39">
        <v>0.94</v>
      </c>
      <c r="EE7" s="39">
        <v>0.69</v>
      </c>
      <c r="EF7" s="39">
        <v>1.06</v>
      </c>
      <c r="EG7" s="39">
        <v>0.83</v>
      </c>
      <c r="EH7" s="39">
        <v>0.85</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2018-02-20T11:00:19Z</cp:lastPrinted>
  <dcterms:created xsi:type="dcterms:W3CDTF">2017-12-25T01:38:11Z</dcterms:created>
  <dcterms:modified xsi:type="dcterms:W3CDTF">2018-02-26T05:00:23Z</dcterms:modified>
  <cp:category/>
</cp:coreProperties>
</file>