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mc:AlternateContent xmlns:mc="http://schemas.openxmlformats.org/markup-compatibility/2006">
    <mc:Choice Requires="x15">
      <x15ac:absPath xmlns:x15ac="http://schemas.microsoft.com/office/spreadsheetml/2010/11/ac" url="\\SHICHOSON-ZAI\disk1\03-04 【決　算】財政状況資料集(H24～)\財政状況資料集(H29年度決算分)\10追加提出（市町村→県）\"/>
    </mc:Choice>
  </mc:AlternateContent>
  <xr:revisionPtr revIDLastSave="0" documentId="13_ncr:1_{EC72627E-3E87-49B3-9055-23AE7BE1FD46}" xr6:coauthVersionLast="45" xr6:coauthVersionMax="45" xr10:uidLastSave="{00000000-0000-0000-0000-000000000000}"/>
  <bookViews>
    <workbookView xWindow="-108" yWindow="-108" windowWidth="23256" windowHeight="12576" tabRatio="67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BY43" i="10"/>
  <c r="BW43" i="10"/>
  <c r="BE43" i="10"/>
  <c r="AM43" i="10"/>
  <c r="U43" i="10"/>
  <c r="E43" i="10"/>
  <c r="C43" i="10" s="1"/>
  <c r="DG42" i="10"/>
  <c r="CQ42" i="10"/>
  <c r="BY42" i="10"/>
  <c r="BW42" i="10"/>
  <c r="BE42" i="10"/>
  <c r="AM42" i="10"/>
  <c r="U42" i="10"/>
  <c r="E42" i="10"/>
  <c r="C42" i="10" s="1"/>
  <c r="DG41" i="10"/>
  <c r="CQ41" i="10"/>
  <c r="BY41" i="10"/>
  <c r="BW41" i="10"/>
  <c r="BE41" i="10"/>
  <c r="AM41" i="10"/>
  <c r="U41" i="10"/>
  <c r="E41" i="10"/>
  <c r="C41" i="10" s="1"/>
  <c r="DG40" i="10"/>
  <c r="CQ40" i="10"/>
  <c r="BY40" i="10"/>
  <c r="BW40" i="10"/>
  <c r="BE40" i="10"/>
  <c r="AM40" i="10"/>
  <c r="U40" i="10"/>
  <c r="E40" i="10"/>
  <c r="C40" i="10" s="1"/>
  <c r="DG39" i="10"/>
  <c r="CQ39" i="10"/>
  <c r="BY39" i="10"/>
  <c r="BE39" i="10"/>
  <c r="AM39" i="10"/>
  <c r="U39" i="10"/>
  <c r="E39" i="10"/>
  <c r="DG38" i="10"/>
  <c r="CQ38" i="10"/>
  <c r="BY38" i="10"/>
  <c r="BE38" i="10"/>
  <c r="AO38" i="10"/>
  <c r="U38" i="10"/>
  <c r="E38" i="10"/>
  <c r="DG37" i="10"/>
  <c r="CQ37" i="10"/>
  <c r="BY37" i="10"/>
  <c r="BE37" i="10"/>
  <c r="AO37" i="10"/>
  <c r="U37" i="10"/>
  <c r="E37" i="10"/>
  <c r="DG36" i="10"/>
  <c r="CQ36" i="10"/>
  <c r="BY36" i="10"/>
  <c r="BG36" i="10"/>
  <c r="AO36" i="10"/>
  <c r="W36" i="10"/>
  <c r="E36" i="10"/>
  <c r="C36" i="10" s="1"/>
  <c r="DG35" i="10"/>
  <c r="CQ35" i="10"/>
  <c r="BY35" i="10"/>
  <c r="BG35" i="10"/>
  <c r="AO35" i="10"/>
  <c r="W35" i="10"/>
  <c r="E35" i="10"/>
  <c r="DG34" i="10"/>
  <c r="CQ34" i="10"/>
  <c r="BY34" i="10"/>
  <c r="BG34" i="10"/>
  <c r="AO34" i="10"/>
  <c r="W34" i="10"/>
  <c r="E34" i="10"/>
  <c r="C34" i="10"/>
  <c r="C35" i="10" s="1"/>
  <c r="C38" i="10" l="1"/>
  <c r="C37" i="10"/>
  <c r="C39" i="10" l="1"/>
  <c r="U34" i="10" s="1"/>
  <c r="U35" i="10" s="1"/>
  <c r="U36" i="10" s="1"/>
  <c r="AM34" i="10" l="1"/>
  <c r="AM35" i="10" s="1"/>
  <c r="AM36" i="10" s="1"/>
  <c r="AM37" i="10" s="1"/>
  <c r="AM38" i="10" s="1"/>
  <c r="BE34" i="10"/>
  <c r="BE35" i="10" s="1"/>
  <c r="BE36" i="10" s="1"/>
  <c r="BW34" i="10" l="1"/>
  <c r="BW35" i="10" s="1"/>
  <c r="BW36" i="10" s="1"/>
  <c r="BW37" i="10" s="1"/>
  <c r="BW38" i="10" s="1"/>
  <c r="BW39"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<sst xmlns="http://schemas.openxmlformats.org/spreadsheetml/2006/main" count="1117" uniqueCount="559">
  <si>
    <t>区分</t>
    <rPh sb="0" eb="2">
      <t>クブン</t>
    </rPh>
    <phoneticPr fontId="6"/>
  </si>
  <si>
    <t>　特別交付税</t>
  </si>
  <si>
    <t>標準財政規模比（％）</t>
  </si>
  <si>
    <t>減債基金</t>
    <rPh sb="0" eb="2">
      <t>ゲンサイ</t>
    </rPh>
    <rPh sb="2" eb="4">
      <t>キキン</t>
    </rPh>
    <phoneticPr fontId="6"/>
  </si>
  <si>
    <t>一般会計等に係る地方債の現在高</t>
  </si>
  <si>
    <t>年度</t>
    <rPh sb="0" eb="2">
      <t>ネンド</t>
    </rPh>
    <phoneticPr fontId="6"/>
  </si>
  <si>
    <t>　積立金</t>
  </si>
  <si>
    <t>歳出合計</t>
  </si>
  <si>
    <t>収益事業収入</t>
  </si>
  <si>
    <t>財政調整基金残高</t>
    <rPh sb="0" eb="2">
      <t>ザイセイ</t>
    </rPh>
    <rPh sb="2" eb="4">
      <t>チョウセイ</t>
    </rPh>
    <rPh sb="4" eb="6">
      <t>キキン</t>
    </rPh>
    <rPh sb="6" eb="8">
      <t>ザンダカ</t>
    </rPh>
    <phoneticPr fontId="6"/>
  </si>
  <si>
    <t>その他特定目的基金</t>
    <rPh sb="2" eb="3">
      <t>タ</t>
    </rPh>
    <rPh sb="3" eb="5">
      <t>トクテイ</t>
    </rPh>
    <rPh sb="5" eb="7">
      <t>モクテキ</t>
    </rPh>
    <rPh sb="7" eb="9">
      <t>キキン</t>
    </rPh>
    <phoneticPr fontId="6"/>
  </si>
  <si>
    <t>減債基金</t>
    <rPh sb="0" eb="1">
      <t>ゲン</t>
    </rPh>
    <rPh sb="1" eb="2">
      <t>サイ</t>
    </rPh>
    <rPh sb="2" eb="4">
      <t>キキン</t>
    </rPh>
    <phoneticPr fontId="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</si>
  <si>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</si>
  <si>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※平成30年度中に市町村合併した団体で、合併前の団体ごとの決算に基づく連結実質赤字比率を算出していない団体については、グラフを表記しない。</t>
  </si>
  <si>
    <t>諸収入</t>
  </si>
  <si>
    <t>　うち単独</t>
  </si>
  <si>
    <t>基準財政需要額算入見込額</t>
  </si>
  <si>
    <t>実質公債費比率（分子）の構造</t>
  </si>
  <si>
    <t>総務費</t>
  </si>
  <si>
    <t>公営企業債の元利償還金に対する繰入金</t>
  </si>
  <si>
    <t>実質収支額</t>
    <rPh sb="0" eb="2">
      <t>ジッシツ</t>
    </rPh>
    <rPh sb="2" eb="4">
      <t>シュウシ</t>
    </rPh>
    <rPh sb="4" eb="5">
      <t>ガク</t>
    </rPh>
    <phoneticPr fontId="6"/>
  </si>
  <si>
    <t>使用料</t>
  </si>
  <si>
    <t>(一般財源計)</t>
  </si>
  <si>
    <t>算入公債費等</t>
    <rPh sb="0" eb="2">
      <t>サンニュウ</t>
    </rPh>
    <rPh sb="2" eb="6">
      <t>コウサイヒトウ</t>
    </rPh>
    <phoneticPr fontId="33"/>
  </si>
  <si>
    <t>実質単年度収支</t>
    <rPh sb="0" eb="2">
      <t>ジッシツ</t>
    </rPh>
    <rPh sb="2" eb="5">
      <t>タンネンド</t>
    </rPh>
    <rPh sb="5" eb="7">
      <t>シュウシ</t>
    </rPh>
    <phoneticPr fontId="6"/>
  </si>
  <si>
    <t>将来負担額(A)</t>
  </si>
  <si>
    <t>会計</t>
    <rPh sb="0" eb="2">
      <t>カイケイ</t>
    </rPh>
    <phoneticPr fontId="6"/>
  </si>
  <si>
    <t>（百万円）</t>
    <rPh sb="1" eb="2">
      <t>ヒャク</t>
    </rPh>
    <rPh sb="2" eb="4">
      <t>マンエン</t>
    </rPh>
    <phoneticPr fontId="6"/>
  </si>
  <si>
    <t>基金残高に係る経年分析</t>
  </si>
  <si>
    <t>分子の構造</t>
    <rPh sb="0" eb="2">
      <t>ブンシ</t>
    </rPh>
    <rPh sb="3" eb="5">
      <t>コウゾウ</t>
    </rPh>
    <phoneticPr fontId="6"/>
  </si>
  <si>
    <t>元利償還金等(A)</t>
  </si>
  <si>
    <t>財政調整基金</t>
    <rPh sb="0" eb="2">
      <t>ザイセイ</t>
    </rPh>
    <rPh sb="2" eb="4">
      <t>チョウセイ</t>
    </rPh>
    <rPh sb="4" eb="6">
      <t>キキン</t>
    </rPh>
    <phoneticPr fontId="6"/>
  </si>
  <si>
    <t>元利償還金</t>
  </si>
  <si>
    <t>減債基金積立不足算定額</t>
    <rPh sb="0" eb="2">
      <t>ゲンサイ</t>
    </rPh>
    <rPh sb="2" eb="4">
      <t>キキン</t>
    </rPh>
    <rPh sb="4" eb="6">
      <t>ツミタテ</t>
    </rPh>
    <rPh sb="6" eb="8">
      <t>ブソク</t>
    </rPh>
    <rPh sb="8" eb="10">
      <t>サンテイ</t>
    </rPh>
    <rPh sb="10" eb="11">
      <t>ガク</t>
    </rPh>
    <phoneticPr fontId="6"/>
  </si>
  <si>
    <t>減債基金積立不足算定額</t>
  </si>
  <si>
    <t>市区町村長</t>
    <rPh sb="0" eb="2">
      <t>シク</t>
    </rPh>
    <rPh sb="2" eb="4">
      <t>チョウソン</t>
    </rPh>
    <rPh sb="4" eb="5">
      <t>チョウ</t>
    </rPh>
    <phoneticPr fontId="6"/>
  </si>
  <si>
    <t xml:space="preserve"> </t>
  </si>
  <si>
    <t>公営企業（法非適）の一覧</t>
    <rPh sb="0" eb="2">
      <t>コウエイ</t>
    </rPh>
    <rPh sb="2" eb="4">
      <t>キギョウ</t>
    </rPh>
    <rPh sb="6" eb="7">
      <t>ヒ</t>
    </rPh>
    <phoneticPr fontId="6"/>
  </si>
  <si>
    <t>企業債
（地方債）
現在高</t>
  </si>
  <si>
    <t>当該団体(円)</t>
  </si>
  <si>
    <t>　※地方公共団体が①25%以上出資している法人又は②財政支援を行っている法人を記載している。</t>
  </si>
  <si>
    <t>満期一括償還地方債に係る年度割相当額</t>
  </si>
  <si>
    <r>
      <t xml:space="preserve">増減率 </t>
    </r>
    <r>
      <rPr>
        <sz val="9"/>
        <color indexed="8"/>
        <rFont val="ＭＳ ゴシック"/>
        <family val="3"/>
        <charset val="128"/>
      </rPr>
      <t xml:space="preserve"> (％)</t>
    </r>
    <rPh sb="0" eb="2">
      <t>ゾウゲン</t>
    </rPh>
    <rPh sb="2" eb="3">
      <t>リツ</t>
    </rPh>
    <phoneticPr fontId="6"/>
  </si>
  <si>
    <t>　実質公債費比率</t>
    <rPh sb="1" eb="3">
      <t>ジッシツ</t>
    </rPh>
    <rPh sb="3" eb="6">
      <t>コウサイヒ</t>
    </rPh>
    <rPh sb="6" eb="8">
      <t>ヒリツ</t>
    </rPh>
    <phoneticPr fontId="6"/>
  </si>
  <si>
    <t>歳出総額</t>
  </si>
  <si>
    <t>組合等が起こした地方債の元利償還金に対する負担金等</t>
  </si>
  <si>
    <t>債務負担行為に基づく支出額</t>
  </si>
  <si>
    <t>　うち消防職員</t>
    <rPh sb="3" eb="5">
      <t>ショウボウ</t>
    </rPh>
    <rPh sb="5" eb="7">
      <t>ショクイン</t>
    </rPh>
    <phoneticPr fontId="6"/>
  </si>
  <si>
    <t>組合等連結実質赤字額負担見込額</t>
  </si>
  <si>
    <t>一時借入金の利子</t>
  </si>
  <si>
    <t>将来負担比率（分子）の構造</t>
  </si>
  <si>
    <t>国民健康保険事業会計の状況</t>
    <rPh sb="0" eb="2">
      <t>コクミン</t>
    </rPh>
    <rPh sb="2" eb="4">
      <t>ケンコウ</t>
    </rPh>
    <rPh sb="4" eb="6">
      <t>ホケン</t>
    </rPh>
    <rPh sb="6" eb="8">
      <t>ジギョウ</t>
    </rPh>
    <rPh sb="8" eb="10">
      <t>カイケイ</t>
    </rPh>
    <rPh sb="11" eb="13">
      <t>ジョウキョウ</t>
    </rPh>
    <phoneticPr fontId="6"/>
  </si>
  <si>
    <t>算入公債費等(B)</t>
  </si>
  <si>
    <t>教育公務員</t>
    <rPh sb="0" eb="2">
      <t>キョウイク</t>
    </rPh>
    <rPh sb="2" eb="5">
      <t>コウムイン</t>
    </rPh>
    <phoneticPr fontId="6"/>
  </si>
  <si>
    <t>経常収支比率</t>
    <rPh sb="0" eb="2">
      <t>ケイジョウ</t>
    </rPh>
    <rPh sb="2" eb="4">
      <t>シュウシ</t>
    </rPh>
    <rPh sb="4" eb="6">
      <t>ヒリツ</t>
    </rPh>
    <phoneticPr fontId="6"/>
  </si>
  <si>
    <t>黒字額</t>
    <rPh sb="0" eb="2">
      <t>クロジ</t>
    </rPh>
    <rPh sb="2" eb="3">
      <t>ガク</t>
    </rPh>
    <phoneticPr fontId="33"/>
  </si>
  <si>
    <t>算入公債費等</t>
  </si>
  <si>
    <t>(A)－(B)</t>
  </si>
  <si>
    <t>特定財源の額</t>
    <rPh sb="0" eb="2">
      <t>トクテイ</t>
    </rPh>
    <rPh sb="2" eb="4">
      <t>ザイゲン</t>
    </rPh>
    <rPh sb="5" eb="6">
      <t>ガク</t>
    </rPh>
    <phoneticPr fontId="6"/>
  </si>
  <si>
    <t>連結実質赤字額</t>
  </si>
  <si>
    <t>　うち利子</t>
  </si>
  <si>
    <t>実質公債費比率の分子</t>
  </si>
  <si>
    <t>※平成30年度中に市町村合併した団体で、合併前の団体ごとの決算に基づく実質公債費比率を算出していない団体については、グラフを表記しない。</t>
  </si>
  <si>
    <t>債務負担行為に基づく支出予定額</t>
  </si>
  <si>
    <t>総括表（市町村）</t>
    <rPh sb="0" eb="2">
      <t>ソウカツ</t>
    </rPh>
    <rPh sb="2" eb="3">
      <t>ヒョウ</t>
    </rPh>
    <rPh sb="4" eb="7">
      <t>シチョウソン</t>
    </rPh>
    <phoneticPr fontId="6"/>
  </si>
  <si>
    <t>失業対策事業費</t>
  </si>
  <si>
    <t>公営企業債等繰入見込額</t>
  </si>
  <si>
    <t>　　鉱産税</t>
  </si>
  <si>
    <t>将来負担額</t>
    <rPh sb="0" eb="2">
      <t>ショウライ</t>
    </rPh>
    <rPh sb="2" eb="4">
      <t>フタン</t>
    </rPh>
    <rPh sb="4" eb="5">
      <t>ガク</t>
    </rPh>
    <phoneticPr fontId="6"/>
  </si>
  <si>
    <t>退職手当負担見込額</t>
  </si>
  <si>
    <t>組合等負担等見込額</t>
  </si>
  <si>
    <t>翌年度に繰越すべき財源</t>
  </si>
  <si>
    <t>　　都市計画税</t>
  </si>
  <si>
    <t>低開発</t>
    <rPh sb="0" eb="1">
      <t>テイ</t>
    </rPh>
    <rPh sb="1" eb="3">
      <t>カイハツ</t>
    </rPh>
    <phoneticPr fontId="6"/>
  </si>
  <si>
    <t>設立法人等の負債額等負担見込額</t>
  </si>
  <si>
    <t>人口1,000人当たり職員数（人）</t>
    <rPh sb="0" eb="2">
      <t>ジンコウ</t>
    </rPh>
    <rPh sb="7" eb="8">
      <t>ニン</t>
    </rPh>
    <rPh sb="8" eb="9">
      <t>ア</t>
    </rPh>
    <rPh sb="11" eb="14">
      <t>ショクインスウ</t>
    </rPh>
    <rPh sb="15" eb="16">
      <t>ヒト</t>
    </rPh>
    <phoneticPr fontId="6"/>
  </si>
  <si>
    <t>※平成30年度中に市町村合併した団体で、合併前の団体ごとの決算に基づく将来負担比率を算出していない団体については、グラフを表記しない。</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</si>
  <si>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</si>
  <si>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うち、健全化法施行規則附則第三条に係る負担見込額</t>
  </si>
  <si>
    <t>▲ 2.60</t>
  </si>
  <si>
    <t>充当可能財源等(B)</t>
  </si>
  <si>
    <t>充当可能財源等</t>
    <rPh sb="0" eb="2">
      <t>ジュウトウ</t>
    </rPh>
    <rPh sb="2" eb="4">
      <t>カノウ</t>
    </rPh>
    <rPh sb="4" eb="6">
      <t>ザイゲン</t>
    </rPh>
    <rPh sb="6" eb="7">
      <t>トウ</t>
    </rPh>
    <phoneticPr fontId="6"/>
  </si>
  <si>
    <t>分母比</t>
    <rPh sb="0" eb="2">
      <t>ブンボ</t>
    </rPh>
    <rPh sb="2" eb="3">
      <t>ヒ</t>
    </rPh>
    <phoneticPr fontId="6"/>
  </si>
  <si>
    <t>充当可能基金</t>
  </si>
  <si>
    <t>充当可能特定歳入</t>
  </si>
  <si>
    <t>減債基金</t>
  </si>
  <si>
    <t>実質収支比率等に係る経年分析</t>
  </si>
  <si>
    <t>将来負担比率の分子</t>
  </si>
  <si>
    <t>(Ｅ)</t>
  </si>
  <si>
    <t>（百万円）</t>
    <rPh sb="1" eb="4">
      <t>ヒャクマンエン</t>
    </rPh>
    <phoneticPr fontId="6"/>
  </si>
  <si>
    <t>基金残高合計</t>
    <rPh sb="0" eb="2">
      <t>キキン</t>
    </rPh>
    <rPh sb="2" eb="4">
      <t>ザンダカ</t>
    </rPh>
    <rPh sb="4" eb="6">
      <t>ゴウケイ</t>
    </rPh>
    <phoneticPr fontId="6"/>
  </si>
  <si>
    <t>　法定普通税</t>
  </si>
  <si>
    <t>上水道</t>
  </si>
  <si>
    <t>用地取得特別会計</t>
  </si>
  <si>
    <t>実質収支額</t>
  </si>
  <si>
    <t>人口１人当たり決算額</t>
    <rPh sb="0" eb="2">
      <t>ジンコウ</t>
    </rPh>
    <rPh sb="2" eb="4">
      <t>ヒトリ</t>
    </rPh>
    <rPh sb="4" eb="5">
      <t>ア</t>
    </rPh>
    <rPh sb="7" eb="10">
      <t>ケッサンガク</t>
    </rPh>
    <phoneticPr fontId="6"/>
  </si>
  <si>
    <t>財政調整基金残高</t>
  </si>
  <si>
    <t>実質単年度収支</t>
    <rPh sb="0" eb="2">
      <t>ジッシツ</t>
    </rPh>
    <rPh sb="2" eb="5">
      <t>タンネンド</t>
    </rPh>
    <rPh sb="5" eb="7">
      <t>シュウシ</t>
    </rPh>
    <phoneticPr fontId="33"/>
  </si>
  <si>
    <t>歳出</t>
  </si>
  <si>
    <t>宮崎県中部地区衛生組合（一般会計）</t>
    <rPh sb="0" eb="3">
      <t>ミヤザキケン</t>
    </rPh>
    <rPh sb="3" eb="5">
      <t>チュウブ</t>
    </rPh>
    <rPh sb="5" eb="7">
      <t>チク</t>
    </rPh>
    <rPh sb="7" eb="9">
      <t>エイセイ</t>
    </rPh>
    <rPh sb="9" eb="11">
      <t>クミアイ</t>
    </rPh>
    <rPh sb="12" eb="14">
      <t>イッパン</t>
    </rPh>
    <rPh sb="14" eb="16">
      <t>カイケイ</t>
    </rPh>
    <phoneticPr fontId="6"/>
  </si>
  <si>
    <t>　物件費</t>
  </si>
  <si>
    <t>連結実質赤字比率に係る赤字・黒字の構成分析</t>
  </si>
  <si>
    <t>赤字額</t>
    <rPh sb="0" eb="2">
      <t>アカジ</t>
    </rPh>
    <rPh sb="2" eb="3">
      <t>ガク</t>
    </rPh>
    <phoneticPr fontId="33"/>
  </si>
  <si>
    <t>旧法による税</t>
  </si>
  <si>
    <t xml:space="preserve"> 過去５年間平均</t>
    <rPh sb="1" eb="3">
      <t>カコ</t>
    </rPh>
    <rPh sb="4" eb="6">
      <t>ネンカン</t>
    </rPh>
    <rPh sb="6" eb="8">
      <t>ヘイキン</t>
    </rPh>
    <phoneticPr fontId="6"/>
  </si>
  <si>
    <t>元利償還金等</t>
    <rPh sb="0" eb="2">
      <t>ガンリ</t>
    </rPh>
    <rPh sb="2" eb="5">
      <t>ショウカンキン</t>
    </rPh>
    <rPh sb="5" eb="6">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</si>
  <si>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32"/>
  </si>
  <si>
    <t>歳出の状況（単位 千円・％）</t>
  </si>
  <si>
    <t>災害復旧費</t>
  </si>
  <si>
    <t>　法定外目的税</t>
  </si>
  <si>
    <t>▲特定財源の額</t>
  </si>
  <si>
    <t>算入公債費等</t>
    <rPh sb="0" eb="2">
      <t>サンニュウ</t>
    </rPh>
    <rPh sb="2" eb="6">
      <t>コウサイヒトウ</t>
    </rPh>
    <phoneticPr fontId="6"/>
  </si>
  <si>
    <t>項番</t>
    <rPh sb="0" eb="2">
      <t>コウバン</t>
    </rPh>
    <phoneticPr fontId="6"/>
  </si>
  <si>
    <t>商工費</t>
  </si>
  <si>
    <t>財政調整基金</t>
  </si>
  <si>
    <t>その他特定目的基金</t>
  </si>
  <si>
    <t>その他の経費</t>
    <rPh sb="2" eb="3">
      <t>タ</t>
    </rPh>
    <rPh sb="4" eb="6">
      <t>ケイヒ</t>
    </rPh>
    <phoneticPr fontId="6"/>
  </si>
  <si>
    <t>平成29年度　財政状況資料集</t>
  </si>
  <si>
    <t>宮崎県宮崎市</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</si>
  <si>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</si>
  <si>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都道府県名</t>
  </si>
  <si>
    <t>平成29年度(千円･％)</t>
    <rPh sb="0" eb="2">
      <t>ヘイセイ</t>
    </rPh>
    <rPh sb="4" eb="6">
      <t>ネンド</t>
    </rPh>
    <rPh sb="7" eb="9">
      <t>センエン</t>
    </rPh>
    <phoneticPr fontId="6"/>
  </si>
  <si>
    <t>宮崎県</t>
  </si>
  <si>
    <t>市町村類型</t>
  </si>
  <si>
    <t>中核市</t>
  </si>
  <si>
    <t>公営住宅建設資金特別会計</t>
  </si>
  <si>
    <t>指定団体等の指定状況</t>
  </si>
  <si>
    <t>平成29年度(千円)</t>
    <rPh sb="0" eb="2">
      <t>ヘイセイ</t>
    </rPh>
    <rPh sb="4" eb="6">
      <t>ネンド</t>
    </rPh>
    <rPh sb="7" eb="9">
      <t>センエン</t>
    </rPh>
    <phoneticPr fontId="6"/>
  </si>
  <si>
    <t>平成28年度(千円)</t>
    <rPh sb="0" eb="2">
      <t>ヘイセイ</t>
    </rPh>
    <rPh sb="4" eb="6">
      <t>ネンド</t>
    </rPh>
    <phoneticPr fontId="6"/>
  </si>
  <si>
    <t>平成28年度(千円･％)</t>
    <rPh sb="0" eb="2">
      <t>ヘイセイ</t>
    </rPh>
    <rPh sb="4" eb="6">
      <t>ネンド</t>
    </rPh>
    <rPh sb="7" eb="9">
      <t>センエン</t>
    </rPh>
    <phoneticPr fontId="6"/>
  </si>
  <si>
    <t>加入世帯数(世帯)</t>
  </si>
  <si>
    <t>歳入総額</t>
  </si>
  <si>
    <t>準元利償還金</t>
    <rPh sb="0" eb="1">
      <t>ジュン</t>
    </rPh>
    <rPh sb="1" eb="3">
      <t>ガンリ</t>
    </rPh>
    <rPh sb="3" eb="6">
      <t>ショウカンキン</t>
    </rPh>
    <phoneticPr fontId="32"/>
  </si>
  <si>
    <t>市町村民税</t>
    <rPh sb="0" eb="3">
      <t>シチョウソン</t>
    </rPh>
    <rPh sb="3" eb="4">
      <t>ミン</t>
    </rPh>
    <rPh sb="4" eb="5">
      <t>ゼイ</t>
    </rPh>
    <phoneticPr fontId="6"/>
  </si>
  <si>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</si>
  <si>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</si>
  <si>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　　市町村民税</t>
  </si>
  <si>
    <t>×</t>
  </si>
  <si>
    <t>市町村名</t>
    <rPh sb="0" eb="3">
      <t>シチョウソン</t>
    </rPh>
    <rPh sb="3" eb="4">
      <t>メイ</t>
    </rPh>
    <phoneticPr fontId="6"/>
  </si>
  <si>
    <t>宮崎市</t>
  </si>
  <si>
    <t>宮崎県自治会館管理組合</t>
    <rPh sb="0" eb="3">
      <t>ミヤザキケン</t>
    </rPh>
    <rPh sb="3" eb="5">
      <t>ジチ</t>
    </rPh>
    <rPh sb="5" eb="7">
      <t>カイカン</t>
    </rPh>
    <rPh sb="7" eb="9">
      <t>カンリ</t>
    </rPh>
    <rPh sb="9" eb="11">
      <t>クミアイ</t>
    </rPh>
    <phoneticPr fontId="6"/>
  </si>
  <si>
    <t>地方交付税種地</t>
    <rPh sb="0" eb="2">
      <t>チホウ</t>
    </rPh>
    <rPh sb="2" eb="5">
      <t>コウフゼイ</t>
    </rPh>
    <rPh sb="5" eb="6">
      <t>シュ</t>
    </rPh>
    <rPh sb="6" eb="7">
      <t>チ</t>
    </rPh>
    <phoneticPr fontId="6"/>
  </si>
  <si>
    <t>1-5</t>
  </si>
  <si>
    <t>財源超過</t>
    <rPh sb="0" eb="2">
      <t>ザイゲン</t>
    </rPh>
    <rPh sb="2" eb="4">
      <t>チョウカ</t>
    </rPh>
    <phoneticPr fontId="6"/>
  </si>
  <si>
    <t xml:space="preserve"> H25</t>
  </si>
  <si>
    <t>歳入歳出差引</t>
  </si>
  <si>
    <t>　　(※1)</t>
  </si>
  <si>
    <t>首都</t>
    <rPh sb="0" eb="2">
      <t>シュト</t>
    </rPh>
    <phoneticPr fontId="6"/>
  </si>
  <si>
    <t>一部事務組合等名</t>
    <rPh sb="0" eb="2">
      <t>イチブ</t>
    </rPh>
    <rPh sb="2" eb="4">
      <t>ジム</t>
    </rPh>
    <rPh sb="4" eb="6">
      <t>クミアイ</t>
    </rPh>
    <rPh sb="6" eb="7">
      <t>トウ</t>
    </rPh>
    <rPh sb="7" eb="8">
      <t>メイ</t>
    </rPh>
    <phoneticPr fontId="32"/>
  </si>
  <si>
    <t>衛生費</t>
  </si>
  <si>
    <t>標準財政規模</t>
    <rPh sb="0" eb="2">
      <t>ヒョウジュン</t>
    </rPh>
    <rPh sb="2" eb="4">
      <t>ザイセイ</t>
    </rPh>
    <rPh sb="4" eb="6">
      <t>キボ</t>
    </rPh>
    <phoneticPr fontId="6"/>
  </si>
  <si>
    <t>30.01.01(人)</t>
  </si>
  <si>
    <t>近畿</t>
    <rPh sb="0" eb="2">
      <t>キンキ</t>
    </rPh>
    <phoneticPr fontId="6"/>
  </si>
  <si>
    <t>充当一般財源等</t>
  </si>
  <si>
    <t>一時借入金利子
（同一団体における会計間の現金運用に係る利子は除く）</t>
  </si>
  <si>
    <t>実質収支</t>
  </si>
  <si>
    <t>財政力指数</t>
    <rPh sb="0" eb="3">
      <t>ザイセイリョク</t>
    </rPh>
    <rPh sb="3" eb="5">
      <t>シスウ</t>
    </rPh>
    <phoneticPr fontId="6"/>
  </si>
  <si>
    <t>-</t>
  </si>
  <si>
    <t>構成比</t>
    <rPh sb="0" eb="3">
      <t>コウセイヒ</t>
    </rPh>
    <phoneticPr fontId="6"/>
  </si>
  <si>
    <t>地方債
現在高</t>
  </si>
  <si>
    <t>人口</t>
    <rPh sb="0" eb="2">
      <t>ジンコウ</t>
    </rPh>
    <phoneticPr fontId="6"/>
  </si>
  <si>
    <t>(1) 普通会計の状況（市町村）</t>
    <rPh sb="4" eb="6">
      <t>フツウ</t>
    </rPh>
    <rPh sb="6" eb="8">
      <t>カイケイ</t>
    </rPh>
    <rPh sb="9" eb="11">
      <t>ジョウキョウ</t>
    </rPh>
    <rPh sb="12" eb="15">
      <t>シチョウソン</t>
    </rPh>
    <phoneticPr fontId="6"/>
  </si>
  <si>
    <t>　　うち一部事務組合負担金</t>
  </si>
  <si>
    <t>27年国調(人)</t>
    <rPh sb="2" eb="3">
      <t>ネン</t>
    </rPh>
    <rPh sb="3" eb="4">
      <t>コク</t>
    </rPh>
    <rPh sb="4" eb="5">
      <t>チョウ</t>
    </rPh>
    <phoneticPr fontId="6"/>
  </si>
  <si>
    <r>
      <t>産業構造</t>
    </r>
    <r>
      <rPr>
        <sz val="9"/>
        <color indexed="8"/>
        <rFont val="ＭＳ ゴシック"/>
        <family val="3"/>
        <charset val="128"/>
      </rPr>
      <t xml:space="preserve"> (※5)</t>
    </r>
    <rPh sb="0" eb="2">
      <t>サンギョウ</t>
    </rPh>
    <rPh sb="2" eb="4">
      <t>コウゾウ</t>
    </rPh>
    <phoneticPr fontId="6"/>
  </si>
  <si>
    <t>当該団体
からの
出資金</t>
  </si>
  <si>
    <t>公園墓地特別会計</t>
  </si>
  <si>
    <t>実質公債費比率
（(Ａ)－((Ｂ)＋(Ｄ))）／（(Ｃ)－(Ｄ)）×１００</t>
    <rPh sb="0" eb="2">
      <t>ジッシツ</t>
    </rPh>
    <rPh sb="2" eb="4">
      <t>コウサイ</t>
    </rPh>
    <rPh sb="4" eb="5">
      <t>ヒ</t>
    </rPh>
    <rPh sb="5" eb="7">
      <t>ヒリツ</t>
    </rPh>
    <phoneticPr fontId="6"/>
  </si>
  <si>
    <t>中部</t>
    <rPh sb="0" eb="2">
      <t>チュウブ</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</si>
  <si>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</si>
  <si>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単年度収支</t>
  </si>
  <si>
    <t>▲地方債に係る元利償還金及び準元利償還金に要する経費として
普通交付税の額の算定に用いる基準財政需要額に算入された額</t>
  </si>
  <si>
    <t>標準税収入額等</t>
  </si>
  <si>
    <t>公債費負担比率</t>
    <rPh sb="0" eb="3">
      <t>コウサイヒ</t>
    </rPh>
    <rPh sb="3" eb="5">
      <t>フタン</t>
    </rPh>
    <rPh sb="5" eb="7">
      <t>ヒリツ</t>
    </rPh>
    <phoneticPr fontId="6"/>
  </si>
  <si>
    <t>22年国調(人)</t>
    <rPh sb="2" eb="3">
      <t>ネン</t>
    </rPh>
    <rPh sb="3" eb="4">
      <t>コク</t>
    </rPh>
    <rPh sb="4" eb="5">
      <t>チョウ</t>
    </rPh>
    <phoneticPr fontId="6"/>
  </si>
  <si>
    <t>歳入の状況（単位 千円・％）</t>
    <rPh sb="0" eb="2">
      <t>サイニュウ</t>
    </rPh>
    <rPh sb="3" eb="5">
      <t>ジョウキョウ</t>
    </rPh>
    <rPh sb="6" eb="8">
      <t>タンイ</t>
    </rPh>
    <rPh sb="9" eb="11">
      <t>センエン</t>
    </rPh>
    <phoneticPr fontId="6"/>
  </si>
  <si>
    <t>過疎</t>
    <rPh sb="0" eb="2">
      <t>カソ</t>
    </rPh>
    <phoneticPr fontId="6"/>
  </si>
  <si>
    <t>積立金</t>
  </si>
  <si>
    <t>（注）参考については、地方公務員給与実態調査に基づくものであるが、当該資料作成時点（平成31年1月末時点）において平成30年調査結果が未公表であるため、前年度の数値を引用している。</t>
  </si>
  <si>
    <t>健全化判断比率</t>
  </si>
  <si>
    <t>　公債費</t>
  </si>
  <si>
    <t>0.1</t>
  </si>
  <si>
    <t>山振</t>
    <rPh sb="0" eb="1">
      <t>ヤマ</t>
    </rPh>
    <rPh sb="1" eb="2">
      <t>フ</t>
    </rPh>
    <phoneticPr fontId="6"/>
  </si>
  <si>
    <t>繰上償還金</t>
  </si>
  <si>
    <t>公営事業等への繰出</t>
    <rPh sb="0" eb="2">
      <t>コウエイ</t>
    </rPh>
    <rPh sb="2" eb="4">
      <t>ジギョウ</t>
    </rPh>
    <rPh sb="4" eb="5">
      <t>トウ</t>
    </rPh>
    <rPh sb="7" eb="9">
      <t>クリダ</t>
    </rPh>
    <phoneticPr fontId="6"/>
  </si>
  <si>
    <t>　実質赤字比率</t>
    <rPh sb="1" eb="3">
      <t>ジッシツ</t>
    </rPh>
    <rPh sb="3" eb="5">
      <t>アカジ</t>
    </rPh>
    <rPh sb="5" eb="7">
      <t>ヒリツ</t>
    </rPh>
    <phoneticPr fontId="6"/>
  </si>
  <si>
    <t>住民基本台帳人口
 (※7)</t>
    <rPh sb="0" eb="2">
      <t>ジュウミン</t>
    </rPh>
    <rPh sb="2" eb="4">
      <t>キホン</t>
    </rPh>
    <rPh sb="4" eb="6">
      <t>ダイチョウ</t>
    </rPh>
    <rPh sb="6" eb="8">
      <t>ジンコウ</t>
    </rPh>
    <phoneticPr fontId="6"/>
  </si>
  <si>
    <t xml:space="preserve">充当可能特定歳入 </t>
    <rPh sb="0" eb="2">
      <t>ジュウトウ</t>
    </rPh>
    <rPh sb="2" eb="4">
      <t>カノウ</t>
    </rPh>
    <rPh sb="4" eb="6">
      <t>トクテイ</t>
    </rPh>
    <rPh sb="6" eb="8">
      <t>サイニュウ</t>
    </rPh>
    <phoneticPr fontId="32"/>
  </si>
  <si>
    <t>純固定資産税</t>
    <rPh sb="0" eb="1">
      <t>ジュン</t>
    </rPh>
    <rPh sb="1" eb="3">
      <t>コテイ</t>
    </rPh>
    <rPh sb="3" eb="6">
      <t>シサンゼイ</t>
    </rPh>
    <phoneticPr fontId="6"/>
  </si>
  <si>
    <r>
      <t>2</t>
    </r>
    <r>
      <rPr>
        <sz val="9"/>
        <color indexed="8"/>
        <rFont val="ＭＳ ゴシック"/>
        <family val="3"/>
        <charset val="128"/>
      </rPr>
      <t>7年国調</t>
    </r>
    <rPh sb="2" eb="3">
      <t>ネン</t>
    </rPh>
    <rPh sb="3" eb="4">
      <t>コク</t>
    </rPh>
    <rPh sb="4" eb="5">
      <t>チョウ</t>
    </rPh>
    <phoneticPr fontId="6"/>
  </si>
  <si>
    <r>
      <t>2</t>
    </r>
    <r>
      <rPr>
        <sz val="9"/>
        <color indexed="8"/>
        <rFont val="ＭＳ ゴシック"/>
        <family val="3"/>
        <charset val="128"/>
      </rPr>
      <t>2年国調</t>
    </r>
    <rPh sb="2" eb="3">
      <t>ネン</t>
    </rPh>
    <rPh sb="3" eb="4">
      <t>コク</t>
    </rPh>
    <rPh sb="4" eb="5">
      <t>チョウ</t>
    </rPh>
    <phoneticPr fontId="6"/>
  </si>
  <si>
    <t>○</t>
  </si>
  <si>
    <t>普通建設事業費</t>
  </si>
  <si>
    <t>積立金取崩し額</t>
  </si>
  <si>
    <t>　連結実質赤字比率</t>
    <rPh sb="1" eb="3">
      <t>レンケツ</t>
    </rPh>
    <rPh sb="3" eb="5">
      <t>ジッシツ</t>
    </rPh>
    <rPh sb="5" eb="7">
      <t>アカジ</t>
    </rPh>
    <rPh sb="7" eb="9">
      <t>ヒリツ</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</si>
  <si>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</si>
  <si>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債務負担行為</t>
    <rPh sb="0" eb="2">
      <t>サイム</t>
    </rPh>
    <rPh sb="2" eb="4">
      <t>フタン</t>
    </rPh>
    <rPh sb="4" eb="6">
      <t>コウイ</t>
    </rPh>
    <phoneticPr fontId="6"/>
  </si>
  <si>
    <t>うち日本人(人)</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</si>
  <si>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</si>
  <si>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第1次</t>
    <rPh sb="0" eb="1">
      <t>ダイ</t>
    </rPh>
    <rPh sb="2" eb="3">
      <t>ジ</t>
    </rPh>
    <phoneticPr fontId="6"/>
  </si>
  <si>
    <t>　うち臨時財政対策債</t>
  </si>
  <si>
    <t>類似団体平均(円)</t>
    <rPh sb="0" eb="2">
      <t>ルイジ</t>
    </rPh>
    <rPh sb="2" eb="4">
      <t>ダンタイ</t>
    </rPh>
    <rPh sb="4" eb="6">
      <t>ヘイキン</t>
    </rPh>
    <rPh sb="7" eb="8">
      <t>エン</t>
    </rPh>
    <phoneticPr fontId="6"/>
  </si>
  <si>
    <t>指数表選定</t>
    <rPh sb="0" eb="2">
      <t>シスウ</t>
    </rPh>
    <rPh sb="2" eb="3">
      <t>ヒョウ</t>
    </rPh>
    <rPh sb="3" eb="5">
      <t>センテイ</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</si>
  <si>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</si>
  <si>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母子父子寡婦福祉資金特別会計</t>
  </si>
  <si>
    <t>（参考）　普通建設事業費の分析</t>
    <rPh sb="1" eb="3">
      <t>サンコウ</t>
    </rPh>
    <rPh sb="5" eb="7">
      <t>フツウ</t>
    </rPh>
    <rPh sb="7" eb="9">
      <t>ケンセツ</t>
    </rPh>
    <rPh sb="9" eb="11">
      <t>ジギョウ</t>
    </rPh>
    <rPh sb="11" eb="12">
      <t>ヒ</t>
    </rPh>
    <rPh sb="13" eb="15">
      <t>ブンセキ</t>
    </rPh>
    <phoneticPr fontId="6"/>
  </si>
  <si>
    <t>実質単年度収支</t>
  </si>
  <si>
    <t>平成29年度</t>
    <rPh sb="0" eb="2">
      <t>ヘイセイ</t>
    </rPh>
    <rPh sb="4" eb="6">
      <t>ネンド</t>
    </rPh>
    <phoneticPr fontId="6"/>
  </si>
  <si>
    <t>29.01.01(人)</t>
  </si>
  <si>
    <t>　将来負担比率</t>
    <rPh sb="1" eb="3">
      <t>ショウライ</t>
    </rPh>
    <rPh sb="3" eb="5">
      <t>フタン</t>
    </rPh>
    <rPh sb="5" eb="7">
      <t>ヒリツ</t>
    </rPh>
    <phoneticPr fontId="6"/>
  </si>
  <si>
    <t>第2次</t>
    <rPh sb="0" eb="1">
      <t>ダイ</t>
    </rPh>
    <rPh sb="2" eb="3">
      <t>ジ</t>
    </rPh>
    <phoneticPr fontId="6"/>
  </si>
  <si>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</si>
  <si>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H28</t>
  </si>
  <si>
    <t>基準財政収入額</t>
  </si>
  <si>
    <r>
      <t>資金不足比率 (※</t>
    </r>
    <r>
      <rPr>
        <sz val="9"/>
        <color indexed="8"/>
        <rFont val="ＭＳ ゴシック"/>
        <family val="3"/>
        <charset val="128"/>
      </rPr>
      <t>4)</t>
    </r>
  </si>
  <si>
    <t>増減率  (％)</t>
    <rPh sb="0" eb="2">
      <t>ゾウゲン</t>
    </rPh>
    <rPh sb="2" eb="3">
      <t>リツ</t>
    </rPh>
    <phoneticPr fontId="6"/>
  </si>
  <si>
    <t>地方税</t>
  </si>
  <si>
    <t>-0.1</t>
  </si>
  <si>
    <t>基準財政需要額</t>
  </si>
  <si>
    <t>保険税(料)収入額</t>
  </si>
  <si>
    <t>うち日本人(％)</t>
  </si>
  <si>
    <t>第3次</t>
    <rPh sb="0" eb="1">
      <t>ダイ</t>
    </rPh>
    <rPh sb="2" eb="3">
      <t>ジ</t>
    </rPh>
    <phoneticPr fontId="6"/>
  </si>
  <si>
    <t>H29</t>
  </si>
  <si>
    <t>面積 (k㎡)</t>
    <rPh sb="0" eb="2">
      <t>メンセキ</t>
    </rPh>
    <phoneticPr fontId="6"/>
  </si>
  <si>
    <t>うち単独分</t>
    <rPh sb="2" eb="4">
      <t>タンドク</t>
    </rPh>
    <rPh sb="4" eb="5">
      <t>ブン</t>
    </rPh>
    <phoneticPr fontId="6"/>
  </si>
  <si>
    <t>経常経費充当一般財源等</t>
    <rPh sb="0" eb="2">
      <t>ケイジョウ</t>
    </rPh>
    <rPh sb="2" eb="4">
      <t>ケイヒ</t>
    </rPh>
    <rPh sb="4" eb="6">
      <t>ジュウトウ</t>
    </rPh>
    <rPh sb="6" eb="8">
      <t>イッパン</t>
    </rPh>
    <rPh sb="8" eb="10">
      <t>ザイゲン</t>
    </rPh>
    <rPh sb="10" eb="11">
      <t>トウ</t>
    </rPh>
    <phoneticPr fontId="34"/>
  </si>
  <si>
    <t>算入公債費等の額</t>
    <rPh sb="0" eb="2">
      <t>サンニュウ</t>
    </rPh>
    <rPh sb="2" eb="4">
      <t>コウサイ</t>
    </rPh>
    <rPh sb="4" eb="5">
      <t>ヒ</t>
    </rPh>
    <rPh sb="5" eb="6">
      <t>トウ</t>
    </rPh>
    <rPh sb="7" eb="8">
      <t>ガク</t>
    </rPh>
    <phoneticPr fontId="6"/>
  </si>
  <si>
    <t>人口密度 (人/k㎡)</t>
    <rPh sb="0" eb="2">
      <t>ジンコウ</t>
    </rPh>
    <rPh sb="2" eb="4">
      <t>ミツド</t>
    </rPh>
    <phoneticPr fontId="6"/>
  </si>
  <si>
    <t>歳入一般財源等</t>
    <rPh sb="0" eb="2">
      <t>サイニュウ</t>
    </rPh>
    <rPh sb="2" eb="4">
      <t>イッパン</t>
    </rPh>
    <rPh sb="4" eb="6">
      <t>ザイゲン</t>
    </rPh>
    <rPh sb="6" eb="7">
      <t>トウ</t>
    </rPh>
    <phoneticPr fontId="34"/>
  </si>
  <si>
    <t>世帯数 (世帯)</t>
    <rPh sb="0" eb="3">
      <t>セタイスウ</t>
    </rPh>
    <phoneticPr fontId="6"/>
  </si>
  <si>
    <t xml:space="preserve">退職手当負担見込額 </t>
    <rPh sb="0" eb="2">
      <t>タイショク</t>
    </rPh>
    <rPh sb="2" eb="4">
      <t>テアテ</t>
    </rPh>
    <rPh sb="4" eb="6">
      <t>フタン</t>
    </rPh>
    <rPh sb="6" eb="9">
      <t>ミコミガク</t>
    </rPh>
    <phoneticPr fontId="32"/>
  </si>
  <si>
    <t>職員の状況 (※8)</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</si>
  <si>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</si>
  <si>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</si>
  <si>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被保険者
1人当り</t>
  </si>
  <si>
    <t>一部事務組合負担金（補助費等）</t>
    <rPh sb="0" eb="2">
      <t>イチブ</t>
    </rPh>
    <rPh sb="2" eb="4">
      <t>ジム</t>
    </rPh>
    <rPh sb="4" eb="6">
      <t>クミアイ</t>
    </rPh>
    <rPh sb="6" eb="9">
      <t>フタンキン</t>
    </rPh>
    <rPh sb="10" eb="13">
      <t>ホジョヒ</t>
    </rPh>
    <rPh sb="13" eb="14">
      <t>トウ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</si>
  <si>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</si>
  <si>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 xml:space="preserve">※8：職員の状況については、地方公務員給与実態調査に基づくものであるが、当該資料作成時点（平成31年1月末時点）において平成30年
調査結果が未公表であるため、前年度の数値を引用している。
</t>
  </si>
  <si>
    <t>一般職員等(※6)</t>
    <rPh sb="0" eb="2">
      <t>イッパン</t>
    </rPh>
    <rPh sb="2" eb="4">
      <t>ショクイン</t>
    </rPh>
    <rPh sb="4" eb="5">
      <t>トウ</t>
    </rPh>
    <phoneticPr fontId="6"/>
  </si>
  <si>
    <t>一般会計等（純計）</t>
    <rPh sb="0" eb="2">
      <t>イッパン</t>
    </rPh>
    <rPh sb="2" eb="4">
      <t>カイケイ</t>
    </rPh>
    <rPh sb="4" eb="5">
      <t>トウ</t>
    </rPh>
    <rPh sb="6" eb="8">
      <t>ジュンケイ</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</si>
  <si>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</si>
  <si>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</si>
  <si>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</si>
  <si>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</si>
  <si>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地域振興基金</t>
    <rPh sb="0" eb="2">
      <t>チイキ</t>
    </rPh>
    <rPh sb="2" eb="4">
      <t>シンコウ</t>
    </rPh>
    <rPh sb="4" eb="6">
      <t>キキン</t>
    </rPh>
    <phoneticPr fontId="35"/>
  </si>
  <si>
    <t>一般職員</t>
    <rPh sb="0" eb="2">
      <t>イッパン</t>
    </rPh>
    <rPh sb="2" eb="4">
      <t>ショクイン</t>
    </rPh>
    <phoneticPr fontId="6"/>
  </si>
  <si>
    <t>宅地造成事業特別会計</t>
  </si>
  <si>
    <t>　うち公的資金</t>
    <rPh sb="3" eb="5">
      <t>コウテキ</t>
    </rPh>
    <phoneticPr fontId="6"/>
  </si>
  <si>
    <t>歳入</t>
    <rPh sb="0" eb="2">
      <t>サイニュウ</t>
    </rPh>
    <phoneticPr fontId="32"/>
  </si>
  <si>
    <t>副市区町村長</t>
    <rPh sb="0" eb="1">
      <t>フク</t>
    </rPh>
    <rPh sb="1" eb="3">
      <t>シク</t>
    </rPh>
    <rPh sb="3" eb="5">
      <t>チョウソン</t>
    </rPh>
    <rPh sb="5" eb="6">
      <t>チョウ</t>
    </rPh>
    <phoneticPr fontId="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</si>
  <si>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</si>
  <si>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</si>
  <si>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</si>
  <si>
    <t>　うち技能労務職員</t>
    <rPh sb="3" eb="5">
      <t>ギノウ</t>
    </rPh>
    <rPh sb="5" eb="7">
      <t>ロウム</t>
    </rPh>
    <rPh sb="7" eb="9">
      <t>ショクイン</t>
    </rPh>
    <phoneticPr fontId="6"/>
  </si>
  <si>
    <t>項番</t>
  </si>
  <si>
    <t>将来負担比率　　（千円・％）</t>
    <rPh sb="0" eb="2">
      <t>ショウライ</t>
    </rPh>
    <rPh sb="2" eb="4">
      <t>フタン</t>
    </rPh>
    <phoneticPr fontId="6"/>
  </si>
  <si>
    <t>類似団体平均</t>
    <rPh sb="0" eb="2">
      <t>ルイジ</t>
    </rPh>
    <rPh sb="2" eb="4">
      <t>ダンタイ</t>
    </rPh>
    <rPh sb="4" eb="6">
      <t>ヘイキン</t>
    </rPh>
    <phoneticPr fontId="6"/>
  </si>
  <si>
    <t>工業用水道事業会計</t>
  </si>
  <si>
    <t>一般会計等の一覧</t>
  </si>
  <si>
    <t>議会議長</t>
    <rPh sb="0" eb="2">
      <t>ギカイ</t>
    </rPh>
    <rPh sb="2" eb="4">
      <t>ギチョウ</t>
    </rPh>
    <phoneticPr fontId="6"/>
  </si>
  <si>
    <t>団体名</t>
    <rPh sb="0" eb="2">
      <t>ダンタイ</t>
    </rPh>
    <phoneticPr fontId="6"/>
  </si>
  <si>
    <t>土地開発基金現在高</t>
    <rPh sb="0" eb="2">
      <t>トチ</t>
    </rPh>
    <rPh sb="2" eb="4">
      <t>カイハツ</t>
    </rPh>
    <rPh sb="4" eb="6">
      <t>キキン</t>
    </rPh>
    <rPh sb="6" eb="8">
      <t>ゲンザイ</t>
    </rPh>
    <rPh sb="8" eb="9">
      <t>タカ</t>
    </rPh>
    <phoneticPr fontId="34"/>
  </si>
  <si>
    <t>連結実質赤字額</t>
    <rPh sb="0" eb="2">
      <t>レンケツ</t>
    </rPh>
    <rPh sb="2" eb="4">
      <t>ジッシツ</t>
    </rPh>
    <rPh sb="4" eb="7">
      <t>アカジガク</t>
    </rPh>
    <phoneticPr fontId="6"/>
  </si>
  <si>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</si>
  <si>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</si>
  <si>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34"/>
  </si>
  <si>
    <t>　※地方公共団体財政健全化法に基づき将来負担比率の算定対象となっている法人については、○印を付与している。</t>
  </si>
  <si>
    <t>総収益
（歳入）</t>
  </si>
  <si>
    <t>議会議員</t>
    <rPh sb="0" eb="2">
      <t>ギカイ</t>
    </rPh>
    <rPh sb="2" eb="4">
      <t>ギイン</t>
    </rPh>
    <phoneticPr fontId="6"/>
  </si>
  <si>
    <t>　　うち人件費</t>
  </si>
  <si>
    <t>合計</t>
    <rPh sb="0" eb="2">
      <t>ゴウケイ</t>
    </rPh>
    <phoneticPr fontId="6"/>
  </si>
  <si>
    <t>ラスパイレス指数</t>
    <rPh sb="6" eb="8">
      <t>シスウ</t>
    </rPh>
    <phoneticPr fontId="6"/>
  </si>
  <si>
    <t>　繰出金</t>
  </si>
  <si>
    <t>事業会計の一覧</t>
    <rPh sb="0" eb="2">
      <t>ジギョウ</t>
    </rPh>
    <rPh sb="2" eb="4">
      <t>カイケイ</t>
    </rPh>
    <phoneticPr fontId="6"/>
  </si>
  <si>
    <t xml:space="preserve"> H26</t>
  </si>
  <si>
    <t>公営企業（法適）の一覧</t>
    <rPh sb="0" eb="2">
      <t>コウエイ</t>
    </rPh>
    <rPh sb="2" eb="4">
      <t>キギョウ</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</si>
  <si>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</si>
  <si>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</si>
  <si>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</si>
  <si>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会計名</t>
  </si>
  <si>
    <t>会計名</t>
    <rPh sb="0" eb="2">
      <t>カイケイ</t>
    </rPh>
    <rPh sb="2" eb="3">
      <t>メイ</t>
    </rPh>
    <phoneticPr fontId="6"/>
  </si>
  <si>
    <t>組合等名</t>
  </si>
  <si>
    <t>　震災復興特別交付税</t>
  </si>
  <si>
    <r>
      <t>(※</t>
    </r>
    <r>
      <rPr>
        <sz val="9"/>
        <color indexed="8"/>
        <rFont val="ＭＳ ゴシック"/>
        <family val="3"/>
        <charset val="128"/>
      </rPr>
      <t>3)</t>
    </r>
  </si>
  <si>
    <t>（注釈）</t>
    <rPh sb="1" eb="3">
      <t>チュウシャク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</si>
  <si>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</si>
  <si>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</si>
  <si>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純損益
（形式収支）</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</si>
  <si>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</si>
  <si>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</si>
  <si>
    <t>公債費負担の状況</t>
    <rPh sb="0" eb="3">
      <t>コウサイヒ</t>
    </rPh>
    <rPh sb="3" eb="5">
      <t>フタン</t>
    </rPh>
    <rPh sb="6" eb="8">
      <t>ジョウキョウ</t>
    </rPh>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</si>
  <si>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</si>
  <si>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地方公社・第三セクター等名</t>
    <rPh sb="12" eb="13">
      <t>メイ</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</si>
  <si>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</si>
  <si>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被保険者数(人)</t>
  </si>
  <si>
    <t>※7：人口については、調査年度の1月1日現在の住民基本台帳に登載されている人口に基づいている。</t>
    <rPh sb="25" eb="27">
      <t>キホン</t>
    </rPh>
    <rPh sb="40" eb="41">
      <t>モト</t>
    </rPh>
    <phoneticPr fontId="37"/>
  </si>
  <si>
    <t>平成29年度</t>
  </si>
  <si>
    <t>前年度繰上充用金</t>
  </si>
  <si>
    <t>地方税の状況（単位 千円・％）</t>
    <rPh sb="0" eb="2">
      <t>チホウ</t>
    </rPh>
    <rPh sb="2" eb="3">
      <t>ゼイ</t>
    </rPh>
    <rPh sb="4" eb="6">
      <t>ジョウキョウ</t>
    </rPh>
    <rPh sb="7" eb="9">
      <t>タンイ</t>
    </rPh>
    <rPh sb="10" eb="12">
      <t>センエン</t>
    </rPh>
    <phoneticPr fontId="6"/>
  </si>
  <si>
    <t>決算額</t>
    <rPh sb="0" eb="2">
      <t>ケッサン</t>
    </rPh>
    <rPh sb="2" eb="3">
      <t>ガク</t>
    </rPh>
    <phoneticPr fontId="6"/>
  </si>
  <si>
    <t>経常一般財源等</t>
    <rPh sb="0" eb="2">
      <t>ケイジョウ</t>
    </rPh>
    <rPh sb="2" eb="4">
      <t>イッパン</t>
    </rPh>
    <rPh sb="4" eb="7">
      <t>ザイゲントウ</t>
    </rPh>
    <phoneticPr fontId="6"/>
  </si>
  <si>
    <t>性質別歳出の状況（単位 千円・％）</t>
    <rPh sb="0" eb="2">
      <t>セイシツ</t>
    </rPh>
    <phoneticPr fontId="6"/>
  </si>
  <si>
    <t>分離課税所得割交付金</t>
  </si>
  <si>
    <t>区分</t>
  </si>
  <si>
    <t>再差引収支</t>
    <rPh sb="0" eb="1">
      <t>サイ</t>
    </rPh>
    <rPh sb="1" eb="3">
      <t>サシヒキ</t>
    </rPh>
    <rPh sb="3" eb="5">
      <t>シュウシ</t>
    </rPh>
    <phoneticPr fontId="6"/>
  </si>
  <si>
    <t>収入済額</t>
    <rPh sb="0" eb="2">
      <t>シュウニュウ</t>
    </rPh>
    <rPh sb="2" eb="3">
      <t>スミ</t>
    </rPh>
    <rPh sb="3" eb="4">
      <t>ガク</t>
    </rPh>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</si>
  <si>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</si>
  <si>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賃金（物件費）</t>
    <rPh sb="0" eb="2">
      <t>チンギン</t>
    </rPh>
    <rPh sb="3" eb="5">
      <t>ブッケン</t>
    </rPh>
    <rPh sb="5" eb="6">
      <t>ヒ</t>
    </rPh>
    <phoneticPr fontId="6"/>
  </si>
  <si>
    <t>超過課税分</t>
    <rPh sb="0" eb="2">
      <t>チョウカ</t>
    </rPh>
    <rPh sb="2" eb="4">
      <t>カゼイ</t>
    </rPh>
    <rPh sb="4" eb="5">
      <t>ブン</t>
    </rPh>
    <phoneticPr fontId="6"/>
  </si>
  <si>
    <t>　法定外普通税</t>
  </si>
  <si>
    <t>軽油引取税交付金</t>
  </si>
  <si>
    <t>目的別歳出の状況（単位 千円・％）</t>
  </si>
  <si>
    <t>宮崎市清武文化会館</t>
    <rPh sb="0" eb="3">
      <t>ミヤザキシ</t>
    </rPh>
    <rPh sb="3" eb="5">
      <t>キヨタケ</t>
    </rPh>
    <rPh sb="5" eb="7">
      <t>ブンカ</t>
    </rPh>
    <rPh sb="7" eb="9">
      <t>カイカン</t>
    </rPh>
    <phoneticPr fontId="6"/>
  </si>
  <si>
    <t>普通税</t>
    <rPh sb="0" eb="2">
      <t>フツウ</t>
    </rPh>
    <rPh sb="2" eb="3">
      <t>ゼイ</t>
    </rPh>
    <phoneticPr fontId="38"/>
  </si>
  <si>
    <t>　　特別土地保有税</t>
  </si>
  <si>
    <t>決算額 (A)</t>
    <rPh sb="0" eb="2">
      <t>ケッサン</t>
    </rPh>
    <rPh sb="2" eb="3">
      <t>ガク</t>
    </rPh>
    <phoneticPr fontId="6"/>
  </si>
  <si>
    <t>民生費</t>
  </si>
  <si>
    <t>(A)のうち普通建設事業費</t>
    <rPh sb="6" eb="8">
      <t>フツウ</t>
    </rPh>
    <rPh sb="8" eb="10">
      <t>ケンセツ</t>
    </rPh>
    <rPh sb="10" eb="13">
      <t>ジギョウヒ</t>
    </rPh>
    <phoneticPr fontId="6"/>
  </si>
  <si>
    <t>一般会計等の財政状況（単位：百万円）</t>
    <rPh sb="0" eb="2">
      <t>イッパン</t>
    </rPh>
    <rPh sb="2" eb="4">
      <t>カイケイ</t>
    </rPh>
    <rPh sb="4" eb="5">
      <t>トウ</t>
    </rPh>
    <rPh sb="6" eb="8">
      <t>ザイセイ</t>
    </rPh>
    <rPh sb="8" eb="10">
      <t>ジョウキョウ</t>
    </rPh>
    <phoneticPr fontId="32"/>
  </si>
  <si>
    <t>総費用
（歳出）</t>
  </si>
  <si>
    <t>(A)のうち充当一般財源等</t>
    <rPh sb="6" eb="8">
      <t>ジュウトウ</t>
    </rPh>
    <rPh sb="8" eb="10">
      <t>イッパン</t>
    </rPh>
    <rPh sb="10" eb="12">
      <t>ザイゲン</t>
    </rPh>
    <rPh sb="12" eb="13">
      <t>ナド</t>
    </rPh>
    <phoneticPr fontId="6"/>
  </si>
  <si>
    <t>当該団体決算額
（千円）</t>
    <rPh sb="0" eb="2">
      <t>トウガイ</t>
    </rPh>
    <rPh sb="2" eb="4">
      <t>ダンタイ</t>
    </rPh>
    <rPh sb="4" eb="6">
      <t>ケッサン</t>
    </rPh>
    <rPh sb="6" eb="7">
      <t>ガク</t>
    </rPh>
    <rPh sb="9" eb="11">
      <t>センエン</t>
    </rPh>
    <phoneticPr fontId="6"/>
  </si>
  <si>
    <t>学術振興基金</t>
    <rPh sb="0" eb="2">
      <t>ガクジュツ</t>
    </rPh>
    <rPh sb="2" eb="4">
      <t>シンコウ</t>
    </rPh>
    <rPh sb="4" eb="6">
      <t>キキン</t>
    </rPh>
    <phoneticPr fontId="35"/>
  </si>
  <si>
    <t>地方譲与税</t>
  </si>
  <si>
    <t>議会費</t>
  </si>
  <si>
    <t>利子割交付金</t>
  </si>
  <si>
    <t>自動車取得税交付金</t>
  </si>
  <si>
    <t>(Ｃ)－(Ｄ)</t>
  </si>
  <si>
    <t>配当割交付金</t>
    <rPh sb="0" eb="2">
      <t>ハイトウ</t>
    </rPh>
    <rPh sb="2" eb="3">
      <t>ワリ</t>
    </rPh>
    <rPh sb="3" eb="6">
      <t>コウフキン</t>
    </rPh>
    <phoneticPr fontId="38"/>
  </si>
  <si>
    <t>　　　個人均等割</t>
  </si>
  <si>
    <t>労働費</t>
  </si>
  <si>
    <t>株式等譲渡所得割交付金</t>
    <rPh sb="0" eb="2">
      <t>カブシキ</t>
    </rPh>
    <rPh sb="2" eb="3">
      <t>トウ</t>
    </rPh>
    <rPh sb="3" eb="5">
      <t>ジョウト</t>
    </rPh>
    <rPh sb="5" eb="7">
      <t>ショトク</t>
    </rPh>
    <rPh sb="7" eb="8">
      <t>ワリ</t>
    </rPh>
    <rPh sb="8" eb="11">
      <t>コウフキン</t>
    </rPh>
    <phoneticPr fontId="38"/>
  </si>
  <si>
    <t>　　　所得割</t>
  </si>
  <si>
    <t>　　　法人均等割</t>
  </si>
  <si>
    <t>　維持補修費</t>
  </si>
  <si>
    <t>森林総合研究所等が行う事業に係るもの</t>
  </si>
  <si>
    <t>道府県民税所得割臨時交付金</t>
  </si>
  <si>
    <t>　　　法人税割</t>
  </si>
  <si>
    <t>農林水産業費</t>
  </si>
  <si>
    <t>地方消費税交付金</t>
  </si>
  <si>
    <t>徴収率
(％)</t>
    <rPh sb="0" eb="2">
      <t>チョウシュウ</t>
    </rPh>
    <rPh sb="2" eb="3">
      <t>リツ</t>
    </rPh>
    <phoneticPr fontId="6"/>
  </si>
  <si>
    <t>　　固定資産税</t>
  </si>
  <si>
    <t>ゴルフ場利用税交付金</t>
  </si>
  <si>
    <t>　　　うち純固定資産税</t>
  </si>
  <si>
    <t>土木費</t>
  </si>
  <si>
    <t>特別地方消費税交付金</t>
  </si>
  <si>
    <t>　　軽自動車税</t>
  </si>
  <si>
    <t>消防費</t>
  </si>
  <si>
    <t>地方特例交付金</t>
  </si>
  <si>
    <t>　　市町村たばこ税</t>
  </si>
  <si>
    <t>教育費</t>
  </si>
  <si>
    <t>類似団体内平均(円)</t>
    <rPh sb="0" eb="2">
      <t>ルイジ</t>
    </rPh>
    <rPh sb="2" eb="4">
      <t>ダンタイ</t>
    </rPh>
    <phoneticPr fontId="6"/>
  </si>
  <si>
    <t>　　水利地益税等</t>
  </si>
  <si>
    <t>公債費</t>
  </si>
  <si>
    <t>地方交付税</t>
  </si>
  <si>
    <t>諸支出金</t>
    <rPh sb="3" eb="4">
      <t>キン</t>
    </rPh>
    <phoneticPr fontId="34"/>
  </si>
  <si>
    <t>　普通交付税</t>
  </si>
  <si>
    <t>　※一般会計等（純計）は、各会計の相互間の繰入・繰出等の重複を控除したものであり、各会計の合計と一致しない場合がある。</t>
  </si>
  <si>
    <t>目的税</t>
  </si>
  <si>
    <t>　法定目的税</t>
  </si>
  <si>
    <t>実質公債費比率</t>
    <rPh sb="0" eb="2">
      <t>ジッシツ</t>
    </rPh>
    <rPh sb="2" eb="5">
      <t>コウサイヒ</t>
    </rPh>
    <rPh sb="5" eb="7">
      <t>ヒリツ</t>
    </rPh>
    <phoneticPr fontId="39"/>
  </si>
  <si>
    <t>(Ｃ)</t>
  </si>
  <si>
    <t>　　入湯税</t>
  </si>
  <si>
    <t>　　事業所税</t>
  </si>
  <si>
    <t>左のうち
一般会計等
負担見込額</t>
  </si>
  <si>
    <t>交通安全対策特別交付金</t>
  </si>
  <si>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</si>
  <si>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決算額</t>
  </si>
  <si>
    <t>構成比</t>
  </si>
  <si>
    <t>経常経費充当一般財源等</t>
  </si>
  <si>
    <t>保険給付費</t>
  </si>
  <si>
    <t>当該団体(円)</t>
    <rPh sb="0" eb="2">
      <t>トウガイ</t>
    </rPh>
    <rPh sb="2" eb="4">
      <t>ダンタイ</t>
    </rPh>
    <rPh sb="5" eb="6">
      <t>エン</t>
    </rPh>
    <phoneticPr fontId="6"/>
  </si>
  <si>
    <t>経常収支比率</t>
    <rPh sb="0" eb="2">
      <t>ケイジョウ</t>
    </rPh>
    <rPh sb="2" eb="4">
      <t>シュウシ</t>
    </rPh>
    <rPh sb="4" eb="6">
      <t>ヒリツ</t>
    </rPh>
    <phoneticPr fontId="39"/>
  </si>
  <si>
    <t>経常損益</t>
  </si>
  <si>
    <t>分担金・負担金</t>
  </si>
  <si>
    <t>病院</t>
  </si>
  <si>
    <t>義務的経費計</t>
    <rPh sb="0" eb="3">
      <t>ギムテキ</t>
    </rPh>
    <rPh sb="3" eb="5">
      <t>ケイヒ</t>
    </rPh>
    <rPh sb="5" eb="6">
      <t>ケイ</t>
    </rPh>
    <phoneticPr fontId="6"/>
  </si>
  <si>
    <t>　人件費</t>
  </si>
  <si>
    <t>手数料</t>
  </si>
  <si>
    <t>田野病院事業会計</t>
  </si>
  <si>
    <t>宮崎県後期高齢者医療広域連合（一般会計）</t>
    <rPh sb="0" eb="3">
      <t>ミヤザキケン</t>
    </rPh>
    <rPh sb="3" eb="5">
      <t>コウキ</t>
    </rPh>
    <rPh sb="5" eb="7">
      <t>コウレイ</t>
    </rPh>
    <rPh sb="7" eb="8">
      <t>シャ</t>
    </rPh>
    <rPh sb="8" eb="10">
      <t>イリョウ</t>
    </rPh>
    <rPh sb="10" eb="12">
      <t>コウイキ</t>
    </rPh>
    <rPh sb="12" eb="14">
      <t>レンゴウ</t>
    </rPh>
    <rPh sb="15" eb="17">
      <t>イッパン</t>
    </rPh>
    <rPh sb="17" eb="19">
      <t>カイケイ</t>
    </rPh>
    <phoneticPr fontId="6"/>
  </si>
  <si>
    <t>　　うち職員給</t>
    <rPh sb="4" eb="6">
      <t>ショクイン</t>
    </rPh>
    <rPh sb="6" eb="7">
      <t>キュウ</t>
    </rPh>
    <phoneticPr fontId="6"/>
  </si>
  <si>
    <t>国庫支出金</t>
  </si>
  <si>
    <t>合計</t>
  </si>
  <si>
    <t>　扶助費</t>
  </si>
  <si>
    <t>平成28年度</t>
    <rPh sb="0" eb="2">
      <t>ヘイセイ</t>
    </rPh>
    <rPh sb="4" eb="6">
      <t>ネンド</t>
    </rPh>
    <phoneticPr fontId="6"/>
  </si>
  <si>
    <t>地方債</t>
  </si>
  <si>
    <t>国有提供交付金(特別区財調交付金)</t>
  </si>
  <si>
    <t>都道府県支出金</t>
  </si>
  <si>
    <t>平成27年度</t>
    <rPh sb="0" eb="2">
      <t>ヘイセイ</t>
    </rPh>
    <rPh sb="4" eb="6">
      <t>ネンド</t>
    </rPh>
    <phoneticPr fontId="6"/>
  </si>
  <si>
    <t>内訳</t>
    <rPh sb="0" eb="2">
      <t>ウチワケ</t>
    </rPh>
    <phoneticPr fontId="6"/>
  </si>
  <si>
    <t>当該団体
からの
補助金</t>
  </si>
  <si>
    <t>一般会計</t>
  </si>
  <si>
    <t>財産収入</t>
  </si>
  <si>
    <t>公営企業に要する経費の財源とする地方債の償還の財源に
充てたと認められる繰入金</t>
  </si>
  <si>
    <t>H25</t>
  </si>
  <si>
    <t>現年</t>
    <rPh sb="0" eb="1">
      <t>ゲン</t>
    </rPh>
    <rPh sb="1" eb="2">
      <t>ネン</t>
    </rPh>
    <phoneticPr fontId="6"/>
  </si>
  <si>
    <t>類似団体平均（円）</t>
    <rPh sb="0" eb="2">
      <t>ルイジ</t>
    </rPh>
    <rPh sb="2" eb="4">
      <t>ダンタイ</t>
    </rPh>
    <rPh sb="4" eb="6">
      <t>ヘイキン</t>
    </rPh>
    <rPh sb="7" eb="8">
      <t>エン</t>
    </rPh>
    <phoneticPr fontId="6"/>
  </si>
  <si>
    <t>　うち元金</t>
  </si>
  <si>
    <t>当該団体（円）</t>
    <rPh sb="0" eb="2">
      <t>トウガイ</t>
    </rPh>
    <rPh sb="2" eb="4">
      <t>ダンタイ</t>
    </rPh>
    <rPh sb="5" eb="6">
      <t>エン</t>
    </rPh>
    <phoneticPr fontId="6"/>
  </si>
  <si>
    <t>寄附金</t>
  </si>
  <si>
    <t>土地開発公社に係る将来負担額</t>
    <rPh sb="0" eb="2">
      <t>トチ</t>
    </rPh>
    <rPh sb="2" eb="4">
      <t>カイハツ</t>
    </rPh>
    <rPh sb="4" eb="6">
      <t>コウシャ</t>
    </rPh>
    <rPh sb="7" eb="8">
      <t>カカ</t>
    </rPh>
    <rPh sb="9" eb="11">
      <t>ショウライ</t>
    </rPh>
    <rPh sb="11" eb="14">
      <t>フタンガク</t>
    </rPh>
    <phoneticPr fontId="32"/>
  </si>
  <si>
    <t>・計</t>
  </si>
  <si>
    <t>依頼土地の買い戻しに係るもの</t>
    <rPh sb="0" eb="2">
      <t>イライ</t>
    </rPh>
    <rPh sb="2" eb="4">
      <t>トチ</t>
    </rPh>
    <rPh sb="5" eb="6">
      <t>カ</t>
    </rPh>
    <rPh sb="7" eb="8">
      <t>モド</t>
    </rPh>
    <rPh sb="10" eb="11">
      <t>カカ</t>
    </rPh>
    <phoneticPr fontId="6"/>
  </si>
  <si>
    <t>充当可能
財源等</t>
    <rPh sb="0" eb="2">
      <t>ジュウトウ</t>
    </rPh>
    <rPh sb="2" eb="3">
      <t>カ</t>
    </rPh>
    <rPh sb="3" eb="4">
      <t>ノウ</t>
    </rPh>
    <rPh sb="5" eb="8">
      <t>ザイゲントウ</t>
    </rPh>
    <phoneticPr fontId="6"/>
  </si>
  <si>
    <t>繰入金</t>
  </si>
  <si>
    <t>公債管理特別会計</t>
  </si>
  <si>
    <t>一時借入金利子</t>
  </si>
  <si>
    <t>繰越金</t>
  </si>
  <si>
    <t>類似団体内平均値</t>
  </si>
  <si>
    <t>実質収支</t>
    <rPh sb="0" eb="2">
      <t>ジッシツ</t>
    </rPh>
    <rPh sb="2" eb="4">
      <t>シュウシ</t>
    </rPh>
    <phoneticPr fontId="6"/>
  </si>
  <si>
    <t>　うち減収補塡債(特例分)</t>
    <rPh sb="4" eb="5">
      <t>シュウ</t>
    </rPh>
    <rPh sb="9" eb="10">
      <t>トク</t>
    </rPh>
    <rPh sb="10" eb="11">
      <t>レイ</t>
    </rPh>
    <rPh sb="11" eb="12">
      <t>ブン</t>
    </rPh>
    <phoneticPr fontId="33"/>
  </si>
  <si>
    <t>下水道</t>
  </si>
  <si>
    <t>他会計等
からの
繰入金</t>
    <rPh sb="9" eb="11">
      <t>クリイレ</t>
    </rPh>
    <rPh sb="11" eb="12">
      <t>キン</t>
    </rPh>
    <phoneticPr fontId="32"/>
  </si>
  <si>
    <t>　補助費等</t>
    <rPh sb="1" eb="3">
      <t>ホジョ</t>
    </rPh>
    <rPh sb="3" eb="4">
      <t>ヒ</t>
    </rPh>
    <rPh sb="4" eb="5">
      <t>トウ</t>
    </rPh>
    <phoneticPr fontId="6"/>
  </si>
  <si>
    <t>歳入合計</t>
  </si>
  <si>
    <t>市場</t>
  </si>
  <si>
    <t>国民健康保険</t>
  </si>
  <si>
    <t>　投資・出資金・貸付金</t>
  </si>
  <si>
    <t>その他</t>
  </si>
  <si>
    <t>　前年度繰上充用金</t>
  </si>
  <si>
    <t>(注釈)</t>
    <rPh sb="1" eb="2">
      <t>チュウ</t>
    </rPh>
    <rPh sb="2" eb="3">
      <t>シャク</t>
    </rPh>
    <phoneticPr fontId="6"/>
  </si>
  <si>
    <t>投資的経費計</t>
    <rPh sb="5" eb="6">
      <t>ケイ</t>
    </rPh>
    <phoneticPr fontId="6"/>
  </si>
  <si>
    <t>　うち補助</t>
  </si>
  <si>
    <t>災害復旧事業費</t>
  </si>
  <si>
    <t xml:space="preserve"> H29</t>
  </si>
  <si>
    <t>(2)各会計、関係団体の財政状況及び健全化判断比率（市町村）</t>
    <rPh sb="26" eb="29">
      <t>シチョウソン</t>
    </rPh>
    <phoneticPr fontId="6"/>
  </si>
  <si>
    <t>会計名</t>
    <rPh sb="0" eb="2">
      <t>カイケイ</t>
    </rPh>
    <rPh sb="2" eb="3">
      <t>メイ</t>
    </rPh>
    <phoneticPr fontId="32"/>
  </si>
  <si>
    <t>形式収支</t>
  </si>
  <si>
    <t>備考</t>
    <rPh sb="0" eb="2">
      <t>ビコウ</t>
    </rPh>
    <phoneticPr fontId="6"/>
  </si>
  <si>
    <t>純資産又は
正味財産</t>
  </si>
  <si>
    <t>参考</t>
    <rPh sb="0" eb="2">
      <t>サンコウ</t>
    </rPh>
    <phoneticPr fontId="6"/>
  </si>
  <si>
    <t xml:space="preserve"> H27</t>
  </si>
  <si>
    <t>当該団体
からの
貸付金</t>
  </si>
  <si>
    <t>当該団体からの債務保証に係る債務残高</t>
    <rPh sb="9" eb="11">
      <t>ホショウ</t>
    </rPh>
    <phoneticPr fontId="6"/>
  </si>
  <si>
    <t>当該団体からの損失補償に係る債務残高</t>
  </si>
  <si>
    <t>一般会計等
負担見込額</t>
  </si>
  <si>
    <t>実質赤字額</t>
    <rPh sb="0" eb="2">
      <t>ジッシツ</t>
    </rPh>
    <rPh sb="2" eb="5">
      <t>アカジガク</t>
    </rPh>
    <phoneticPr fontId="6"/>
  </si>
  <si>
    <t>計</t>
    <rPh sb="0" eb="1">
      <t>ケイ</t>
    </rPh>
    <phoneticPr fontId="6"/>
  </si>
  <si>
    <t>(Ｆ)</t>
  </si>
  <si>
    <t>公営企業会計等の財政状況（単位：百万円）</t>
    <rPh sb="0" eb="2">
      <t>コウエイ</t>
    </rPh>
    <rPh sb="2" eb="4">
      <t>キギョウ</t>
    </rPh>
    <rPh sb="4" eb="6">
      <t>カイケイ</t>
    </rPh>
    <rPh sb="6" eb="7">
      <t>トウ</t>
    </rPh>
    <rPh sb="8" eb="10">
      <t>ザイセイ</t>
    </rPh>
    <rPh sb="10" eb="12">
      <t>ジョウキョウ</t>
    </rPh>
    <phoneticPr fontId="6"/>
  </si>
  <si>
    <t>資金剰余額
/不足額
（実質収支）</t>
  </si>
  <si>
    <t>他会計等
からの
繰入金</t>
  </si>
  <si>
    <t>左のうち
一般会計等
繰入見込額</t>
  </si>
  <si>
    <t>資金不足
比率</t>
    <rPh sb="0" eb="2">
      <t>シキン</t>
    </rPh>
    <rPh sb="2" eb="4">
      <t>フソク</t>
    </rPh>
    <rPh sb="5" eb="7">
      <t>ヒリツ</t>
    </rPh>
    <phoneticPr fontId="6"/>
  </si>
  <si>
    <t>(A)-(B)</t>
  </si>
  <si>
    <t>国民健康保険特別会計</t>
  </si>
  <si>
    <t>後期高齢者医療特別会計</t>
  </si>
  <si>
    <t>介護保険特別会計</t>
  </si>
  <si>
    <t>(3ヵ年平均)</t>
    <rPh sb="3" eb="4">
      <t>ネン</t>
    </rPh>
    <rPh sb="4" eb="6">
      <t>ヘイキン</t>
    </rPh>
    <phoneticPr fontId="6"/>
  </si>
  <si>
    <t>ラスパイレス指数</t>
    <rPh sb="6" eb="8">
      <t>シスウ</t>
    </rPh>
    <phoneticPr fontId="40"/>
  </si>
  <si>
    <t>水道事業会計</t>
  </si>
  <si>
    <t>法適用企業</t>
  </si>
  <si>
    <t>公共下水道事業会計</t>
  </si>
  <si>
    <t>農業集落排水事業会計</t>
  </si>
  <si>
    <t>卸売市場特別会計</t>
  </si>
  <si>
    <t>法非適用企業</t>
  </si>
  <si>
    <t>公設合併処理浄化槽事業特別会計</t>
  </si>
  <si>
    <t>公営企業会計等</t>
    <rPh sb="0" eb="2">
      <t>コウエイ</t>
    </rPh>
    <rPh sb="2" eb="4">
      <t>キギョウ</t>
    </rPh>
    <rPh sb="4" eb="6">
      <t>カイケイ</t>
    </rPh>
    <rPh sb="6" eb="7">
      <t>トウ</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</si>
  <si>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</si>
  <si>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t>
    <rPh sb="0" eb="2">
      <t>イチブ</t>
    </rPh>
    <rPh sb="2" eb="4">
      <t>ジム</t>
    </rPh>
    <rPh sb="4" eb="6">
      <t>クミアイ</t>
    </rPh>
    <rPh sb="6" eb="7">
      <t>トウ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</si>
  <si>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</si>
  <si>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地方公社・第三セクター等</t>
    <rPh sb="0" eb="4">
      <t>チホウコウシャ</t>
    </rPh>
    <rPh sb="5" eb="6">
      <t>ダイ</t>
    </rPh>
    <rPh sb="6" eb="7">
      <t>サン</t>
    </rPh>
    <rPh sb="11" eb="12">
      <t>ナド</t>
    </rPh>
    <phoneticPr fontId="6"/>
  </si>
  <si>
    <t>公共施設整備等基金</t>
    <rPh sb="0" eb="2">
      <t>コウキョウ</t>
    </rPh>
    <rPh sb="2" eb="4">
      <t>シセツ</t>
    </rPh>
    <rPh sb="4" eb="6">
      <t>セイビ</t>
    </rPh>
    <rPh sb="6" eb="7">
      <t>トウ</t>
    </rPh>
    <rPh sb="7" eb="9">
      <t>キキン</t>
    </rPh>
    <phoneticPr fontId="35"/>
  </si>
  <si>
    <t>将来負担の状況</t>
  </si>
  <si>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</si>
  <si>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2"/>
  </si>
  <si>
    <t>内訳</t>
    <rPh sb="0" eb="2">
      <t>ウチワケ</t>
    </rPh>
    <phoneticPr fontId="3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</si>
  <si>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</si>
  <si>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</si>
  <si>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</si>
  <si>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PFI事業に係るもの</t>
    <rPh sb="3" eb="5">
      <t>ジギョウ</t>
    </rPh>
    <rPh sb="6" eb="7">
      <t>カカ</t>
    </rPh>
    <phoneticPr fontId="32"/>
  </si>
  <si>
    <t>宮崎県市町村総合事務組合（一般会計）</t>
    <rPh sb="0" eb="2">
      <t>ミヤザキ</t>
    </rPh>
    <rPh sb="2" eb="3">
      <t>ケン</t>
    </rPh>
    <rPh sb="3" eb="6">
      <t>シチョウソン</t>
    </rPh>
    <rPh sb="6" eb="8">
      <t>ソウゴウ</t>
    </rPh>
    <rPh sb="8" eb="10">
      <t>ジム</t>
    </rPh>
    <rPh sb="10" eb="12">
      <t>クミアイ</t>
    </rPh>
    <rPh sb="13" eb="15">
      <t>イッパン</t>
    </rPh>
    <rPh sb="15" eb="17">
      <t>カイケイ</t>
    </rPh>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</si>
  <si>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</si>
  <si>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</si>
  <si>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</si>
  <si>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</si>
  <si>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 xml:space="preserve">組合等負担等見込額 </t>
    <rPh sb="0" eb="2">
      <t>クミアイ</t>
    </rPh>
    <rPh sb="2" eb="3">
      <t>トウ</t>
    </rPh>
    <rPh sb="3" eb="5">
      <t>フタン</t>
    </rPh>
    <rPh sb="5" eb="6">
      <t>トウ</t>
    </rPh>
    <rPh sb="6" eb="9">
      <t>ミコミガク</t>
    </rPh>
    <phoneticPr fontId="32"/>
  </si>
  <si>
    <t>　うち、健全化法施行規則附則第三条に係る負担見込額</t>
  </si>
  <si>
    <t>対比（％）</t>
    <rPh sb="0" eb="2">
      <t>タイヒ</t>
    </rPh>
    <phoneticPr fontId="6"/>
  </si>
  <si>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</si>
  <si>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</si>
  <si>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一時借入金の利子</t>
    <rPh sb="0" eb="2">
      <t>イチジ</t>
    </rPh>
    <rPh sb="2" eb="5">
      <t>カリイレキン</t>
    </rPh>
    <rPh sb="6" eb="8">
      <t>リシ</t>
    </rPh>
    <phoneticPr fontId="32"/>
  </si>
  <si>
    <t>社会福祉法人の施設建設費に係るもの</t>
    <rPh sb="0" eb="2">
      <t>シャカイ</t>
    </rPh>
    <rPh sb="2" eb="4">
      <t>フクシ</t>
    </rPh>
    <rPh sb="4" eb="6">
      <t>ホウジン</t>
    </rPh>
    <rPh sb="7" eb="9">
      <t>シセツ</t>
    </rPh>
    <rPh sb="9" eb="12">
      <t>ケンセツヒ</t>
    </rPh>
    <rPh sb="13" eb="14">
      <t>カカ</t>
    </rPh>
    <phoneticPr fontId="6"/>
  </si>
  <si>
    <t>▲退職金</t>
    <rPh sb="1" eb="3">
      <t>タイショク</t>
    </rPh>
    <rPh sb="3" eb="4">
      <t>キン</t>
    </rPh>
    <phoneticPr fontId="6"/>
  </si>
  <si>
    <t>(Ａ)</t>
  </si>
  <si>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</si>
  <si>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</si>
  <si>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</si>
  <si>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</si>
  <si>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</si>
  <si>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6"/>
  </si>
  <si>
    <t>その他の会計</t>
  </si>
  <si>
    <t>健全化判断比率</t>
    <rPh sb="0" eb="3">
      <t>ケンゼンカ</t>
    </rPh>
    <rPh sb="3" eb="5">
      <t>ハンダン</t>
    </rPh>
    <rPh sb="5" eb="7">
      <t>ヒリツ</t>
    </rPh>
    <phoneticPr fontId="39"/>
  </si>
  <si>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</si>
  <si>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6"/>
  </si>
  <si>
    <t xml:space="preserve"> H28</t>
  </si>
  <si>
    <t>宮崎市中央市場精算株式会社</t>
    <rPh sb="0" eb="3">
      <t>ミヤザキシ</t>
    </rPh>
    <rPh sb="3" eb="5">
      <t>チュウオウ</t>
    </rPh>
    <rPh sb="5" eb="7">
      <t>シジョウ</t>
    </rPh>
    <rPh sb="7" eb="9">
      <t>セイサン</t>
    </rPh>
    <rPh sb="9" eb="11">
      <t>カブシキ</t>
    </rPh>
    <rPh sb="11" eb="13">
      <t>カイシャ</t>
    </rPh>
    <phoneticPr fontId="6"/>
  </si>
  <si>
    <t>公社・
三セク等</t>
    <rPh sb="0" eb="2">
      <t>コウシャ</t>
    </rPh>
    <rPh sb="4" eb="5">
      <t>サン</t>
    </rPh>
    <rPh sb="7" eb="8">
      <t>トウ</t>
    </rPh>
    <phoneticPr fontId="6"/>
  </si>
  <si>
    <t>利子補給に係るもの</t>
  </si>
  <si>
    <t>平成29年度</t>
    <rPh sb="0" eb="2">
      <t>ヘイセイ</t>
    </rPh>
    <rPh sb="4" eb="6">
      <t>ネンド</t>
    </rPh>
    <phoneticPr fontId="39"/>
  </si>
  <si>
    <t>早期健全化基準</t>
  </si>
  <si>
    <t>財政再生基準</t>
  </si>
  <si>
    <t>地方独立行政法人に係る将来負担額</t>
  </si>
  <si>
    <t>(Ｂ)</t>
  </si>
  <si>
    <t>実質赤字比率</t>
    <rPh sb="0" eb="2">
      <t>ジッシツ</t>
    </rPh>
    <rPh sb="2" eb="4">
      <t>アカジ</t>
    </rPh>
    <rPh sb="4" eb="6">
      <t>ヒリツ</t>
    </rPh>
    <phoneticPr fontId="39"/>
  </si>
  <si>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</si>
  <si>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連結実質赤字比率</t>
    <rPh sb="0" eb="2">
      <t>レンケツ</t>
    </rPh>
    <rPh sb="2" eb="4">
      <t>ジッシツ</t>
    </rPh>
    <rPh sb="4" eb="6">
      <t>アカジ</t>
    </rPh>
    <rPh sb="6" eb="8">
      <t>ヒリツ</t>
    </rPh>
    <phoneticPr fontId="39"/>
  </si>
  <si>
    <t>(Ｄ)</t>
  </si>
  <si>
    <t>将来負担比率</t>
    <rPh sb="0" eb="2">
      <t>ショウライ</t>
    </rPh>
    <rPh sb="2" eb="4">
      <t>フタン</t>
    </rPh>
    <rPh sb="4" eb="6">
      <t>ヒリツ</t>
    </rPh>
    <phoneticPr fontId="39"/>
  </si>
  <si>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</si>
  <si>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</si>
  <si>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</si>
  <si>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人口1人当たり決算額</t>
    <rPh sb="0" eb="2">
      <t>ジンコウ</t>
    </rPh>
    <rPh sb="2" eb="4">
      <t>ヒトリ</t>
    </rPh>
    <rPh sb="4" eb="5">
      <t>ア</t>
    </rPh>
    <rPh sb="7" eb="9">
      <t>ケッサン</t>
    </rPh>
    <rPh sb="9" eb="10">
      <t>ガク</t>
    </rPh>
    <phoneticPr fontId="6"/>
  </si>
  <si>
    <t>人件費</t>
    <rPh sb="0" eb="3">
      <t>ジンケンヒ</t>
    </rPh>
    <phoneticPr fontId="6"/>
  </si>
  <si>
    <t>当該団体</t>
    <rPh sb="0" eb="2">
      <t>トウガイ</t>
    </rPh>
    <rPh sb="2" eb="4">
      <t>ダンタイ</t>
    </rPh>
    <phoneticPr fontId="6"/>
  </si>
  <si>
    <t>対比（差引）</t>
    <rPh sb="0" eb="2">
      <t>タイヒ</t>
    </rPh>
    <rPh sb="3" eb="5">
      <t>サシヒキ</t>
    </rPh>
    <phoneticPr fontId="6"/>
  </si>
  <si>
    <t>（注）人口については、各調査年度の1月1日現在の住民基本台帳に登載されている人口に基づいている。</t>
  </si>
  <si>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</si>
  <si>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</si>
  <si>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増減率(%)(A)</t>
    <rPh sb="0" eb="3">
      <t>ゾウゲンリツ</t>
    </rPh>
    <phoneticPr fontId="6"/>
  </si>
  <si>
    <t>積立不足額を考慮して算定した額</t>
    <rPh sb="0" eb="1">
      <t>ツ</t>
    </rPh>
    <rPh sb="1" eb="2">
      <t>タ</t>
    </rPh>
    <rPh sb="2" eb="5">
      <t>フソクガク</t>
    </rPh>
    <rPh sb="6" eb="8">
      <t>コウリョ</t>
    </rPh>
    <rPh sb="10" eb="12">
      <t>サンテイ</t>
    </rPh>
    <rPh sb="14" eb="15">
      <t>ガク</t>
    </rPh>
    <phoneticPr fontId="41"/>
  </si>
  <si>
    <t>満期一括償還地方債の一年当たりの元金償還金に相当するもの
（年度割相当額）</t>
  </si>
  <si>
    <t>一部事務組合等の起こした地方債に充てたと認められる
補助金又は負担金</t>
  </si>
  <si>
    <t>増減率(%)(B)</t>
    <rPh sb="0" eb="3">
      <t>ゾウゲンリツ</t>
    </rPh>
    <phoneticPr fontId="6"/>
  </si>
  <si>
    <t>公債費に準ずる債務負担行為に係るもの</t>
  </si>
  <si>
    <t>普通建設事業費</t>
    <rPh sb="0" eb="2">
      <t>フツウ</t>
    </rPh>
    <rPh sb="2" eb="4">
      <t>ケンセツ</t>
    </rPh>
    <rPh sb="4" eb="7">
      <t>ジギョウヒ</t>
    </rPh>
    <phoneticPr fontId="6"/>
  </si>
  <si>
    <t>H26</t>
  </si>
  <si>
    <t>H27</t>
  </si>
  <si>
    <t>▲ 3.29</t>
  </si>
  <si>
    <t>▲ 0.86</t>
  </si>
  <si>
    <t>▲ 0.85</t>
  </si>
  <si>
    <t>▲ 0.26</t>
  </si>
  <si>
    <t>▲ 0.20</t>
  </si>
  <si>
    <t>▲ 0.45</t>
  </si>
  <si>
    <t>その他会計（赤字）</t>
  </si>
  <si>
    <t>その他会計（黒字）</t>
  </si>
  <si>
    <t>宮崎県市町村総合事務組合（市町村交通災害共済事業特別会計）</t>
    <rPh sb="0" eb="2">
      <t>ミヤザキ</t>
    </rPh>
    <rPh sb="2" eb="3">
      <t>ケン</t>
    </rPh>
    <rPh sb="3" eb="6">
      <t>シチョウソン</t>
    </rPh>
    <rPh sb="6" eb="8">
      <t>ソウゴウ</t>
    </rPh>
    <rPh sb="8" eb="10">
      <t>ジム</t>
    </rPh>
    <rPh sb="10" eb="12">
      <t>クミアイ</t>
    </rPh>
    <rPh sb="13" eb="16">
      <t>シチョウソン</t>
    </rPh>
    <rPh sb="16" eb="18">
      <t>コウツウ</t>
    </rPh>
    <rPh sb="18" eb="20">
      <t>サイガイ</t>
    </rPh>
    <rPh sb="20" eb="22">
      <t>キョウサイ</t>
    </rPh>
    <rPh sb="22" eb="24">
      <t>ジギョウ</t>
    </rPh>
    <rPh sb="24" eb="26">
      <t>トクベツ</t>
    </rPh>
    <rPh sb="26" eb="28">
      <t>カイケイ</t>
    </rPh>
    <phoneticPr fontId="6"/>
  </si>
  <si>
    <t>宮崎県後期高齢者医療広域連合（後期高齢者医療特別会計）</t>
    <rPh sb="0" eb="3">
      <t>ミヤザキケン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6"/>
  </si>
  <si>
    <t>宮崎市体育協会</t>
    <rPh sb="0" eb="3">
      <t>ミヤザキシ</t>
    </rPh>
    <rPh sb="3" eb="5">
      <t>タイイク</t>
    </rPh>
    <rPh sb="5" eb="7">
      <t>キョウカイ</t>
    </rPh>
    <phoneticPr fontId="6"/>
  </si>
  <si>
    <t>宮崎文化振興協会</t>
    <rPh sb="0" eb="2">
      <t>ミヤザキ</t>
    </rPh>
    <rPh sb="2" eb="4">
      <t>ブンカ</t>
    </rPh>
    <rPh sb="4" eb="6">
      <t>シンコウ</t>
    </rPh>
    <rPh sb="6" eb="8">
      <t>キョウカイ</t>
    </rPh>
    <phoneticPr fontId="6"/>
  </si>
  <si>
    <t>宮崎市中央市場水産物精算株式会社</t>
    <rPh sb="0" eb="3">
      <t>ミヤザキシ</t>
    </rPh>
    <rPh sb="3" eb="5">
      <t>チュウオウ</t>
    </rPh>
    <rPh sb="5" eb="7">
      <t>シジョウ</t>
    </rPh>
    <rPh sb="7" eb="10">
      <t>スイサンブツ</t>
    </rPh>
    <rPh sb="10" eb="12">
      <t>セイサン</t>
    </rPh>
    <rPh sb="12" eb="14">
      <t>カブシキ</t>
    </rPh>
    <rPh sb="14" eb="16">
      <t>カイシャ</t>
    </rPh>
    <phoneticPr fontId="6"/>
  </si>
  <si>
    <t>宮崎市フェニックス自然動物園管理株式会社</t>
    <rPh sb="0" eb="3">
      <t>ミヤザキシ</t>
    </rPh>
    <rPh sb="9" eb="11">
      <t>シゼン</t>
    </rPh>
    <rPh sb="11" eb="14">
      <t>ドウブツエン</t>
    </rPh>
    <rPh sb="14" eb="16">
      <t>カンリ</t>
    </rPh>
    <rPh sb="16" eb="18">
      <t>カブシキ</t>
    </rPh>
    <rPh sb="18" eb="20">
      <t>カイシャ</t>
    </rPh>
    <phoneticPr fontId="6"/>
  </si>
  <si>
    <t>宮崎水管理株式会社</t>
    <rPh sb="0" eb="2">
      <t>ミヤザキ</t>
    </rPh>
    <rPh sb="2" eb="3">
      <t>ミズ</t>
    </rPh>
    <rPh sb="3" eb="5">
      <t>カンリ</t>
    </rPh>
    <rPh sb="5" eb="7">
      <t>カブシキ</t>
    </rPh>
    <rPh sb="7" eb="9">
      <t>カイシャ</t>
    </rPh>
    <phoneticPr fontId="6"/>
  </si>
  <si>
    <t>宮崎市土地開発公社</t>
    <rPh sb="0" eb="3">
      <t>ミヤザキシ</t>
    </rPh>
    <rPh sb="3" eb="5">
      <t>トチ</t>
    </rPh>
    <rPh sb="5" eb="7">
      <t>カイハツ</t>
    </rPh>
    <rPh sb="7" eb="9">
      <t>コウシャ</t>
    </rPh>
    <phoneticPr fontId="6"/>
  </si>
  <si>
    <t>公立大学法人宮崎公立大学</t>
    <rPh sb="0" eb="2">
      <t>コウリツ</t>
    </rPh>
    <rPh sb="2" eb="4">
      <t>ダイガク</t>
    </rPh>
    <rPh sb="4" eb="6">
      <t>ホウジン</t>
    </rPh>
    <rPh sb="6" eb="8">
      <t>ミヤザキ</t>
    </rPh>
    <rPh sb="8" eb="10">
      <t>コウリツ</t>
    </rPh>
    <rPh sb="10" eb="12">
      <t>ダイガク</t>
    </rPh>
    <phoneticPr fontId="6"/>
  </si>
  <si>
    <t>宮崎県環境整備公社</t>
    <rPh sb="0" eb="3">
      <t>ミヤザキケン</t>
    </rPh>
    <rPh sb="3" eb="5">
      <t>カンキョウ</t>
    </rPh>
    <rPh sb="5" eb="7">
      <t>セイビ</t>
    </rPh>
    <rPh sb="7" eb="9">
      <t>コウシャ</t>
    </rPh>
    <phoneticPr fontId="6"/>
  </si>
  <si>
    <t>敬老ふれあい基金</t>
    <rPh sb="0" eb="2">
      <t>ケイロウ</t>
    </rPh>
    <rPh sb="6" eb="8">
      <t>キキン</t>
    </rPh>
    <phoneticPr fontId="35"/>
  </si>
  <si>
    <t>公立大学財政運営基金</t>
    <rPh sb="0" eb="2">
      <t>コウリツ</t>
    </rPh>
    <rPh sb="2" eb="4">
      <t>ダイガク</t>
    </rPh>
    <rPh sb="4" eb="6">
      <t>ザイセイ</t>
    </rPh>
    <rPh sb="6" eb="8">
      <t>ウンエイ</t>
    </rPh>
    <rPh sb="8" eb="10">
      <t>キキン</t>
    </rPh>
    <phoneticPr fontId="3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</si>
  <si>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</si>
  <si>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</si>
  <si>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２９年度においては、類似団体内平均値と比べて将来負担比率は高い状況であるが、有形固定資産減価償却率は低い状況にある。
　今後も引き続き元金ベースのプライマリーバランスの黒字化を堅持することで将来負担比率の改善を図るとともに、公共施設等総合管理計画に基づき公共施設の適切なマネジメントに取り組んでいく。</t>
  </si>
  <si>
    <t>(　参考　）</t>
    <rPh sb="2" eb="4">
      <t>サンコウ</t>
    </rPh>
    <phoneticPr fontId="6"/>
  </si>
  <si>
    <t>当該団体値</t>
    <rPh sb="0" eb="2">
      <t>トウガイ</t>
    </rPh>
    <rPh sb="2" eb="4">
      <t>ダンタイ</t>
    </rPh>
    <rPh sb="4" eb="5">
      <t>アタイ</t>
    </rPh>
    <phoneticPr fontId="6"/>
  </si>
  <si>
    <t>　いずれの指標も過去の大型プロジェクトに係る市債の償還が影響し、類似団体内平均値よりも高い状況である。
　２９年度においては、将来負担比率は、市全体として地方債の償還を進めたことにより公営企業債等繰入見込額及び地方債現在高が減少したことで、２８年度に比べ４．２ポイント減少し、実質公債費比率は、元利償還金が減少したことなどにより、２８年度に比べ０．９ポイント減少した。
　今後も引き続き元金ベースのプライマリーバランスの黒字化を堅持し、一層の財政健全化に取り組んでいく必要がある。</t>
    <rPh sb="179" eb="181">
      <t>ゲンショウ</t>
    </rPh>
    <phoneticPr fontId="6"/>
  </si>
  <si>
    <t>将来負担比率</t>
  </si>
  <si>
    <t>有形固定資産減価償却率</t>
  </si>
  <si>
    <t>実質公債費比率</t>
  </si>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</sst>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0_);[Red]\(#,##0.0\)"/>
    <numFmt numFmtId="183" formatCode="#,##0;&quot;▲ &quot;#,##0"/>
    <numFmt numFmtId="184" formatCode="#,##0;&quot;△ &quot;#,##0"/>
    <numFmt numFmtId="185" formatCode="#,##0_ "/>
    <numFmt numFmtId="186" formatCode="0.00;&quot;▲ &quot;0.00"/>
    <numFmt numFmtId="187" formatCode="0.00_ "/>
    <numFmt numFmtId="188" formatCode="0.0;&quot;▲ &quot;0.0"/>
    <numFmt numFmtId="189" formatCode="0.0_ "/>
    <numFmt numFmtId="190" formatCode="0_ "/>
    <numFmt numFmtId="191" formatCode="@&quot; &quot;"/>
  </numFmts>
  <fonts count="42" x14ac:knownFonts="1">
    <font>
      <sz val="11"/>
      <color theme="1"/>
      <name val="ＭＳ Ｐゴシック"/>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theme="1"/>
      <name val="游ゴシック"/>
      <family val="3"/>
      <charset val="128"/>
    </font>
    <font>
      <sz val="11"/>
      <color theme="1"/>
      <name val="ＭＳ Ｐゴシック"/>
      <family val="3"/>
      <charset val="128"/>
    </font>
    <font>
      <sz val="6"/>
      <name val="ＭＳ Ｐ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8"/>
      <color indexed="8"/>
      <name val="ＭＳ ゴシック"/>
      <family val="3"/>
      <charset val="128"/>
    </font>
    <font>
      <sz val="9"/>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sz val="12"/>
      <color indexed="8"/>
      <name val="ＭＳ Ｐゴシック"/>
      <family val="3"/>
      <charset val="128"/>
    </font>
    <font>
      <b/>
      <sz val="24"/>
      <color indexed="8"/>
      <name val="ＭＳ ゴシック"/>
      <family val="3"/>
      <charset val="128"/>
    </font>
    <font>
      <sz val="14"/>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12"/>
      <color indexed="8"/>
      <name val="ＭＳ ゴシック"/>
      <family val="3"/>
      <charset val="128"/>
    </font>
    <font>
      <sz val="11"/>
      <name val="ＭＳ ゴシック"/>
      <family val="3"/>
      <charset val="128"/>
    </font>
    <font>
      <sz val="14"/>
      <color indexed="8"/>
      <name val="ＭＳ ゴシック"/>
      <family val="3"/>
      <charset val="128"/>
    </font>
    <font>
      <b/>
      <sz val="16"/>
      <color indexed="8"/>
      <name val="ＭＳ ゴシック"/>
      <family val="3"/>
      <charset val="128"/>
    </font>
    <font>
      <sz val="13"/>
      <color indexed="8"/>
      <name val="ＭＳ ゴシック"/>
      <family val="3"/>
      <charset val="128"/>
    </font>
    <font>
      <sz val="16"/>
      <color indexed="8"/>
      <name val="ＭＳ ゴシック"/>
      <family val="3"/>
      <charset val="128"/>
    </font>
    <font>
      <sz val="16"/>
      <name val="ＭＳ ゴシック"/>
      <family val="3"/>
      <charset val="128"/>
    </font>
    <font>
      <sz val="10"/>
      <color indexed="8"/>
      <name val="ＭＳ Ｐゴシック"/>
      <family val="3"/>
      <charset val="128"/>
    </font>
    <font>
      <sz val="14"/>
      <color theme="1"/>
      <name val="ＭＳ Ｐゴシック"/>
      <family val="3"/>
      <charset val="128"/>
    </font>
    <font>
      <sz val="10"/>
      <color indexed="8"/>
      <name val="游ゴシック"/>
      <family val="3"/>
      <charset val="128"/>
    </font>
    <font>
      <sz val="9"/>
      <color indexed="8"/>
      <name val="游ゴシック"/>
      <family val="3"/>
      <charset val="128"/>
    </font>
    <font>
      <b/>
      <sz val="18"/>
      <color indexed="8"/>
      <name val="ＭＳ ゴシック"/>
      <family val="3"/>
      <charset val="128"/>
    </font>
    <font>
      <sz val="11"/>
      <name val="ＭＳ Ｐゴシック"/>
      <family val="3"/>
      <charset val="128"/>
    </font>
    <font>
      <sz val="6"/>
      <name val="ＭＳ ゴシック"/>
      <family val="3"/>
      <charset val="128"/>
    </font>
    <font>
      <sz val="6"/>
      <name val="游ゴシック"/>
      <family val="3"/>
      <charset val="128"/>
    </font>
    <font>
      <b/>
      <sz val="13"/>
      <color indexed="56"/>
      <name val="ＭＳ ゴシック"/>
      <family val="3"/>
      <charset val="128"/>
    </font>
    <font>
      <b/>
      <sz val="9"/>
      <color indexed="9"/>
      <name val="ＭＳ ゴシック"/>
      <family val="3"/>
      <charset val="128"/>
    </font>
    <font>
      <sz val="9"/>
      <name val="ＭＳ ゴシック"/>
      <family val="3"/>
      <charset val="128"/>
    </font>
    <font>
      <sz val="9"/>
      <color indexed="8"/>
      <name val="ＭＳ ゴシック"/>
      <family val="3"/>
      <charset val="128"/>
    </font>
    <font>
      <sz val="11"/>
      <color indexed="8"/>
      <name val="ＭＳ ゴシック"/>
      <family val="3"/>
      <charset val="128"/>
    </font>
    <font>
      <sz val="11"/>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08">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8"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9"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1" fillId="0" borderId="26" xfId="10" applyFont="1" applyFill="1" applyBorder="1" applyAlignment="1">
      <alignment vertical="center"/>
    </xf>
    <xf numFmtId="0" fontId="11"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60" xfId="9" applyFont="1" applyFill="1" applyBorder="1" applyAlignment="1">
      <alignment vertical="center" wrapText="1"/>
    </xf>
    <xf numFmtId="190" fontId="2" fillId="0" borderId="7" xfId="9" applyNumberFormat="1" applyFont="1" applyFill="1" applyBorder="1" applyAlignment="1">
      <alignment horizontal="right" vertical="center" shrinkToFit="1"/>
    </xf>
    <xf numFmtId="190" fontId="2" fillId="0" borderId="7" xfId="9" applyNumberFormat="1" applyFont="1" applyFill="1" applyBorder="1" applyAlignment="1">
      <alignment vertical="center" shrinkToFit="1"/>
    </xf>
    <xf numFmtId="189" fontId="2" fillId="0" borderId="9" xfId="9" applyNumberFormat="1" applyFont="1" applyFill="1" applyBorder="1" applyAlignment="1">
      <alignment vertical="center"/>
    </xf>
    <xf numFmtId="190" fontId="2" fillId="0" borderId="19" xfId="9" applyNumberFormat="1" applyFont="1" applyFill="1" applyBorder="1" applyAlignment="1">
      <alignment horizontal="right" vertical="center" shrinkToFit="1"/>
    </xf>
    <xf numFmtId="190" fontId="2" fillId="0" borderId="19" xfId="9" applyNumberFormat="1" applyFont="1" applyFill="1" applyBorder="1" applyAlignment="1">
      <alignment vertical="center" shrinkToFit="1"/>
    </xf>
    <xf numFmtId="189" fontId="2" fillId="0" borderId="20" xfId="9" applyNumberFormat="1" applyFont="1" applyFill="1" applyBorder="1" applyAlignment="1">
      <alignment vertical="center"/>
    </xf>
    <xf numFmtId="190" fontId="2" fillId="0" borderId="53" xfId="9" applyNumberFormat="1" applyFont="1" applyFill="1" applyBorder="1" applyAlignment="1">
      <alignment horizontal="right" vertical="center" shrinkToFit="1"/>
    </xf>
    <xf numFmtId="190" fontId="2" fillId="0" borderId="53" xfId="9" applyNumberFormat="1" applyFont="1" applyFill="1" applyBorder="1" applyAlignment="1">
      <alignment vertical="center" shrinkToFit="1"/>
    </xf>
    <xf numFmtId="189"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5" fillId="0" borderId="34" xfId="4" applyFont="1" applyBorder="1" applyAlignment="1">
      <alignment horizontal="center" vertical="center"/>
    </xf>
    <xf numFmtId="0" fontId="15" fillId="0" borderId="34" xfId="4" applyFont="1" applyBorder="1" applyAlignment="1">
      <alignment vertical="center"/>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20" fillId="3" borderId="0" xfId="16" applyFont="1" applyFill="1" applyProtection="1">
      <alignment vertical="center"/>
    </xf>
    <xf numFmtId="0" fontId="2" fillId="3" borderId="0" xfId="12" applyFont="1" applyFill="1" applyAlignment="1" applyProtection="1">
      <alignment vertical="center"/>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0" xfId="12" applyFont="1" applyFill="1" applyBorder="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183" fontId="18" fillId="3" borderId="0" xfId="12" applyNumberFormat="1" applyFont="1" applyFill="1" applyBorder="1" applyAlignment="1" applyProtection="1">
      <alignment horizontal="right" vertical="center" shrinkToFi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6" fillId="3" borderId="0" xfId="12" applyFont="1" applyFill="1" applyProtection="1">
      <alignment vertical="center"/>
    </xf>
    <xf numFmtId="183" fontId="18" fillId="3" borderId="0" xfId="12" applyNumberFormat="1" applyFont="1" applyFill="1" applyBorder="1" applyAlignment="1" applyProtection="1">
      <alignment horizontal="left" vertical="center" shrinkToFit="1"/>
    </xf>
    <xf numFmtId="0" fontId="18" fillId="3" borderId="35" xfId="12" applyFont="1" applyFill="1" applyBorder="1" applyProtection="1">
      <alignment vertical="center"/>
    </xf>
    <xf numFmtId="0" fontId="16" fillId="3" borderId="0" xfId="12" applyFont="1" applyFill="1" applyBorder="1" applyProtection="1">
      <alignment vertical="center"/>
    </xf>
    <xf numFmtId="0" fontId="16" fillId="3" borderId="0" xfId="12" applyFont="1" applyFill="1" applyBorder="1" applyAlignment="1" applyProtection="1">
      <alignment horizontal="center" vertical="center"/>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xf>
    <xf numFmtId="0" fontId="18"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85" fontId="15" fillId="0" borderId="0" xfId="20" applyNumberFormat="1" applyFont="1" applyFill="1">
      <alignment vertical="center"/>
    </xf>
    <xf numFmtId="0" fontId="18" fillId="0" borderId="30" xfId="20" applyFont="1" applyFill="1" applyBorder="1">
      <alignment vertical="center"/>
    </xf>
    <xf numFmtId="185" fontId="15" fillId="0" borderId="42" xfId="20" applyNumberFormat="1" applyFont="1" applyFill="1" applyBorder="1">
      <alignment vertical="center"/>
    </xf>
    <xf numFmtId="185" fontId="15" fillId="0" borderId="31" xfId="20" applyNumberFormat="1" applyFont="1" applyFill="1" applyBorder="1">
      <alignment vertical="center"/>
    </xf>
    <xf numFmtId="185"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85" fontId="15" fillId="0" borderId="34" xfId="20" applyNumberFormat="1" applyFont="1" applyFill="1" applyBorder="1">
      <alignment vertical="center"/>
    </xf>
    <xf numFmtId="0" fontId="3" fillId="3" borderId="30" xfId="20" applyFont="1" applyFill="1" applyBorder="1">
      <alignment vertical="center"/>
    </xf>
    <xf numFmtId="185" fontId="15" fillId="3" borderId="31" xfId="20" applyNumberFormat="1" applyFont="1" applyFill="1" applyBorder="1">
      <alignment vertical="center"/>
    </xf>
    <xf numFmtId="185" fontId="15" fillId="0" borderId="32" xfId="20" applyNumberFormat="1" applyFont="1" applyFill="1" applyBorder="1">
      <alignment vertical="center"/>
    </xf>
    <xf numFmtId="0" fontId="15" fillId="0" borderId="0" xfId="20" applyFont="1" applyFill="1" applyBorder="1" applyAlignment="1"/>
    <xf numFmtId="185" fontId="22" fillId="0" borderId="30" xfId="14" applyNumberFormat="1" applyFont="1" applyBorder="1" applyAlignment="1">
      <alignment vertical="center"/>
    </xf>
    <xf numFmtId="185" fontId="22" fillId="0" borderId="31" xfId="14" applyNumberFormat="1" applyFont="1" applyBorder="1" applyAlignment="1">
      <alignment vertical="center"/>
    </xf>
    <xf numFmtId="185" fontId="22" fillId="0" borderId="31" xfId="14" applyNumberFormat="1" applyFont="1" applyBorder="1" applyAlignment="1">
      <alignment horizontal="center" vertical="center"/>
    </xf>
    <xf numFmtId="0" fontId="3" fillId="3" borderId="23" xfId="20" applyFont="1" applyFill="1" applyBorder="1">
      <alignment vertical="center"/>
    </xf>
    <xf numFmtId="185" fontId="15" fillId="3" borderId="34" xfId="20" applyNumberFormat="1" applyFont="1" applyFill="1" applyBorder="1">
      <alignment vertical="center"/>
    </xf>
    <xf numFmtId="185" fontId="15" fillId="0" borderId="35" xfId="20" applyNumberFormat="1" applyFont="1" applyFill="1" applyBorder="1">
      <alignment vertical="center"/>
    </xf>
    <xf numFmtId="185" fontId="22" fillId="0" borderId="16" xfId="14" applyNumberFormat="1" applyFont="1" applyBorder="1" applyAlignment="1">
      <alignment vertical="center"/>
    </xf>
    <xf numFmtId="185" fontId="22" fillId="0" borderId="15" xfId="14" applyNumberFormat="1" applyFont="1" applyBorder="1" applyAlignment="1">
      <alignment vertical="center"/>
    </xf>
    <xf numFmtId="185" fontId="22" fillId="0" borderId="171" xfId="14" applyNumberFormat="1" applyFont="1" applyBorder="1" applyAlignment="1">
      <alignment horizontal="center" vertical="center"/>
    </xf>
    <xf numFmtId="185" fontId="22" fillId="0" borderId="16" xfId="14" applyNumberFormat="1" applyFont="1" applyBorder="1" applyAlignment="1">
      <alignment horizontal="center" vertical="center"/>
    </xf>
    <xf numFmtId="185" fontId="22" fillId="0" borderId="27"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85" fontId="15" fillId="3" borderId="15" xfId="20" applyNumberFormat="1" applyFont="1" applyFill="1" applyBorder="1">
      <alignment vertical="center"/>
    </xf>
    <xf numFmtId="185" fontId="15" fillId="0" borderId="37" xfId="20" applyNumberFormat="1" applyFont="1" applyFill="1" applyBorder="1">
      <alignment vertical="center"/>
    </xf>
    <xf numFmtId="185" fontId="22" fillId="0" borderId="32" xfId="14" applyNumberFormat="1" applyFont="1" applyBorder="1" applyAlignment="1">
      <alignment horizontal="center" vertical="center"/>
    </xf>
    <xf numFmtId="185"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85" fontId="15" fillId="0" borderId="74" xfId="20" applyNumberFormat="1" applyFont="1" applyFill="1" applyBorder="1" applyAlignment="1">
      <alignment horizontal="center" vertical="center"/>
    </xf>
    <xf numFmtId="178" fontId="22" fillId="0" borderId="74" xfId="20" applyNumberFormat="1" applyFont="1" applyFill="1" applyBorder="1" applyAlignment="1">
      <alignment horizontal="right" vertical="center" shrinkToFit="1"/>
    </xf>
    <xf numFmtId="179"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85" fontId="22" fillId="0" borderId="35" xfId="14" applyNumberFormat="1" applyFont="1" applyBorder="1" applyAlignment="1">
      <alignment horizontal="center" vertical="center"/>
    </xf>
    <xf numFmtId="185" fontId="22" fillId="0" borderId="174" xfId="14" applyNumberFormat="1" applyFont="1" applyBorder="1" applyAlignment="1">
      <alignment horizontal="center" vertical="center" wrapText="1"/>
    </xf>
    <xf numFmtId="179" fontId="22" fillId="0" borderId="175" xfId="15" applyNumberFormat="1" applyFont="1" applyFill="1" applyBorder="1" applyAlignment="1">
      <alignment horizontal="right" vertical="center" shrinkToFit="1"/>
    </xf>
    <xf numFmtId="179"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85" fontId="15" fillId="3" borderId="74" xfId="20" applyNumberFormat="1" applyFont="1" applyFill="1" applyBorder="1" applyAlignment="1">
      <alignment horizontal="center" vertical="center"/>
    </xf>
    <xf numFmtId="185" fontId="15" fillId="0" borderId="176" xfId="20" applyNumberFormat="1" applyFont="1" applyFill="1" applyBorder="1" applyAlignment="1">
      <alignment horizontal="center" vertical="center"/>
    </xf>
    <xf numFmtId="178" fontId="22" fillId="0" borderId="176" xfId="20" applyNumberFormat="1" applyFont="1" applyFill="1" applyBorder="1" applyAlignment="1">
      <alignment horizontal="right" vertical="center" shrinkToFit="1"/>
    </xf>
    <xf numFmtId="179" fontId="22" fillId="0" borderId="176" xfId="20" applyNumberFormat="1" applyFont="1" applyFill="1" applyBorder="1" applyAlignment="1">
      <alignment horizontal="right" vertical="center" shrinkToFit="1"/>
    </xf>
    <xf numFmtId="181" fontId="15" fillId="0" borderId="0" xfId="20" applyNumberFormat="1" applyFont="1" applyFill="1" applyBorder="1">
      <alignment vertical="center"/>
    </xf>
    <xf numFmtId="181" fontId="15" fillId="0" borderId="34" xfId="20" applyNumberFormat="1" applyFont="1" applyFill="1" applyBorder="1">
      <alignment vertical="center"/>
    </xf>
    <xf numFmtId="0" fontId="3" fillId="0" borderId="0" xfId="20" applyFont="1" applyFill="1" applyBorder="1" applyAlignment="1"/>
    <xf numFmtId="185"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85"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85" fontId="15" fillId="0" borderId="174" xfId="20" applyNumberFormat="1" applyFont="1" applyFill="1" applyBorder="1" applyAlignment="1">
      <alignment horizontal="center" vertical="center"/>
    </xf>
    <xf numFmtId="178" fontId="15" fillId="0" borderId="174" xfId="20" applyNumberFormat="1" applyFont="1" applyFill="1" applyBorder="1" applyAlignment="1">
      <alignment horizontal="right" vertical="center" shrinkToFit="1"/>
    </xf>
    <xf numFmtId="179"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1" fontId="15" fillId="0" borderId="23" xfId="20" applyNumberFormat="1" applyFont="1" applyFill="1" applyBorder="1">
      <alignment vertical="center"/>
    </xf>
    <xf numFmtId="185" fontId="22" fillId="0" borderId="34" xfId="14" applyNumberFormat="1" applyFont="1" applyBorder="1" applyAlignment="1">
      <alignment horizontal="center" vertical="center" wrapText="1"/>
    </xf>
    <xf numFmtId="179" fontId="22" fillId="0" borderId="179" xfId="15" applyNumberFormat="1" applyFont="1" applyFill="1" applyBorder="1" applyAlignment="1">
      <alignment horizontal="right" vertical="center" shrinkToFit="1"/>
    </xf>
    <xf numFmtId="179" fontId="22" fillId="0" borderId="180" xfId="15" applyNumberFormat="1" applyFont="1" applyFill="1" applyBorder="1" applyAlignment="1">
      <alignment horizontal="right" vertical="center" shrinkToFit="1"/>
    </xf>
    <xf numFmtId="179" fontId="22" fillId="0" borderId="23" xfId="15" applyNumberFormat="1" applyFont="1" applyBorder="1" applyAlignment="1">
      <alignment horizontal="right" vertical="center" shrinkToFit="1"/>
    </xf>
    <xf numFmtId="0" fontId="3" fillId="3" borderId="37" xfId="20" applyFont="1" applyFill="1" applyBorder="1">
      <alignment vertical="center"/>
    </xf>
    <xf numFmtId="185" fontId="15" fillId="3" borderId="174" xfId="20" applyNumberFormat="1" applyFont="1" applyFill="1" applyBorder="1" applyAlignment="1">
      <alignment horizontal="center" vertical="center"/>
    </xf>
    <xf numFmtId="179" fontId="15" fillId="3" borderId="181" xfId="19" applyNumberFormat="1" applyFont="1" applyFill="1" applyBorder="1" applyAlignment="1">
      <alignment horizontal="right" vertical="center" shrinkToFit="1"/>
    </xf>
    <xf numFmtId="179" fontId="15" fillId="3" borderId="174" xfId="19" applyNumberFormat="1" applyFont="1" applyFill="1" applyBorder="1" applyAlignment="1">
      <alignment horizontal="right" vertical="center" shrinkToFit="1"/>
    </xf>
    <xf numFmtId="185" fontId="15" fillId="0" borderId="0" xfId="20" applyNumberFormat="1" applyFont="1" applyFill="1" applyBorder="1" applyAlignment="1">
      <alignment horizontal="center" vertical="center"/>
    </xf>
    <xf numFmtId="185" fontId="22" fillId="0" borderId="37" xfId="14" applyNumberFormat="1" applyFont="1" applyBorder="1" applyAlignment="1">
      <alignment horizontal="center" vertical="center"/>
    </xf>
    <xf numFmtId="185" fontId="22" fillId="0" borderId="74" xfId="14" applyNumberFormat="1" applyFont="1" applyBorder="1" applyAlignment="1">
      <alignment horizontal="center" vertical="center"/>
    </xf>
    <xf numFmtId="179" fontId="22" fillId="0" borderId="27" xfId="15" applyNumberFormat="1" applyFont="1" applyBorder="1" applyAlignment="1">
      <alignment horizontal="right" vertical="center" shrinkToFit="1"/>
    </xf>
    <xf numFmtId="179" fontId="22" fillId="0" borderId="172" xfId="15" applyNumberFormat="1" applyFont="1" applyBorder="1" applyAlignment="1">
      <alignment horizontal="right" vertical="center" shrinkToFit="1"/>
    </xf>
    <xf numFmtId="0" fontId="3" fillId="0" borderId="16" xfId="20" applyFont="1" applyFill="1" applyBorder="1">
      <alignment vertical="center"/>
    </xf>
    <xf numFmtId="185" fontId="15" fillId="0" borderId="14" xfId="20" applyNumberFormat="1" applyFont="1" applyFill="1" applyBorder="1">
      <alignment vertical="center"/>
    </xf>
    <xf numFmtId="185"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6" borderId="64" xfId="6" applyFont="1" applyFill="1" applyBorder="1" applyAlignment="1">
      <alignment horizontal="right" vertical="top"/>
    </xf>
    <xf numFmtId="0" fontId="23" fillId="6" borderId="1" xfId="6" applyFont="1" applyFill="1" applyBorder="1" applyAlignment="1">
      <alignment horizontal="center" vertical="center"/>
    </xf>
    <xf numFmtId="186" fontId="23" fillId="0" borderId="1" xfId="6" applyNumberFormat="1" applyFont="1" applyFill="1" applyBorder="1" applyAlignment="1" applyProtection="1">
      <alignment horizontal="right" vertical="center" shrinkToFit="1"/>
    </xf>
    <xf numFmtId="186" fontId="23" fillId="0" borderId="4" xfId="6" applyNumberFormat="1" applyFont="1" applyFill="1" applyBorder="1" applyAlignment="1" applyProtection="1">
      <alignment horizontal="right" vertical="center" shrinkToFit="1"/>
    </xf>
    <xf numFmtId="186"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6" fontId="23" fillId="0" borderId="24" xfId="6" applyNumberFormat="1" applyFont="1" applyFill="1" applyBorder="1" applyAlignment="1" applyProtection="1">
      <alignment horizontal="right" vertical="center" shrinkToFit="1"/>
    </xf>
    <xf numFmtId="186" fontId="23" fillId="0" borderId="27" xfId="6" applyNumberFormat="1" applyFont="1" applyFill="1" applyBorder="1" applyAlignment="1" applyProtection="1">
      <alignment horizontal="right" vertical="center" shrinkToFit="1"/>
    </xf>
    <xf numFmtId="186"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6" fontId="23" fillId="0" borderId="45" xfId="6" applyNumberFormat="1" applyFont="1" applyFill="1" applyBorder="1" applyAlignment="1" applyProtection="1">
      <alignment horizontal="right" vertical="center" shrinkToFit="1"/>
    </xf>
    <xf numFmtId="186" fontId="23" fillId="0" borderId="48" xfId="6" applyNumberFormat="1" applyFont="1" applyFill="1" applyBorder="1" applyAlignment="1" applyProtection="1">
      <alignment horizontal="right" vertical="center" shrinkToFit="1"/>
    </xf>
    <xf numFmtId="186"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xf numFmtId="0" fontId="23" fillId="7" borderId="18" xfId="18" applyFont="1" applyFill="1" applyBorder="1" applyAlignment="1">
      <alignment horizontal="right" vertical="top"/>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3" fillId="7" borderId="13" xfId="18" applyFont="1" applyFill="1" applyBorder="1" applyAlignment="1">
      <alignment horizontal="center" vertical="center"/>
    </xf>
    <xf numFmtId="186" fontId="23" fillId="0" borderId="183" xfId="18" applyNumberFormat="1" applyFont="1" applyFill="1" applyBorder="1" applyAlignment="1">
      <alignment horizontal="right" vertical="center" shrinkToFit="1"/>
    </xf>
    <xf numFmtId="186" fontId="23" fillId="0" borderId="184" xfId="18" applyNumberFormat="1" applyFont="1" applyFill="1" applyBorder="1" applyAlignment="1">
      <alignment horizontal="right" vertical="center" shrinkToFit="1"/>
    </xf>
    <xf numFmtId="186"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6" fontId="23" fillId="0" borderId="185" xfId="18" applyNumberFormat="1" applyFont="1" applyFill="1" applyBorder="1" applyAlignment="1">
      <alignment horizontal="right" vertical="center" shrinkToFit="1"/>
    </xf>
    <xf numFmtId="186" fontId="23" fillId="0" borderId="74" xfId="18" applyNumberFormat="1" applyFont="1" applyFill="1" applyBorder="1" applyAlignment="1">
      <alignment horizontal="right" vertical="center" shrinkToFit="1"/>
    </xf>
    <xf numFmtId="186"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6" fontId="23" fillId="0" borderId="186" xfId="18" applyNumberFormat="1" applyFont="1" applyFill="1" applyBorder="1" applyAlignment="1">
      <alignment horizontal="right" vertical="center" shrinkToFit="1"/>
    </xf>
    <xf numFmtId="186" fontId="23" fillId="0" borderId="187" xfId="18" applyNumberFormat="1" applyFont="1" applyFill="1" applyBorder="1" applyAlignment="1">
      <alignment horizontal="right" vertical="center" shrinkToFit="1"/>
    </xf>
    <xf numFmtId="186"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0" xfId="8" applyFont="1" applyAlignment="1"/>
    <xf numFmtId="0" fontId="25" fillId="6" borderId="18" xfId="8" applyFont="1" applyFill="1" applyBorder="1" applyAlignment="1"/>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5" fillId="6" borderId="18" xfId="8" applyFont="1" applyFill="1" applyBorder="1" applyAlignment="1">
      <alignment horizontal="right" vertical="center"/>
    </xf>
    <xf numFmtId="0" fontId="25" fillId="6" borderId="64" xfId="8" applyFont="1" applyFill="1" applyBorder="1" applyAlignment="1">
      <alignment horizontal="right" vertical="top"/>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5" fillId="0" borderId="0" xfId="7" applyFont="1" applyFill="1" applyBorder="1" applyAlignment="1">
      <alignment vertical="center"/>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0"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26" fillId="6" borderId="6" xfId="6" applyFont="1" applyFill="1" applyBorder="1" applyAlignment="1"/>
    <xf numFmtId="0" fontId="26" fillId="0" borderId="8" xfId="6" applyFont="1" applyFill="1" applyBorder="1" applyAlignment="1">
      <alignment horizontal="center" vertical="center" wrapText="1"/>
    </xf>
    <xf numFmtId="0" fontId="26" fillId="0" borderId="12" xfId="6" applyFont="1" applyFill="1" applyBorder="1" applyAlignment="1">
      <alignment horizontal="center" vertical="center" wrapText="1"/>
    </xf>
    <xf numFmtId="0" fontId="26" fillId="0" borderId="2" xfId="6" applyFont="1" applyFill="1" applyBorder="1" applyAlignment="1">
      <alignment horizontal="center" vertical="center"/>
    </xf>
    <xf numFmtId="0" fontId="26" fillId="0" borderId="5" xfId="6" applyFont="1" applyFill="1" applyBorder="1" applyAlignment="1">
      <alignment horizontal="center" vertical="center"/>
    </xf>
    <xf numFmtId="0" fontId="26" fillId="0" borderId="6" xfId="6" applyFont="1" applyFill="1" applyBorder="1" applyAlignment="1">
      <alignment horizontal="center" vertical="center"/>
    </xf>
    <xf numFmtId="0" fontId="26" fillId="6" borderId="18" xfId="6" applyFont="1" applyFill="1" applyBorder="1" applyAlignment="1">
      <alignment horizontal="right" vertical="top"/>
    </xf>
    <xf numFmtId="0" fontId="26" fillId="6" borderId="64" xfId="6" applyFont="1" applyFill="1" applyBorder="1" applyAlignment="1">
      <alignment horizontal="right" vertical="top"/>
    </xf>
    <xf numFmtId="0" fontId="27" fillId="8" borderId="24" xfId="5" applyFont="1" applyFill="1" applyBorder="1" applyAlignment="1">
      <alignment horizontal="center" vertical="center"/>
    </xf>
    <xf numFmtId="183" fontId="26" fillId="0" borderId="24" xfId="5" applyNumberFormat="1" applyFont="1" applyFill="1" applyBorder="1" applyAlignment="1" applyProtection="1">
      <alignment horizontal="right" vertical="center" shrinkToFit="1"/>
    </xf>
    <xf numFmtId="183" fontId="26" fillId="0" borderId="27" xfId="5" applyNumberFormat="1" applyFont="1" applyFill="1" applyBorder="1" applyAlignment="1" applyProtection="1">
      <alignment horizontal="right" vertical="center" shrinkToFit="1"/>
    </xf>
    <xf numFmtId="183" fontId="26" fillId="0" borderId="74" xfId="5" applyNumberFormat="1" applyFont="1" applyFill="1" applyBorder="1" applyAlignment="1" applyProtection="1">
      <alignment horizontal="right" vertical="center" shrinkToFit="1"/>
    </xf>
    <xf numFmtId="183" fontId="26" fillId="0" borderId="74" xfId="5" applyNumberFormat="1" applyFont="1" applyFill="1" applyBorder="1" applyAlignment="1" applyProtection="1">
      <alignment horizontal="right" vertical="center" shrinkToFit="1"/>
      <protection locked="0"/>
    </xf>
    <xf numFmtId="183" fontId="26" fillId="0" borderId="182" xfId="5" applyNumberFormat="1" applyFont="1" applyFill="1" applyBorder="1" applyAlignment="1" applyProtection="1">
      <alignment horizontal="right" vertical="center" shrinkToFit="1"/>
      <protection locked="0"/>
    </xf>
    <xf numFmtId="183" fontId="26"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27" fillId="8" borderId="55" xfId="5" applyFont="1" applyFill="1" applyBorder="1" applyAlignment="1">
      <alignment horizontal="center" vertical="center"/>
    </xf>
    <xf numFmtId="183" fontId="26" fillId="0" borderId="45" xfId="5" applyNumberFormat="1" applyFont="1" applyFill="1" applyBorder="1" applyAlignment="1" applyProtection="1">
      <alignment horizontal="right" vertical="center" shrinkToFit="1"/>
    </xf>
    <xf numFmtId="183" fontId="26" fillId="0" borderId="48" xfId="5" applyNumberFormat="1" applyFont="1" applyFill="1" applyBorder="1" applyAlignment="1" applyProtection="1">
      <alignment horizontal="right" vertical="center" shrinkToFit="1"/>
    </xf>
    <xf numFmtId="183" fontId="26" fillId="0" borderId="187" xfId="5" applyNumberFormat="1" applyFont="1" applyFill="1" applyBorder="1" applyAlignment="1" applyProtection="1">
      <alignment horizontal="right" vertical="center" shrinkToFit="1"/>
    </xf>
    <xf numFmtId="183" fontId="26" fillId="0" borderId="187" xfId="5" applyNumberFormat="1" applyFont="1" applyFill="1" applyBorder="1" applyAlignment="1" applyProtection="1">
      <alignment horizontal="right" vertical="center" shrinkToFit="1"/>
      <protection locked="0"/>
    </xf>
    <xf numFmtId="183" fontId="26" fillId="0" borderId="62" xfId="5" applyNumberFormat="1" applyFont="1" applyFill="1" applyBorder="1" applyAlignment="1" applyProtection="1">
      <alignment horizontal="right" vertical="center" shrinkToFit="1"/>
      <protection locked="0"/>
    </xf>
    <xf numFmtId="183" fontId="26"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28"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4" fontId="22" fillId="0" borderId="27" xfId="1" applyNumberFormat="1" applyFont="1" applyFill="1" applyBorder="1" applyAlignment="1">
      <alignment vertical="center"/>
    </xf>
    <xf numFmtId="184" fontId="22" fillId="0" borderId="172" xfId="1" applyNumberFormat="1" applyFont="1" applyFill="1" applyBorder="1" applyAlignment="1">
      <alignment vertical="center"/>
    </xf>
    <xf numFmtId="184" fontId="22" fillId="0" borderId="172" xfId="1" applyNumberFormat="1" applyFont="1" applyFill="1" applyBorder="1" applyAlignment="1">
      <alignment vertical="center" wrapText="1"/>
    </xf>
    <xf numFmtId="184" fontId="22" fillId="0" borderId="30" xfId="1" applyNumberFormat="1" applyFont="1" applyFill="1" applyBorder="1" applyAlignment="1">
      <alignment vertical="center"/>
    </xf>
    <xf numFmtId="184" fontId="22" fillId="0" borderId="173" xfId="1" applyNumberFormat="1" applyFont="1" applyFill="1" applyBorder="1" applyAlignment="1">
      <alignment vertical="center"/>
    </xf>
    <xf numFmtId="180" fontId="22" fillId="0" borderId="175" xfId="1" applyNumberFormat="1" applyFont="1" applyFill="1" applyBorder="1" applyAlignment="1">
      <alignment vertical="center"/>
    </xf>
    <xf numFmtId="180" fontId="22" fillId="0" borderId="171" xfId="1" applyNumberFormat="1" applyFont="1" applyFill="1" applyBorder="1" applyAlignment="1">
      <alignment vertical="center"/>
    </xf>
    <xf numFmtId="185" fontId="22" fillId="0" borderId="177" xfId="1" applyNumberFormat="1" applyFont="1" applyBorder="1" applyAlignment="1">
      <alignment horizontal="center" vertical="center"/>
    </xf>
    <xf numFmtId="184" fontId="22" fillId="0" borderId="177" xfId="1" applyNumberFormat="1" applyFont="1" applyFill="1" applyBorder="1" applyAlignment="1">
      <alignment vertical="center"/>
    </xf>
    <xf numFmtId="184" fontId="22" fillId="0" borderId="178" xfId="1" applyNumberFormat="1" applyFont="1" applyFill="1" applyBorder="1" applyAlignment="1">
      <alignment vertical="center"/>
    </xf>
    <xf numFmtId="180" fontId="22" fillId="0" borderId="179" xfId="1" applyNumberFormat="1" applyFont="1" applyFill="1" applyBorder="1" applyAlignment="1">
      <alignment vertical="center"/>
    </xf>
    <xf numFmtId="180" fontId="22" fillId="0" borderId="180" xfId="1" applyNumberFormat="1" applyFont="1" applyFill="1" applyBorder="1" applyAlignment="1">
      <alignment vertical="center"/>
    </xf>
    <xf numFmtId="180" fontId="22" fillId="0" borderId="23" xfId="1" applyNumberFormat="1" applyFont="1" applyBorder="1" applyAlignment="1">
      <alignment vertical="center"/>
    </xf>
    <xf numFmtId="180" fontId="22" fillId="0" borderId="27" xfId="1" applyNumberFormat="1" applyFont="1" applyBorder="1" applyAlignment="1">
      <alignment vertical="center"/>
    </xf>
    <xf numFmtId="180" fontId="22" fillId="0" borderId="172" xfId="1" applyNumberFormat="1" applyFont="1" applyBorder="1" applyAlignment="1">
      <alignment vertical="center"/>
    </xf>
    <xf numFmtId="185"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85" fontId="3" fillId="0" borderId="42" xfId="20" applyNumberFormat="1" applyFont="1" applyBorder="1">
      <alignment vertical="center"/>
    </xf>
    <xf numFmtId="185" fontId="3" fillId="0" borderId="31" xfId="20" applyNumberFormat="1" applyFont="1" applyBorder="1">
      <alignment vertical="center"/>
    </xf>
    <xf numFmtId="185" fontId="3" fillId="0" borderId="34" xfId="20" applyNumberFormat="1" applyFont="1" applyBorder="1">
      <alignment vertical="center"/>
    </xf>
    <xf numFmtId="185" fontId="0" fillId="0" borderId="0" xfId="20" applyNumberFormat="1" applyFont="1">
      <alignment vertical="center"/>
    </xf>
    <xf numFmtId="185" fontId="3" fillId="3" borderId="0" xfId="20" applyNumberFormat="1" applyFont="1" applyFill="1" applyAlignment="1">
      <alignment vertical="center" wrapText="1"/>
    </xf>
    <xf numFmtId="184" fontId="3" fillId="3" borderId="0" xfId="19" applyNumberFormat="1" applyFont="1" applyFill="1" applyAlignment="1">
      <alignment vertical="center" wrapText="1"/>
    </xf>
    <xf numFmtId="185" fontId="1" fillId="0" borderId="0" xfId="14" applyNumberFormat="1" applyAlignment="1">
      <alignment vertical="center"/>
    </xf>
    <xf numFmtId="185"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2" fontId="3" fillId="0" borderId="0" xfId="20" applyNumberFormat="1" applyFont="1">
      <alignment vertical="center"/>
    </xf>
    <xf numFmtId="0" fontId="29" fillId="0" borderId="0" xfId="13" applyFont="1">
      <alignment vertical="center"/>
    </xf>
    <xf numFmtId="180" fontId="3" fillId="0" borderId="0" xfId="20" applyNumberFormat="1" applyFont="1">
      <alignment vertical="center"/>
    </xf>
    <xf numFmtId="179" fontId="1" fillId="0" borderId="0" xfId="15" applyNumberFormat="1" applyAlignment="1">
      <alignment horizontal="right" vertical="center"/>
    </xf>
    <xf numFmtId="49" fontId="3" fillId="3" borderId="0" xfId="19" applyNumberFormat="1" applyFont="1" applyFill="1" applyAlignment="1">
      <alignment horizontal="center" vertical="center"/>
    </xf>
    <xf numFmtId="181" fontId="3" fillId="0" borderId="34" xfId="20" applyNumberFormat="1" applyFont="1" applyBorder="1">
      <alignment vertical="center"/>
    </xf>
    <xf numFmtId="181" fontId="3" fillId="0" borderId="23" xfId="20" applyNumberFormat="1" applyFont="1" applyBorder="1">
      <alignment vertical="center"/>
    </xf>
    <xf numFmtId="181" fontId="3" fillId="0" borderId="0" xfId="19" applyNumberFormat="1" applyFont="1">
      <alignment vertical="center"/>
    </xf>
    <xf numFmtId="0" fontId="1" fillId="3" borderId="0" xfId="1" applyFill="1" applyAlignment="1">
      <alignment vertical="center"/>
    </xf>
    <xf numFmtId="185" fontId="3" fillId="0" borderId="14" xfId="20" applyNumberFormat="1" applyFont="1" applyBorder="1">
      <alignment vertical="center"/>
    </xf>
    <xf numFmtId="185" fontId="3" fillId="0" borderId="15" xfId="20" applyNumberFormat="1" applyFont="1" applyBorder="1">
      <alignment vertical="center"/>
    </xf>
    <xf numFmtId="0" fontId="18" fillId="0" borderId="0" xfId="20" applyFont="1">
      <alignment vertical="center"/>
    </xf>
    <xf numFmtId="0" fontId="10" fillId="0" borderId="0" xfId="9" applyFont="1" applyFill="1" applyBorder="1" applyAlignment="1">
      <alignment horizontal="left" vertical="center" wrapText="1"/>
    </xf>
    <xf numFmtId="0" fontId="10" fillId="0" borderId="58" xfId="9" applyFont="1" applyFill="1" applyBorder="1" applyAlignment="1">
      <alignment horizontal="left" vertical="center" wrapText="1"/>
    </xf>
    <xf numFmtId="189" fontId="2" fillId="0" borderId="8" xfId="9" applyNumberFormat="1" applyFont="1" applyFill="1" applyBorder="1" applyAlignment="1">
      <alignment horizontal="right" vertical="center" shrinkToFit="1"/>
    </xf>
    <xf numFmtId="189" fontId="2" fillId="0" borderId="0" xfId="9" applyNumberFormat="1" applyFont="1" applyFill="1" applyBorder="1" applyAlignment="1">
      <alignment horizontal="right" vertical="center" shrinkToFit="1"/>
    </xf>
    <xf numFmtId="189" fontId="2" fillId="0" borderId="58" xfId="9" applyNumberFormat="1" applyFont="1" applyFill="1" applyBorder="1" applyAlignment="1">
      <alignment horizontal="right" vertical="center" shrinkToFit="1"/>
    </xf>
    <xf numFmtId="0" fontId="11" fillId="0" borderId="7" xfId="2" applyFont="1" applyFill="1" applyBorder="1" applyAlignment="1">
      <alignment horizontal="center" vertical="center" wrapText="1"/>
    </xf>
    <xf numFmtId="0" fontId="11" fillId="0" borderId="19"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15" xfId="9" applyFont="1" applyFill="1" applyBorder="1" applyAlignment="1">
      <alignment horizontal="center" vertical="center"/>
    </xf>
    <xf numFmtId="0" fontId="10" fillId="0" borderId="30" xfId="9" applyFont="1" applyFill="1" applyBorder="1" applyAlignment="1">
      <alignment horizontal="center" vertical="center" wrapText="1"/>
    </xf>
    <xf numFmtId="0" fontId="10" fillId="0" borderId="23" xfId="9" applyFont="1" applyFill="1" applyBorder="1" applyAlignment="1">
      <alignment horizontal="center" vertical="center" wrapText="1"/>
    </xf>
    <xf numFmtId="0" fontId="10" fillId="0" borderId="16"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10" fillId="0" borderId="34"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2" fillId="0" borderId="30"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0" fontId="10" fillId="0" borderId="0" xfId="9" applyNumberFormat="1" applyFont="1" applyFill="1" applyBorder="1" applyAlignment="1" applyProtection="1">
      <alignment horizontal="left" vertical="center" wrapText="1"/>
      <protection hidden="1"/>
    </xf>
    <xf numFmtId="177" fontId="2" fillId="0" borderId="0" xfId="9" applyNumberFormat="1" applyFont="1" applyFill="1" applyBorder="1" applyAlignment="1" applyProtection="1">
      <alignment horizontal="center" vertical="center" shrinkToFi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0"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0" xfId="9" applyFont="1" applyFill="1" applyBorder="1" applyAlignment="1">
      <alignment horizontal="center"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85" fontId="2" fillId="0" borderId="33" xfId="9" applyNumberFormat="1" applyFont="1" applyFill="1" applyBorder="1" applyAlignment="1">
      <alignment horizontal="right" vertical="center"/>
    </xf>
    <xf numFmtId="185" fontId="2" fillId="0" borderId="36" xfId="9" applyNumberFormat="1" applyFont="1" applyFill="1" applyBorder="1" applyAlignment="1">
      <alignment horizontal="right" vertical="center"/>
    </xf>
    <xf numFmtId="185"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189" fontId="2" fillId="0" borderId="33" xfId="9" applyNumberFormat="1" applyFont="1" applyFill="1" applyBorder="1" applyAlignment="1">
      <alignment horizontal="right" vertical="center" shrinkToFit="1"/>
    </xf>
    <xf numFmtId="189" fontId="2" fillId="0" borderId="36" xfId="9" applyNumberFormat="1" applyFont="1" applyFill="1" applyBorder="1" applyAlignment="1">
      <alignment horizontal="right" vertical="center" shrinkToFit="1"/>
    </xf>
    <xf numFmtId="189" fontId="2" fillId="0" borderId="52" xfId="9" applyNumberFormat="1" applyFont="1" applyFill="1" applyBorder="1" applyAlignment="1">
      <alignment horizontal="right" vertical="center" shrinkToFit="1"/>
    </xf>
    <xf numFmtId="0" fontId="11" fillId="0" borderId="9" xfId="2" applyFont="1" applyFill="1" applyBorder="1" applyAlignment="1">
      <alignment horizontal="left" vertical="center"/>
    </xf>
    <xf numFmtId="0" fontId="11" fillId="0" borderId="20" xfId="2" applyFont="1" applyFill="1" applyBorder="1" applyAlignment="1">
      <alignment horizontal="left" vertical="center"/>
    </xf>
    <xf numFmtId="0" fontId="11" fillId="0" borderId="60" xfId="2" applyFont="1" applyFill="1" applyBorder="1" applyAlignment="1">
      <alignment horizontal="left" vertical="center"/>
    </xf>
    <xf numFmtId="185" fontId="2" fillId="0" borderId="9" xfId="9" applyNumberFormat="1" applyFont="1" applyFill="1" applyBorder="1" applyAlignment="1">
      <alignment horizontal="right" vertical="center" shrinkToFit="1"/>
    </xf>
    <xf numFmtId="185" fontId="2" fillId="0" borderId="20" xfId="9" applyNumberFormat="1" applyFont="1" applyFill="1" applyBorder="1" applyAlignment="1">
      <alignment horizontal="right" vertical="center" shrinkToFit="1"/>
    </xf>
    <xf numFmtId="185" fontId="2" fillId="0" borderId="60" xfId="9" applyNumberFormat="1" applyFont="1" applyFill="1" applyBorder="1" applyAlignment="1">
      <alignment horizontal="right" vertical="center" shrinkToFit="1"/>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185" fontId="2" fillId="0" borderId="7" xfId="9" applyNumberFormat="1" applyFont="1" applyFill="1" applyBorder="1" applyAlignment="1">
      <alignment horizontal="right" vertical="center" shrinkToFit="1"/>
    </xf>
    <xf numFmtId="185" fontId="2" fillId="0" borderId="19" xfId="9" applyNumberFormat="1" applyFont="1" applyFill="1" applyBorder="1" applyAlignment="1">
      <alignment horizontal="right" vertical="center" shrinkToFit="1"/>
    </xf>
    <xf numFmtId="185" fontId="2" fillId="0" borderId="53" xfId="9" applyNumberFormat="1" applyFont="1" applyFill="1" applyBorder="1" applyAlignment="1">
      <alignment horizontal="right" vertical="center" shrinkToFit="1"/>
    </xf>
    <xf numFmtId="0" fontId="2" fillId="0" borderId="32"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185" fontId="2" fillId="0" borderId="32" xfId="9" applyNumberFormat="1" applyFont="1" applyFill="1" applyBorder="1" applyAlignment="1">
      <alignment horizontal="right" vertical="center" shrinkToFit="1"/>
    </xf>
    <xf numFmtId="185" fontId="2" fillId="0" borderId="35" xfId="9" applyNumberFormat="1" applyFont="1" applyFill="1" applyBorder="1" applyAlignment="1">
      <alignment horizontal="right" vertical="center" shrinkToFit="1"/>
    </xf>
    <xf numFmtId="185" fontId="2" fillId="0" borderId="37" xfId="9" applyNumberFormat="1" applyFont="1" applyFill="1" applyBorder="1" applyAlignment="1">
      <alignment horizontal="right" vertical="center" shrinkToFit="1"/>
    </xf>
    <xf numFmtId="185" fontId="2" fillId="0" borderId="51" xfId="9" applyNumberFormat="1" applyFont="1" applyFill="1" applyBorder="1" applyAlignment="1">
      <alignment horizontal="right" vertical="center" shrinkToFit="1"/>
    </xf>
    <xf numFmtId="0" fontId="11" fillId="0" borderId="8" xfId="2" applyFont="1" applyFill="1" applyBorder="1" applyAlignment="1">
      <alignment horizontal="left" vertical="center"/>
    </xf>
    <xf numFmtId="0" fontId="11" fillId="0" borderId="0" xfId="2" applyFont="1" applyFill="1" applyBorder="1" applyAlignment="1">
      <alignment horizontal="left" vertical="center"/>
    </xf>
    <xf numFmtId="0" fontId="11" fillId="0" borderId="58" xfId="2" applyFont="1" applyFill="1" applyBorder="1" applyAlignment="1">
      <alignment horizontal="left" vertical="center"/>
    </xf>
    <xf numFmtId="185" fontId="2" fillId="0" borderId="8" xfId="9" applyNumberFormat="1" applyFont="1" applyFill="1" applyBorder="1" applyAlignment="1">
      <alignment horizontal="right" vertical="center" shrinkToFit="1"/>
    </xf>
    <xf numFmtId="185" fontId="2" fillId="0" borderId="0" xfId="9" applyNumberFormat="1" applyFont="1" applyFill="1" applyBorder="1" applyAlignment="1">
      <alignment horizontal="right" vertical="center" shrinkToFit="1"/>
    </xf>
    <xf numFmtId="185" fontId="2" fillId="0" borderId="58" xfId="9" applyNumberFormat="1" applyFont="1" applyFill="1" applyBorder="1" applyAlignment="1">
      <alignment horizontal="right" vertical="center" shrinkToFit="1"/>
    </xf>
    <xf numFmtId="0" fontId="11" fillId="0" borderId="7" xfId="2" applyFont="1" applyFill="1" applyBorder="1" applyAlignment="1">
      <alignment horizontal="left" vertical="center"/>
    </xf>
    <xf numFmtId="0" fontId="11" fillId="0" borderId="19" xfId="2" applyFont="1" applyFill="1" applyBorder="1" applyAlignment="1">
      <alignment horizontal="left" vertical="center"/>
    </xf>
    <xf numFmtId="0" fontId="11" fillId="0" borderId="53" xfId="2" applyFont="1" applyFill="1" applyBorder="1" applyAlignment="1">
      <alignment horizontal="left" vertical="center"/>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0" fontId="12" fillId="0" borderId="35" xfId="9" applyFont="1" applyFill="1" applyBorder="1">
      <alignment vertical="center"/>
    </xf>
    <xf numFmtId="0" fontId="12" fillId="0" borderId="37" xfId="9" applyFont="1" applyFill="1" applyBorder="1">
      <alignment vertical="center"/>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2" fillId="0" borderId="10" xfId="9" applyFont="1" applyFill="1" applyBorder="1" applyAlignment="1">
      <alignment horizontal="center" vertical="center"/>
    </xf>
    <xf numFmtId="0" fontId="2" fillId="0" borderId="29" xfId="9" applyFont="1" applyFill="1" applyBorder="1" applyAlignment="1">
      <alignment horizontal="center" vertical="center"/>
    </xf>
    <xf numFmtId="185" fontId="2" fillId="0" borderId="29" xfId="9" applyNumberFormat="1" applyFont="1" applyFill="1" applyBorder="1" applyAlignment="1">
      <alignment horizontal="right" vertical="center" shrinkToFit="1"/>
    </xf>
    <xf numFmtId="185" fontId="2" fillId="0" borderId="44" xfId="9" applyNumberFormat="1" applyFont="1" applyFill="1" applyBorder="1" applyAlignment="1">
      <alignment horizontal="right" vertical="center" shrinkToFit="1"/>
    </xf>
    <xf numFmtId="185" fontId="2" fillId="0" borderId="55" xfId="9" applyNumberFormat="1" applyFont="1" applyFill="1" applyBorder="1" applyAlignment="1">
      <alignment horizontal="right" vertical="center" shrinkToFit="1"/>
    </xf>
    <xf numFmtId="189" fontId="2" fillId="0" borderId="20" xfId="9" applyNumberFormat="1" applyFont="1" applyFill="1" applyBorder="1" applyAlignment="1">
      <alignment horizontal="right" vertical="center"/>
    </xf>
    <xf numFmtId="189"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185" fontId="2" fillId="0" borderId="19" xfId="9" applyNumberFormat="1" applyFont="1" applyFill="1" applyBorder="1" applyAlignment="1">
      <alignment horizontal="right" vertical="center"/>
    </xf>
    <xf numFmtId="185" fontId="2" fillId="0" borderId="53"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187" fontId="2" fillId="0" borderId="29" xfId="9" applyNumberFormat="1" applyFont="1" applyFill="1" applyBorder="1" applyAlignment="1">
      <alignment horizontal="right" vertical="center" shrinkToFit="1"/>
    </xf>
    <xf numFmtId="187" fontId="2" fillId="0" borderId="44" xfId="9" applyNumberFormat="1" applyFont="1" applyFill="1" applyBorder="1" applyAlignment="1">
      <alignment horizontal="right" vertical="center" shrinkToFit="1"/>
    </xf>
    <xf numFmtId="187" fontId="2" fillId="0" borderId="55" xfId="9" applyNumberFormat="1" applyFont="1" applyFill="1" applyBorder="1" applyAlignment="1">
      <alignment horizontal="right" vertical="center" shrinkToFit="1"/>
    </xf>
    <xf numFmtId="189" fontId="2" fillId="0" borderId="38" xfId="9" applyNumberFormat="1" applyFont="1" applyFill="1" applyBorder="1" applyAlignment="1">
      <alignment horizontal="right" vertical="center" shrinkToFit="1"/>
    </xf>
    <xf numFmtId="0" fontId="11" fillId="0" borderId="3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0" fontId="11" fillId="0" borderId="38" xfId="10" applyFont="1" applyFill="1" applyBorder="1" applyAlignment="1">
      <alignment horizontal="center" vertical="center" shrinkToFit="1"/>
    </xf>
    <xf numFmtId="191" fontId="11" fillId="0" borderId="30" xfId="9" applyNumberFormat="1" applyFont="1" applyFill="1" applyBorder="1" applyAlignment="1">
      <alignment horizontal="right" vertical="center" shrinkToFit="1"/>
    </xf>
    <xf numFmtId="191" fontId="11" fillId="0" borderId="23" xfId="9" applyNumberFormat="1" applyFont="1" applyFill="1" applyBorder="1" applyAlignment="1">
      <alignment horizontal="right" vertical="center" shrinkToFit="1"/>
    </xf>
    <xf numFmtId="191" fontId="11" fillId="0" borderId="54" xfId="9" applyNumberFormat="1" applyFont="1" applyFill="1" applyBorder="1" applyAlignment="1">
      <alignment horizontal="right" vertical="center" shrinkToFit="1"/>
    </xf>
    <xf numFmtId="0" fontId="11" fillId="0" borderId="30" xfId="9" applyFont="1" applyFill="1" applyBorder="1" applyAlignment="1">
      <alignment vertical="center"/>
    </xf>
    <xf numFmtId="0" fontId="11" fillId="0" borderId="23" xfId="9" applyFont="1" applyFill="1" applyBorder="1" applyAlignment="1">
      <alignment vertical="center"/>
    </xf>
    <xf numFmtId="0" fontId="11" fillId="0" borderId="16" xfId="9" applyFont="1" applyFill="1" applyBorder="1" applyAlignment="1">
      <alignment vertical="center"/>
    </xf>
    <xf numFmtId="189" fontId="2" fillId="0" borderId="32" xfId="9" applyNumberFormat="1" applyFont="1" applyFill="1" applyBorder="1" applyAlignment="1">
      <alignment horizontal="right" vertical="center" shrinkToFit="1"/>
    </xf>
    <xf numFmtId="189" fontId="2" fillId="0" borderId="35" xfId="9" applyNumberFormat="1" applyFont="1" applyFill="1" applyBorder="1" applyAlignment="1">
      <alignment horizontal="right" vertical="center" shrinkToFit="1"/>
    </xf>
    <xf numFmtId="189" fontId="2" fillId="0" borderId="37" xfId="9" applyNumberFormat="1" applyFont="1" applyFill="1" applyBorder="1" applyAlignment="1">
      <alignment horizontal="right" vertical="center" shrinkToFit="1"/>
    </xf>
    <xf numFmtId="189" fontId="2" fillId="0" borderId="51" xfId="9" applyNumberFormat="1" applyFont="1" applyFill="1" applyBorder="1" applyAlignment="1">
      <alignment horizontal="right" vertical="center" shrinkToFit="1"/>
    </xf>
    <xf numFmtId="189" fontId="2" fillId="0" borderId="9" xfId="9" applyNumberFormat="1" applyFont="1" applyFill="1" applyBorder="1" applyAlignment="1">
      <alignment horizontal="right" vertical="center" shrinkToFit="1"/>
    </xf>
    <xf numFmtId="189" fontId="2" fillId="0" borderId="20" xfId="9" applyNumberFormat="1" applyFont="1" applyFill="1" applyBorder="1" applyAlignment="1">
      <alignment horizontal="right" vertical="center" shrinkToFit="1"/>
    </xf>
    <xf numFmtId="189" fontId="2" fillId="0" borderId="60" xfId="9" applyNumberFormat="1" applyFont="1" applyFill="1" applyBorder="1" applyAlignment="1">
      <alignment horizontal="right" vertical="center" shrinkToFit="1"/>
    </xf>
    <xf numFmtId="0" fontId="11" fillId="0" borderId="30" xfId="10" applyFont="1" applyFill="1" applyBorder="1" applyAlignment="1">
      <alignment horizontal="center" vertical="center" shrinkToFit="1"/>
    </xf>
    <xf numFmtId="0" fontId="11" fillId="0" borderId="23" xfId="10" applyFont="1" applyFill="1" applyBorder="1" applyAlignment="1">
      <alignment horizontal="center" vertical="center" shrinkToFit="1"/>
    </xf>
    <xf numFmtId="0" fontId="11" fillId="0" borderId="16" xfId="10" applyFont="1" applyFill="1" applyBorder="1" applyAlignment="1">
      <alignment horizontal="center" vertical="center" shrinkToFit="1"/>
    </xf>
    <xf numFmtId="185" fontId="11" fillId="0" borderId="32" xfId="9" applyNumberFormat="1" applyFont="1" applyFill="1" applyBorder="1" applyAlignment="1">
      <alignment horizontal="right" vertical="center" shrinkToFit="1"/>
    </xf>
    <xf numFmtId="185" fontId="11" fillId="0" borderId="35" xfId="9" applyNumberFormat="1" applyFont="1" applyFill="1" applyBorder="1" applyAlignment="1">
      <alignment horizontal="right" vertical="center" shrinkToFit="1"/>
    </xf>
    <xf numFmtId="185" fontId="11" fillId="0" borderId="51"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0" fontId="11" fillId="0" borderId="35" xfId="9" applyFont="1" applyFill="1" applyBorder="1" applyAlignment="1">
      <alignment vertical="center"/>
    </xf>
    <xf numFmtId="0" fontId="11" fillId="0" borderId="37" xfId="9" applyFont="1" applyFill="1" applyBorder="1" applyAlignment="1">
      <alignment vertical="center"/>
    </xf>
    <xf numFmtId="187" fontId="2" fillId="0" borderId="8" xfId="9" applyNumberFormat="1" applyFont="1" applyFill="1" applyBorder="1" applyAlignment="1">
      <alignment horizontal="right" vertical="center" shrinkToFit="1"/>
    </xf>
    <xf numFmtId="187" fontId="2" fillId="0" borderId="0" xfId="9" applyNumberFormat="1" applyFont="1" applyFill="1" applyBorder="1" applyAlignment="1">
      <alignment horizontal="right" vertical="center" shrinkToFit="1"/>
    </xf>
    <xf numFmtId="187" fontId="2" fillId="0" borderId="58" xfId="9" applyNumberFormat="1" applyFont="1" applyFill="1" applyBorder="1" applyAlignment="1">
      <alignment horizontal="right" vertical="center" shrinkToFit="1"/>
    </xf>
    <xf numFmtId="0" fontId="11" fillId="0" borderId="40" xfId="9" applyFont="1" applyFill="1" applyBorder="1" applyAlignment="1">
      <alignment vertical="center"/>
    </xf>
    <xf numFmtId="0" fontId="11" fillId="0" borderId="22" xfId="9" applyFont="1" applyFill="1" applyBorder="1" applyAlignment="1">
      <alignment vertical="center"/>
    </xf>
    <xf numFmtId="0" fontId="11" fillId="0" borderId="41" xfId="9" applyFont="1" applyFill="1" applyBorder="1" applyAlignment="1">
      <alignment vertical="center"/>
    </xf>
    <xf numFmtId="185" fontId="11" fillId="0" borderId="40" xfId="9" applyNumberFormat="1" applyFont="1" applyFill="1" applyBorder="1" applyAlignment="1">
      <alignment horizontal="right" vertical="center" shrinkToFit="1"/>
    </xf>
    <xf numFmtId="185" fontId="11" fillId="0" borderId="19" xfId="9" applyNumberFormat="1" applyFont="1" applyFill="1" applyBorder="1" applyAlignment="1">
      <alignment horizontal="right" vertical="center" shrinkToFit="1"/>
    </xf>
    <xf numFmtId="185" fontId="11"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51" xfId="9" applyFont="1" applyFill="1" applyBorder="1" applyAlignment="1">
      <alignment horizontal="center" vertical="center"/>
    </xf>
    <xf numFmtId="191" fontId="2" fillId="0" borderId="33" xfId="9" applyNumberFormat="1" applyFont="1" applyFill="1" applyBorder="1" applyAlignment="1">
      <alignment horizontal="right" vertical="center" shrinkToFit="1"/>
    </xf>
    <xf numFmtId="191" fontId="2" fillId="0" borderId="36" xfId="9" applyNumberFormat="1" applyFont="1" applyFill="1" applyBorder="1" applyAlignment="1">
      <alignment horizontal="right" vertical="center" shrinkToFit="1"/>
    </xf>
    <xf numFmtId="191" fontId="2" fillId="0" borderId="52"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85" fontId="2" fillId="0" borderId="39" xfId="9" applyNumberFormat="1" applyFont="1" applyFill="1" applyBorder="1" applyAlignment="1">
      <alignment horizontal="right" vertical="center" shrinkToFit="1"/>
    </xf>
    <xf numFmtId="185" fontId="2" fillId="0" borderId="22" xfId="9" applyNumberFormat="1" applyFont="1" applyFill="1" applyBorder="1" applyAlignment="1">
      <alignment horizontal="right" vertical="center" shrinkToFit="1"/>
    </xf>
    <xf numFmtId="185" fontId="2" fillId="0" borderId="50" xfId="9" applyNumberFormat="1" applyFont="1" applyFill="1" applyBorder="1" applyAlignment="1">
      <alignment horizontal="right" vertical="center" shrinkToFit="1"/>
    </xf>
    <xf numFmtId="176" fontId="2" fillId="0" borderId="8" xfId="9" applyNumberFormat="1" applyFont="1" applyFill="1" applyBorder="1" applyAlignment="1">
      <alignment horizontal="right" vertical="center" shrinkToFit="1"/>
    </xf>
    <xf numFmtId="176" fontId="2" fillId="0" borderId="0" xfId="9" applyNumberFormat="1" applyFont="1" applyFill="1" applyBorder="1" applyAlignment="1">
      <alignment horizontal="right" vertical="center" shrinkToFit="1"/>
    </xf>
    <xf numFmtId="176" fontId="2" fillId="0" borderId="58" xfId="9" applyNumberFormat="1" applyFont="1" applyFill="1" applyBorder="1" applyAlignment="1">
      <alignment horizontal="right" vertical="center" shrinkToFit="1"/>
    </xf>
    <xf numFmtId="49" fontId="7" fillId="0" borderId="0" xfId="9" applyNumberFormat="1" applyFont="1" applyFill="1" applyAlignment="1">
      <alignment horizontal="center" vertical="center"/>
    </xf>
    <xf numFmtId="0" fontId="2" fillId="0" borderId="64" xfId="9" applyFont="1" applyFill="1" applyBorder="1" applyAlignment="1">
      <alignment horizontal="center" vertical="center"/>
    </xf>
    <xf numFmtId="189" fontId="2" fillId="0" borderId="7" xfId="9" applyNumberFormat="1" applyFont="1" applyFill="1" applyBorder="1" applyAlignment="1">
      <alignment horizontal="right" vertical="center" shrinkToFit="1"/>
    </xf>
    <xf numFmtId="189" fontId="2" fillId="0" borderId="19" xfId="9" applyNumberFormat="1" applyFont="1" applyFill="1" applyBorder="1" applyAlignment="1">
      <alignment horizontal="right" vertical="center" shrinkToFit="1"/>
    </xf>
    <xf numFmtId="189" fontId="2" fillId="0" borderId="53" xfId="9"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5" fontId="2" fillId="0" borderId="42" xfId="4" applyNumberFormat="1" applyFont="1" applyFill="1" applyBorder="1" applyAlignment="1">
      <alignment horizontal="right" vertical="center" shrinkToFit="1"/>
    </xf>
    <xf numFmtId="185" fontId="2" fillId="0" borderId="66" xfId="4" applyNumberFormat="1" applyFont="1" applyFill="1" applyBorder="1" applyAlignment="1">
      <alignment horizontal="right" vertical="center" shrinkToFit="1"/>
    </xf>
    <xf numFmtId="189" fontId="2" fillId="0" borderId="72" xfId="4" applyNumberFormat="1" applyFont="1" applyFill="1" applyBorder="1" applyAlignment="1">
      <alignment horizontal="right" vertical="center" shrinkToFit="1"/>
    </xf>
    <xf numFmtId="189" fontId="2" fillId="0" borderId="66" xfId="4" applyNumberFormat="1" applyFont="1" applyFill="1" applyBorder="1" applyAlignment="1">
      <alignment horizontal="right" vertical="center" shrinkToFit="1"/>
    </xf>
    <xf numFmtId="185" fontId="2" fillId="0" borderId="72" xfId="4" applyNumberFormat="1" applyFont="1" applyFill="1" applyBorder="1" applyAlignment="1">
      <alignment horizontal="right" vertical="center" shrinkToFit="1"/>
    </xf>
    <xf numFmtId="185" fontId="2" fillId="2" borderId="72" xfId="4" applyNumberFormat="1" applyFont="1" applyFill="1" applyBorder="1" applyAlignment="1">
      <alignment horizontal="right" vertical="center" shrinkToFit="1"/>
    </xf>
    <xf numFmtId="185" fontId="2" fillId="2" borderId="0" xfId="4" applyNumberFormat="1" applyFont="1" applyFill="1" applyBorder="1" applyAlignment="1">
      <alignment horizontal="right" vertical="center" shrinkToFit="1"/>
    </xf>
    <xf numFmtId="185" fontId="2" fillId="2" borderId="66"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5"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0" fontId="3" fillId="0" borderId="67" xfId="4" applyFill="1" applyBorder="1" applyAlignment="1">
      <alignment horizontal="right" vertical="center" shrinkToFit="1"/>
    </xf>
    <xf numFmtId="189" fontId="2" fillId="0" borderId="73" xfId="4" applyNumberFormat="1" applyFont="1" applyFill="1" applyBorder="1" applyAlignment="1">
      <alignment horizontal="right" vertical="center" shrinkToFit="1"/>
    </xf>
    <xf numFmtId="189" fontId="3" fillId="0" borderId="34" xfId="4" applyNumberFormat="1" applyFill="1" applyBorder="1" applyAlignment="1">
      <alignment horizontal="right" vertical="center" shrinkToFit="1"/>
    </xf>
    <xf numFmtId="189" fontId="3" fillId="0" borderId="67" xfId="4" applyNumberFormat="1" applyFill="1" applyBorder="1" applyAlignment="1">
      <alignment horizontal="right" vertical="center" shrinkToFit="1"/>
    </xf>
    <xf numFmtId="185" fontId="2" fillId="0" borderId="73" xfId="4" applyNumberFormat="1" applyFont="1" applyFill="1" applyBorder="1" applyAlignment="1">
      <alignment horizontal="right" vertical="center" shrinkToFit="1"/>
    </xf>
    <xf numFmtId="185" fontId="2" fillId="2" borderId="73" xfId="4" applyNumberFormat="1" applyFont="1" applyFill="1" applyBorder="1" applyAlignment="1">
      <alignment horizontal="right" vertical="center" shrinkToFit="1"/>
    </xf>
    <xf numFmtId="185" fontId="2" fillId="2" borderId="34" xfId="4" applyNumberFormat="1" applyFont="1" applyFill="1" applyBorder="1" applyAlignment="1">
      <alignment horizontal="right" vertical="center" shrinkToFit="1"/>
    </xf>
    <xf numFmtId="185"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9" fontId="3" fillId="0" borderId="0" xfId="4" applyNumberFormat="1" applyFill="1" applyAlignment="1">
      <alignment horizontal="right" vertical="center" shrinkToFit="1"/>
    </xf>
    <xf numFmtId="189" fontId="3" fillId="0" borderId="66" xfId="4" applyNumberForma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85"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185" fontId="2" fillId="0" borderId="15" xfId="4" applyNumberFormat="1" applyFont="1" applyFill="1" applyBorder="1" applyAlignment="1">
      <alignment horizontal="right" vertical="center" shrinkToFit="1"/>
    </xf>
    <xf numFmtId="0" fontId="2" fillId="0" borderId="42" xfId="4" applyFont="1" applyBorder="1" applyAlignment="1">
      <alignment horizontal="center" vertical="center" wrapText="1"/>
    </xf>
    <xf numFmtId="189" fontId="3" fillId="0" borderId="14" xfId="4" applyNumberFormat="1"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0" fontId="3" fillId="0" borderId="14" xfId="4" applyFill="1" applyBorder="1" applyAlignment="1">
      <alignment horizontal="right" vertical="center" shrinkToFit="1"/>
    </xf>
    <xf numFmtId="185" fontId="2" fillId="0" borderId="14" xfId="4" applyNumberFormat="1" applyFont="1" applyFill="1" applyBorder="1" applyAlignment="1">
      <alignment horizontal="right" vertical="center" shrinkToFit="1"/>
    </xf>
    <xf numFmtId="185" fontId="2" fillId="0" borderId="67" xfId="4" applyNumberFormat="1" applyFont="1" applyFill="1" applyBorder="1" applyAlignment="1">
      <alignment horizontal="right" vertical="center" shrinkToFit="1"/>
    </xf>
    <xf numFmtId="189" fontId="2" fillId="0" borderId="70" xfId="4" applyNumberFormat="1" applyFont="1" applyFill="1" applyBorder="1" applyAlignment="1">
      <alignment horizontal="right" vertical="center" shrinkToFit="1"/>
    </xf>
    <xf numFmtId="185" fontId="2" fillId="0" borderId="70" xfId="4" applyNumberFormat="1" applyFont="1" applyFill="1" applyBorder="1" applyAlignment="1">
      <alignment horizontal="right" vertical="center" shrinkToFit="1"/>
    </xf>
    <xf numFmtId="189" fontId="2" fillId="0" borderId="34" xfId="4" applyNumberFormat="1" applyFont="1" applyFill="1" applyBorder="1" applyAlignment="1">
      <alignment horizontal="right" vertical="center" shrinkToFit="1"/>
    </xf>
    <xf numFmtId="189" fontId="2" fillId="0" borderId="15" xfId="4" applyNumberFormat="1" applyFont="1" applyFill="1" applyBorder="1" applyAlignment="1">
      <alignment horizontal="right" vertical="center" shrinkToFit="1"/>
    </xf>
    <xf numFmtId="189" fontId="2" fillId="0" borderId="69" xfId="4" applyNumberFormat="1" applyFont="1" applyFill="1" applyBorder="1" applyAlignment="1">
      <alignment horizontal="right" vertical="center" shrinkToFit="1"/>
    </xf>
    <xf numFmtId="185" fontId="2" fillId="0" borderId="69" xfId="4" applyNumberFormat="1" applyFont="1" applyFill="1" applyBorder="1" applyAlignment="1">
      <alignment horizontal="right" vertical="center" shrinkToFit="1"/>
    </xf>
    <xf numFmtId="189" fontId="2" fillId="0" borderId="14" xfId="4" applyNumberFormat="1" applyFont="1"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85" fontId="2" fillId="0" borderId="30" xfId="4" applyNumberFormat="1" applyFont="1" applyFill="1" applyBorder="1" applyAlignment="1">
      <alignment horizontal="right" vertical="center" shrinkToFit="1"/>
    </xf>
    <xf numFmtId="185" fontId="2" fillId="0" borderId="23" xfId="4" applyNumberFormat="1" applyFont="1" applyFill="1" applyBorder="1" applyAlignment="1">
      <alignment horizontal="right" vertical="center" shrinkToFit="1"/>
    </xf>
    <xf numFmtId="185" fontId="2" fillId="0" borderId="16" xfId="4" applyNumberFormat="1" applyFont="1" applyFill="1" applyBorder="1" applyAlignment="1">
      <alignment horizontal="right" vertical="center" shrinkToFit="1"/>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0" fontId="3" fillId="0" borderId="0" xfId="4" applyFill="1" applyBorder="1" applyAlignment="1">
      <alignment horizontal="right" vertical="center" shrinkToFit="1"/>
    </xf>
    <xf numFmtId="189" fontId="2" fillId="0" borderId="31" xfId="4" applyNumberFormat="1" applyFont="1" applyFill="1" applyBorder="1" applyAlignment="1">
      <alignment horizontal="right" vertical="center" shrinkToFit="1"/>
    </xf>
    <xf numFmtId="189" fontId="2" fillId="0" borderId="42" xfId="4" applyNumberFormat="1" applyFont="1" applyFill="1" applyBorder="1" applyAlignment="1">
      <alignment horizontal="right" vertical="center" shrinkToFi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189"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189" fontId="2" fillId="0" borderId="23" xfId="4" applyNumberFormat="1" applyFont="1" applyFill="1" applyBorder="1" applyAlignment="1">
      <alignment horizontal="right" vertical="center" shrinkToFit="1"/>
    </xf>
    <xf numFmtId="0" fontId="3" fillId="0" borderId="16" xfId="4" applyFill="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0" fontId="10" fillId="0" borderId="42" xfId="4" applyFont="1" applyBorder="1">
      <alignment vertical="center"/>
    </xf>
    <xf numFmtId="0" fontId="10" fillId="0" borderId="0" xfId="4" applyFont="1" applyBorder="1">
      <alignment vertical="center"/>
    </xf>
    <xf numFmtId="0" fontId="10" fillId="0" borderId="14" xfId="4" applyFont="1" applyBorder="1">
      <alignment vertical="center"/>
    </xf>
    <xf numFmtId="185" fontId="2" fillId="0" borderId="75"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Border="1" applyAlignment="1">
      <alignment vertical="center"/>
    </xf>
    <xf numFmtId="0" fontId="1" fillId="0" borderId="14" xfId="1" applyBorder="1" applyAlignment="1">
      <alignment vertical="center"/>
    </xf>
    <xf numFmtId="0" fontId="1" fillId="0" borderId="0" xfId="1" applyAlignment="1">
      <alignment vertical="center"/>
    </xf>
    <xf numFmtId="0" fontId="10" fillId="0" borderId="32" xfId="4" applyFont="1" applyFill="1" applyBorder="1" applyAlignment="1">
      <alignment horizontal="center" vertical="center"/>
    </xf>
    <xf numFmtId="0" fontId="10" fillId="0" borderId="35" xfId="4" applyFont="1" applyFill="1" applyBorder="1" applyAlignment="1">
      <alignment horizontal="center" vertical="center"/>
    </xf>
    <xf numFmtId="0" fontId="10" fillId="0" borderId="37" xfId="4" applyFont="1" applyFill="1" applyBorder="1" applyAlignment="1">
      <alignment horizontal="center" vertical="center"/>
    </xf>
    <xf numFmtId="185" fontId="2" fillId="0" borderId="65" xfId="4" applyNumberFormat="1" applyFont="1" applyFill="1" applyBorder="1" applyAlignment="1">
      <alignment horizontal="right" vertical="center" shrinkToFit="1"/>
    </xf>
    <xf numFmtId="189" fontId="2" fillId="0" borderId="71" xfId="4" applyNumberFormat="1" applyFont="1" applyFill="1" applyBorder="1" applyAlignment="1">
      <alignment horizontal="right" vertical="center" shrinkToFit="1"/>
    </xf>
    <xf numFmtId="189" fontId="2" fillId="0" borderId="65" xfId="4" applyNumberFormat="1" applyFont="1" applyFill="1" applyBorder="1" applyAlignment="1">
      <alignment horizontal="right" vertical="center" shrinkToFit="1"/>
    </xf>
    <xf numFmtId="185" fontId="2" fillId="0" borderId="71" xfId="4" applyNumberFormat="1" applyFont="1" applyFill="1" applyBorder="1" applyAlignment="1">
      <alignment horizontal="right" vertical="center" shrinkToFit="1"/>
    </xf>
    <xf numFmtId="189" fontId="2" fillId="0" borderId="16" xfId="4" applyNumberFormat="1" applyFont="1" applyFill="1" applyBorder="1" applyAlignment="1">
      <alignment horizontal="right" vertical="center" shrinkToFit="1"/>
    </xf>
    <xf numFmtId="185" fontId="2" fillId="0" borderId="42" xfId="4" applyNumberFormat="1" applyFont="1" applyFill="1" applyBorder="1" applyAlignment="1">
      <alignment horizontal="right" vertical="center"/>
    </xf>
    <xf numFmtId="185" fontId="2" fillId="0" borderId="0" xfId="4" applyNumberFormat="1" applyFont="1" applyFill="1" applyBorder="1" applyAlignment="1">
      <alignment horizontal="right" vertical="center"/>
    </xf>
    <xf numFmtId="185" fontId="2" fillId="0" borderId="66" xfId="4" applyNumberFormat="1" applyFont="1" applyFill="1" applyBorder="1" applyAlignment="1">
      <alignment horizontal="right" vertical="center"/>
    </xf>
    <xf numFmtId="189" fontId="2" fillId="0" borderId="69" xfId="4" applyNumberFormat="1" applyFont="1" applyFill="1" applyBorder="1" applyAlignment="1">
      <alignment horizontal="right" vertical="center"/>
    </xf>
    <xf numFmtId="185" fontId="2" fillId="0" borderId="72" xfId="4" applyNumberFormat="1" applyFont="1" applyFill="1" applyBorder="1" applyAlignment="1">
      <alignment horizontal="right" vertical="center"/>
    </xf>
    <xf numFmtId="185" fontId="2" fillId="0" borderId="14" xfId="4" applyNumberFormat="1" applyFont="1" applyFill="1" applyBorder="1" applyAlignment="1">
      <alignment horizontal="right" vertical="center"/>
    </xf>
    <xf numFmtId="189" fontId="2" fillId="0" borderId="68" xfId="4" applyNumberFormat="1" applyFont="1" applyFill="1" applyBorder="1" applyAlignment="1">
      <alignment horizontal="right" vertical="center" shrinkToFit="1"/>
    </xf>
    <xf numFmtId="185" fontId="2" fillId="0" borderId="68"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49" fontId="9"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18" fillId="4" borderId="40" xfId="12" applyFont="1" applyFill="1" applyBorder="1" applyAlignment="1" applyProtection="1">
      <alignment horizontal="center" vertical="center" wrapText="1"/>
      <protection locked="0"/>
    </xf>
    <xf numFmtId="0" fontId="18" fillId="4" borderId="19" xfId="12" applyFont="1" applyFill="1" applyBorder="1" applyAlignment="1" applyProtection="1">
      <alignment horizontal="center" vertical="center" wrapText="1"/>
      <protection locked="0"/>
    </xf>
    <xf numFmtId="0" fontId="18" fillId="4" borderId="13"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protection locked="0"/>
    </xf>
    <xf numFmtId="0" fontId="18" fillId="4" borderId="19" xfId="12" applyFont="1" applyFill="1" applyBorder="1" applyAlignment="1" applyProtection="1">
      <alignment horizontal="center" vertical="center"/>
      <protection locked="0"/>
    </xf>
    <xf numFmtId="0" fontId="18" fillId="4" borderId="13"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4" borderId="40" xfId="12" applyFont="1" applyFill="1" applyBorder="1" applyAlignment="1" applyProtection="1">
      <alignment horizontal="center" vertical="center" wrapText="1" shrinkToFit="1"/>
      <protection locked="0"/>
    </xf>
    <xf numFmtId="0" fontId="18" fillId="4" borderId="19" xfId="12" applyFont="1" applyFill="1" applyBorder="1" applyAlignment="1" applyProtection="1">
      <alignment horizontal="center"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protection locked="0"/>
    </xf>
    <xf numFmtId="0" fontId="18" fillId="3" borderId="12"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top" wrapText="1"/>
    </xf>
    <xf numFmtId="0" fontId="18" fillId="3" borderId="23" xfId="12" applyFont="1" applyFill="1" applyBorder="1" applyAlignment="1" applyProtection="1">
      <alignment horizontal="center" vertical="top" wrapText="1"/>
    </xf>
    <xf numFmtId="0" fontId="18" fillId="3" borderId="16"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0" xfId="12" applyFont="1" applyFill="1" applyBorder="1" applyAlignment="1" applyProtection="1">
      <alignment horizontal="center" vertical="center" wrapText="1"/>
    </xf>
    <xf numFmtId="0" fontId="18" fillId="3" borderId="23"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12" xfId="12" applyFont="1" applyFill="1" applyBorder="1" applyAlignment="1" applyProtection="1">
      <alignment horizontal="left" vertical="center" wrapText="1"/>
    </xf>
    <xf numFmtId="0" fontId="18" fillId="3" borderId="23"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3" borderId="12" xfId="12" applyFont="1" applyFill="1" applyBorder="1" applyAlignment="1" applyProtection="1">
      <alignment horizontal="center" vertical="top"/>
    </xf>
    <xf numFmtId="0" fontId="18" fillId="3" borderId="23"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30" xfId="12" applyFont="1" applyFill="1" applyBorder="1" applyAlignment="1" applyProtection="1">
      <alignment horizontal="center" vertical="center" textRotation="255" wrapText="1"/>
    </xf>
    <xf numFmtId="0" fontId="18" fillId="3" borderId="16"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center" vertical="center"/>
    </xf>
    <xf numFmtId="0" fontId="18" fillId="3" borderId="16" xfId="12" applyFont="1" applyFill="1" applyBorder="1" applyAlignment="1" applyProtection="1">
      <alignment horizontal="center" vertical="center"/>
    </xf>
    <xf numFmtId="179" fontId="18" fillId="3" borderId="32" xfId="17" applyNumberFormat="1" applyFont="1" applyFill="1" applyBorder="1" applyAlignment="1" applyProtection="1">
      <alignment horizontal="right" vertical="center" shrinkToFit="1"/>
    </xf>
    <xf numFmtId="179" fontId="18" fillId="3" borderId="35" xfId="17" applyNumberFormat="1" applyFont="1" applyFill="1" applyBorder="1" applyAlignment="1" applyProtection="1">
      <alignment horizontal="right" vertical="center" shrinkToFit="1"/>
    </xf>
    <xf numFmtId="179" fontId="18" fillId="3" borderId="113" xfId="17" applyNumberFormat="1" applyFont="1" applyFill="1" applyBorder="1" applyAlignment="1" applyProtection="1">
      <alignment horizontal="right" vertical="center" shrinkToFit="1"/>
    </xf>
    <xf numFmtId="179" fontId="18" fillId="3" borderId="119" xfId="17" applyNumberFormat="1" applyFont="1" applyFill="1" applyBorder="1" applyAlignment="1" applyProtection="1">
      <alignment horizontal="right" vertical="center" shrinkToFit="1"/>
    </xf>
    <xf numFmtId="179" fontId="18" fillId="3" borderId="130" xfId="17" applyNumberFormat="1" applyFont="1" applyFill="1" applyBorder="1" applyAlignment="1" applyProtection="1">
      <alignment horizontal="right" vertical="center" shrinkToFit="1"/>
    </xf>
    <xf numFmtId="179" fontId="18" fillId="3" borderId="135" xfId="17" applyNumberFormat="1" applyFont="1" applyFill="1" applyBorder="1" applyAlignment="1" applyProtection="1">
      <alignment horizontal="right" vertical="center" shrinkToFit="1"/>
    </xf>
    <xf numFmtId="179" fontId="18" fillId="3" borderId="140" xfId="17" applyNumberFormat="1" applyFont="1" applyFill="1" applyBorder="1" applyAlignment="1" applyProtection="1">
      <alignment horizontal="right" vertical="center" shrinkToFit="1"/>
    </xf>
    <xf numFmtId="0" fontId="18" fillId="3" borderId="20"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179" fontId="18" fillId="3" borderId="108" xfId="17" applyNumberFormat="1" applyFont="1" applyFill="1" applyBorder="1" applyAlignment="1" applyProtection="1">
      <alignment horizontal="right" vertical="center" shrinkToFit="1"/>
    </xf>
    <xf numFmtId="179" fontId="18" fillId="3" borderId="36" xfId="17" applyNumberFormat="1" applyFont="1" applyFill="1" applyBorder="1" applyAlignment="1" applyProtection="1">
      <alignment horizontal="right" vertical="center" shrinkToFit="1"/>
    </xf>
    <xf numFmtId="179" fontId="18" fillId="3" borderId="114" xfId="17" applyNumberFormat="1" applyFont="1" applyFill="1" applyBorder="1" applyAlignment="1" applyProtection="1">
      <alignment horizontal="right" vertical="center" shrinkToFit="1"/>
    </xf>
    <xf numFmtId="179" fontId="18" fillId="3" borderId="134" xfId="17" applyNumberFormat="1" applyFont="1" applyFill="1" applyBorder="1" applyAlignment="1" applyProtection="1">
      <alignment horizontal="right" vertical="center" shrinkToFit="1"/>
    </xf>
    <xf numFmtId="179" fontId="18" fillId="3" borderId="139" xfId="17" applyNumberFormat="1" applyFont="1" applyFill="1" applyBorder="1" applyAlignment="1" applyProtection="1">
      <alignment horizontal="right" vertical="center" shrinkToFit="1"/>
    </xf>
    <xf numFmtId="179" fontId="18" fillId="3" borderId="14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shrinkToFit="1"/>
      <protection locked="0"/>
    </xf>
    <xf numFmtId="0" fontId="18" fillId="4" borderId="53" xfId="12" applyFont="1" applyFill="1" applyBorder="1" applyAlignment="1" applyProtection="1">
      <alignment horizontal="center" vertical="center" shrinkToFit="1"/>
      <protection locked="0"/>
    </xf>
    <xf numFmtId="0" fontId="18" fillId="4" borderId="76"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0" fontId="18" fillId="3" borderId="8" xfId="12" applyFont="1" applyFill="1" applyBorder="1" applyAlignment="1" applyProtection="1">
      <alignment horizontal="left" vertical="center"/>
    </xf>
    <xf numFmtId="0" fontId="18" fillId="3" borderId="0" xfId="12" applyFont="1" applyFill="1" applyBorder="1" applyAlignment="1" applyProtection="1">
      <alignment horizontal="left" vertical="center"/>
    </xf>
    <xf numFmtId="0" fontId="18" fillId="3" borderId="0"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183" fontId="18" fillId="3" borderId="42" xfId="16" applyNumberFormat="1" applyFont="1" applyFill="1" applyBorder="1" applyAlignment="1" applyProtection="1">
      <alignment horizontal="right" vertical="center" shrinkToFit="1"/>
    </xf>
    <xf numFmtId="183" fontId="18" fillId="3" borderId="0" xfId="12"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72" xfId="16" applyNumberFormat="1" applyFont="1" applyFill="1" applyBorder="1" applyAlignment="1" applyProtection="1">
      <alignment horizontal="right" vertical="center" shrinkToFit="1"/>
    </xf>
    <xf numFmtId="179" fontId="18" fillId="3" borderId="132" xfId="17" applyNumberFormat="1" applyFont="1" applyFill="1" applyBorder="1" applyAlignment="1" applyProtection="1">
      <alignment horizontal="right" vertical="center" shrinkToFit="1"/>
    </xf>
    <xf numFmtId="179" fontId="18" fillId="3" borderId="137" xfId="17" applyNumberFormat="1" applyFont="1" applyFill="1" applyBorder="1" applyAlignment="1" applyProtection="1">
      <alignment horizontal="right" vertical="center" shrinkToFit="1"/>
    </xf>
    <xf numFmtId="179" fontId="18" fillId="3" borderId="142" xfId="17" applyNumberFormat="1" applyFont="1" applyFill="1" applyBorder="1" applyAlignment="1" applyProtection="1">
      <alignment horizontal="right" vertical="center" shrinkToFit="1"/>
    </xf>
    <xf numFmtId="0" fontId="18" fillId="3" borderId="8" xfId="12" applyFont="1" applyFill="1" applyBorder="1" applyProtection="1">
      <alignment vertical="center"/>
    </xf>
    <xf numFmtId="0" fontId="18" fillId="3" borderId="0" xfId="12" applyFont="1" applyFill="1" applyBorder="1" applyProtection="1">
      <alignment vertical="center"/>
    </xf>
    <xf numFmtId="0" fontId="18" fillId="3" borderId="14" xfId="12" applyFont="1" applyFill="1" applyBorder="1" applyProtection="1">
      <alignment vertical="center"/>
    </xf>
    <xf numFmtId="188" fontId="18" fillId="3" borderId="42" xfId="17" applyNumberFormat="1" applyFont="1" applyFill="1" applyBorder="1" applyAlignment="1" applyProtection="1">
      <alignment horizontal="right" vertical="center" shrinkToFit="1"/>
    </xf>
    <xf numFmtId="188" fontId="18" fillId="3" borderId="0" xfId="17" applyNumberFormat="1" applyFont="1" applyFill="1" applyBorder="1" applyAlignment="1" applyProtection="1">
      <alignment horizontal="right" vertical="center" shrinkToFit="1"/>
    </xf>
    <xf numFmtId="188" fontId="18" fillId="3" borderId="14" xfId="17" applyNumberFormat="1" applyFont="1" applyFill="1" applyBorder="1" applyAlignment="1" applyProtection="1">
      <alignment horizontal="right" vertical="center" shrinkToFit="1"/>
    </xf>
    <xf numFmtId="188" fontId="18" fillId="3" borderId="0" xfId="17" applyNumberFormat="1" applyFont="1" applyFill="1" applyAlignment="1" applyProtection="1">
      <alignment horizontal="right" vertical="center" shrinkToFit="1"/>
    </xf>
    <xf numFmtId="188" fontId="18" fillId="3" borderId="58" xfId="17" applyNumberFormat="1" applyFont="1" applyFill="1" applyBorder="1" applyAlignment="1" applyProtection="1">
      <alignment horizontal="right" vertical="center" shrinkToFit="1"/>
    </xf>
    <xf numFmtId="0" fontId="19" fillId="3" borderId="56"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34"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183" fontId="18" fillId="3" borderId="31"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79" fontId="18" fillId="3" borderId="133" xfId="17" applyNumberFormat="1" applyFont="1" applyFill="1" applyBorder="1" applyAlignment="1" applyProtection="1">
      <alignment horizontal="right" vertical="center" shrinkToFit="1"/>
    </xf>
    <xf numFmtId="179" fontId="18" fillId="3" borderId="138" xfId="17" applyNumberFormat="1" applyFont="1" applyFill="1" applyBorder="1" applyAlignment="1" applyProtection="1">
      <alignment horizontal="right" vertical="center" shrinkToFit="1"/>
    </xf>
    <xf numFmtId="179" fontId="18" fillId="3" borderId="143" xfId="17" applyNumberFormat="1" applyFont="1" applyFill="1" applyBorder="1" applyAlignment="1" applyProtection="1">
      <alignment horizontal="right" vertical="center" shrinkToFit="1"/>
    </xf>
    <xf numFmtId="0" fontId="18" fillId="3" borderId="9" xfId="12" applyFont="1" applyFill="1" applyBorder="1" applyProtection="1">
      <alignment vertical="center"/>
    </xf>
    <xf numFmtId="0" fontId="18" fillId="3" borderId="20" xfId="12" applyFont="1" applyFill="1" applyBorder="1" applyProtection="1">
      <alignment vertical="center"/>
    </xf>
    <xf numFmtId="0" fontId="18" fillId="3" borderId="17" xfId="12" applyFont="1" applyFill="1" applyBorder="1" applyProtection="1">
      <alignment vertical="center"/>
    </xf>
    <xf numFmtId="188" fontId="18" fillId="3" borderId="43" xfId="17" applyNumberFormat="1" applyFont="1" applyFill="1" applyBorder="1" applyAlignment="1" applyProtection="1">
      <alignment horizontal="right" vertical="center" shrinkToFit="1"/>
    </xf>
    <xf numFmtId="188" fontId="18" fillId="3" borderId="20" xfId="17" applyNumberFormat="1" applyFont="1" applyFill="1" applyBorder="1" applyAlignment="1" applyProtection="1">
      <alignment horizontal="right" vertical="center" shrinkToFit="1"/>
    </xf>
    <xf numFmtId="188" fontId="18" fillId="3" borderId="17" xfId="17" applyNumberFormat="1" applyFont="1" applyFill="1" applyBorder="1" applyAlignment="1" applyProtection="1">
      <alignment horizontal="right" vertical="center" shrinkToFit="1"/>
    </xf>
    <xf numFmtId="188" fontId="18" fillId="3" borderId="155" xfId="17" applyNumberFormat="1" applyFont="1" applyFill="1" applyBorder="1" applyAlignment="1" applyProtection="1">
      <alignment horizontal="right" vertical="center" shrinkToFit="1"/>
    </xf>
    <xf numFmtId="188" fontId="18" fillId="3" borderId="156" xfId="17" applyNumberFormat="1" applyFont="1" applyFill="1" applyBorder="1" applyAlignment="1" applyProtection="1">
      <alignment horizontal="right" vertical="center" shrinkToFit="1"/>
    </xf>
    <xf numFmtId="188" fontId="18" fillId="3" borderId="157" xfId="17" applyNumberFormat="1" applyFont="1" applyFill="1" applyBorder="1" applyAlignment="1" applyProtection="1">
      <alignment horizontal="right" vertical="center" shrinkToFit="1"/>
    </xf>
    <xf numFmtId="0" fontId="18" fillId="3" borderId="12" xfId="12" applyFont="1" applyFill="1" applyBorder="1" applyAlignment="1" applyProtection="1">
      <alignment horizontal="left" vertical="center"/>
    </xf>
    <xf numFmtId="0" fontId="18" fillId="3" borderId="23" xfId="12" applyFont="1" applyFill="1" applyBorder="1" applyAlignment="1" applyProtection="1">
      <alignment horizontal="left" vertical="center"/>
    </xf>
    <xf numFmtId="0" fontId="18" fillId="3" borderId="23" xfId="12" applyFont="1" applyFill="1" applyBorder="1" applyAlignment="1" applyProtection="1">
      <alignment horizontal="right" vertical="center"/>
    </xf>
    <xf numFmtId="0" fontId="18" fillId="3" borderId="16" xfId="12" applyFont="1" applyFill="1" applyBorder="1" applyAlignment="1" applyProtection="1">
      <alignment horizontal="right" vertical="center"/>
    </xf>
    <xf numFmtId="183" fontId="18" fillId="3" borderId="30"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65"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179" fontId="18" fillId="3" borderId="131" xfId="17" applyNumberFormat="1" applyFont="1" applyFill="1" applyBorder="1" applyAlignment="1" applyProtection="1">
      <alignment horizontal="right" vertical="center" shrinkToFit="1"/>
    </xf>
    <xf numFmtId="179" fontId="18" fillId="3" borderId="136" xfId="17" applyNumberFormat="1" applyFont="1" applyFill="1" applyBorder="1" applyAlignment="1" applyProtection="1">
      <alignment horizontal="right" vertical="center" shrinkToFit="1"/>
    </xf>
    <xf numFmtId="179" fontId="18" fillId="3" borderId="141" xfId="17" applyNumberFormat="1" applyFont="1" applyFill="1" applyBorder="1" applyAlignment="1" applyProtection="1">
      <alignment horizontal="right" vertical="center" shrinkToFit="1"/>
    </xf>
    <xf numFmtId="0" fontId="18" fillId="3" borderId="12" xfId="12" applyFont="1" applyFill="1" applyBorder="1" applyProtection="1">
      <alignment vertical="center"/>
    </xf>
    <xf numFmtId="0" fontId="18" fillId="3" borderId="23" xfId="12" applyFont="1" applyFill="1" applyBorder="1" applyProtection="1">
      <alignment vertical="center"/>
    </xf>
    <xf numFmtId="0" fontId="18" fillId="3" borderId="16" xfId="12" applyFont="1" applyFill="1" applyBorder="1" applyProtection="1">
      <alignment vertical="center"/>
    </xf>
    <xf numFmtId="186" fontId="18" fillId="3" borderId="30" xfId="17" applyNumberFormat="1" applyFont="1" applyFill="1" applyBorder="1" applyAlignment="1" applyProtection="1">
      <alignment horizontal="right" vertical="center" shrinkToFit="1"/>
    </xf>
    <xf numFmtId="186" fontId="18" fillId="3" borderId="23" xfId="17" applyNumberFormat="1" applyFont="1" applyFill="1" applyBorder="1" applyAlignment="1" applyProtection="1">
      <alignment horizontal="right" vertical="center" shrinkToFit="1"/>
    </xf>
    <xf numFmtId="186" fontId="18" fillId="3" borderId="16" xfId="17" applyNumberFormat="1" applyFont="1" applyFill="1" applyBorder="1" applyAlignment="1" applyProtection="1">
      <alignment horizontal="right" vertical="center" shrinkToFit="1"/>
    </xf>
    <xf numFmtId="186" fontId="18" fillId="3" borderId="54" xfId="17" applyNumberFormat="1" applyFont="1" applyFill="1" applyBorder="1" applyAlignment="1" applyProtection="1">
      <alignment horizontal="right" vertical="center" shrinkToFit="1"/>
    </xf>
    <xf numFmtId="0" fontId="18" fillId="3" borderId="43" xfId="12" applyFont="1" applyFill="1" applyBorder="1" applyProtection="1">
      <alignment vertical="center"/>
    </xf>
    <xf numFmtId="183" fontId="18" fillId="3" borderId="165" xfId="17" applyNumberFormat="1" applyFont="1" applyFill="1" applyBorder="1" applyAlignment="1" applyProtection="1">
      <alignment horizontal="right" vertical="center" shrinkToFit="1"/>
    </xf>
    <xf numFmtId="183" fontId="18" fillId="3" borderId="166" xfId="17" applyNumberFormat="1" applyFont="1" applyFill="1" applyBorder="1" applyAlignment="1" applyProtection="1">
      <alignment horizontal="right" vertical="center" shrinkToFit="1"/>
    </xf>
    <xf numFmtId="179" fontId="18" fillId="3" borderId="166" xfId="17" applyNumberFormat="1" applyFont="1" applyFill="1" applyBorder="1" applyAlignment="1" applyProtection="1">
      <alignment horizontal="right" vertical="center" shrinkToFit="1"/>
    </xf>
    <xf numFmtId="179" fontId="18" fillId="3" borderId="170"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0" fontId="18" fillId="3" borderId="42"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14" xfId="12" applyFont="1" applyFill="1" applyBorder="1" applyAlignment="1" applyProtection="1">
      <alignment vertical="center"/>
    </xf>
    <xf numFmtId="179" fontId="18" fillId="3" borderId="72" xfId="16" applyNumberFormat="1" applyFont="1" applyFill="1" applyBorder="1" applyAlignment="1" applyProtection="1">
      <alignment horizontal="right" vertical="center" shrinkToFit="1"/>
    </xf>
    <xf numFmtId="179" fontId="18" fillId="3" borderId="0" xfId="16" applyNumberFormat="1" applyFont="1" applyFill="1" applyBorder="1" applyAlignment="1" applyProtection="1">
      <alignment horizontal="right" vertical="center" shrinkToFit="1"/>
    </xf>
    <xf numFmtId="179" fontId="18" fillId="3" borderId="58" xfId="16" applyNumberFormat="1" applyFont="1" applyFill="1" applyBorder="1" applyAlignment="1" applyProtection="1">
      <alignment horizontal="right" vertical="center" shrinkToFit="1"/>
    </xf>
    <xf numFmtId="0" fontId="18" fillId="3" borderId="42" xfId="12" applyFont="1" applyFill="1" applyBorder="1" applyProtection="1">
      <alignment vertical="center"/>
    </xf>
    <xf numFmtId="183" fontId="18" fillId="3" borderId="149"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79" fontId="18" fillId="3" borderId="69" xfId="17" applyNumberFormat="1" applyFont="1" applyFill="1" applyBorder="1" applyAlignment="1" applyProtection="1">
      <alignment horizontal="right" vertical="center" shrinkToFit="1"/>
    </xf>
    <xf numFmtId="179" fontId="18" fillId="3" borderId="169" xfId="17" applyNumberFormat="1" applyFont="1" applyFill="1" applyBorder="1" applyAlignment="1" applyProtection="1">
      <alignment horizontal="right" vertical="center" shrinkToFit="1"/>
    </xf>
    <xf numFmtId="0" fontId="18" fillId="3" borderId="31" xfId="12" applyFont="1" applyFill="1" applyBorder="1" applyAlignment="1" applyProtection="1">
      <alignment vertical="center"/>
    </xf>
    <xf numFmtId="0" fontId="18" fillId="3" borderId="34" xfId="12" applyFont="1" applyFill="1" applyBorder="1" applyAlignment="1" applyProtection="1">
      <alignment vertical="center"/>
    </xf>
    <xf numFmtId="0" fontId="18" fillId="3" borderId="15" xfId="12" applyFont="1" applyFill="1" applyBorder="1" applyAlignment="1" applyProtection="1">
      <alignment vertical="center"/>
    </xf>
    <xf numFmtId="0" fontId="18" fillId="3" borderId="11" xfId="12" applyFont="1" applyFill="1" applyBorder="1" applyAlignment="1" applyProtection="1">
      <alignment horizontal="center" vertical="center"/>
    </xf>
    <xf numFmtId="0" fontId="18" fillId="3" borderId="22" xfId="12" applyFont="1" applyFill="1" applyBorder="1" applyAlignment="1" applyProtection="1">
      <alignment horizontal="center" vertical="center"/>
    </xf>
    <xf numFmtId="0" fontId="18" fillId="3" borderId="41" xfId="12" applyFont="1" applyFill="1" applyBorder="1" applyAlignment="1" applyProtection="1">
      <alignment horizontal="center" vertical="center"/>
    </xf>
    <xf numFmtId="0" fontId="18" fillId="3" borderId="39" xfId="12" applyFont="1" applyFill="1" applyBorder="1" applyAlignment="1" applyProtection="1">
      <alignment horizontal="center" vertical="center"/>
    </xf>
    <xf numFmtId="0" fontId="18" fillId="3" borderId="50" xfId="12" applyFont="1" applyFill="1" applyBorder="1" applyAlignment="1" applyProtection="1">
      <alignment horizontal="center" vertical="center"/>
    </xf>
    <xf numFmtId="0" fontId="18" fillId="3" borderId="61" xfId="12" applyFont="1" applyFill="1" applyBorder="1" applyAlignment="1" applyProtection="1">
      <alignment horizontal="left" vertical="center" wrapText="1"/>
    </xf>
    <xf numFmtId="0" fontId="18" fillId="3" borderId="36" xfId="12" applyFont="1" applyFill="1" applyBorder="1" applyAlignment="1" applyProtection="1">
      <alignment horizontal="left" vertical="center"/>
    </xf>
    <xf numFmtId="0" fontId="18" fillId="3" borderId="38" xfId="12" applyFont="1" applyFill="1" applyBorder="1" applyAlignment="1" applyProtection="1">
      <alignment horizontal="left" vertical="center"/>
    </xf>
    <xf numFmtId="179" fontId="18" fillId="3" borderId="97" xfId="17" applyNumberFormat="1" applyFont="1" applyFill="1" applyBorder="1" applyAlignment="1" applyProtection="1">
      <alignment horizontal="right" vertical="center" shrinkToFit="1"/>
    </xf>
    <xf numFmtId="179" fontId="18" fillId="3" borderId="103" xfId="17" applyNumberFormat="1" applyFont="1" applyFill="1" applyBorder="1" applyAlignment="1" applyProtection="1">
      <alignment horizontal="right" vertical="center" shrinkToFit="1"/>
    </xf>
    <xf numFmtId="179" fontId="18" fillId="3" borderId="163" xfId="17" applyNumberFormat="1" applyFont="1" applyFill="1" applyBorder="1" applyAlignment="1" applyProtection="1">
      <alignment horizontal="right" vertical="center" shrinkToFit="1"/>
    </xf>
    <xf numFmtId="0" fontId="18" fillId="3" borderId="42" xfId="17" applyFont="1" applyFill="1" applyBorder="1" applyAlignment="1" applyProtection="1">
      <alignment horizontal="left" vertical="center" shrinkToFit="1"/>
    </xf>
    <xf numFmtId="0" fontId="18" fillId="3" borderId="0" xfId="12"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179" fontId="18" fillId="3" borderId="73" xfId="17" applyNumberFormat="1" applyFont="1" applyFill="1" applyBorder="1" applyAlignment="1" applyProtection="1">
      <alignment horizontal="right" vertical="center" shrinkToFit="1"/>
    </xf>
    <xf numFmtId="179" fontId="18" fillId="3" borderId="34" xfId="17" applyNumberFormat="1" applyFont="1" applyFill="1" applyBorder="1" applyAlignment="1" applyProtection="1">
      <alignment horizontal="right" vertical="center" shrinkToFit="1"/>
    </xf>
    <xf numFmtId="179" fontId="18" fillId="3" borderId="59" xfId="17" applyNumberFormat="1" applyFont="1" applyFill="1" applyBorder="1" applyAlignment="1" applyProtection="1">
      <alignment horizontal="right" vertical="center" shrinkToFit="1"/>
    </xf>
    <xf numFmtId="0" fontId="18" fillId="3" borderId="30" xfId="12" applyFont="1" applyFill="1" applyBorder="1" applyProtection="1">
      <alignment vertical="center"/>
    </xf>
    <xf numFmtId="183" fontId="18" fillId="3" borderId="148" xfId="17" applyNumberFormat="1" applyFont="1" applyFill="1" applyBorder="1" applyAlignment="1" applyProtection="1">
      <alignment horizontal="right" vertical="center" shrinkToFit="1"/>
    </xf>
    <xf numFmtId="183" fontId="18" fillId="3" borderId="68" xfId="17" applyNumberFormat="1" applyFont="1" applyFill="1" applyBorder="1" applyAlignment="1" applyProtection="1">
      <alignment horizontal="right" vertical="center" shrinkToFit="1"/>
    </xf>
    <xf numFmtId="179" fontId="18" fillId="3" borderId="68" xfId="17" applyNumberFormat="1" applyFont="1" applyFill="1" applyBorder="1" applyAlignment="1" applyProtection="1">
      <alignment horizontal="right" vertical="center" shrinkToFit="1"/>
    </xf>
    <xf numFmtId="179" fontId="18" fillId="3" borderId="168" xfId="17" applyNumberFormat="1" applyFont="1" applyFill="1" applyBorder="1" applyAlignment="1" applyProtection="1">
      <alignment horizontal="right" vertical="center" shrinkToFit="1"/>
    </xf>
    <xf numFmtId="0" fontId="18" fillId="3" borderId="31" xfId="12" applyFont="1" applyFill="1" applyBorder="1" applyProtection="1">
      <alignment vertical="center"/>
    </xf>
    <xf numFmtId="0" fontId="18" fillId="3" borderId="34" xfId="12" applyFont="1" applyFill="1" applyBorder="1" applyProtection="1">
      <alignment vertical="center"/>
    </xf>
    <xf numFmtId="0" fontId="18" fillId="3" borderId="15" xfId="12" applyFont="1" applyFill="1" applyBorder="1" applyProtection="1">
      <alignment vertical="center"/>
    </xf>
    <xf numFmtId="183" fontId="18" fillId="3" borderId="150" xfId="17" applyNumberFormat="1" applyFont="1" applyFill="1" applyBorder="1" applyAlignment="1" applyProtection="1">
      <alignment horizontal="right" vertical="center" shrinkToFit="1"/>
    </xf>
    <xf numFmtId="183" fontId="18" fillId="3" borderId="70" xfId="17" applyNumberFormat="1" applyFont="1" applyFill="1" applyBorder="1" applyAlignment="1" applyProtection="1">
      <alignment horizontal="right" vertical="center" shrinkToFit="1"/>
    </xf>
    <xf numFmtId="179" fontId="18" fillId="3" borderId="159" xfId="17" applyNumberFormat="1" applyFont="1" applyFill="1" applyBorder="1" applyAlignment="1" applyProtection="1">
      <alignment horizontal="right" vertical="center" shrinkToFit="1"/>
    </xf>
    <xf numFmtId="179" fontId="18" fillId="3" borderId="26" xfId="17" applyNumberFormat="1" applyFont="1" applyFill="1" applyBorder="1" applyAlignment="1" applyProtection="1">
      <alignment horizontal="right" vertical="center" shrinkToFit="1"/>
    </xf>
    <xf numFmtId="0" fontId="18" fillId="3" borderId="35" xfId="12" applyFont="1" applyFill="1" applyBorder="1" applyAlignment="1" applyProtection="1">
      <alignment horizontal="center" vertical="center" wrapText="1"/>
    </xf>
    <xf numFmtId="0" fontId="19" fillId="3" borderId="37" xfId="12" applyFont="1" applyFill="1" applyBorder="1" applyAlignment="1" applyProtection="1">
      <alignment horizontal="center" vertical="center"/>
    </xf>
    <xf numFmtId="183" fontId="18" fillId="3" borderId="15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79" fontId="18" fillId="3" borderId="162" xfId="17" applyNumberFormat="1" applyFont="1" applyFill="1" applyBorder="1" applyAlignment="1" applyProtection="1">
      <alignment horizontal="right" vertical="center" shrinkToFit="1"/>
    </xf>
    <xf numFmtId="179" fontId="18" fillId="3" borderId="158" xfId="17" applyNumberFormat="1" applyFont="1" applyFill="1" applyBorder="1" applyAlignment="1" applyProtection="1">
      <alignment horizontal="right" vertical="center" shrinkToFit="1"/>
    </xf>
    <xf numFmtId="179" fontId="18" fillId="3" borderId="27" xfId="17" applyNumberFormat="1" applyFont="1" applyFill="1" applyBorder="1" applyAlignment="1" applyProtection="1">
      <alignment horizontal="right" vertical="center" shrinkToFit="1"/>
    </xf>
    <xf numFmtId="0" fontId="18" fillId="3" borderId="30" xfId="17" applyFont="1" applyFill="1" applyBorder="1" applyAlignment="1" applyProtection="1">
      <alignment horizontal="left" vertical="center" shrinkToFit="1"/>
    </xf>
    <xf numFmtId="0" fontId="18" fillId="3" borderId="23" xfId="17" applyFont="1" applyFill="1" applyBorder="1" applyAlignment="1" applyProtection="1">
      <alignment horizontal="left" vertical="center" shrinkToFit="1"/>
    </xf>
    <xf numFmtId="0" fontId="18" fillId="3" borderId="16" xfId="17" applyFont="1" applyFill="1" applyBorder="1" applyAlignment="1" applyProtection="1">
      <alignment horizontal="left" vertical="center" shrinkToFit="1"/>
    </xf>
    <xf numFmtId="0" fontId="18" fillId="3" borderId="42" xfId="12" applyFont="1" applyFill="1" applyBorder="1" applyAlignment="1" applyProtection="1">
      <alignment vertical="center" shrinkToFit="1"/>
    </xf>
    <xf numFmtId="0" fontId="18" fillId="3" borderId="0" xfId="12" applyFont="1" applyFill="1" applyBorder="1" applyAlignment="1" applyProtection="1">
      <alignment vertical="center" shrinkToFit="1"/>
    </xf>
    <xf numFmtId="0" fontId="18" fillId="3" borderId="14" xfId="12" applyFont="1" applyFill="1" applyBorder="1" applyAlignment="1" applyProtection="1">
      <alignment vertical="center" shrinkToFit="1"/>
    </xf>
    <xf numFmtId="179" fontId="18" fillId="3" borderId="75" xfId="17" applyNumberFormat="1" applyFont="1" applyFill="1" applyBorder="1" applyAlignment="1" applyProtection="1">
      <alignment horizontal="right" vertical="center" shrinkToFit="1"/>
    </xf>
    <xf numFmtId="179" fontId="18" fillId="3" borderId="25" xfId="17" applyNumberFormat="1" applyFont="1" applyFill="1" applyBorder="1" applyAlignment="1" applyProtection="1">
      <alignment horizontal="right" vertical="center" shrinkToFit="1"/>
    </xf>
    <xf numFmtId="0" fontId="18" fillId="3" borderId="57"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3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0" fontId="18" fillId="3" borderId="30"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16" xfId="12" applyFont="1" applyFill="1" applyBorder="1" applyAlignment="1" applyProtection="1">
      <alignment vertical="center"/>
    </xf>
    <xf numFmtId="179" fontId="18" fillId="3" borderId="71" xfId="17" applyNumberFormat="1" applyFont="1" applyFill="1" applyBorder="1" applyAlignment="1" applyProtection="1">
      <alignment horizontal="right" vertical="center" shrinkToFit="1"/>
    </xf>
    <xf numFmtId="179" fontId="18" fillId="3" borderId="23" xfId="17" applyNumberFormat="1" applyFont="1" applyFill="1" applyBorder="1" applyAlignment="1" applyProtection="1">
      <alignment horizontal="right" vertical="center" shrinkToFit="1"/>
    </xf>
    <xf numFmtId="179" fontId="18" fillId="3" borderId="54" xfId="17"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0" fontId="18" fillId="3" borderId="0" xfId="12" applyFont="1" applyFill="1" applyProtection="1">
      <alignment vertical="center"/>
    </xf>
    <xf numFmtId="0" fontId="18" fillId="3" borderId="14"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0" fontId="18" fillId="3" borderId="56"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59"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0" fontId="18" fillId="3" borderId="91" xfId="12" applyFont="1" applyFill="1" applyBorder="1" applyAlignment="1" applyProtection="1">
      <alignment horizontal="lef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183" fontId="18" fillId="5" borderId="33" xfId="12" applyNumberFormat="1" applyFont="1" applyFill="1" applyBorder="1" applyAlignment="1" applyProtection="1">
      <alignment horizontal="right" vertical="center" shrinkToFit="1"/>
      <protection locked="0"/>
    </xf>
    <xf numFmtId="183" fontId="18" fillId="5" borderId="36" xfId="11"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5" borderId="52" xfId="12" applyNumberFormat="1" applyFont="1" applyFill="1" applyBorder="1" applyAlignment="1" applyProtection="1">
      <alignment horizontal="lef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0" borderId="83" xfId="17" applyFont="1" applyBorder="1" applyAlignment="1" applyProtection="1">
      <alignment horizontal="left" vertical="center" shrinkToFit="1"/>
      <protection locked="0"/>
    </xf>
    <xf numFmtId="0" fontId="18" fillId="0" borderId="86" xfId="17" applyFont="1" applyBorder="1" applyAlignment="1" applyProtection="1">
      <alignment horizontal="left" vertical="center" shrinkToFit="1"/>
      <protection locked="0"/>
    </xf>
    <xf numFmtId="0" fontId="18" fillId="0" borderId="90" xfId="17" applyFont="1" applyBorder="1" applyAlignment="1" applyProtection="1">
      <alignment horizontal="left" vertical="center" shrinkToFit="1"/>
      <protection locked="0"/>
    </xf>
    <xf numFmtId="183" fontId="18" fillId="0" borderId="94" xfId="17" applyNumberFormat="1" applyFont="1" applyBorder="1" applyAlignment="1" applyProtection="1">
      <alignment horizontal="right" vertical="center" shrinkToFit="1"/>
      <protection locked="0"/>
    </xf>
    <xf numFmtId="183" fontId="18" fillId="0" borderId="100" xfId="17" applyNumberFormat="1" applyFont="1" applyBorder="1" applyAlignment="1" applyProtection="1">
      <alignment horizontal="right" vertical="center" shrinkToFit="1"/>
      <protection locked="0"/>
    </xf>
    <xf numFmtId="0" fontId="18" fillId="0" borderId="100" xfId="11" applyNumberFormat="1" applyFont="1" applyBorder="1" applyAlignment="1" applyProtection="1">
      <alignment horizontal="left" vertical="center" shrinkToFit="1"/>
      <protection locked="0"/>
    </xf>
    <xf numFmtId="0" fontId="18" fillId="0" borderId="145" xfId="11" applyNumberFormat="1" applyFont="1" applyBorder="1" applyAlignment="1" applyProtection="1">
      <alignment horizontal="left" vertical="center" shrinkToFit="1"/>
      <protection locked="0"/>
    </xf>
    <xf numFmtId="183" fontId="18" fillId="0" borderId="91" xfId="11" applyNumberFormat="1" applyFont="1" applyBorder="1" applyAlignment="1" applyProtection="1">
      <alignment horizontal="right" vertical="center" shrinkToFit="1"/>
      <protection locked="0"/>
    </xf>
    <xf numFmtId="0" fontId="18" fillId="0" borderId="123" xfId="11" applyNumberFormat="1" applyFont="1" applyBorder="1" applyAlignment="1" applyProtection="1">
      <alignment horizontal="lef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79" fontId="18" fillId="5" borderId="105" xfId="12" applyNumberFormat="1" applyFont="1" applyFill="1" applyBorder="1" applyAlignment="1" applyProtection="1">
      <alignment horizontal="right" vertical="center" shrinkToFit="1"/>
      <protection locked="0"/>
    </xf>
    <xf numFmtId="183" fontId="18" fillId="5" borderId="61" xfId="11" applyNumberFormat="1" applyFont="1" applyFill="1" applyBorder="1" applyAlignment="1" applyProtection="1">
      <alignment horizontal="right" vertical="center" shrinkToFit="1"/>
      <protection locked="0"/>
    </xf>
    <xf numFmtId="183" fontId="18" fillId="5" borderId="52" xfId="11" applyNumberFormat="1" applyFont="1" applyFill="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179" fontId="18" fillId="3" borderId="101" xfId="16" applyNumberFormat="1" applyFont="1" applyFill="1" applyBorder="1" applyAlignment="1" applyProtection="1">
      <alignment horizontal="right" vertical="center" shrinkToFit="1"/>
      <protection locked="0"/>
    </xf>
    <xf numFmtId="0" fontId="18" fillId="0" borderId="11" xfId="12" applyFont="1" applyBorder="1" applyAlignment="1" applyProtection="1">
      <alignment horizontal="center" vertical="center" shrinkToFit="1"/>
      <protection locked="0"/>
    </xf>
    <xf numFmtId="0" fontId="18" fillId="0" borderId="22" xfId="12" applyFont="1" applyBorder="1" applyAlignment="1" applyProtection="1">
      <alignment horizontal="center" vertical="center"/>
      <protection locked="0"/>
    </xf>
    <xf numFmtId="0" fontId="18" fillId="0" borderId="50" xfId="12" applyFont="1" applyBorder="1" applyAlignment="1" applyProtection="1">
      <alignment horizontal="center" vertical="center"/>
      <protection locked="0"/>
    </xf>
    <xf numFmtId="179" fontId="18" fillId="0" borderId="101" xfId="12" applyNumberFormat="1" applyFont="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0" borderId="118" xfId="17" applyNumberFormat="1" applyFont="1" applyBorder="1" applyAlignment="1" applyProtection="1">
      <alignment horizontal="right" vertical="center" shrinkToFit="1"/>
      <protection locked="0"/>
    </xf>
    <xf numFmtId="183" fontId="18" fillId="0" borderId="125" xfId="17" applyNumberFormat="1" applyFont="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79" fontId="18" fillId="0" borderId="104" xfId="12" applyNumberFormat="1" applyFont="1" applyBorder="1" applyAlignment="1" applyProtection="1">
      <alignment horizontal="right" vertical="center" shrinkToFit="1"/>
      <protection locked="0"/>
    </xf>
    <xf numFmtId="0" fontId="18" fillId="0" borderId="104" xfId="12" applyFont="1" applyBorder="1" applyAlignment="1" applyProtection="1">
      <alignment horizontal="left" vertical="center" shrinkToFit="1"/>
      <protection locked="0"/>
    </xf>
    <xf numFmtId="0" fontId="18" fillId="0" borderId="125" xfId="12" applyFont="1" applyBorder="1" applyAlignment="1" applyProtection="1">
      <alignment horizontal="left" vertical="center" shrinkToFit="1"/>
      <protection locked="0"/>
    </xf>
    <xf numFmtId="0" fontId="18" fillId="3" borderId="19" xfId="12" applyFont="1" applyFill="1" applyBorder="1" applyAlignment="1" applyProtection="1">
      <alignment horizontal="left" vertical="center"/>
    </xf>
    <xf numFmtId="0" fontId="18" fillId="3" borderId="20" xfId="12" applyFont="1" applyFill="1" applyBorder="1" applyAlignment="1" applyProtection="1">
      <alignment horizontal="left" vertical="center"/>
    </xf>
    <xf numFmtId="183" fontId="18" fillId="5" borderId="97" xfId="11" applyNumberFormat="1" applyFont="1" applyFill="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183" fontId="18" fillId="0" borderId="84" xfId="11" quotePrefix="1" applyNumberFormat="1" applyFont="1" applyBorder="1" applyAlignment="1" applyProtection="1">
      <alignment horizontal="right" vertical="center" shrinkToFit="1"/>
      <protection locked="0"/>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21" fillId="3" borderId="64" xfId="12" applyFont="1" applyFill="1" applyBorder="1" applyAlignment="1" applyProtection="1">
      <alignment horizontal="center" vertical="center"/>
    </xf>
    <xf numFmtId="183" fontId="18" fillId="0" borderId="109" xfId="17" applyNumberFormat="1" applyFont="1" applyBorder="1" applyAlignment="1" applyProtection="1">
      <alignment horizontal="right" vertical="center" shrinkToFit="1"/>
      <protection locked="0"/>
    </xf>
    <xf numFmtId="183" fontId="18" fillId="0" borderId="115" xfId="17" applyNumberFormat="1" applyFont="1" applyBorder="1" applyAlignment="1" applyProtection="1">
      <alignment horizontal="right" vertical="center" shrinkToFit="1"/>
      <protection locked="0"/>
    </xf>
    <xf numFmtId="183" fontId="18" fillId="0" borderId="120" xfId="17" applyNumberFormat="1" applyFont="1" applyBorder="1" applyAlignment="1" applyProtection="1">
      <alignment horizontal="right" vertical="center" shrinkToFit="1"/>
      <protection locked="0"/>
    </xf>
    <xf numFmtId="183" fontId="18" fillId="0" borderId="122" xfId="17" applyNumberFormat="1" applyFont="1" applyBorder="1" applyAlignment="1" applyProtection="1">
      <alignment horizontal="right"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83" xfId="11" applyNumberFormat="1" applyFont="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0" borderId="90" xfId="11" applyNumberFormat="1" applyFont="1" applyBorder="1" applyAlignment="1" applyProtection="1">
      <alignment horizontal="right" vertical="center" shrinkToFit="1"/>
      <protection locked="0"/>
    </xf>
    <xf numFmtId="0" fontId="18" fillId="0" borderId="167" xfId="11" applyNumberFormat="1" applyFont="1" applyBorder="1" applyAlignment="1" applyProtection="1">
      <alignment horizontal="left" vertical="center" shrinkToFi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15" fillId="3" borderId="32" xfId="20" applyFont="1" applyFill="1" applyBorder="1" applyAlignment="1">
      <alignment vertical="center"/>
    </xf>
    <xf numFmtId="0" fontId="15" fillId="3" borderId="35" xfId="20" applyFont="1" applyFill="1" applyBorder="1" applyAlignment="1">
      <alignment vertical="center"/>
    </xf>
    <xf numFmtId="0" fontId="15" fillId="3" borderId="37" xfId="20" applyFont="1" applyFill="1" applyBorder="1" applyAlignment="1">
      <alignment vertical="center"/>
    </xf>
    <xf numFmtId="185" fontId="22" fillId="0" borderId="32" xfId="14" applyNumberFormat="1" applyFont="1" applyBorder="1" applyAlignment="1">
      <alignment horizontal="center" vertical="center"/>
    </xf>
    <xf numFmtId="185" fontId="22" fillId="0" borderId="35" xfId="14" applyNumberFormat="1" applyFont="1" applyBorder="1" applyAlignment="1">
      <alignment horizontal="center" vertical="center"/>
    </xf>
    <xf numFmtId="185" fontId="22" fillId="0" borderId="37" xfId="14" applyNumberFormat="1" applyFont="1" applyBorder="1" applyAlignment="1">
      <alignment horizontal="center" vertical="center"/>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5" fontId="22" fillId="0" borderId="27" xfId="14" applyNumberFormat="1" applyFont="1" applyBorder="1" applyAlignment="1">
      <alignment horizontal="center" vertical="center" wrapText="1"/>
    </xf>
    <xf numFmtId="185" fontId="22" fillId="0" borderId="26" xfId="14" applyNumberFormat="1" applyFont="1" applyBorder="1" applyAlignment="1">
      <alignment horizontal="center" vertical="center" wrapText="1"/>
    </xf>
    <xf numFmtId="185" fontId="15" fillId="3" borderId="32" xfId="20" applyNumberFormat="1" applyFont="1" applyFill="1" applyBorder="1" applyAlignment="1">
      <alignment vertical="center" wrapText="1"/>
    </xf>
    <xf numFmtId="185" fontId="15" fillId="3" borderId="35" xfId="20" applyNumberFormat="1" applyFont="1" applyFill="1" applyBorder="1" applyAlignment="1">
      <alignment vertical="center" wrapText="1"/>
    </xf>
    <xf numFmtId="185" fontId="15" fillId="3" borderId="37" xfId="20" applyNumberFormat="1" applyFont="1" applyFill="1" applyBorder="1" applyAlignment="1">
      <alignment vertical="center" wrapText="1"/>
    </xf>
    <xf numFmtId="185" fontId="15" fillId="0" borderId="32" xfId="20" applyNumberFormat="1" applyFont="1" applyFill="1" applyBorder="1" applyAlignment="1">
      <alignment vertical="center" wrapText="1"/>
    </xf>
    <xf numFmtId="185" fontId="15" fillId="0" borderId="35" xfId="20" applyNumberFormat="1" applyFont="1" applyFill="1" applyBorder="1" applyAlignment="1">
      <alignment vertical="center" wrapText="1"/>
    </xf>
    <xf numFmtId="185" fontId="15" fillId="0" borderId="37" xfId="20" applyNumberFormat="1" applyFont="1" applyFill="1" applyBorder="1" applyAlignment="1">
      <alignment vertical="center" wrapText="1"/>
    </xf>
    <xf numFmtId="185" fontId="22" fillId="0" borderId="32" xfId="20" applyNumberFormat="1" applyFont="1" applyFill="1" applyBorder="1" applyAlignment="1">
      <alignment vertical="center"/>
    </xf>
    <xf numFmtId="185" fontId="22" fillId="0" borderId="35" xfId="20" applyNumberFormat="1" applyFont="1" applyFill="1" applyBorder="1" applyAlignment="1">
      <alignment vertical="center"/>
    </xf>
    <xf numFmtId="185" fontId="22" fillId="0" borderId="37" xfId="20" applyNumberFormat="1" applyFont="1" applyFill="1" applyBorder="1" applyAlignment="1">
      <alignment vertical="center"/>
    </xf>
    <xf numFmtId="184" fontId="15" fillId="3" borderId="32" xfId="19" applyNumberFormat="1" applyFont="1" applyFill="1" applyBorder="1" applyAlignment="1">
      <alignment horizontal="left" vertical="center" wrapText="1"/>
    </xf>
    <xf numFmtId="184" fontId="15" fillId="3" borderId="35" xfId="19" applyNumberFormat="1" applyFont="1" applyFill="1" applyBorder="1" applyAlignment="1">
      <alignment horizontal="left" vertical="center" wrapText="1"/>
    </xf>
    <xf numFmtId="184" fontId="15" fillId="3" borderId="37"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0" fontId="15" fillId="3" borderId="35" xfId="19" applyFont="1" applyFill="1" applyBorder="1" applyAlignment="1">
      <alignment horizontal="left" vertical="center"/>
    </xf>
    <xf numFmtId="0" fontId="15" fillId="3" borderId="37" xfId="19" applyFont="1" applyFill="1" applyBorder="1" applyAlignment="1">
      <alignment horizontal="left" vertical="center"/>
    </xf>
    <xf numFmtId="0" fontId="23" fillId="0" borderId="19" xfId="6" applyFont="1" applyFill="1" applyBorder="1" applyAlignment="1" applyProtection="1">
      <alignment horizontal="left" vertical="center" wrapText="1"/>
    </xf>
    <xf numFmtId="0" fontId="23" fillId="0" borderId="53"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54"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5" fillId="0" borderId="35"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36" xfId="18" applyFont="1" applyFill="1" applyBorder="1" applyAlignment="1">
      <alignment horizontal="left" vertical="center" wrapText="1"/>
    </xf>
    <xf numFmtId="0" fontId="25" fillId="0" borderId="52" xfId="18" applyFont="1" applyBorder="1" applyAlignment="1">
      <alignment horizontal="left" vertical="center" wrapText="1"/>
    </xf>
    <xf numFmtId="0" fontId="25" fillId="0" borderId="22" xfId="18" applyFont="1" applyFill="1" applyBorder="1" applyAlignment="1">
      <alignment horizontal="left" vertical="center" wrapText="1"/>
    </xf>
    <xf numFmtId="0" fontId="25" fillId="0" borderId="50" xfId="18" applyFont="1" applyFill="1" applyBorder="1" applyAlignment="1">
      <alignment horizontal="left" vertical="center" wrapText="1"/>
    </xf>
    <xf numFmtId="0" fontId="25" fillId="0" borderId="35" xfId="8" applyFont="1" applyFill="1" applyBorder="1" applyAlignment="1">
      <alignment vertical="center"/>
    </xf>
    <xf numFmtId="0" fontId="25" fillId="0" borderId="51" xfId="8" applyFont="1" applyFill="1" applyBorder="1" applyAlignment="1">
      <alignment vertical="center"/>
    </xf>
    <xf numFmtId="0" fontId="25" fillId="0" borderId="57" xfId="8" applyFont="1" applyFill="1" applyBorder="1" applyAlignment="1">
      <alignment vertical="center" wrapText="1"/>
    </xf>
    <xf numFmtId="0" fontId="25" fillId="0" borderId="37" xfId="8" applyFont="1" applyFill="1" applyBorder="1" applyAlignment="1">
      <alignment vertical="center" wrapText="1"/>
    </xf>
    <xf numFmtId="0" fontId="25" fillId="0" borderId="61" xfId="8" applyFont="1" applyFill="1" applyBorder="1" applyAlignment="1">
      <alignment vertical="center"/>
    </xf>
    <xf numFmtId="0" fontId="25" fillId="0" borderId="38" xfId="8" applyFont="1" applyFill="1" applyBorder="1" applyAlignment="1">
      <alignment vertical="center"/>
    </xf>
    <xf numFmtId="0" fontId="25" fillId="0" borderId="36" xfId="8" applyFont="1" applyFill="1" applyBorder="1" applyAlignment="1">
      <alignment vertical="center"/>
    </xf>
    <xf numFmtId="0" fontId="25" fillId="0" borderId="52" xfId="8" applyFont="1" applyFill="1" applyBorder="1" applyAlignment="1">
      <alignment vertical="center"/>
    </xf>
    <xf numFmtId="0" fontId="25" fillId="0" borderId="7" xfId="8" applyFont="1" applyFill="1" applyBorder="1" applyAlignment="1">
      <alignment vertical="center" wrapText="1"/>
    </xf>
    <xf numFmtId="0" fontId="25" fillId="0" borderId="13" xfId="8" applyFont="1" applyFill="1" applyBorder="1" applyAlignment="1">
      <alignment vertical="center" wrapText="1"/>
    </xf>
    <xf numFmtId="0" fontId="25" fillId="0" borderId="8" xfId="8" applyFont="1" applyFill="1" applyBorder="1" applyAlignment="1">
      <alignment vertical="center" wrapText="1"/>
    </xf>
    <xf numFmtId="0" fontId="25" fillId="0" borderId="14" xfId="8" applyFont="1" applyFill="1" applyBorder="1" applyAlignment="1">
      <alignment vertical="center" wrapText="1"/>
    </xf>
    <xf numFmtId="0" fontId="25" fillId="0" borderId="56" xfId="8" applyFont="1" applyFill="1" applyBorder="1" applyAlignment="1">
      <alignment vertical="center" wrapText="1"/>
    </xf>
    <xf numFmtId="0" fontId="25" fillId="0" borderId="15" xfId="8" applyFont="1" applyFill="1" applyBorder="1" applyAlignment="1">
      <alignment vertical="center" wrapText="1"/>
    </xf>
    <xf numFmtId="0" fontId="25" fillId="0" borderId="22" xfId="8" applyFont="1" applyFill="1" applyBorder="1" applyAlignment="1">
      <alignment vertical="center"/>
    </xf>
    <xf numFmtId="0" fontId="25" fillId="0" borderId="50" xfId="8" applyFont="1" applyFill="1" applyBorder="1" applyAlignment="1">
      <alignment vertical="center"/>
    </xf>
    <xf numFmtId="0" fontId="25" fillId="0" borderId="35"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36" xfId="7" applyFont="1" applyFill="1" applyBorder="1" applyAlignment="1">
      <alignment horizontal="left" vertical="center"/>
    </xf>
    <xf numFmtId="0" fontId="25" fillId="0" borderId="52" xfId="7" applyFont="1" applyFill="1" applyBorder="1" applyAlignment="1">
      <alignment horizontal="left" vertical="center"/>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25" fillId="0" borderId="32" xfId="7" applyFont="1" applyFill="1" applyBorder="1" applyAlignment="1">
      <alignment horizontal="center" vertical="center" shrinkToFit="1"/>
    </xf>
    <xf numFmtId="0" fontId="25" fillId="0" borderId="35" xfId="7" applyFont="1" applyFill="1" applyBorder="1" applyAlignment="1">
      <alignment horizontal="center" vertical="center" shrinkToFit="1"/>
    </xf>
    <xf numFmtId="0" fontId="25" fillId="0" borderId="51" xfId="7" applyFont="1" applyFill="1" applyBorder="1" applyAlignment="1">
      <alignment horizontal="center" vertical="center" shrinkToFit="1"/>
    </xf>
    <xf numFmtId="0" fontId="25" fillId="0" borderId="22" xfId="7" applyFont="1" applyFill="1" applyBorder="1" applyAlignment="1">
      <alignment horizontal="left" vertical="center"/>
    </xf>
    <xf numFmtId="0" fontId="25" fillId="0" borderId="50" xfId="7" applyFont="1" applyFill="1" applyBorder="1" applyAlignment="1">
      <alignment horizontal="left" vertical="center"/>
    </xf>
    <xf numFmtId="0" fontId="26" fillId="0" borderId="32" xfId="6" applyFont="1" applyFill="1" applyBorder="1" applyAlignment="1" applyProtection="1">
      <alignment horizontal="left" vertical="center" wrapText="1"/>
      <protection locked="0"/>
    </xf>
    <xf numFmtId="0" fontId="26" fillId="0" borderId="35" xfId="6" applyFont="1" applyFill="1" applyBorder="1" applyAlignment="1" applyProtection="1">
      <alignment horizontal="left" vertical="center" wrapText="1"/>
      <protection locked="0"/>
    </xf>
    <xf numFmtId="0" fontId="26" fillId="0" borderId="51" xfId="6" applyFont="1" applyFill="1" applyBorder="1" applyAlignment="1" applyProtection="1">
      <alignment horizontal="left" vertical="center" wrapText="1"/>
      <protection locked="0"/>
    </xf>
    <xf numFmtId="0" fontId="26" fillId="0" borderId="33" xfId="6" applyFont="1" applyFill="1" applyBorder="1" applyAlignment="1" applyProtection="1">
      <alignment horizontal="left" vertical="center" wrapText="1"/>
      <protection locked="0"/>
    </xf>
    <xf numFmtId="0" fontId="26" fillId="0" borderId="36" xfId="6" applyFont="1" applyFill="1" applyBorder="1" applyAlignment="1" applyProtection="1">
      <alignment horizontal="left" vertical="center" wrapText="1"/>
      <protection locked="0"/>
    </xf>
    <xf numFmtId="0" fontId="26" fillId="0" borderId="52" xfId="6" applyFont="1" applyFill="1" applyBorder="1" applyAlignment="1" applyProtection="1">
      <alignment horizontal="left" vertical="center" wrapText="1"/>
      <protection locked="0"/>
    </xf>
    <xf numFmtId="0" fontId="26" fillId="0" borderId="18" xfId="6" applyFont="1" applyFill="1" applyBorder="1" applyAlignment="1" applyProtection="1">
      <alignment horizontal="left" vertical="center"/>
    </xf>
    <xf numFmtId="0" fontId="26" fillId="0" borderId="64" xfId="6" applyFont="1" applyFill="1" applyBorder="1" applyAlignment="1" applyProtection="1">
      <alignment horizontal="left" vertical="center"/>
    </xf>
    <xf numFmtId="0" fontId="26" fillId="0" borderId="19" xfId="6" applyFont="1" applyFill="1" applyBorder="1" applyAlignment="1" applyProtection="1">
      <alignment horizontal="left" vertical="center" wrapText="1"/>
    </xf>
    <xf numFmtId="0" fontId="26" fillId="0" borderId="53" xfId="6" applyFont="1" applyFill="1" applyBorder="1" applyAlignment="1" applyProtection="1">
      <alignment horizontal="left" vertical="center" wrapText="1"/>
    </xf>
    <xf numFmtId="0" fontId="26" fillId="0" borderId="23" xfId="6" applyFont="1" applyFill="1" applyBorder="1" applyAlignment="1" applyProtection="1">
      <alignment horizontal="left" vertical="center"/>
    </xf>
    <xf numFmtId="0" fontId="26" fillId="0" borderId="54" xfId="6" applyFont="1" applyFill="1" applyBorder="1" applyAlignment="1" applyProtection="1">
      <alignment horizontal="left" vertical="center"/>
    </xf>
    <xf numFmtId="0" fontId="26" fillId="0" borderId="35" xfId="6" applyFont="1" applyFill="1" applyBorder="1" applyAlignment="1" applyProtection="1">
      <alignment horizontal="left" vertical="center"/>
    </xf>
    <xf numFmtId="0" fontId="26" fillId="0" borderId="51" xfId="6" applyFont="1" applyFill="1" applyBorder="1" applyAlignment="1" applyProtection="1">
      <alignment horizontal="left" vertical="center"/>
    </xf>
    <xf numFmtId="179" fontId="3" fillId="3" borderId="74" xfId="19" applyNumberFormat="1" applyFont="1" applyFill="1" applyBorder="1" applyAlignment="1">
      <alignment horizontal="center" vertical="center"/>
    </xf>
    <xf numFmtId="0" fontId="3" fillId="0" borderId="0" xfId="20" applyFont="1" applyAlignment="1">
      <alignment horizontal="center" vertical="center"/>
    </xf>
    <xf numFmtId="179" fontId="3" fillId="3" borderId="0" xfId="19" applyNumberFormat="1" applyFont="1" applyFill="1" applyAlignment="1">
      <alignment horizontal="center" vertical="center" wrapText="1"/>
    </xf>
    <xf numFmtId="0" fontId="3" fillId="0" borderId="74" xfId="20" applyFont="1" applyBorder="1" applyAlignment="1">
      <alignment horizontal="center" vertical="center"/>
    </xf>
    <xf numFmtId="184" fontId="3" fillId="3" borderId="74" xfId="19" applyNumberFormat="1" applyFont="1" applyFill="1" applyBorder="1" applyAlignment="1">
      <alignment horizontal="center" vertical="center" wrapText="1"/>
    </xf>
    <xf numFmtId="185" fontId="1" fillId="0" borderId="0" xfId="20" applyNumberFormat="1" applyAlignment="1">
      <alignment horizontal="center" vertical="center"/>
    </xf>
    <xf numFmtId="179" fontId="3" fillId="0" borderId="0" xfId="20" applyNumberFormat="1" applyFont="1" applyAlignment="1">
      <alignment horizontal="center" vertical="center"/>
    </xf>
    <xf numFmtId="0" fontId="31" fillId="0" borderId="30" xfId="20" applyFont="1" applyBorder="1" applyAlignment="1" applyProtection="1">
      <alignment horizontal="left" vertical="top" wrapText="1"/>
      <protection locked="0"/>
    </xf>
    <xf numFmtId="0" fontId="3" fillId="0" borderId="23" xfId="20" applyFont="1" applyBorder="1" applyAlignment="1" applyProtection="1">
      <alignment horizontal="left" vertical="top" wrapText="1"/>
      <protection locked="0"/>
    </xf>
    <xf numFmtId="0" fontId="3" fillId="0" borderId="16"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184" fontId="3" fillId="3" borderId="0" xfId="19" applyNumberFormat="1" applyFont="1" applyFill="1" applyAlignment="1">
      <alignment horizontal="center" vertical="center" wrapText="1"/>
    </xf>
    <xf numFmtId="179" fontId="3" fillId="3" borderId="0" xfId="19" applyNumberFormat="1" applyFont="1" applyFill="1" applyAlignment="1">
      <alignment horizontal="center" vertical="center"/>
    </xf>
    <xf numFmtId="179" fontId="3" fillId="3" borderId="188" xfId="19" applyNumberFormat="1" applyFont="1" applyFill="1" applyBorder="1" applyAlignment="1">
      <alignment horizontal="center" vertical="center"/>
    </xf>
    <xf numFmtId="0" fontId="30" fillId="0" borderId="30" xfId="20" applyFont="1" applyBorder="1" applyAlignment="1" applyProtection="1">
      <alignment horizontal="left" vertical="top" wrapText="1"/>
      <protection locked="0"/>
    </xf>
    <xf numFmtId="184" fontId="3" fillId="0" borderId="0" xfId="19" applyNumberFormat="1" applyFont="1" applyAlignment="1">
      <alignment horizontal="center" vertical="center" wrapText="1"/>
    </xf>
    <xf numFmtId="0" fontId="3" fillId="0" borderId="32" xfId="20" applyFont="1" applyBorder="1" applyAlignment="1">
      <alignment horizontal="center" vertical="center"/>
    </xf>
  </cellXfs>
  <cellStyles count="21">
    <cellStyle name="標準" xfId="0" builtinId="0"/>
    <cellStyle name="標準 2" xfId="1" xr:uid="{00000000-0005-0000-0000-000001000000}"/>
    <cellStyle name="標準 2 2" xfId="2" xr:uid="{00000000-0005-0000-0000-000002000000}"/>
    <cellStyle name="標準 2 3" xfId="3" xr:uid="{00000000-0005-0000-0000-000003000000}"/>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 7" xfId="13" xr:uid="{00000000-0005-0000-0000-00000D000000}"/>
    <cellStyle name="標準_【レイアウト】（県）資料３（Ｐ２）　歳出比較分析表" xfId="20" xr:uid="{00000000-0005-0000-0000-000014000000}"/>
    <cellStyle name="標準_【レイアウト】（市）資料３（Ｐ２）　歳出比較分析表" xfId="19" xr:uid="{00000000-0005-0000-0000-000013000000}"/>
    <cellStyle name="標準_APAHO251300" xfId="14" xr:uid="{00000000-0005-0000-0000-00000E000000}"/>
    <cellStyle name="標準_APAHO252300" xfId="15" xr:uid="{00000000-0005-0000-0000-00000F000000}"/>
    <cellStyle name="標準_Book1" xfId="16" xr:uid="{00000000-0005-0000-0000-000010000000}"/>
    <cellStyle name="標準_O-JJ0722-001-3_決算状況カード(各会計・関係団体)_O-JJ1016-001-3_財政状況資料集(決算状況カード(各会計・関係団体))(Rev2)2" xfId="17" xr:uid="{00000000-0005-0000-0000-000011000000}"/>
    <cellStyle name="標準_O-JJ0722-001-8_連結実質赤字比率に係る赤字・黒字の構成分析" xfId="18" xr:uid="{00000000-0005-0000-0000-00001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47677</c:v>
                </c:pt>
                <c:pt idx="1">
                  <c:v>51613</c:v>
                </c:pt>
                <c:pt idx="2">
                  <c:v>50880</c:v>
                </c:pt>
                <c:pt idx="3">
                  <c:v>46395</c:v>
                </c:pt>
                <c:pt idx="4">
                  <c:v>48088</c:v>
                </c:pt>
              </c:numCache>
            </c:numRef>
          </c:val>
          <c:smooth val="0"/>
          <c:extLst>
            <c:ext xmlns:c16="http://schemas.microsoft.com/office/drawing/2014/chart" uri="{C3380CC4-5D6E-409C-BE32-E72D297353CC}">
              <c16:uniqueId val="{00000000-CC8D-4583-8E94-BBDAC301CE1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42733</c:v>
                </c:pt>
                <c:pt idx="1">
                  <c:v>40637</c:v>
                </c:pt>
                <c:pt idx="2">
                  <c:v>39173</c:v>
                </c:pt>
                <c:pt idx="3">
                  <c:v>41093</c:v>
                </c:pt>
                <c:pt idx="4">
                  <c:v>36072</c:v>
                </c:pt>
              </c:numCache>
            </c:numRef>
          </c:val>
          <c:smooth val="0"/>
          <c:extLst>
            <c:ext xmlns:c16="http://schemas.microsoft.com/office/drawing/2014/chart" uri="{C3380CC4-5D6E-409C-BE32-E72D297353CC}">
              <c16:uniqueId val="{00000001-CC8D-4583-8E94-BBDAC301CE1E}"/>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70000"/>
          <c:min val="0"/>
        </c:scaling>
        <c:delete val="0"/>
        <c:axPos val="l"/>
        <c:majorGridlines>
          <c:spPr>
            <a:ln w="12700">
              <a:solidFill>
                <a:srgbClr val="C0C0C0"/>
              </a:solidFill>
              <a:prstDash val="solid"/>
            </a:ln>
          </c:spPr>
        </c:majorGridlines>
        <c:title>
          <c:tx>
            <c:rich>
              <a:bodyPr rot="0" horzOverflow="overflow" anchor="ctr"/>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2.85</c:v>
                </c:pt>
                <c:pt idx="1">
                  <c:v>3</c:v>
                </c:pt>
                <c:pt idx="2">
                  <c:v>3.75</c:v>
                </c:pt>
                <c:pt idx="3">
                  <c:v>3.28</c:v>
                </c:pt>
                <c:pt idx="4">
                  <c:v>2.98</c:v>
                </c:pt>
              </c:numCache>
            </c:numRef>
          </c:val>
          <c:extLst>
            <c:ext xmlns:c16="http://schemas.microsoft.com/office/drawing/2014/chart" uri="{C3380CC4-5D6E-409C-BE32-E72D297353CC}">
              <c16:uniqueId val="{00000000-1E91-4386-A9E9-D3C4C079EF3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12.37</c:v>
                </c:pt>
                <c:pt idx="1">
                  <c:v>10.67</c:v>
                </c:pt>
                <c:pt idx="2">
                  <c:v>10.75</c:v>
                </c:pt>
                <c:pt idx="3">
                  <c:v>10.6</c:v>
                </c:pt>
                <c:pt idx="4">
                  <c:v>11.49</c:v>
                </c:pt>
              </c:numCache>
            </c:numRef>
          </c:val>
          <c:extLst>
            <c:ext xmlns:c16="http://schemas.microsoft.com/office/drawing/2014/chart" uri="{C3380CC4-5D6E-409C-BE32-E72D297353CC}">
              <c16:uniqueId val="{00000001-1E91-4386-A9E9-D3C4C079EF3A}"/>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0.99</c:v>
                </c:pt>
                <c:pt idx="1">
                  <c:v>-3.29</c:v>
                </c:pt>
                <c:pt idx="2">
                  <c:v>-0.86</c:v>
                </c:pt>
                <c:pt idx="3">
                  <c:v>-2.6</c:v>
                </c:pt>
                <c:pt idx="4">
                  <c:v>-0.85</c:v>
                </c:pt>
              </c:numCache>
            </c:numRef>
          </c:val>
          <c:smooth val="0"/>
          <c:extLst>
            <c:ext xmlns:c16="http://schemas.microsoft.com/office/drawing/2014/chart" uri="{C3380CC4-5D6E-409C-BE32-E72D297353CC}">
              <c16:uniqueId val="{00000002-1E91-4386-A9E9-D3C4C079EF3A}"/>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0.24</c:v>
                </c:pt>
                <c:pt idx="2">
                  <c:v>#N/A</c:v>
                </c:pt>
                <c:pt idx="3">
                  <c:v>0.31</c:v>
                </c:pt>
                <c:pt idx="4">
                  <c:v>#N/A</c:v>
                </c:pt>
                <c:pt idx="5">
                  <c:v>0.37</c:v>
                </c:pt>
                <c:pt idx="6">
                  <c:v>#N/A</c:v>
                </c:pt>
                <c:pt idx="7">
                  <c:v>0.39</c:v>
                </c:pt>
                <c:pt idx="8">
                  <c:v>#N/A</c:v>
                </c:pt>
                <c:pt idx="9">
                  <c:v>0.02</c:v>
                </c:pt>
              </c:numCache>
            </c:numRef>
          </c:val>
          <c:extLst>
            <c:ext xmlns:c16="http://schemas.microsoft.com/office/drawing/2014/chart" uri="{C3380CC4-5D6E-409C-BE32-E72D297353CC}">
              <c16:uniqueId val="{00000000-18ED-4280-8F0C-667031499BB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8ED-4280-8F0C-667031499BB5}"/>
            </c:ext>
          </c:extLst>
        </c:ser>
        <c:ser>
          <c:idx val="2"/>
          <c:order val="2"/>
          <c:tx>
            <c:strRef>
              <c:f>データシート!$A$29</c:f>
              <c:strCache>
                <c:ptCount val="1"/>
                <c:pt idx="0">
                  <c:v>工業用水道事業会計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0.08</c:v>
                </c:pt>
                <c:pt idx="2">
                  <c:v>#N/A</c:v>
                </c:pt>
                <c:pt idx="3">
                  <c:v>7.0000000000000007E-2</c:v>
                </c:pt>
                <c:pt idx="4">
                  <c:v>#N/A</c:v>
                </c:pt>
                <c:pt idx="5">
                  <c:v>7.0000000000000007E-2</c:v>
                </c:pt>
                <c:pt idx="6">
                  <c:v>#N/A</c:v>
                </c:pt>
                <c:pt idx="7">
                  <c:v>0.08</c:v>
                </c:pt>
                <c:pt idx="8">
                  <c:v>#N/A</c:v>
                </c:pt>
                <c:pt idx="9">
                  <c:v>7.0000000000000007E-2</c:v>
                </c:pt>
              </c:numCache>
            </c:numRef>
          </c:val>
          <c:extLst>
            <c:ext xmlns:c16="http://schemas.microsoft.com/office/drawing/2014/chart" uri="{C3380CC4-5D6E-409C-BE32-E72D297353CC}">
              <c16:uniqueId val="{00000002-18ED-4280-8F0C-667031499BB5}"/>
            </c:ext>
          </c:extLst>
        </c:ser>
        <c:ser>
          <c:idx val="3"/>
          <c:order val="3"/>
          <c:tx>
            <c:strRef>
              <c:f>データシート!$A$30</c:f>
              <c:strCache>
                <c:ptCount val="1"/>
                <c:pt idx="0">
                  <c:v>田野病院事業会計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0.78</c:v>
                </c:pt>
                <c:pt idx="2">
                  <c:v>#N/A</c:v>
                </c:pt>
                <c:pt idx="3">
                  <c:v>0.44</c:v>
                </c:pt>
                <c:pt idx="4">
                  <c:v>#N/A</c:v>
                </c:pt>
                <c:pt idx="5">
                  <c:v>0.52</c:v>
                </c:pt>
                <c:pt idx="6">
                  <c:v>#N/A</c:v>
                </c:pt>
                <c:pt idx="7">
                  <c:v>0.31</c:v>
                </c:pt>
                <c:pt idx="8">
                  <c:v>#N/A</c:v>
                </c:pt>
                <c:pt idx="9">
                  <c:v>0.21</c:v>
                </c:pt>
              </c:numCache>
            </c:numRef>
          </c:val>
          <c:extLst>
            <c:ext xmlns:c16="http://schemas.microsoft.com/office/drawing/2014/chart" uri="{C3380CC4-5D6E-409C-BE32-E72D297353CC}">
              <c16:uniqueId val="{00000003-18ED-4280-8F0C-667031499BB5}"/>
            </c:ext>
          </c:extLst>
        </c:ser>
        <c:ser>
          <c:idx val="4"/>
          <c:order val="4"/>
          <c:tx>
            <c:strRef>
              <c:f>データシート!$A$31</c:f>
              <c:strCache>
                <c:ptCount val="1"/>
                <c:pt idx="0">
                  <c:v>農業集落排水事業会計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0.33</c:v>
                </c:pt>
                <c:pt idx="2">
                  <c:v>#N/A</c:v>
                </c:pt>
                <c:pt idx="3">
                  <c:v>0.32</c:v>
                </c:pt>
                <c:pt idx="4">
                  <c:v>#N/A</c:v>
                </c:pt>
                <c:pt idx="5">
                  <c:v>0.3</c:v>
                </c:pt>
                <c:pt idx="6">
                  <c:v>#N/A</c:v>
                </c:pt>
                <c:pt idx="7">
                  <c:v>0.28000000000000003</c:v>
                </c:pt>
                <c:pt idx="8">
                  <c:v>#N/A</c:v>
                </c:pt>
                <c:pt idx="9">
                  <c:v>0.27</c:v>
                </c:pt>
              </c:numCache>
            </c:numRef>
          </c:val>
          <c:extLst>
            <c:ext xmlns:c16="http://schemas.microsoft.com/office/drawing/2014/chart" uri="{C3380CC4-5D6E-409C-BE32-E72D297353CC}">
              <c16:uniqueId val="{00000004-18ED-4280-8F0C-667031499BB5}"/>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0.55000000000000004</c:v>
                </c:pt>
                <c:pt idx="2">
                  <c:v>#N/A</c:v>
                </c:pt>
                <c:pt idx="3">
                  <c:v>0.66</c:v>
                </c:pt>
                <c:pt idx="4">
                  <c:v>#N/A</c:v>
                </c:pt>
                <c:pt idx="5">
                  <c:v>0.25</c:v>
                </c:pt>
                <c:pt idx="6">
                  <c:v>#N/A</c:v>
                </c:pt>
                <c:pt idx="7">
                  <c:v>0.67</c:v>
                </c:pt>
                <c:pt idx="8">
                  <c:v>#N/A</c:v>
                </c:pt>
                <c:pt idx="9">
                  <c:v>0.93</c:v>
                </c:pt>
              </c:numCache>
            </c:numRef>
          </c:val>
          <c:extLst>
            <c:ext xmlns:c16="http://schemas.microsoft.com/office/drawing/2014/chart" uri="{C3380CC4-5D6E-409C-BE32-E72D297353CC}">
              <c16:uniqueId val="{00000005-18ED-4280-8F0C-667031499BB5}"/>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0.26</c:v>
                </c:pt>
                <c:pt idx="1">
                  <c:v>#N/A</c:v>
                </c:pt>
                <c:pt idx="2">
                  <c:v>0.2</c:v>
                </c:pt>
                <c:pt idx="3">
                  <c:v>#N/A</c:v>
                </c:pt>
                <c:pt idx="4">
                  <c:v>0.45</c:v>
                </c:pt>
                <c:pt idx="5">
                  <c:v>#N/A</c:v>
                </c:pt>
                <c:pt idx="6">
                  <c:v>#N/A</c:v>
                </c:pt>
                <c:pt idx="7">
                  <c:v>1.0900000000000001</c:v>
                </c:pt>
                <c:pt idx="8">
                  <c:v>#N/A</c:v>
                </c:pt>
                <c:pt idx="9">
                  <c:v>2.4500000000000002</c:v>
                </c:pt>
              </c:numCache>
            </c:numRef>
          </c:val>
          <c:extLst>
            <c:ext xmlns:c16="http://schemas.microsoft.com/office/drawing/2014/chart" uri="{C3380CC4-5D6E-409C-BE32-E72D297353CC}">
              <c16:uniqueId val="{00000006-18ED-4280-8F0C-667031499BB5}"/>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2.84</c:v>
                </c:pt>
                <c:pt idx="2">
                  <c:v>#N/A</c:v>
                </c:pt>
                <c:pt idx="3">
                  <c:v>2.94</c:v>
                </c:pt>
                <c:pt idx="4">
                  <c:v>#N/A</c:v>
                </c:pt>
                <c:pt idx="5">
                  <c:v>3.68</c:v>
                </c:pt>
                <c:pt idx="6">
                  <c:v>#N/A</c:v>
                </c:pt>
                <c:pt idx="7">
                  <c:v>3.22</c:v>
                </c:pt>
                <c:pt idx="8">
                  <c:v>#N/A</c:v>
                </c:pt>
                <c:pt idx="9">
                  <c:v>2.96</c:v>
                </c:pt>
              </c:numCache>
            </c:numRef>
          </c:val>
          <c:extLst>
            <c:ext xmlns:c16="http://schemas.microsoft.com/office/drawing/2014/chart" uri="{C3380CC4-5D6E-409C-BE32-E72D297353CC}">
              <c16:uniqueId val="{00000007-18ED-4280-8F0C-667031499BB5}"/>
            </c:ext>
          </c:extLst>
        </c:ser>
        <c:ser>
          <c:idx val="8"/>
          <c:order val="8"/>
          <c:tx>
            <c:strRef>
              <c:f>データシート!$A$35</c:f>
              <c:strCache>
                <c:ptCount val="1"/>
                <c:pt idx="0">
                  <c:v>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3.11</c:v>
                </c:pt>
                <c:pt idx="2">
                  <c:v>#N/A</c:v>
                </c:pt>
                <c:pt idx="3">
                  <c:v>3.35</c:v>
                </c:pt>
                <c:pt idx="4">
                  <c:v>#N/A</c:v>
                </c:pt>
                <c:pt idx="5">
                  <c:v>3.36</c:v>
                </c:pt>
                <c:pt idx="6">
                  <c:v>#N/A</c:v>
                </c:pt>
                <c:pt idx="7">
                  <c:v>3.23</c:v>
                </c:pt>
                <c:pt idx="8">
                  <c:v>#N/A</c:v>
                </c:pt>
                <c:pt idx="9">
                  <c:v>3.08</c:v>
                </c:pt>
              </c:numCache>
            </c:numRef>
          </c:val>
          <c:extLst>
            <c:ext xmlns:c16="http://schemas.microsoft.com/office/drawing/2014/chart" uri="{C3380CC4-5D6E-409C-BE32-E72D297353CC}">
              <c16:uniqueId val="{00000008-18ED-4280-8F0C-667031499BB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6.04</c:v>
                </c:pt>
                <c:pt idx="2">
                  <c:v>#N/A</c:v>
                </c:pt>
                <c:pt idx="3">
                  <c:v>6.55</c:v>
                </c:pt>
                <c:pt idx="4">
                  <c:v>#N/A</c:v>
                </c:pt>
                <c:pt idx="5">
                  <c:v>7.51</c:v>
                </c:pt>
                <c:pt idx="6">
                  <c:v>#N/A</c:v>
                </c:pt>
                <c:pt idx="7">
                  <c:v>7.99</c:v>
                </c:pt>
                <c:pt idx="8">
                  <c:v>#N/A</c:v>
                </c:pt>
                <c:pt idx="9">
                  <c:v>8.2799999999999994</c:v>
                </c:pt>
              </c:numCache>
            </c:numRef>
          </c:val>
          <c:extLst>
            <c:ext xmlns:c16="http://schemas.microsoft.com/office/drawing/2014/chart" uri="{C3380CC4-5D6E-409C-BE32-E72D297353CC}">
              <c16:uniqueId val="{00000009-18ED-4280-8F0C-667031499BB5}"/>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19570</c:v>
                </c:pt>
                <c:pt idx="5">
                  <c:v>19640</c:v>
                </c:pt>
                <c:pt idx="8">
                  <c:v>19338</c:v>
                </c:pt>
                <c:pt idx="11">
                  <c:v>18150</c:v>
                </c:pt>
                <c:pt idx="14">
                  <c:v>19031</c:v>
                </c:pt>
              </c:numCache>
            </c:numRef>
          </c:val>
          <c:extLst>
            <c:ext xmlns:c16="http://schemas.microsoft.com/office/drawing/2014/chart" uri="{C3380CC4-5D6E-409C-BE32-E72D297353CC}">
              <c16:uniqueId val="{00000000-EAF3-45A5-92EF-AD80E2B800B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AF3-45A5-92EF-AD80E2B800B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79</c:v>
                </c:pt>
                <c:pt idx="3">
                  <c:v>59</c:v>
                </c:pt>
                <c:pt idx="6">
                  <c:v>59</c:v>
                </c:pt>
                <c:pt idx="9">
                  <c:v>53</c:v>
                </c:pt>
                <c:pt idx="12">
                  <c:v>61</c:v>
                </c:pt>
              </c:numCache>
            </c:numRef>
          </c:val>
          <c:extLst>
            <c:ext xmlns:c16="http://schemas.microsoft.com/office/drawing/2014/chart" uri="{C3380CC4-5D6E-409C-BE32-E72D297353CC}">
              <c16:uniqueId val="{00000002-EAF3-45A5-92EF-AD80E2B800B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55</c:v>
                </c:pt>
                <c:pt idx="3">
                  <c:v>55</c:v>
                </c:pt>
                <c:pt idx="6">
                  <c:v>36</c:v>
                </c:pt>
                <c:pt idx="9">
                  <c:v>0</c:v>
                </c:pt>
                <c:pt idx="12">
                  <c:v>0</c:v>
                </c:pt>
              </c:numCache>
            </c:numRef>
          </c:val>
          <c:extLst>
            <c:ext xmlns:c16="http://schemas.microsoft.com/office/drawing/2014/chart" uri="{C3380CC4-5D6E-409C-BE32-E72D297353CC}">
              <c16:uniqueId val="{00000003-EAF3-45A5-92EF-AD80E2B800B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3849</c:v>
                </c:pt>
                <c:pt idx="3">
                  <c:v>3837</c:v>
                </c:pt>
                <c:pt idx="6">
                  <c:v>3572</c:v>
                </c:pt>
                <c:pt idx="9">
                  <c:v>3487</c:v>
                </c:pt>
                <c:pt idx="12">
                  <c:v>3204</c:v>
                </c:pt>
              </c:numCache>
            </c:numRef>
          </c:val>
          <c:extLst>
            <c:ext xmlns:c16="http://schemas.microsoft.com/office/drawing/2014/chart" uri="{C3380CC4-5D6E-409C-BE32-E72D297353CC}">
              <c16:uniqueId val="{00000004-EAF3-45A5-92EF-AD80E2B800B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433</c:v>
                </c:pt>
                <c:pt idx="3">
                  <c:v>433</c:v>
                </c:pt>
                <c:pt idx="6">
                  <c:v>432</c:v>
                </c:pt>
                <c:pt idx="9">
                  <c:v>410</c:v>
                </c:pt>
                <c:pt idx="12">
                  <c:v>310</c:v>
                </c:pt>
              </c:numCache>
            </c:numRef>
          </c:val>
          <c:extLst>
            <c:ext xmlns:c16="http://schemas.microsoft.com/office/drawing/2014/chart" uri="{C3380CC4-5D6E-409C-BE32-E72D297353CC}">
              <c16:uniqueId val="{00000005-EAF3-45A5-92EF-AD80E2B800B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AF3-45A5-92EF-AD80E2B800B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21878</c:v>
                </c:pt>
                <c:pt idx="3">
                  <c:v>21919</c:v>
                </c:pt>
                <c:pt idx="6">
                  <c:v>21347</c:v>
                </c:pt>
                <c:pt idx="9">
                  <c:v>21094</c:v>
                </c:pt>
                <c:pt idx="12">
                  <c:v>20101</c:v>
                </c:pt>
              </c:numCache>
            </c:numRef>
          </c:val>
          <c:extLst>
            <c:ext xmlns:c16="http://schemas.microsoft.com/office/drawing/2014/chart" uri="{C3380CC4-5D6E-409C-BE32-E72D297353CC}">
              <c16:uniqueId val="{00000007-EAF3-45A5-92EF-AD80E2B800B5}"/>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6724</c:v>
                </c:pt>
                <c:pt idx="2">
                  <c:v>#N/A</c:v>
                </c:pt>
                <c:pt idx="3">
                  <c:v>#N/A</c:v>
                </c:pt>
                <c:pt idx="4">
                  <c:v>6663</c:v>
                </c:pt>
                <c:pt idx="5">
                  <c:v>#N/A</c:v>
                </c:pt>
                <c:pt idx="6">
                  <c:v>#N/A</c:v>
                </c:pt>
                <c:pt idx="7">
                  <c:v>6108</c:v>
                </c:pt>
                <c:pt idx="8">
                  <c:v>#N/A</c:v>
                </c:pt>
                <c:pt idx="9">
                  <c:v>#N/A</c:v>
                </c:pt>
                <c:pt idx="10">
                  <c:v>6894</c:v>
                </c:pt>
                <c:pt idx="11">
                  <c:v>#N/A</c:v>
                </c:pt>
                <c:pt idx="12">
                  <c:v>#N/A</c:v>
                </c:pt>
                <c:pt idx="13">
                  <c:v>4645</c:v>
                </c:pt>
                <c:pt idx="14">
                  <c:v>#N/A</c:v>
                </c:pt>
              </c:numCache>
            </c:numRef>
          </c:val>
          <c:smooth val="0"/>
          <c:extLst>
            <c:ext xmlns:c16="http://schemas.microsoft.com/office/drawing/2014/chart" uri="{C3380CC4-5D6E-409C-BE32-E72D297353CC}">
              <c16:uniqueId val="{00000008-EAF3-45A5-92EF-AD80E2B800B5}"/>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167524</c:v>
                </c:pt>
                <c:pt idx="5">
                  <c:v>168302</c:v>
                </c:pt>
                <c:pt idx="8">
                  <c:v>158893</c:v>
                </c:pt>
                <c:pt idx="11">
                  <c:v>154964</c:v>
                </c:pt>
                <c:pt idx="14">
                  <c:v>148675</c:v>
                </c:pt>
              </c:numCache>
            </c:numRef>
          </c:val>
          <c:extLst>
            <c:ext xmlns:c16="http://schemas.microsoft.com/office/drawing/2014/chart" uri="{C3380CC4-5D6E-409C-BE32-E72D297353CC}">
              <c16:uniqueId val="{00000000-EAB6-44CD-940A-19234149234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29664</c:v>
                </c:pt>
                <c:pt idx="5">
                  <c:v>27775</c:v>
                </c:pt>
                <c:pt idx="8">
                  <c:v>26286</c:v>
                </c:pt>
                <c:pt idx="11">
                  <c:v>25053</c:v>
                </c:pt>
                <c:pt idx="14">
                  <c:v>24473</c:v>
                </c:pt>
              </c:numCache>
            </c:numRef>
          </c:val>
          <c:extLst>
            <c:ext xmlns:c16="http://schemas.microsoft.com/office/drawing/2014/chart" uri="{C3380CC4-5D6E-409C-BE32-E72D297353CC}">
              <c16:uniqueId val="{00000001-EAB6-44CD-940A-19234149234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29792</c:v>
                </c:pt>
                <c:pt idx="5">
                  <c:v>29344</c:v>
                </c:pt>
                <c:pt idx="8">
                  <c:v>33001</c:v>
                </c:pt>
                <c:pt idx="11">
                  <c:v>31126</c:v>
                </c:pt>
                <c:pt idx="14">
                  <c:v>31296</c:v>
                </c:pt>
              </c:numCache>
            </c:numRef>
          </c:val>
          <c:extLst>
            <c:ext xmlns:c16="http://schemas.microsoft.com/office/drawing/2014/chart" uri="{C3380CC4-5D6E-409C-BE32-E72D297353CC}">
              <c16:uniqueId val="{00000002-EAB6-44CD-940A-19234149234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AB6-44CD-940A-19234149234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AB6-44CD-940A-19234149234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697</c:v>
                </c:pt>
                <c:pt idx="12">
                  <c:v>697</c:v>
                </c:pt>
              </c:numCache>
            </c:numRef>
          </c:val>
          <c:extLst>
            <c:ext xmlns:c16="http://schemas.microsoft.com/office/drawing/2014/chart" uri="{C3380CC4-5D6E-409C-BE32-E72D297353CC}">
              <c16:uniqueId val="{00000005-EAB6-44CD-940A-19234149234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19702</c:v>
                </c:pt>
                <c:pt idx="3">
                  <c:v>17916</c:v>
                </c:pt>
                <c:pt idx="6">
                  <c:v>16667</c:v>
                </c:pt>
                <c:pt idx="9">
                  <c:v>15822</c:v>
                </c:pt>
                <c:pt idx="12">
                  <c:v>15337</c:v>
                </c:pt>
              </c:numCache>
            </c:numRef>
          </c:val>
          <c:extLst>
            <c:ext xmlns:c16="http://schemas.microsoft.com/office/drawing/2014/chart" uri="{C3380CC4-5D6E-409C-BE32-E72D297353CC}">
              <c16:uniqueId val="{00000006-EAB6-44CD-940A-19234149234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87</c:v>
                </c:pt>
                <c:pt idx="3">
                  <c:v>35</c:v>
                </c:pt>
                <c:pt idx="6">
                  <c:v>0</c:v>
                </c:pt>
                <c:pt idx="9">
                  <c:v>0</c:v>
                </c:pt>
                <c:pt idx="12">
                  <c:v>0</c:v>
                </c:pt>
              </c:numCache>
            </c:numRef>
          </c:val>
          <c:extLst>
            <c:ext xmlns:c16="http://schemas.microsoft.com/office/drawing/2014/chart" uri="{C3380CC4-5D6E-409C-BE32-E72D297353CC}">
              <c16:uniqueId val="{00000007-EAB6-44CD-940A-19234149234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61411</c:v>
                </c:pt>
                <c:pt idx="3">
                  <c:v>54905</c:v>
                </c:pt>
                <c:pt idx="6">
                  <c:v>48873</c:v>
                </c:pt>
                <c:pt idx="9">
                  <c:v>44483</c:v>
                </c:pt>
                <c:pt idx="12">
                  <c:v>40353</c:v>
                </c:pt>
              </c:numCache>
            </c:numRef>
          </c:val>
          <c:extLst>
            <c:ext xmlns:c16="http://schemas.microsoft.com/office/drawing/2014/chart" uri="{C3380CC4-5D6E-409C-BE32-E72D297353CC}">
              <c16:uniqueId val="{00000008-EAB6-44CD-940A-19234149234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720</c:v>
                </c:pt>
                <c:pt idx="3">
                  <c:v>586</c:v>
                </c:pt>
                <c:pt idx="6">
                  <c:v>448</c:v>
                </c:pt>
                <c:pt idx="9">
                  <c:v>308</c:v>
                </c:pt>
                <c:pt idx="12">
                  <c:v>134</c:v>
                </c:pt>
              </c:numCache>
            </c:numRef>
          </c:val>
          <c:extLst>
            <c:ext xmlns:c16="http://schemas.microsoft.com/office/drawing/2014/chart" uri="{C3380CC4-5D6E-409C-BE32-E72D297353CC}">
              <c16:uniqueId val="{00000009-EAB6-44CD-940A-19234149234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204602</c:v>
                </c:pt>
                <c:pt idx="3">
                  <c:v>201148</c:v>
                </c:pt>
                <c:pt idx="6">
                  <c:v>195741</c:v>
                </c:pt>
                <c:pt idx="9">
                  <c:v>191460</c:v>
                </c:pt>
                <c:pt idx="12">
                  <c:v>186682</c:v>
                </c:pt>
              </c:numCache>
            </c:numRef>
          </c:val>
          <c:extLst>
            <c:ext xmlns:c16="http://schemas.microsoft.com/office/drawing/2014/chart" uri="{C3380CC4-5D6E-409C-BE32-E72D297353CC}">
              <c16:uniqueId val="{0000000A-EAB6-44CD-940A-192341492347}"/>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59544</c:v>
                </c:pt>
                <c:pt idx="2">
                  <c:v>#N/A</c:v>
                </c:pt>
                <c:pt idx="3">
                  <c:v>#N/A</c:v>
                </c:pt>
                <c:pt idx="4">
                  <c:v>49170</c:v>
                </c:pt>
                <c:pt idx="5">
                  <c:v>#N/A</c:v>
                </c:pt>
                <c:pt idx="6">
                  <c:v>#N/A</c:v>
                </c:pt>
                <c:pt idx="7">
                  <c:v>43548</c:v>
                </c:pt>
                <c:pt idx="8">
                  <c:v>#N/A</c:v>
                </c:pt>
                <c:pt idx="9">
                  <c:v>#N/A</c:v>
                </c:pt>
                <c:pt idx="10">
                  <c:v>41626</c:v>
                </c:pt>
                <c:pt idx="11">
                  <c:v>#N/A</c:v>
                </c:pt>
                <c:pt idx="12">
                  <c:v>#N/A</c:v>
                </c:pt>
                <c:pt idx="13">
                  <c:v>38760</c:v>
                </c:pt>
                <c:pt idx="14">
                  <c:v>#N/A</c:v>
                </c:pt>
              </c:numCache>
            </c:numRef>
          </c:val>
          <c:smooth val="0"/>
          <c:extLst>
            <c:ext xmlns:c16="http://schemas.microsoft.com/office/drawing/2014/chart" uri="{C3380CC4-5D6E-409C-BE32-E72D297353CC}">
              <c16:uniqueId val="{0000000B-EAB6-44CD-940A-192341492347}"/>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9690</c:v>
                </c:pt>
                <c:pt idx="1">
                  <c:v>9497</c:v>
                </c:pt>
                <c:pt idx="2">
                  <c:v>10453</c:v>
                </c:pt>
              </c:numCache>
            </c:numRef>
          </c:val>
          <c:extLst>
            <c:ext xmlns:c16="http://schemas.microsoft.com/office/drawing/2014/chart" uri="{C3380CC4-5D6E-409C-BE32-E72D297353CC}">
              <c16:uniqueId val="{00000000-B69E-40AE-B396-C4184B5C7CC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7492</c:v>
                </c:pt>
                <c:pt idx="1">
                  <c:v>7520</c:v>
                </c:pt>
                <c:pt idx="2">
                  <c:v>8580</c:v>
                </c:pt>
              </c:numCache>
            </c:numRef>
          </c:val>
          <c:extLst>
            <c:ext xmlns:c16="http://schemas.microsoft.com/office/drawing/2014/chart" uri="{C3380CC4-5D6E-409C-BE32-E72D297353CC}">
              <c16:uniqueId val="{00000001-B69E-40AE-B396-C4184B5C7CC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15214</c:v>
                </c:pt>
                <c:pt idx="1">
                  <c:v>14402</c:v>
                </c:pt>
                <c:pt idx="2">
                  <c:v>13631</c:v>
                </c:pt>
              </c:numCache>
            </c:numRef>
          </c:val>
          <c:extLst>
            <c:ext xmlns:c16="http://schemas.microsoft.com/office/drawing/2014/chart" uri="{C3380CC4-5D6E-409C-BE32-E72D297353CC}">
              <c16:uniqueId val="{00000002-B69E-40AE-B396-C4184B5C7CC1}"/>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E00E-46F0-A86F-A7F9F73912EC}"/>
              </c:ext>
            </c:extLst>
          </c:dPt>
          <c:dPt>
            <c:idx val="1"/>
            <c:bubble3D val="0"/>
            <c:extLst>
              <c:ext xmlns:c16="http://schemas.microsoft.com/office/drawing/2014/chart" uri="{C3380CC4-5D6E-409C-BE32-E72D297353CC}">
                <c16:uniqueId val="{00000001-E00E-46F0-A86F-A7F9F73912EC}"/>
              </c:ext>
            </c:extLst>
          </c:dPt>
          <c:dPt>
            <c:idx val="2"/>
            <c:bubble3D val="0"/>
            <c:extLst>
              <c:ext xmlns:c16="http://schemas.microsoft.com/office/drawing/2014/chart" uri="{C3380CC4-5D6E-409C-BE32-E72D297353CC}">
                <c16:uniqueId val="{00000002-E00E-46F0-A86F-A7F9F73912EC}"/>
              </c:ext>
            </c:extLst>
          </c:dPt>
          <c:dPt>
            <c:idx val="3"/>
            <c:bubble3D val="0"/>
            <c:extLst>
              <c:ext xmlns:c16="http://schemas.microsoft.com/office/drawing/2014/chart" uri="{C3380CC4-5D6E-409C-BE32-E72D297353CC}">
                <c16:uniqueId val="{00000003-E00E-46F0-A86F-A7F9F73912EC}"/>
              </c:ext>
            </c:extLst>
          </c:dPt>
          <c:dPt>
            <c:idx val="4"/>
            <c:bubble3D val="0"/>
            <c:extLst>
              <c:ext xmlns:c16="http://schemas.microsoft.com/office/drawing/2014/chart" uri="{C3380CC4-5D6E-409C-BE32-E72D297353CC}">
                <c16:uniqueId val="{00000004-E00E-46F0-A86F-A7F9F73912EC}"/>
              </c:ext>
            </c:extLst>
          </c:dPt>
          <c:dPt>
            <c:idx val="8"/>
            <c:bubble3D val="0"/>
            <c:extLst>
              <c:ext xmlns:c16="http://schemas.microsoft.com/office/drawing/2014/chart" uri="{C3380CC4-5D6E-409C-BE32-E72D297353CC}">
                <c16:uniqueId val="{00000005-E00E-46F0-A86F-A7F9F73912EC}"/>
              </c:ext>
            </c:extLst>
          </c:dPt>
          <c:dPt>
            <c:idx val="16"/>
            <c:bubble3D val="0"/>
            <c:extLst>
              <c:ext xmlns:c16="http://schemas.microsoft.com/office/drawing/2014/chart" uri="{C3380CC4-5D6E-409C-BE32-E72D297353CC}">
                <c16:uniqueId val="{00000006-E00E-46F0-A86F-A7F9F73912EC}"/>
              </c:ext>
            </c:extLst>
          </c:dPt>
          <c:dPt>
            <c:idx val="24"/>
            <c:bubble3D val="0"/>
            <c:extLst>
              <c:ext xmlns:c16="http://schemas.microsoft.com/office/drawing/2014/chart" uri="{C3380CC4-5D6E-409C-BE32-E72D297353CC}">
                <c16:uniqueId val="{00000007-E00E-46F0-A86F-A7F9F73912EC}"/>
              </c:ext>
            </c:extLst>
          </c:dPt>
          <c:dPt>
            <c:idx val="32"/>
            <c:bubble3D val="0"/>
            <c:extLst>
              <c:ext xmlns:c16="http://schemas.microsoft.com/office/drawing/2014/chart" uri="{C3380CC4-5D6E-409C-BE32-E72D297353CC}">
                <c16:uniqueId val="{00000008-E00E-46F0-A86F-A7F9F73912EC}"/>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H25</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00E-46F0-A86F-A7F9F73912EC}"/>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E00E-46F0-A86F-A7F9F73912EC}"/>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E00E-46F0-A86F-A7F9F73912EC}"/>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E00E-46F0-A86F-A7F9F73912EC}"/>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E00E-46F0-A86F-A7F9F73912EC}"/>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H26</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00E-46F0-A86F-A7F9F73912EC}"/>
                </c:ext>
              </c:extLst>
            </c:dLbl>
            <c:dLbl>
              <c:idx val="16"/>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00E-46F0-A86F-A7F9F73912EC}"/>
                </c:ext>
              </c:extLst>
            </c:dLbl>
            <c:dLbl>
              <c:idx val="24"/>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00E-46F0-A86F-A7F9F73912EC}"/>
                </c:ext>
              </c:extLst>
            </c:dLbl>
            <c:dLbl>
              <c:idx val="32"/>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00E-46F0-A86F-A7F9F73912EC}"/>
                </c:ext>
              </c:extLst>
            </c:dLbl>
            <c:spPr>
              <a:noFill/>
              <a:ln>
                <a:noFill/>
              </a:ln>
              <a:effectLst/>
            </c:spPr>
            <c:txPr>
              <a:bodyPr rot="0" horzOverflow="overflow" anchor="ctr"/>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56.2</c:v>
                </c:pt>
                <c:pt idx="24">
                  <c:v>57.6</c:v>
                </c:pt>
                <c:pt idx="32">
                  <c:v>59</c:v>
                </c:pt>
              </c:numCache>
            </c:numRef>
          </c:xVal>
          <c:yVal>
            <c:numRef>
              <c:f>公会計指標分析・財政指標組合せ分析表!$BP$51:$DC$51</c:f>
              <c:numCache>
                <c:formatCode>#,##0.0;"▲ "#,##0.0</c:formatCode>
                <c:ptCount val="40"/>
                <c:pt idx="16">
                  <c:v>59</c:v>
                </c:pt>
                <c:pt idx="24">
                  <c:v>55.9</c:v>
                </c:pt>
                <c:pt idx="32">
                  <c:v>51.7</c:v>
                </c:pt>
              </c:numCache>
            </c:numRef>
          </c:yVal>
          <c:smooth val="0"/>
          <c:extLst>
            <c:ext xmlns:c16="http://schemas.microsoft.com/office/drawing/2014/chart" uri="{C3380CC4-5D6E-409C-BE32-E72D297353CC}">
              <c16:uniqueId val="{00000009-E00E-46F0-A86F-A7F9F73912E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E00E-46F0-A86F-A7F9F73912EC}"/>
              </c:ext>
            </c:extLst>
          </c:dPt>
          <c:dPt>
            <c:idx val="1"/>
            <c:bubble3D val="0"/>
            <c:extLst>
              <c:ext xmlns:c16="http://schemas.microsoft.com/office/drawing/2014/chart" uri="{C3380CC4-5D6E-409C-BE32-E72D297353CC}">
                <c16:uniqueId val="{0000000B-E00E-46F0-A86F-A7F9F73912EC}"/>
              </c:ext>
            </c:extLst>
          </c:dPt>
          <c:dPt>
            <c:idx val="2"/>
            <c:bubble3D val="0"/>
            <c:extLst>
              <c:ext xmlns:c16="http://schemas.microsoft.com/office/drawing/2014/chart" uri="{C3380CC4-5D6E-409C-BE32-E72D297353CC}">
                <c16:uniqueId val="{0000000C-E00E-46F0-A86F-A7F9F73912EC}"/>
              </c:ext>
            </c:extLst>
          </c:dPt>
          <c:dPt>
            <c:idx val="3"/>
            <c:bubble3D val="0"/>
            <c:extLst>
              <c:ext xmlns:c16="http://schemas.microsoft.com/office/drawing/2014/chart" uri="{C3380CC4-5D6E-409C-BE32-E72D297353CC}">
                <c16:uniqueId val="{0000000D-E00E-46F0-A86F-A7F9F73912EC}"/>
              </c:ext>
            </c:extLst>
          </c:dPt>
          <c:dPt>
            <c:idx val="4"/>
            <c:bubble3D val="0"/>
            <c:extLst>
              <c:ext xmlns:c16="http://schemas.microsoft.com/office/drawing/2014/chart" uri="{C3380CC4-5D6E-409C-BE32-E72D297353CC}">
                <c16:uniqueId val="{0000000E-E00E-46F0-A86F-A7F9F73912EC}"/>
              </c:ext>
            </c:extLst>
          </c:dPt>
          <c:dPt>
            <c:idx val="8"/>
            <c:bubble3D val="0"/>
            <c:extLst>
              <c:ext xmlns:c16="http://schemas.microsoft.com/office/drawing/2014/chart" uri="{C3380CC4-5D6E-409C-BE32-E72D297353CC}">
                <c16:uniqueId val="{0000000F-E00E-46F0-A86F-A7F9F73912EC}"/>
              </c:ext>
            </c:extLst>
          </c:dPt>
          <c:dPt>
            <c:idx val="16"/>
            <c:bubble3D val="0"/>
            <c:extLst>
              <c:ext xmlns:c16="http://schemas.microsoft.com/office/drawing/2014/chart" uri="{C3380CC4-5D6E-409C-BE32-E72D297353CC}">
                <c16:uniqueId val="{00000010-E00E-46F0-A86F-A7F9F73912EC}"/>
              </c:ext>
            </c:extLst>
          </c:dPt>
          <c:dPt>
            <c:idx val="24"/>
            <c:bubble3D val="0"/>
            <c:extLst>
              <c:ext xmlns:c16="http://schemas.microsoft.com/office/drawing/2014/chart" uri="{C3380CC4-5D6E-409C-BE32-E72D297353CC}">
                <c16:uniqueId val="{00000011-E00E-46F0-A86F-A7F9F73912EC}"/>
              </c:ext>
            </c:extLst>
          </c:dPt>
          <c:dPt>
            <c:idx val="32"/>
            <c:bubble3D val="0"/>
            <c:extLst>
              <c:ext xmlns:c16="http://schemas.microsoft.com/office/drawing/2014/chart" uri="{C3380CC4-5D6E-409C-BE32-E72D297353CC}">
                <c16:uniqueId val="{00000012-E00E-46F0-A86F-A7F9F73912EC}"/>
              </c:ext>
            </c:extLst>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H25</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00E-46F0-A86F-A7F9F73912EC}"/>
                </c:ext>
              </c:extLst>
            </c:dLbl>
            <c:dLbl>
              <c:idx val="1"/>
              <c:delete val="1"/>
              <c:extLst>
                <c:ext xmlns:c15="http://schemas.microsoft.com/office/drawing/2012/chart" uri="{CE6537A1-D6FC-4f65-9D91-7224C49458BB}"/>
                <c:ext xmlns:c16="http://schemas.microsoft.com/office/drawing/2014/chart" uri="{C3380CC4-5D6E-409C-BE32-E72D297353CC}">
                  <c16:uniqueId val="{0000000B-E00E-46F0-A86F-A7F9F73912EC}"/>
                </c:ext>
              </c:extLst>
            </c:dLbl>
            <c:dLbl>
              <c:idx val="2"/>
              <c:delete val="1"/>
              <c:extLst>
                <c:ext xmlns:c15="http://schemas.microsoft.com/office/drawing/2012/chart" uri="{CE6537A1-D6FC-4f65-9D91-7224C49458BB}"/>
                <c:ext xmlns:c16="http://schemas.microsoft.com/office/drawing/2014/chart" uri="{C3380CC4-5D6E-409C-BE32-E72D297353CC}">
                  <c16:uniqueId val="{0000000C-E00E-46F0-A86F-A7F9F73912EC}"/>
                </c:ext>
              </c:extLst>
            </c:dLbl>
            <c:dLbl>
              <c:idx val="3"/>
              <c:delete val="1"/>
              <c:extLst>
                <c:ext xmlns:c15="http://schemas.microsoft.com/office/drawing/2012/chart" uri="{CE6537A1-D6FC-4f65-9D91-7224C49458BB}"/>
                <c:ext xmlns:c16="http://schemas.microsoft.com/office/drawing/2014/chart" uri="{C3380CC4-5D6E-409C-BE32-E72D297353CC}">
                  <c16:uniqueId val="{0000000D-E00E-46F0-A86F-A7F9F73912EC}"/>
                </c:ext>
              </c:extLst>
            </c:dLbl>
            <c:dLbl>
              <c:idx val="4"/>
              <c:delete val="1"/>
              <c:extLst>
                <c:ext xmlns:c15="http://schemas.microsoft.com/office/drawing/2012/chart" uri="{CE6537A1-D6FC-4f65-9D91-7224C49458BB}"/>
                <c:ext xmlns:c16="http://schemas.microsoft.com/office/drawing/2014/chart" uri="{C3380CC4-5D6E-409C-BE32-E72D297353CC}">
                  <c16:uniqueId val="{0000000E-E00E-46F0-A86F-A7F9F73912EC}"/>
                </c:ext>
              </c:extLst>
            </c:dLbl>
            <c:dLbl>
              <c:idx val="8"/>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00E-46F0-A86F-A7F9F73912EC}"/>
                </c:ext>
              </c:extLst>
            </c:dLbl>
            <c:dLbl>
              <c:idx val="16"/>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00E-46F0-A86F-A7F9F73912EC}"/>
                </c:ext>
              </c:extLst>
            </c:dLbl>
            <c:dLbl>
              <c:idx val="24"/>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00E-46F0-A86F-A7F9F73912EC}"/>
                </c:ext>
              </c:extLst>
            </c:dLbl>
            <c:dLbl>
              <c:idx val="32"/>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00E-46F0-A86F-A7F9F73912EC}"/>
                </c:ext>
              </c:extLst>
            </c:dLbl>
            <c:spPr>
              <a:noFill/>
              <a:ln>
                <a:noFill/>
              </a:ln>
              <a:effectLst/>
            </c:spPr>
            <c:txPr>
              <a:bodyPr rot="0" horzOverflow="overflow" anchor="ctr"/>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60.2</c:v>
                </c:pt>
                <c:pt idx="24">
                  <c:v>59.3</c:v>
                </c:pt>
                <c:pt idx="32">
                  <c:v>60</c:v>
                </c:pt>
              </c:numCache>
            </c:numRef>
          </c:xVal>
          <c:yVal>
            <c:numRef>
              <c:f>公会計指標分析・財政指標組合せ分析表!$BP$55:$DC$55</c:f>
              <c:numCache>
                <c:formatCode>#,##0.0;"▲ "#,##0.0</c:formatCode>
                <c:ptCount val="40"/>
                <c:pt idx="16">
                  <c:v>41.4</c:v>
                </c:pt>
                <c:pt idx="24">
                  <c:v>38.9</c:v>
                </c:pt>
                <c:pt idx="32">
                  <c:v>37.6</c:v>
                </c:pt>
              </c:numCache>
            </c:numRef>
          </c:yVal>
          <c:smooth val="0"/>
          <c:extLst>
            <c:ext xmlns:c16="http://schemas.microsoft.com/office/drawing/2014/chart" uri="{C3380CC4-5D6E-409C-BE32-E72D297353CC}">
              <c16:uniqueId val="{00000013-E00E-46F0-A86F-A7F9F73912EC}"/>
            </c:ext>
          </c:extLst>
        </c:ser>
        <c:dLbls>
          <c:showLegendKey val="0"/>
          <c:showVal val="1"/>
          <c:showCatName val="0"/>
          <c:showSerName val="0"/>
          <c:showPercent val="0"/>
          <c:showBubbleSize val="0"/>
        </c:dLbls>
        <c:axId val="3"/>
        <c:axId val="2"/>
      </c:scatterChart>
      <c:valAx>
        <c:axId val="3"/>
        <c:scaling>
          <c:orientation val="minMax"/>
          <c:max val="60.6"/>
          <c:min val="55.9"/>
        </c:scaling>
        <c:delete val="0"/>
        <c:axPos val="b"/>
        <c:title>
          <c:tx>
            <c:rich>
              <a:bodyPr horzOverflow="overflow" anchor="ctr"/>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3466695042"/>
            </c:manualLayout>
          </c:layout>
          <c:overlay val="0"/>
        </c:title>
        <c:numFmt formatCode="#,##0.0;&quot;▲ &quot;#,##0.0" sourceLinked="0"/>
        <c:majorTickMark val="none"/>
        <c:minorTickMark val="none"/>
        <c:tickLblPos val="low"/>
        <c:spPr>
          <a:ln>
            <a:noFill/>
          </a:ln>
        </c:spPr>
        <c:txPr>
          <a:bodyPr rot="0" horzOverflow="overflow" anchor="ctr"/>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inMax"/>
          <c:max val="63"/>
          <c:min val="35"/>
        </c:scaling>
        <c:delete val="0"/>
        <c:axPos val="l"/>
        <c:majorGridlines>
          <c:spPr>
            <a:ln>
              <a:solidFill>
                <a:srgbClr val="C0C0C0"/>
              </a:solidFill>
            </a:ln>
          </c:spPr>
        </c:majorGridlines>
        <c:title>
          <c:tx>
            <c:rich>
              <a:bodyPr horzOverflow="overflow" vert="wordArtVertRtl" anchor="ctr"/>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2"/>
              <c:y val="0.25088139320422786"/>
            </c:manualLayout>
          </c:layout>
          <c:overlay val="0"/>
        </c:title>
        <c:numFmt formatCode="#,##0.0;" sourceLinked="0"/>
        <c:majorTickMark val="none"/>
        <c:minorTickMark val="none"/>
        <c:tickLblPos val="low"/>
        <c:spPr>
          <a:ln>
            <a:noFill/>
          </a:ln>
        </c:spPr>
        <c:txPr>
          <a:bodyPr horzOverflow="overflow" anchor="ctr"/>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0F84-43EE-9411-B893A9832757}"/>
              </c:ext>
            </c:extLst>
          </c:dPt>
          <c:dPt>
            <c:idx val="1"/>
            <c:bubble3D val="0"/>
            <c:extLst>
              <c:ext xmlns:c16="http://schemas.microsoft.com/office/drawing/2014/chart" uri="{C3380CC4-5D6E-409C-BE32-E72D297353CC}">
                <c16:uniqueId val="{00000001-0F84-43EE-9411-B893A9832757}"/>
              </c:ext>
            </c:extLst>
          </c:dPt>
          <c:dPt>
            <c:idx val="2"/>
            <c:bubble3D val="0"/>
            <c:extLst>
              <c:ext xmlns:c16="http://schemas.microsoft.com/office/drawing/2014/chart" uri="{C3380CC4-5D6E-409C-BE32-E72D297353CC}">
                <c16:uniqueId val="{00000002-0F84-43EE-9411-B893A9832757}"/>
              </c:ext>
            </c:extLst>
          </c:dPt>
          <c:dPt>
            <c:idx val="3"/>
            <c:bubble3D val="0"/>
            <c:extLst>
              <c:ext xmlns:c16="http://schemas.microsoft.com/office/drawing/2014/chart" uri="{C3380CC4-5D6E-409C-BE32-E72D297353CC}">
                <c16:uniqueId val="{00000003-0F84-43EE-9411-B893A9832757}"/>
              </c:ext>
            </c:extLst>
          </c:dPt>
          <c:dPt>
            <c:idx val="4"/>
            <c:bubble3D val="0"/>
            <c:extLst>
              <c:ext xmlns:c16="http://schemas.microsoft.com/office/drawing/2014/chart" uri="{C3380CC4-5D6E-409C-BE32-E72D297353CC}">
                <c16:uniqueId val="{00000004-0F84-43EE-9411-B893A9832757}"/>
              </c:ext>
            </c:extLst>
          </c:dPt>
          <c:dPt>
            <c:idx val="8"/>
            <c:bubble3D val="0"/>
            <c:extLst>
              <c:ext xmlns:c16="http://schemas.microsoft.com/office/drawing/2014/chart" uri="{C3380CC4-5D6E-409C-BE32-E72D297353CC}">
                <c16:uniqueId val="{00000005-0F84-43EE-9411-B893A9832757}"/>
              </c:ext>
            </c:extLst>
          </c:dPt>
          <c:dPt>
            <c:idx val="16"/>
            <c:bubble3D val="0"/>
            <c:extLst>
              <c:ext xmlns:c16="http://schemas.microsoft.com/office/drawing/2014/chart" uri="{C3380CC4-5D6E-409C-BE32-E72D297353CC}">
                <c16:uniqueId val="{00000006-0F84-43EE-9411-B893A9832757}"/>
              </c:ext>
            </c:extLst>
          </c:dPt>
          <c:dPt>
            <c:idx val="24"/>
            <c:bubble3D val="0"/>
            <c:extLst>
              <c:ext xmlns:c16="http://schemas.microsoft.com/office/drawing/2014/chart" uri="{C3380CC4-5D6E-409C-BE32-E72D297353CC}">
                <c16:uniqueId val="{00000007-0F84-43EE-9411-B893A9832757}"/>
              </c:ext>
            </c:extLst>
          </c:dPt>
          <c:dPt>
            <c:idx val="32"/>
            <c:bubble3D val="0"/>
            <c:extLst>
              <c:ext xmlns:c16="http://schemas.microsoft.com/office/drawing/2014/chart" uri="{C3380CC4-5D6E-409C-BE32-E72D297353CC}">
                <c16:uniqueId val="{00000008-0F84-43EE-9411-B893A9832757}"/>
              </c:ext>
            </c:extLst>
          </c:dPt>
          <c:dLbls>
            <c:dLbl>
              <c:idx val="0"/>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H25</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F84-43EE-9411-B893A9832757}"/>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F84-43EE-9411-B893A9832757}"/>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F84-43EE-9411-B893A9832757}"/>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F84-43EE-9411-B893A9832757}"/>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F84-43EE-9411-B893A9832757}"/>
                </c:ext>
              </c:extLst>
            </c:dLbl>
            <c:dLbl>
              <c:idx val="8"/>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H26</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F84-43EE-9411-B893A9832757}"/>
                </c:ext>
              </c:extLst>
            </c:dLbl>
            <c:dLbl>
              <c:idx val="16"/>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F84-43EE-9411-B893A9832757}"/>
                </c:ext>
              </c:extLst>
            </c:dLbl>
            <c:dLbl>
              <c:idx val="24"/>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F84-43EE-9411-B893A9832757}"/>
                </c:ext>
              </c:extLst>
            </c:dLbl>
            <c:dLbl>
              <c:idx val="32"/>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F84-43EE-9411-B893A9832757}"/>
                </c:ext>
              </c:extLst>
            </c:dLbl>
            <c:spPr>
              <a:noFill/>
              <a:ln>
                <a:noFill/>
              </a:ln>
              <a:effectLst/>
            </c:spPr>
            <c:txPr>
              <a:bodyPr rot="0" horzOverflow="overflow" anchor="ctr"/>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10.1</c:v>
                </c:pt>
                <c:pt idx="8">
                  <c:v>9.1999999999999993</c:v>
                </c:pt>
                <c:pt idx="16">
                  <c:v>8.6999999999999993</c:v>
                </c:pt>
                <c:pt idx="24">
                  <c:v>8.8000000000000007</c:v>
                </c:pt>
                <c:pt idx="32">
                  <c:v>7.9</c:v>
                </c:pt>
              </c:numCache>
            </c:numRef>
          </c:xVal>
          <c:yVal>
            <c:numRef>
              <c:f>公会計指標分析・財政指標組合せ分析表!$BP$73:$DC$73</c:f>
              <c:numCache>
                <c:formatCode>#,##0.0;"▲ "#,##0.0</c:formatCode>
                <c:ptCount val="40"/>
                <c:pt idx="0">
                  <c:v>78.8</c:v>
                </c:pt>
                <c:pt idx="8">
                  <c:v>66.099999999999994</c:v>
                </c:pt>
                <c:pt idx="16">
                  <c:v>59</c:v>
                </c:pt>
                <c:pt idx="24">
                  <c:v>55.9</c:v>
                </c:pt>
                <c:pt idx="32">
                  <c:v>51.7</c:v>
                </c:pt>
              </c:numCache>
            </c:numRef>
          </c:yVal>
          <c:smooth val="0"/>
          <c:extLst>
            <c:ext xmlns:c16="http://schemas.microsoft.com/office/drawing/2014/chart" uri="{C3380CC4-5D6E-409C-BE32-E72D297353CC}">
              <c16:uniqueId val="{00000009-0F84-43EE-9411-B893A983275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0F84-43EE-9411-B893A9832757}"/>
              </c:ext>
            </c:extLst>
          </c:dPt>
          <c:dPt>
            <c:idx val="1"/>
            <c:bubble3D val="0"/>
            <c:extLst>
              <c:ext xmlns:c16="http://schemas.microsoft.com/office/drawing/2014/chart" uri="{C3380CC4-5D6E-409C-BE32-E72D297353CC}">
                <c16:uniqueId val="{0000000B-0F84-43EE-9411-B893A9832757}"/>
              </c:ext>
            </c:extLst>
          </c:dPt>
          <c:dPt>
            <c:idx val="2"/>
            <c:bubble3D val="0"/>
            <c:extLst>
              <c:ext xmlns:c16="http://schemas.microsoft.com/office/drawing/2014/chart" uri="{C3380CC4-5D6E-409C-BE32-E72D297353CC}">
                <c16:uniqueId val="{0000000C-0F84-43EE-9411-B893A9832757}"/>
              </c:ext>
            </c:extLst>
          </c:dPt>
          <c:dPt>
            <c:idx val="3"/>
            <c:bubble3D val="0"/>
            <c:extLst>
              <c:ext xmlns:c16="http://schemas.microsoft.com/office/drawing/2014/chart" uri="{C3380CC4-5D6E-409C-BE32-E72D297353CC}">
                <c16:uniqueId val="{0000000D-0F84-43EE-9411-B893A9832757}"/>
              </c:ext>
            </c:extLst>
          </c:dPt>
          <c:dPt>
            <c:idx val="4"/>
            <c:bubble3D val="0"/>
            <c:extLst>
              <c:ext xmlns:c16="http://schemas.microsoft.com/office/drawing/2014/chart" uri="{C3380CC4-5D6E-409C-BE32-E72D297353CC}">
                <c16:uniqueId val="{0000000E-0F84-43EE-9411-B893A9832757}"/>
              </c:ext>
            </c:extLst>
          </c:dPt>
          <c:dPt>
            <c:idx val="8"/>
            <c:bubble3D val="0"/>
            <c:extLst>
              <c:ext xmlns:c16="http://schemas.microsoft.com/office/drawing/2014/chart" uri="{C3380CC4-5D6E-409C-BE32-E72D297353CC}">
                <c16:uniqueId val="{0000000F-0F84-43EE-9411-B893A9832757}"/>
              </c:ext>
            </c:extLst>
          </c:dPt>
          <c:dPt>
            <c:idx val="16"/>
            <c:bubble3D val="0"/>
            <c:extLst>
              <c:ext xmlns:c16="http://schemas.microsoft.com/office/drawing/2014/chart" uri="{C3380CC4-5D6E-409C-BE32-E72D297353CC}">
                <c16:uniqueId val="{00000010-0F84-43EE-9411-B893A9832757}"/>
              </c:ext>
            </c:extLst>
          </c:dPt>
          <c:dPt>
            <c:idx val="24"/>
            <c:bubble3D val="0"/>
            <c:extLst>
              <c:ext xmlns:c16="http://schemas.microsoft.com/office/drawing/2014/chart" uri="{C3380CC4-5D6E-409C-BE32-E72D297353CC}">
                <c16:uniqueId val="{00000011-0F84-43EE-9411-B893A9832757}"/>
              </c:ext>
            </c:extLst>
          </c:dPt>
          <c:dPt>
            <c:idx val="32"/>
            <c:bubble3D val="0"/>
            <c:extLst>
              <c:ext xmlns:c16="http://schemas.microsoft.com/office/drawing/2014/chart" uri="{C3380CC4-5D6E-409C-BE32-E72D297353CC}">
                <c16:uniqueId val="{00000012-0F84-43EE-9411-B893A9832757}"/>
              </c:ext>
            </c:extLst>
          </c:dPt>
          <c:dLbls>
            <c:dLbl>
              <c:idx val="0"/>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H25</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F84-43EE-9411-B893A9832757}"/>
                </c:ext>
              </c:extLst>
            </c:dLbl>
            <c:dLbl>
              <c:idx val="1"/>
              <c:delete val="1"/>
              <c:extLst>
                <c:ext xmlns:c15="http://schemas.microsoft.com/office/drawing/2012/chart" uri="{CE6537A1-D6FC-4f65-9D91-7224C49458BB}"/>
                <c:ext xmlns:c16="http://schemas.microsoft.com/office/drawing/2014/chart" uri="{C3380CC4-5D6E-409C-BE32-E72D297353CC}">
                  <c16:uniqueId val="{0000000B-0F84-43EE-9411-B893A9832757}"/>
                </c:ext>
              </c:extLst>
            </c:dLbl>
            <c:dLbl>
              <c:idx val="2"/>
              <c:delete val="1"/>
              <c:extLst>
                <c:ext xmlns:c15="http://schemas.microsoft.com/office/drawing/2012/chart" uri="{CE6537A1-D6FC-4f65-9D91-7224C49458BB}"/>
                <c:ext xmlns:c16="http://schemas.microsoft.com/office/drawing/2014/chart" uri="{C3380CC4-5D6E-409C-BE32-E72D297353CC}">
                  <c16:uniqueId val="{0000000C-0F84-43EE-9411-B893A9832757}"/>
                </c:ext>
              </c:extLst>
            </c:dLbl>
            <c:dLbl>
              <c:idx val="3"/>
              <c:delete val="1"/>
              <c:extLst>
                <c:ext xmlns:c15="http://schemas.microsoft.com/office/drawing/2012/chart" uri="{CE6537A1-D6FC-4f65-9D91-7224C49458BB}"/>
                <c:ext xmlns:c16="http://schemas.microsoft.com/office/drawing/2014/chart" uri="{C3380CC4-5D6E-409C-BE32-E72D297353CC}">
                  <c16:uniqueId val="{0000000D-0F84-43EE-9411-B893A9832757}"/>
                </c:ext>
              </c:extLst>
            </c:dLbl>
            <c:dLbl>
              <c:idx val="4"/>
              <c:delete val="1"/>
              <c:extLst>
                <c:ext xmlns:c15="http://schemas.microsoft.com/office/drawing/2012/chart" uri="{CE6537A1-D6FC-4f65-9D91-7224C49458BB}"/>
                <c:ext xmlns:c16="http://schemas.microsoft.com/office/drawing/2014/chart" uri="{C3380CC4-5D6E-409C-BE32-E72D297353CC}">
                  <c16:uniqueId val="{0000000E-0F84-43EE-9411-B893A9832757}"/>
                </c:ext>
              </c:extLst>
            </c:dLbl>
            <c:dLbl>
              <c:idx val="8"/>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H26</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F84-43EE-9411-B893A9832757}"/>
                </c:ext>
              </c:extLst>
            </c:dLbl>
            <c:dLbl>
              <c:idx val="16"/>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F84-43EE-9411-B893A9832757}"/>
                </c:ext>
              </c:extLst>
            </c:dLbl>
            <c:dLbl>
              <c:idx val="24"/>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F84-43EE-9411-B893A9832757}"/>
                </c:ext>
              </c:extLst>
            </c:dLbl>
            <c:dLbl>
              <c:idx val="32"/>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F84-43EE-9411-B893A9832757}"/>
                </c:ext>
              </c:extLst>
            </c:dLbl>
            <c:spPr>
              <a:noFill/>
              <a:ln>
                <a:noFill/>
              </a:ln>
              <a:effectLst/>
            </c:spPr>
            <c:txPr>
              <a:bodyPr rot="0" horzOverflow="overflow" anchor="ctr"/>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c:v>
                </c:pt>
                <c:pt idx="8">
                  <c:v>7.3</c:v>
                </c:pt>
                <c:pt idx="16">
                  <c:v>6.7</c:v>
                </c:pt>
                <c:pt idx="24">
                  <c:v>6.4</c:v>
                </c:pt>
                <c:pt idx="32">
                  <c:v>6.1</c:v>
                </c:pt>
              </c:numCache>
            </c:numRef>
          </c:xVal>
          <c:yVal>
            <c:numRef>
              <c:f>公会計指標分析・財政指標組合せ分析表!$BP$77:$DC$77</c:f>
              <c:numCache>
                <c:formatCode>#,##0.0;"▲ "#,##0.0</c:formatCode>
                <c:ptCount val="40"/>
                <c:pt idx="0">
                  <c:v>54.4</c:v>
                </c:pt>
                <c:pt idx="8">
                  <c:v>47</c:v>
                </c:pt>
                <c:pt idx="16">
                  <c:v>41.4</c:v>
                </c:pt>
                <c:pt idx="24">
                  <c:v>38.9</c:v>
                </c:pt>
                <c:pt idx="32">
                  <c:v>37.6</c:v>
                </c:pt>
              </c:numCache>
            </c:numRef>
          </c:yVal>
          <c:smooth val="0"/>
          <c:extLst>
            <c:ext xmlns:c16="http://schemas.microsoft.com/office/drawing/2014/chart" uri="{C3380CC4-5D6E-409C-BE32-E72D297353CC}">
              <c16:uniqueId val="{00000013-0F84-43EE-9411-B893A9832757}"/>
            </c:ext>
          </c:extLst>
        </c:ser>
        <c:dLbls>
          <c:showLegendKey val="0"/>
          <c:showVal val="1"/>
          <c:showCatName val="0"/>
          <c:showSerName val="0"/>
          <c:showPercent val="0"/>
          <c:showBubbleSize val="0"/>
        </c:dLbls>
        <c:axId val="3"/>
        <c:axId val="2"/>
      </c:scatterChart>
      <c:valAx>
        <c:axId val="3"/>
        <c:scaling>
          <c:orientation val="minMax"/>
          <c:max val="10.5"/>
          <c:min val="5.8"/>
        </c:scaling>
        <c:delete val="0"/>
        <c:axPos val="b"/>
        <c:title>
          <c:tx>
            <c:rich>
              <a:bodyPr horzOverflow="overflow" anchor="ctr"/>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2220113368"/>
            </c:manualLayout>
          </c:layout>
          <c:overlay val="0"/>
        </c:title>
        <c:numFmt formatCode="#,##0.0;&quot;▲ &quot;#,##0.0" sourceLinked="0"/>
        <c:majorTickMark val="none"/>
        <c:minorTickMark val="none"/>
        <c:tickLblPos val="low"/>
        <c:spPr>
          <a:ln>
            <a:noFill/>
          </a:ln>
        </c:spPr>
        <c:txPr>
          <a:bodyPr rot="0" horzOverflow="overflow" anchor="ctr"/>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inMax"/>
          <c:max val="86"/>
          <c:min val="32"/>
        </c:scaling>
        <c:delete val="0"/>
        <c:axPos val="l"/>
        <c:majorGridlines>
          <c:spPr>
            <a:ln>
              <a:solidFill>
                <a:srgbClr val="C0C0C0"/>
              </a:solidFill>
            </a:ln>
          </c:spPr>
        </c:majorGridlines>
        <c:title>
          <c:tx>
            <c:rich>
              <a:bodyPr horzOverflow="overflow" vert="wordArtVertRtl" anchor="ctr"/>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2"/>
              <c:y val="0.25115562509083761"/>
            </c:manualLayout>
          </c:layout>
          <c:overlay val="0"/>
        </c:title>
        <c:numFmt formatCode="#,##0.0;" sourceLinked="0"/>
        <c:majorTickMark val="none"/>
        <c:minorTickMark val="none"/>
        <c:tickLblPos val="low"/>
        <c:spPr>
          <a:ln>
            <a:noFill/>
          </a:ln>
        </c:spPr>
        <c:txPr>
          <a:bodyPr horzOverflow="overflow" anchor="ctr"/>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rgbClr val="000000"/>
          </a:solidFill>
        </a:ln>
      </c:spPr>
    </c:plotArea>
    <c:plotVisOnly val="1"/>
    <c:dispBlanksAs val="span"/>
    <c:showDLblsOverMax val="0"/>
  </c:chart>
  <c:spPr>
    <a:ln>
      <a:noFill/>
    </a:ln>
  </c:spPr>
  <c:txPr>
    <a:bodyPr horzOverflow="overflow" anchor="ctr"/>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宮崎県宮崎市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404,017
401,991
643.67
165,220,474
161,927,595
2,708,921
90,966,540
185,363,366</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7.9
51.7</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H26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H27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H28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220" cy="25590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2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590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8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170" cy="42545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170"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月末時点）において
　 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年調査結果が未公表であるため、平成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年度の数値については、前年度の数値を引用している。</a:t>
          </a:r>
        </a:p>
      </xdr:txBody>
    </xdr:sp>
    <xdr:clientData/>
  </xdr:oneCellAnchor>
  <xdr:oneCellAnchor>
    <xdr:from>
      <xdr:col>3</xdr:col>
      <xdr:colOff>133350</xdr:colOff>
      <xdr:row>25</xdr:row>
      <xdr:rowOff>120650</xdr:rowOff>
    </xdr:from>
    <xdr:ext cx="5704840" cy="25590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84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27</xdr:row>
      <xdr:rowOff>31750</xdr:rowOff>
    </xdr:from>
    <xdr:ext cx="8210550" cy="25590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55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7825"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270" y="535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[0.67]</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37/48</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aseline="0">
              <a:latin typeface="ＭＳ Ｐゴシック"/>
              <a:ea typeface="ＭＳ Ｐゴシック"/>
            </a:rPr>
            <a:t>　平成</a:t>
          </a:r>
          <a:r>
            <a:rPr kumimoji="1" lang="en-US" altLang="ja-JP" sz="1300" baseline="0">
              <a:latin typeface="ＭＳ Ｐゴシック"/>
              <a:ea typeface="ＭＳ Ｐゴシック"/>
            </a:rPr>
            <a:t>25</a:t>
          </a:r>
          <a:r>
            <a:rPr kumimoji="1" lang="ja-JP" altLang="en-US" sz="1300" baseline="0">
              <a:latin typeface="ＭＳ Ｐゴシック"/>
              <a:ea typeface="ＭＳ Ｐゴシック"/>
            </a:rPr>
            <a:t>年以降、わずかながら良くなっているが、類似団体も同様の傾向である。類似団体平均を</a:t>
          </a:r>
          <a:r>
            <a:rPr kumimoji="1" lang="en-US" altLang="ja-JP" sz="1300" baseline="0">
              <a:latin typeface="ＭＳ Ｐゴシック"/>
              <a:ea typeface="ＭＳ Ｐゴシック"/>
            </a:rPr>
            <a:t>0.13</a:t>
          </a:r>
          <a:r>
            <a:rPr kumimoji="1" lang="ja-JP" altLang="en-US" sz="1300" baseline="0">
              <a:latin typeface="ＭＳ Ｐゴシック"/>
              <a:ea typeface="ＭＳ Ｐゴシック"/>
            </a:rPr>
            <a:t>ポイント下回っており、順位も</a:t>
          </a:r>
          <a:r>
            <a:rPr kumimoji="1" lang="en-US" altLang="ja-JP" sz="1300" baseline="0">
              <a:latin typeface="ＭＳ Ｐゴシック"/>
              <a:ea typeface="ＭＳ Ｐゴシック"/>
            </a:rPr>
            <a:t>37</a:t>
          </a:r>
          <a:r>
            <a:rPr kumimoji="1" lang="ja-JP" altLang="en-US" sz="1300" baseline="0">
              <a:latin typeface="ＭＳ Ｐゴシック"/>
              <a:ea typeface="ＭＳ Ｐゴシック"/>
            </a:rPr>
            <a:t>位と下位に位置している。主な要因として、税収が相対的に低いことや、財政力の弱かった</a:t>
          </a:r>
          <a:r>
            <a:rPr kumimoji="1" lang="en-US" altLang="ja-JP" sz="1300" baseline="0">
              <a:latin typeface="ＭＳ Ｐゴシック"/>
              <a:ea typeface="ＭＳ Ｐゴシック"/>
            </a:rPr>
            <a:t>4</a:t>
          </a:r>
          <a:r>
            <a:rPr kumimoji="1" lang="ja-JP" altLang="en-US" sz="1300" baseline="0">
              <a:latin typeface="ＭＳ Ｐゴシック"/>
              <a:ea typeface="ＭＳ Ｐゴシック"/>
            </a:rPr>
            <a:t>町との合併（平成</a:t>
          </a:r>
          <a:r>
            <a:rPr kumimoji="1" lang="en-US" altLang="ja-JP" sz="1300" baseline="0">
              <a:latin typeface="ＭＳ Ｐゴシック"/>
              <a:ea typeface="ＭＳ Ｐゴシック"/>
            </a:rPr>
            <a:t>18</a:t>
          </a:r>
          <a:r>
            <a:rPr kumimoji="1" lang="ja-JP" altLang="en-US" sz="1300" baseline="0">
              <a:latin typeface="ＭＳ Ｐゴシック"/>
              <a:ea typeface="ＭＳ Ｐゴシック"/>
            </a:rPr>
            <a:t>年</a:t>
          </a:r>
          <a:r>
            <a:rPr kumimoji="1" lang="en-US" altLang="ja-JP" sz="1300" baseline="0">
              <a:latin typeface="ＭＳ Ｐゴシック"/>
              <a:ea typeface="ＭＳ Ｐゴシック"/>
            </a:rPr>
            <a:t>1</a:t>
          </a:r>
          <a:r>
            <a:rPr kumimoji="1" lang="ja-JP" altLang="en-US" sz="1300" baseline="0">
              <a:latin typeface="ＭＳ Ｐゴシック"/>
              <a:ea typeface="ＭＳ Ｐゴシック"/>
            </a:rPr>
            <a:t>月：佐土原町・田野町・高岡町、平成</a:t>
          </a:r>
          <a:r>
            <a:rPr kumimoji="1" lang="en-US" altLang="ja-JP" sz="1300" baseline="0">
              <a:latin typeface="ＭＳ Ｐゴシック"/>
              <a:ea typeface="ＭＳ Ｐゴシック"/>
            </a:rPr>
            <a:t>22</a:t>
          </a:r>
          <a:r>
            <a:rPr kumimoji="1" lang="ja-JP" altLang="en-US" sz="1300" baseline="0">
              <a:latin typeface="ＭＳ Ｐゴシック"/>
              <a:ea typeface="ＭＳ Ｐゴシック"/>
            </a:rPr>
            <a:t>年</a:t>
          </a:r>
          <a:r>
            <a:rPr kumimoji="1" lang="en-US" altLang="ja-JP" sz="1300" baseline="0">
              <a:latin typeface="ＭＳ Ｐゴシック"/>
              <a:ea typeface="ＭＳ Ｐゴシック"/>
            </a:rPr>
            <a:t>3</a:t>
          </a:r>
          <a:r>
            <a:rPr kumimoji="1" lang="ja-JP" altLang="en-US" sz="1300" baseline="0">
              <a:latin typeface="ＭＳ Ｐゴシック"/>
              <a:ea typeface="ＭＳ Ｐゴシック"/>
            </a:rPr>
            <a:t>月：清武町）も影響している。今後も、歳出の徹底的な見直しを進めるとともに、歳入確保対策や企業誘致を積極的に推進し、自主財源の確保に努め、財政基盤の充実・強化、財政健全化を図る。</a:t>
          </a:r>
          <a:endParaRPr kumimoji="1" lang="en-US" altLang="ja-JP" sz="1300" baseline="0">
            <a:latin typeface="ＭＳ Ｐゴシック"/>
            <a:ea typeface="ＭＳ Ｐ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590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71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590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590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14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153035</xdr:rowOff>
    </xdr:from>
    <xdr:to>
      <xdr:col>23</xdr:col>
      <xdr:colOff>133350</xdr:colOff>
      <xdr:row>44</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53785"/>
          <a:ext cx="0" cy="14077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161290</xdr:rowOff>
    </xdr:from>
    <xdr:ext cx="762000" cy="259080"/>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33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0.47</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17780</xdr:rowOff>
    </xdr:from>
    <xdr:to>
      <xdr:col>24</xdr:col>
      <xdr:colOff>12700</xdr:colOff>
      <xdr:row>44</xdr:row>
      <xdr:rowOff>17780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61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67945</xdr:rowOff>
    </xdr:from>
    <xdr:ext cx="762000" cy="2584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972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1.52</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153035</xdr:rowOff>
    </xdr:from>
    <xdr:to>
      <xdr:col>24</xdr:col>
      <xdr:colOff>12700</xdr:colOff>
      <xdr:row>35</xdr:row>
      <xdr:rowOff>153035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53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92710</xdr:rowOff>
    </xdr:from>
    <xdr:to>
      <xdr:col>23</xdr:col>
      <xdr:colOff>133350</xdr:colOff>
      <xdr:row>42</xdr:row>
      <xdr:rowOff>119380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29361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55245</xdr:rowOff>
    </xdr:from>
    <xdr:ext cx="762000" cy="25590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13245"/>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0.80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38735</xdr:rowOff>
    </xdr:from>
    <xdr:to>
      <xdr:col>23</xdr:col>
      <xdr:colOff>184150</xdr:colOff>
      <xdr:row>41</xdr:row>
      <xdr:rowOff>140335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6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119380</xdr:rowOff>
    </xdr:from>
    <xdr:to>
      <xdr:col>19</xdr:col>
      <xdr:colOff>133350</xdr:colOff>
      <xdr:row>42</xdr:row>
      <xdr:rowOff>132715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32028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52070</xdr:rowOff>
    </xdr:from>
    <xdr:to>
      <xdr:col>19</xdr:col>
      <xdr:colOff>184150</xdr:colOff>
      <xdr:row>41</xdr:row>
      <xdr:rowOff>153670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8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163830</xdr:rowOff>
    </xdr:from>
    <xdr:ext cx="736600" cy="259080"/>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503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42</xdr:row>
      <xdr:rowOff>132715</xdr:rowOff>
    </xdr:from>
    <xdr:to>
      <xdr:col>15</xdr:col>
      <xdr:colOff>82550</xdr:colOff>
      <xdr:row>42</xdr:row>
      <xdr:rowOff>159385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33361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65405</xdr:rowOff>
    </xdr:from>
    <xdr:to>
      <xdr:col>15</xdr:col>
      <xdr:colOff>133350</xdr:colOff>
      <xdr:row>41</xdr:row>
      <xdr:rowOff>167005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6350</xdr:rowOff>
    </xdr:from>
    <xdr:ext cx="762000" cy="25590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643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42</xdr:row>
      <xdr:rowOff>159385</xdr:rowOff>
    </xdr:from>
    <xdr:to>
      <xdr:col>11</xdr:col>
      <xdr:colOff>31750</xdr:colOff>
      <xdr:row>43</xdr:row>
      <xdr:rowOff>1270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36028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92710</xdr:rowOff>
    </xdr:from>
    <xdr:to>
      <xdr:col>11</xdr:col>
      <xdr:colOff>82550</xdr:colOff>
      <xdr:row>42</xdr:row>
      <xdr:rowOff>22860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33020</xdr:rowOff>
    </xdr:from>
    <xdr:ext cx="762000" cy="259080"/>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91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41</xdr:row>
      <xdr:rowOff>92710</xdr:rowOff>
    </xdr:from>
    <xdr:to>
      <xdr:col>7</xdr:col>
      <xdr:colOff>31750</xdr:colOff>
      <xdr:row>42</xdr:row>
      <xdr:rowOff>22860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33020</xdr:rowOff>
    </xdr:from>
    <xdr:ext cx="762000" cy="259080"/>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91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0.76</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82550</xdr:colOff>
      <xdr:row>42</xdr:row>
      <xdr:rowOff>41910</xdr:rowOff>
    </xdr:from>
    <xdr:to>
      <xdr:col>23</xdr:col>
      <xdr:colOff>184150</xdr:colOff>
      <xdr:row>42</xdr:row>
      <xdr:rowOff>143510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4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13970</xdr:rowOff>
    </xdr:from>
    <xdr:ext cx="762000" cy="259080"/>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14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0.67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42</xdr:row>
      <xdr:rowOff>68580</xdr:rowOff>
    </xdr:from>
    <xdr:to>
      <xdr:col>19</xdr:col>
      <xdr:colOff>184150</xdr:colOff>
      <xdr:row>42</xdr:row>
      <xdr:rowOff>170180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6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154940</xdr:rowOff>
    </xdr:from>
    <xdr:ext cx="736600" cy="25590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5584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42</xdr:row>
      <xdr:rowOff>81915</xdr:rowOff>
    </xdr:from>
    <xdr:to>
      <xdr:col>15</xdr:col>
      <xdr:colOff>133350</xdr:colOff>
      <xdr:row>43</xdr:row>
      <xdr:rowOff>12065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8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168275</xdr:rowOff>
    </xdr:from>
    <xdr:ext cx="762000" cy="25590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6917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42</xdr:row>
      <xdr:rowOff>109220</xdr:rowOff>
    </xdr:from>
    <xdr:to>
      <xdr:col>11</xdr:col>
      <xdr:colOff>82550</xdr:colOff>
      <xdr:row>43</xdr:row>
      <xdr:rowOff>38735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10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23495</xdr:rowOff>
    </xdr:from>
    <xdr:ext cx="762000" cy="259080"/>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95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42</xdr:row>
      <xdr:rowOff>121920</xdr:rowOff>
    </xdr:from>
    <xdr:to>
      <xdr:col>7</xdr:col>
      <xdr:colOff>31750</xdr:colOff>
      <xdr:row>43</xdr:row>
      <xdr:rowOff>52070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2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36830</xdr:rowOff>
    </xdr:from>
    <xdr:ext cx="762000" cy="259080"/>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409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6070"/>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45" y="9188450"/>
          <a:ext cx="1438910" cy="3060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7825" cy="355600"/>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55" y="9163050"/>
          <a:ext cx="1647825" cy="3556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[89.9%]</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12/48</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平成</a:t>
          </a:r>
          <a:r>
            <a:rPr kumimoji="1" lang="en-US" altLang="ja-JP" sz="1300">
              <a:latin typeface="ＭＳ Ｐゴシック"/>
              <a:ea typeface="ＭＳ Ｐゴシック"/>
            </a:rPr>
            <a:t>28</a:t>
          </a:r>
          <a:r>
            <a:rPr kumimoji="1" lang="ja-JP" altLang="en-US" sz="1300">
              <a:latin typeface="ＭＳ Ｐゴシック"/>
              <a:ea typeface="ＭＳ Ｐゴシック"/>
            </a:rPr>
            <a:t>年度と比較すると</a:t>
          </a:r>
          <a:r>
            <a:rPr kumimoji="1" lang="en-US" altLang="ja-JP" sz="1300">
              <a:latin typeface="ＭＳ Ｐゴシック"/>
              <a:ea typeface="ＭＳ Ｐゴシック"/>
            </a:rPr>
            <a:t>3.3</a:t>
          </a:r>
          <a:r>
            <a:rPr kumimoji="1" lang="ja-JP" altLang="en-US" sz="1300">
              <a:latin typeface="ＭＳ Ｐゴシック"/>
              <a:ea typeface="ＭＳ Ｐゴシック"/>
            </a:rPr>
            <a:t>ポイント改善し、類似団体平均より</a:t>
          </a:r>
          <a:r>
            <a:rPr kumimoji="1" lang="en-US" altLang="ja-JP" sz="1300">
              <a:latin typeface="ＭＳ Ｐゴシック"/>
              <a:ea typeface="ＭＳ Ｐゴシック"/>
            </a:rPr>
            <a:t>2.3</a:t>
          </a:r>
          <a:r>
            <a:rPr kumimoji="1" lang="ja-JP" altLang="en-US" sz="1300">
              <a:latin typeface="ＭＳ Ｐゴシック"/>
              <a:ea typeface="ＭＳ Ｐゴシック"/>
            </a:rPr>
            <a:t>ポイント上回っている。経常経費充当一般財源等（分子）は、扶助費が増加（</a:t>
          </a:r>
          <a:r>
            <a:rPr kumimoji="1" lang="en-US" altLang="ja-JP" sz="1300">
              <a:latin typeface="ＭＳ Ｐゴシック"/>
              <a:ea typeface="ＭＳ Ｐゴシック"/>
            </a:rPr>
            <a:t>6.3</a:t>
          </a:r>
          <a:r>
            <a:rPr kumimoji="1" lang="ja-JP" altLang="en-US" sz="1300">
              <a:latin typeface="ＭＳ Ｐゴシック"/>
              <a:ea typeface="ＭＳ Ｐゴシック"/>
            </a:rPr>
            <a:t>億円）したものの、退職手当の減に伴う人件費の減（▲</a:t>
          </a:r>
          <a:r>
            <a:rPr kumimoji="1" lang="en-US" altLang="ja-JP" sz="1300">
              <a:latin typeface="ＭＳ Ｐゴシック"/>
              <a:ea typeface="ＭＳ Ｐゴシック"/>
            </a:rPr>
            <a:t>4.8</a:t>
          </a:r>
          <a:r>
            <a:rPr kumimoji="1" lang="ja-JP" altLang="en-US" sz="1300">
              <a:latin typeface="ＭＳ Ｐゴシック"/>
              <a:ea typeface="ＭＳ Ｐゴシック"/>
            </a:rPr>
            <a:t>億円）や市債元利償還金の減に伴う公債費の減（▲</a:t>
          </a:r>
          <a:r>
            <a:rPr kumimoji="1" lang="en-US" altLang="ja-JP" sz="1300">
              <a:latin typeface="ＭＳ Ｐゴシック"/>
              <a:ea typeface="ＭＳ Ｐゴシック"/>
            </a:rPr>
            <a:t>9.8</a:t>
          </a:r>
          <a:r>
            <a:rPr kumimoji="1" lang="ja-JP" altLang="en-US" sz="1300">
              <a:latin typeface="ＭＳ Ｐゴシック"/>
              <a:ea typeface="ＭＳ Ｐゴシック"/>
            </a:rPr>
            <a:t>億円）等により減少した。一方、経常一般財源等（分母）については、地方消費税交付金の増（</a:t>
          </a:r>
          <a:r>
            <a:rPr kumimoji="1" lang="en-US" altLang="ja-JP" sz="1300">
              <a:latin typeface="ＭＳ Ｐゴシック"/>
              <a:ea typeface="ＭＳ Ｐゴシック"/>
            </a:rPr>
            <a:t>4.9</a:t>
          </a:r>
          <a:r>
            <a:rPr kumimoji="1" lang="ja-JP" altLang="en-US" sz="1300">
              <a:latin typeface="ＭＳ Ｐゴシック"/>
              <a:ea typeface="ＭＳ Ｐゴシック"/>
            </a:rPr>
            <a:t>億円）や地方交付税の増（</a:t>
          </a:r>
          <a:r>
            <a:rPr kumimoji="1" lang="en-US" altLang="ja-JP" sz="1300">
              <a:latin typeface="ＭＳ Ｐゴシック"/>
              <a:ea typeface="ＭＳ Ｐゴシック"/>
            </a:rPr>
            <a:t>6.7</a:t>
          </a:r>
          <a:r>
            <a:rPr kumimoji="1" lang="ja-JP" altLang="en-US" sz="1300">
              <a:latin typeface="ＭＳ Ｐゴシック"/>
              <a:ea typeface="ＭＳ Ｐゴシック"/>
            </a:rPr>
            <a:t>億円）により増加した。上記のことから、分子が減少し、分母が増加したことにより、経常収支比率が改善した。今後も徹底した行財政改革の取組や事務事業の見直しなどにより、経常経費の抑制を図る。</a:t>
          </a:r>
          <a:endParaRPr kumimoji="1" lang="en-US" altLang="ja-JP" sz="1300">
            <a:latin typeface="ＭＳ Ｐゴシック"/>
            <a:ea typeface="ＭＳ Ｐゴシック"/>
          </a:endParaRPr>
        </a:p>
      </xdr:txBody>
    </xdr:sp>
    <xdr:clientData/>
  </xdr:twoCellAnchor>
  <xdr:oneCellAnchor>
    <xdr:from>
      <xdr:col>3</xdr:col>
      <xdr:colOff>95250</xdr:colOff>
      <xdr:row>54</xdr:row>
      <xdr:rowOff>139700</xdr:rowOff>
    </xdr:from>
    <xdr:ext cx="298450" cy="22542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590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60960</xdr:rowOff>
    </xdr:from>
    <xdr:ext cx="762000" cy="259080"/>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92710</xdr:rowOff>
    </xdr:from>
    <xdr:ext cx="762000" cy="259080"/>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124460</xdr:rowOff>
    </xdr:from>
    <xdr:ext cx="762000" cy="259080"/>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5590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92710</xdr:rowOff>
    </xdr:from>
    <xdr:to>
      <xdr:col>23</xdr:col>
      <xdr:colOff>133350</xdr:colOff>
      <xdr:row>67</xdr:row>
      <xdr:rowOff>65405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379710"/>
          <a:ext cx="0" cy="11728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37465</xdr:rowOff>
    </xdr:from>
    <xdr:ext cx="762000" cy="259080"/>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246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100.7</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65405</xdr:rowOff>
    </xdr:from>
    <xdr:to>
      <xdr:col>24</xdr:col>
      <xdr:colOff>12700</xdr:colOff>
      <xdr:row>67</xdr:row>
      <xdr:rowOff>65405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52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7620</xdr:rowOff>
    </xdr:from>
    <xdr:ext cx="762000" cy="25590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12317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76.4</a:t>
          </a:r>
          <a:endParaRPr kumimoji="1" lang="ja-JP" altLang="en-US" sz="1000" b="1">
            <a:latin typeface="ＭＳ Ｐゴシック"/>
            <a:ea typeface="ＭＳ Ｐゴシック"/>
          </a:endParaRPr>
        </a:p>
      </xdr:txBody>
    </xdr:sp>
    <xdr:clientData/>
  </xdr:oneCellAnchor>
  <xdr:twoCellAnchor>
    <xdr:from>
      <xdr:col>23</xdr:col>
      <xdr:colOff>44450</xdr:colOff>
      <xdr:row>60</xdr:row>
      <xdr:rowOff>92710</xdr:rowOff>
    </xdr:from>
    <xdr:to>
      <xdr:col>24</xdr:col>
      <xdr:colOff>12700</xdr:colOff>
      <xdr:row>60</xdr:row>
      <xdr:rowOff>92710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379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58420</xdr:rowOff>
    </xdr:from>
    <xdr:to>
      <xdr:col>23</xdr:col>
      <xdr:colOff>133350</xdr:colOff>
      <xdr:row>65</xdr:row>
      <xdr:rowOff>46355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1031220"/>
          <a:ext cx="838200" cy="159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90805</xdr:rowOff>
    </xdr:from>
    <xdr:ext cx="762000" cy="2584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106360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64</xdr:row>
      <xdr:rowOff>118745</xdr:rowOff>
    </xdr:from>
    <xdr:to>
      <xdr:col>23</xdr:col>
      <xdr:colOff>184150</xdr:colOff>
      <xdr:row>65</xdr:row>
      <xdr:rowOff>48895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109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102235</xdr:rowOff>
    </xdr:from>
    <xdr:to>
      <xdr:col>19</xdr:col>
      <xdr:colOff>133350</xdr:colOff>
      <xdr:row>65</xdr:row>
      <xdr:rowOff>46355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1075035"/>
          <a:ext cx="889000" cy="115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104140</xdr:rowOff>
    </xdr:from>
    <xdr:to>
      <xdr:col>19</xdr:col>
      <xdr:colOff>184150</xdr:colOff>
      <xdr:row>65</xdr:row>
      <xdr:rowOff>34290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07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44450</xdr:rowOff>
    </xdr:from>
    <xdr:ext cx="736600" cy="259080"/>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8458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64</xdr:row>
      <xdr:rowOff>102235</xdr:rowOff>
    </xdr:from>
    <xdr:to>
      <xdr:col>15</xdr:col>
      <xdr:colOff>82550</xdr:colOff>
      <xdr:row>65</xdr:row>
      <xdr:rowOff>90170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1075035"/>
          <a:ext cx="889000" cy="159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160020</xdr:rowOff>
    </xdr:from>
    <xdr:to>
      <xdr:col>15</xdr:col>
      <xdr:colOff>133350</xdr:colOff>
      <xdr:row>64</xdr:row>
      <xdr:rowOff>90170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100330</xdr:rowOff>
    </xdr:from>
    <xdr:ext cx="762000" cy="25590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73023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64</xdr:row>
      <xdr:rowOff>53975</xdr:rowOff>
    </xdr:from>
    <xdr:to>
      <xdr:col>11</xdr:col>
      <xdr:colOff>31750</xdr:colOff>
      <xdr:row>65</xdr:row>
      <xdr:rowOff>90170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026775"/>
          <a:ext cx="889000" cy="207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31750</xdr:rowOff>
    </xdr:from>
    <xdr:to>
      <xdr:col>11</xdr:col>
      <xdr:colOff>82550</xdr:colOff>
      <xdr:row>64</xdr:row>
      <xdr:rowOff>133350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00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143510</xdr:rowOff>
    </xdr:from>
    <xdr:ext cx="762000" cy="25590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7734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64</xdr:row>
      <xdr:rowOff>7620</xdr:rowOff>
    </xdr:from>
    <xdr:to>
      <xdr:col>7</xdr:col>
      <xdr:colOff>31750</xdr:colOff>
      <xdr:row>64</xdr:row>
      <xdr:rowOff>109220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98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93980</xdr:rowOff>
    </xdr:from>
    <xdr:ext cx="762000" cy="259080"/>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066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590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590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590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590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590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82550</xdr:colOff>
      <xdr:row>64</xdr:row>
      <xdr:rowOff>7620</xdr:rowOff>
    </xdr:from>
    <xdr:to>
      <xdr:col>23</xdr:col>
      <xdr:colOff>184150</xdr:colOff>
      <xdr:row>64</xdr:row>
      <xdr:rowOff>109220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98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24130</xdr:rowOff>
    </xdr:from>
    <xdr:ext cx="762000" cy="259080"/>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825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64</xdr:row>
      <xdr:rowOff>167005</xdr:rowOff>
    </xdr:from>
    <xdr:to>
      <xdr:col>19</xdr:col>
      <xdr:colOff>184150</xdr:colOff>
      <xdr:row>65</xdr:row>
      <xdr:rowOff>97790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1398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81915</xdr:rowOff>
    </xdr:from>
    <xdr:ext cx="736600" cy="259080"/>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2261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64</xdr:row>
      <xdr:rowOff>52070</xdr:rowOff>
    </xdr:from>
    <xdr:to>
      <xdr:col>15</xdr:col>
      <xdr:colOff>133350</xdr:colOff>
      <xdr:row>64</xdr:row>
      <xdr:rowOff>153035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0248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137795</xdr:rowOff>
    </xdr:from>
    <xdr:ext cx="762000" cy="259080"/>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1105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65</xdr:row>
      <xdr:rowOff>39370</xdr:rowOff>
    </xdr:from>
    <xdr:to>
      <xdr:col>11</xdr:col>
      <xdr:colOff>82550</xdr:colOff>
      <xdr:row>65</xdr:row>
      <xdr:rowOff>140970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18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125730</xdr:rowOff>
    </xdr:from>
    <xdr:ext cx="762000" cy="259080"/>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269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64</xdr:row>
      <xdr:rowOff>3175</xdr:rowOff>
    </xdr:from>
    <xdr:to>
      <xdr:col>7</xdr:col>
      <xdr:colOff>31750</xdr:colOff>
      <xdr:row>64</xdr:row>
      <xdr:rowOff>104775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97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114935</xdr:rowOff>
    </xdr:from>
    <xdr:ext cx="762000" cy="259080"/>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744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7825" cy="35877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090" y="1297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[97,960</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11/48</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131,654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134,003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平成</a:t>
          </a:r>
          <a:r>
            <a:rPr kumimoji="1" lang="en-US" altLang="ja-JP" sz="1300">
              <a:latin typeface="ＭＳ Ｐゴシック"/>
              <a:ea typeface="ＭＳ Ｐゴシック"/>
            </a:rPr>
            <a:t>28</a:t>
          </a:r>
          <a:r>
            <a:rPr kumimoji="1" lang="ja-JP" altLang="en-US" sz="1300">
              <a:latin typeface="ＭＳ Ｐゴシック"/>
              <a:ea typeface="ＭＳ Ｐゴシック"/>
            </a:rPr>
            <a:t>年度と比較すると</a:t>
          </a:r>
          <a:r>
            <a:rPr kumimoji="1" lang="en-US" altLang="ja-JP" sz="1300">
              <a:latin typeface="ＭＳ Ｐゴシック"/>
              <a:ea typeface="ＭＳ Ｐゴシック"/>
            </a:rPr>
            <a:t>67</a:t>
          </a:r>
          <a:r>
            <a:rPr kumimoji="1" lang="ja-JP" altLang="en-US" sz="1300">
              <a:latin typeface="ＭＳ Ｐゴシック"/>
              <a:ea typeface="ＭＳ Ｐゴシック"/>
            </a:rPr>
            <a:t>円増加しているが、類似団体平均からは</a:t>
          </a:r>
          <a:r>
            <a:rPr kumimoji="1" lang="en-US" altLang="ja-JP" sz="1300">
              <a:latin typeface="ＭＳ Ｐゴシック"/>
              <a:ea typeface="ＭＳ Ｐゴシック"/>
            </a:rPr>
            <a:t>8,065</a:t>
          </a:r>
          <a:r>
            <a:rPr kumimoji="1" lang="ja-JP" altLang="en-US" sz="1300">
              <a:latin typeface="ＭＳ Ｐゴシック"/>
              <a:ea typeface="ＭＳ Ｐゴシック"/>
            </a:rPr>
            <a:t>円下回っており、類似団体内順位は上位に位置している。この結果は、これまでにごみ収集業務、学校給食業務、保育所の民営化を進め、職員数の抑制と積極的な事務事業の改革・改善を進めたことによるものと思われる。今後とも、民間で実施可能な分野については、外部委託や指定管理者制度を活用し、コスト縮減を図っていく。</a:t>
          </a:r>
          <a:endParaRPr kumimoji="1" lang="en-US" altLang="ja-JP" sz="1300">
            <a:latin typeface="ＭＳ Ｐゴシック"/>
            <a:ea typeface="ＭＳ Ｐゴシック"/>
          </a:endParaRPr>
        </a:p>
      </xdr:txBody>
    </xdr:sp>
    <xdr:clientData/>
  </xdr:twoCellAnchor>
  <xdr:oneCellAnchor>
    <xdr:from>
      <xdr:col>3</xdr:col>
      <xdr:colOff>95250</xdr:colOff>
      <xdr:row>77</xdr:row>
      <xdr:rowOff>6350</xdr:rowOff>
    </xdr:from>
    <xdr:ext cx="349885" cy="222250"/>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8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99060</xdr:rowOff>
    </xdr:from>
    <xdr:ext cx="762000" cy="25590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130810</xdr:rowOff>
    </xdr:from>
    <xdr:ext cx="762000" cy="259080"/>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162560</xdr:rowOff>
    </xdr:from>
    <xdr:ext cx="762000" cy="259080"/>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22860</xdr:rowOff>
    </xdr:from>
    <xdr:ext cx="762000" cy="259080"/>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590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144145</xdr:rowOff>
    </xdr:from>
    <xdr:to>
      <xdr:col>23</xdr:col>
      <xdr:colOff>133350</xdr:colOff>
      <xdr:row>89</xdr:row>
      <xdr:rowOff>53975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31595"/>
          <a:ext cx="0" cy="12814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26035</xdr:rowOff>
    </xdr:from>
    <xdr:ext cx="762000" cy="259080"/>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85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139,350</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53975</xdr:rowOff>
    </xdr:from>
    <xdr:to>
      <xdr:col>24</xdr:col>
      <xdr:colOff>12700</xdr:colOff>
      <xdr:row>89</xdr:row>
      <xdr:rowOff>53975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13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59055</xdr:rowOff>
    </xdr:from>
    <xdr:ext cx="762000" cy="259080"/>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775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86,236</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144145</xdr:rowOff>
    </xdr:from>
    <xdr:to>
      <xdr:col>24</xdr:col>
      <xdr:colOff>12700</xdr:colOff>
      <xdr:row>81</xdr:row>
      <xdr:rowOff>144145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31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82550</xdr:rowOff>
    </xdr:from>
    <xdr:to>
      <xdr:col>23</xdr:col>
      <xdr:colOff>133350</xdr:colOff>
      <xdr:row>83</xdr:row>
      <xdr:rowOff>83820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31290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29210</xdr:rowOff>
    </xdr:from>
    <xdr:ext cx="762000" cy="25590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431010"/>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106,025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84</xdr:row>
      <xdr:rowOff>56515</xdr:rowOff>
    </xdr:from>
    <xdr:to>
      <xdr:col>23</xdr:col>
      <xdr:colOff>184150</xdr:colOff>
      <xdr:row>84</xdr:row>
      <xdr:rowOff>158115</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45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82550</xdr:rowOff>
    </xdr:from>
    <xdr:to>
      <xdr:col>19</xdr:col>
      <xdr:colOff>133350</xdr:colOff>
      <xdr:row>83</xdr:row>
      <xdr:rowOff>101600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3225800" y="1431290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68580</xdr:rowOff>
    </xdr:from>
    <xdr:to>
      <xdr:col>19</xdr:col>
      <xdr:colOff>184150</xdr:colOff>
      <xdr:row>84</xdr:row>
      <xdr:rowOff>170180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47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154940</xdr:rowOff>
    </xdr:from>
    <xdr:ext cx="736600" cy="25590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55674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106,538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83</xdr:row>
      <xdr:rowOff>64135</xdr:rowOff>
    </xdr:from>
    <xdr:to>
      <xdr:col>15</xdr:col>
      <xdr:colOff>82550</xdr:colOff>
      <xdr:row>83</xdr:row>
      <xdr:rowOff>101600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29448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54610</xdr:rowOff>
    </xdr:from>
    <xdr:to>
      <xdr:col>15</xdr:col>
      <xdr:colOff>133350</xdr:colOff>
      <xdr:row>84</xdr:row>
      <xdr:rowOff>156210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45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140970</xdr:rowOff>
    </xdr:from>
    <xdr:ext cx="762000" cy="259080"/>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542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105,955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82</xdr:row>
      <xdr:rowOff>145415</xdr:rowOff>
    </xdr:from>
    <xdr:to>
      <xdr:col>11</xdr:col>
      <xdr:colOff>31750</xdr:colOff>
      <xdr:row>83</xdr:row>
      <xdr:rowOff>64135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204315"/>
          <a:ext cx="8890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41275</xdr:rowOff>
    </xdr:from>
    <xdr:to>
      <xdr:col>11</xdr:col>
      <xdr:colOff>82550</xdr:colOff>
      <xdr:row>84</xdr:row>
      <xdr:rowOff>143510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4430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127635</xdr:rowOff>
    </xdr:from>
    <xdr:ext cx="762000" cy="259080"/>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529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105,384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83</xdr:row>
      <xdr:rowOff>114300</xdr:rowOff>
    </xdr:from>
    <xdr:to>
      <xdr:col>7</xdr:col>
      <xdr:colOff>31750</xdr:colOff>
      <xdr:row>84</xdr:row>
      <xdr:rowOff>44450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34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29210</xdr:rowOff>
    </xdr:from>
    <xdr:ext cx="762000" cy="25590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4310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101,307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82550</xdr:colOff>
      <xdr:row>83</xdr:row>
      <xdr:rowOff>33020</xdr:rowOff>
    </xdr:from>
    <xdr:to>
      <xdr:col>23</xdr:col>
      <xdr:colOff>184150</xdr:colOff>
      <xdr:row>83</xdr:row>
      <xdr:rowOff>134620</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50165</xdr:rowOff>
    </xdr:from>
    <xdr:ext cx="762000" cy="259080"/>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109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97,960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83</xdr:row>
      <xdr:rowOff>31750</xdr:rowOff>
    </xdr:from>
    <xdr:to>
      <xdr:col>19</xdr:col>
      <xdr:colOff>184150</xdr:colOff>
      <xdr:row>83</xdr:row>
      <xdr:rowOff>133350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26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143510</xdr:rowOff>
    </xdr:from>
    <xdr:ext cx="736600" cy="25590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03096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97,893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83</xdr:row>
      <xdr:rowOff>50800</xdr:rowOff>
    </xdr:from>
    <xdr:to>
      <xdr:col>15</xdr:col>
      <xdr:colOff>133350</xdr:colOff>
      <xdr:row>83</xdr:row>
      <xdr:rowOff>152400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28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162560</xdr:rowOff>
    </xdr:from>
    <xdr:ext cx="762000" cy="259080"/>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050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98,687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83</xdr:row>
      <xdr:rowOff>13335</xdr:rowOff>
    </xdr:from>
    <xdr:to>
      <xdr:col>11</xdr:col>
      <xdr:colOff>82550</xdr:colOff>
      <xdr:row>83</xdr:row>
      <xdr:rowOff>114935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24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125095</xdr:rowOff>
    </xdr:from>
    <xdr:ext cx="762000" cy="2584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0125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97,138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82</xdr:row>
      <xdr:rowOff>94615</xdr:rowOff>
    </xdr:from>
    <xdr:to>
      <xdr:col>7</xdr:col>
      <xdr:colOff>31750</xdr:colOff>
      <xdr:row>83</xdr:row>
      <xdr:rowOff>24765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15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34925</xdr:rowOff>
    </xdr:from>
    <xdr:ext cx="762000" cy="259080"/>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922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93,400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7825" cy="35877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770" y="1297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[100.1]</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22/48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平成</a:t>
          </a:r>
          <a:r>
            <a:rPr kumimoji="1" lang="en-US" altLang="ja-JP" sz="1300">
              <a:latin typeface="ＭＳ Ｐゴシック"/>
              <a:ea typeface="ＭＳ Ｐゴシック"/>
            </a:rPr>
            <a:t>28</a:t>
          </a:r>
          <a:r>
            <a:rPr kumimoji="1" lang="ja-JP" altLang="en-US" sz="1300">
              <a:latin typeface="ＭＳ Ｐゴシック"/>
              <a:ea typeface="ＭＳ Ｐゴシック"/>
            </a:rPr>
            <a:t>年度と同様に、類似団体平均とほぼ同じで、類似団体内順位も中位に位置している。今後とも、人事院勧告を尊重しながら適切な給与制度の構築に努めていく。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106.0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5590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45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590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6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590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113665</xdr:rowOff>
    </xdr:from>
    <xdr:to>
      <xdr:col>81</xdr:col>
      <xdr:colOff>44450</xdr:colOff>
      <xdr:row>89</xdr:row>
      <xdr:rowOff>156210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29665"/>
          <a:ext cx="0" cy="15855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128270</xdr:rowOff>
    </xdr:from>
    <xdr:ext cx="762000" cy="259080"/>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87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103.7</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156210</xdr:rowOff>
    </xdr:from>
    <xdr:to>
      <xdr:col>81</xdr:col>
      <xdr:colOff>133350</xdr:colOff>
      <xdr:row>89</xdr:row>
      <xdr:rowOff>156210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15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29210</xdr:rowOff>
    </xdr:from>
    <xdr:ext cx="762000" cy="25590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73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94.5</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113665</xdr:rowOff>
    </xdr:from>
    <xdr:to>
      <xdr:col>81</xdr:col>
      <xdr:colOff>133350</xdr:colOff>
      <xdr:row>80</xdr:row>
      <xdr:rowOff>113665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29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50165</xdr:rowOff>
    </xdr:from>
    <xdr:to>
      <xdr:col>81</xdr:col>
      <xdr:colOff>44450</xdr:colOff>
      <xdr:row>86</xdr:row>
      <xdr:rowOff>50165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79486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160020</xdr:rowOff>
    </xdr:from>
    <xdr:ext cx="762000" cy="259080"/>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7332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100.2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86</xdr:row>
      <xdr:rowOff>16510</xdr:rowOff>
    </xdr:from>
    <xdr:to>
      <xdr:col>81</xdr:col>
      <xdr:colOff>95250</xdr:colOff>
      <xdr:row>86</xdr:row>
      <xdr:rowOff>118110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76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50165</xdr:rowOff>
    </xdr:from>
    <xdr:to>
      <xdr:col>77</xdr:col>
      <xdr:colOff>44450</xdr:colOff>
      <xdr:row>86</xdr:row>
      <xdr:rowOff>118745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79486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16510</xdr:rowOff>
    </xdr:from>
    <xdr:to>
      <xdr:col>77</xdr:col>
      <xdr:colOff>95250</xdr:colOff>
      <xdr:row>86</xdr:row>
      <xdr:rowOff>118110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76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102870</xdr:rowOff>
    </xdr:from>
    <xdr:ext cx="736600" cy="259080"/>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8475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86</xdr:row>
      <xdr:rowOff>118745</xdr:rowOff>
    </xdr:from>
    <xdr:to>
      <xdr:col>72</xdr:col>
      <xdr:colOff>203200</xdr:colOff>
      <xdr:row>86</xdr:row>
      <xdr:rowOff>118745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8634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67945</xdr:rowOff>
    </xdr:from>
    <xdr:to>
      <xdr:col>73</xdr:col>
      <xdr:colOff>44450</xdr:colOff>
      <xdr:row>86</xdr:row>
      <xdr:rowOff>169545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812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8255</xdr:rowOff>
    </xdr:from>
    <xdr:ext cx="762000" cy="25590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58150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86</xdr:row>
      <xdr:rowOff>67310</xdr:rowOff>
    </xdr:from>
    <xdr:to>
      <xdr:col>68</xdr:col>
      <xdr:colOff>152400</xdr:colOff>
      <xdr:row>86</xdr:row>
      <xdr:rowOff>118745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81201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153035</xdr:rowOff>
    </xdr:from>
    <xdr:to>
      <xdr:col>68</xdr:col>
      <xdr:colOff>203200</xdr:colOff>
      <xdr:row>86</xdr:row>
      <xdr:rowOff>83185</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72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93345</xdr:rowOff>
    </xdr:from>
    <xdr:ext cx="762000" cy="259080"/>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4951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135890</xdr:rowOff>
    </xdr:from>
    <xdr:to>
      <xdr:col>64</xdr:col>
      <xdr:colOff>152400</xdr:colOff>
      <xdr:row>86</xdr:row>
      <xdr:rowOff>66040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70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76200</xdr:rowOff>
    </xdr:from>
    <xdr:ext cx="762000" cy="25590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4780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80</xdr:col>
      <xdr:colOff>203200</xdr:colOff>
      <xdr:row>85</xdr:row>
      <xdr:rowOff>170815</xdr:rowOff>
    </xdr:from>
    <xdr:to>
      <xdr:col>81</xdr:col>
      <xdr:colOff>95250</xdr:colOff>
      <xdr:row>86</xdr:row>
      <xdr:rowOff>100965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74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15875</xdr:rowOff>
    </xdr:from>
    <xdr:ext cx="762000" cy="259080"/>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5891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100.1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85</xdr:row>
      <xdr:rowOff>170815</xdr:rowOff>
    </xdr:from>
    <xdr:to>
      <xdr:col>77</xdr:col>
      <xdr:colOff>95250</xdr:colOff>
      <xdr:row>86</xdr:row>
      <xdr:rowOff>100965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74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111125</xdr:rowOff>
    </xdr:from>
    <xdr:ext cx="736600" cy="25590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51292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86</xdr:row>
      <xdr:rowOff>67945</xdr:rowOff>
    </xdr:from>
    <xdr:to>
      <xdr:col>73</xdr:col>
      <xdr:colOff>44450</xdr:colOff>
      <xdr:row>86</xdr:row>
      <xdr:rowOff>169545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81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154940</xdr:rowOff>
    </xdr:from>
    <xdr:ext cx="762000" cy="25590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8996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86</xdr:row>
      <xdr:rowOff>67945</xdr:rowOff>
    </xdr:from>
    <xdr:to>
      <xdr:col>68</xdr:col>
      <xdr:colOff>203200</xdr:colOff>
      <xdr:row>86</xdr:row>
      <xdr:rowOff>169545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81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154940</xdr:rowOff>
    </xdr:from>
    <xdr:ext cx="762000" cy="25590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8996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86</xdr:row>
      <xdr:rowOff>16510</xdr:rowOff>
    </xdr:from>
    <xdr:to>
      <xdr:col>64</xdr:col>
      <xdr:colOff>152400</xdr:colOff>
      <xdr:row>86</xdr:row>
      <xdr:rowOff>118110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76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102870</xdr:rowOff>
    </xdr:from>
    <xdr:ext cx="762000" cy="259080"/>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847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64</xdr:col>
      <xdr:colOff>41275</xdr:colOff>
      <xdr:row>53</xdr:row>
      <xdr:rowOff>101600</xdr:rowOff>
    </xdr:from>
    <xdr:ext cx="2050415" cy="306070"/>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452475" y="9188450"/>
          <a:ext cx="2050415" cy="3060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人口千人当たり職員数</a:t>
          </a:r>
        </a:p>
      </xdr:txBody>
    </xdr:sp>
    <xdr:clientData/>
  </xdr:oneCellAnchor>
  <xdr:oneCellAnchor>
    <xdr:from>
      <xdr:col>74</xdr:col>
      <xdr:colOff>123825</xdr:colOff>
      <xdr:row>53</xdr:row>
      <xdr:rowOff>76200</xdr:rowOff>
    </xdr:from>
    <xdr:ext cx="1651000" cy="355600"/>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630525" y="9163050"/>
          <a:ext cx="1651000" cy="3556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[5.27</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定員適正化に努めてきた結果、類似団体平均を</a:t>
          </a:r>
          <a:r>
            <a:rPr kumimoji="1" lang="en-US" altLang="ja-JP" sz="1300">
              <a:latin typeface="ＭＳ Ｐゴシック"/>
              <a:ea typeface="ＭＳ Ｐゴシック"/>
            </a:rPr>
            <a:t>0.93</a:t>
          </a:r>
          <a:r>
            <a:rPr kumimoji="1" lang="ja-JP" altLang="en-US" sz="1300">
              <a:latin typeface="ＭＳ Ｐゴシック"/>
              <a:ea typeface="ＭＳ Ｐゴシック"/>
            </a:rPr>
            <a:t>ポイント下回っており、順位も上位に位置している。今後とも、平成</a:t>
          </a:r>
          <a:r>
            <a:rPr kumimoji="1" lang="en-US" altLang="ja-JP" sz="1300">
              <a:latin typeface="ＭＳ Ｐゴシック"/>
              <a:ea typeface="ＭＳ Ｐゴシック"/>
            </a:rPr>
            <a:t>30</a:t>
          </a:r>
          <a:r>
            <a:rPr kumimoji="1" lang="ja-JP" altLang="en-US" sz="1300">
              <a:latin typeface="ＭＳ Ｐゴシック"/>
              <a:ea typeface="ＭＳ Ｐゴシック"/>
            </a:rPr>
            <a:t>年</a:t>
          </a:r>
          <a:r>
            <a:rPr kumimoji="1" lang="en-US" altLang="ja-JP" sz="1300">
              <a:latin typeface="ＭＳ Ｐゴシック"/>
              <a:ea typeface="ＭＳ Ｐゴシック"/>
            </a:rPr>
            <a:t>3</a:t>
          </a:r>
          <a:r>
            <a:rPr kumimoji="1" lang="ja-JP" altLang="en-US" sz="1300">
              <a:latin typeface="ＭＳ Ｐゴシック"/>
              <a:ea typeface="ＭＳ Ｐゴシック"/>
            </a:rPr>
            <a:t>月に策定した「第八次宮崎市定員適正化計画」に基づき、引き続き、組織及び定員の適正化に努めていく。</a:t>
          </a:r>
        </a:p>
      </xdr:txBody>
    </xdr:sp>
    <xdr:clientData/>
  </xdr:twoCellAnchor>
  <xdr:oneCellAnchor>
    <xdr:from>
      <xdr:col>61</xdr:col>
      <xdr:colOff>6350</xdr:colOff>
      <xdr:row>54</xdr:row>
      <xdr:rowOff>139700</xdr:rowOff>
    </xdr:from>
    <xdr:ext cx="349885" cy="22542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590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112395</xdr:rowOff>
    </xdr:from>
    <xdr:to>
      <xdr:col>85</xdr:col>
      <xdr:colOff>95250</xdr:colOff>
      <xdr:row>67</xdr:row>
      <xdr:rowOff>112395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141605</xdr:rowOff>
    </xdr:from>
    <xdr:ext cx="762000" cy="259080"/>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52705</xdr:rowOff>
    </xdr:from>
    <xdr:to>
      <xdr:col>85</xdr:col>
      <xdr:colOff>95250</xdr:colOff>
      <xdr:row>65</xdr:row>
      <xdr:rowOff>52705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81915</xdr:rowOff>
    </xdr:from>
    <xdr:ext cx="762000" cy="259080"/>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106045</xdr:rowOff>
    </xdr:from>
    <xdr:to>
      <xdr:col>85</xdr:col>
      <xdr:colOff>95250</xdr:colOff>
      <xdr:row>60</xdr:row>
      <xdr:rowOff>106045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135255</xdr:rowOff>
    </xdr:from>
    <xdr:ext cx="762000" cy="25590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80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46355</xdr:rowOff>
    </xdr:from>
    <xdr:to>
      <xdr:col>85</xdr:col>
      <xdr:colOff>95250</xdr:colOff>
      <xdr:row>58</xdr:row>
      <xdr:rowOff>46355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75565</xdr:rowOff>
    </xdr:from>
    <xdr:ext cx="762000" cy="25590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21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133350</xdr:rowOff>
    </xdr:from>
    <xdr:to>
      <xdr:col>81</xdr:col>
      <xdr:colOff>44450</xdr:colOff>
      <xdr:row>66</xdr:row>
      <xdr:rowOff>42545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06000"/>
          <a:ext cx="0" cy="14522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14605</xdr:rowOff>
    </xdr:from>
    <xdr:ext cx="762000" cy="259080"/>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330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8.40</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42545</xdr:rowOff>
    </xdr:from>
    <xdr:to>
      <xdr:col>81</xdr:col>
      <xdr:colOff>133350</xdr:colOff>
      <xdr:row>66</xdr:row>
      <xdr:rowOff>42545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358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48260</xdr:rowOff>
    </xdr:from>
    <xdr:ext cx="762000" cy="259080"/>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64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4.79</a:t>
          </a:r>
          <a:endParaRPr kumimoji="1" lang="ja-JP" altLang="en-US" sz="1000" b="1">
            <a:latin typeface="ＭＳ Ｐゴシック"/>
            <a:ea typeface="ＭＳ Ｐゴシック"/>
          </a:endParaRPr>
        </a:p>
      </xdr:txBody>
    </xdr:sp>
    <xdr:clientData/>
  </xdr:oneCellAnchor>
  <xdr:twoCellAnchor>
    <xdr:from>
      <xdr:col>80</xdr:col>
      <xdr:colOff>165100</xdr:colOff>
      <xdr:row>57</xdr:row>
      <xdr:rowOff>133350</xdr:rowOff>
    </xdr:from>
    <xdr:to>
      <xdr:col>81</xdr:col>
      <xdr:colOff>133350</xdr:colOff>
      <xdr:row>57</xdr:row>
      <xdr:rowOff>133350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0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154940</xdr:rowOff>
    </xdr:from>
    <xdr:to>
      <xdr:col>81</xdr:col>
      <xdr:colOff>44450</xdr:colOff>
      <xdr:row>58</xdr:row>
      <xdr:rowOff>154940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09904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107315</xdr:rowOff>
    </xdr:from>
    <xdr:ext cx="762000" cy="259080"/>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3943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60</xdr:row>
      <xdr:rowOff>135255</xdr:rowOff>
    </xdr:from>
    <xdr:to>
      <xdr:col>81</xdr:col>
      <xdr:colOff>95250</xdr:colOff>
      <xdr:row>61</xdr:row>
      <xdr:rowOff>65405</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42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154940</xdr:rowOff>
    </xdr:from>
    <xdr:to>
      <xdr:col>77</xdr:col>
      <xdr:colOff>44450</xdr:colOff>
      <xdr:row>58</xdr:row>
      <xdr:rowOff>154940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0990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132080</xdr:rowOff>
    </xdr:from>
    <xdr:to>
      <xdr:col>77</xdr:col>
      <xdr:colOff>95250</xdr:colOff>
      <xdr:row>61</xdr:row>
      <xdr:rowOff>61595</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4190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46355</xdr:rowOff>
    </xdr:from>
    <xdr:ext cx="736600" cy="259080"/>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5048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58</xdr:row>
      <xdr:rowOff>154940</xdr:rowOff>
    </xdr:from>
    <xdr:to>
      <xdr:col>72</xdr:col>
      <xdr:colOff>203200</xdr:colOff>
      <xdr:row>59</xdr:row>
      <xdr:rowOff>12065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009904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107315</xdr:rowOff>
    </xdr:from>
    <xdr:to>
      <xdr:col>73</xdr:col>
      <xdr:colOff>44450</xdr:colOff>
      <xdr:row>61</xdr:row>
      <xdr:rowOff>37465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22225</xdr:rowOff>
    </xdr:from>
    <xdr:ext cx="762000" cy="2584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58</xdr:row>
      <xdr:rowOff>163195</xdr:rowOff>
    </xdr:from>
    <xdr:to>
      <xdr:col>68</xdr:col>
      <xdr:colOff>152400</xdr:colOff>
      <xdr:row>59</xdr:row>
      <xdr:rowOff>12065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10729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119380</xdr:rowOff>
    </xdr:from>
    <xdr:to>
      <xdr:col>68</xdr:col>
      <xdr:colOff>203200</xdr:colOff>
      <xdr:row>61</xdr:row>
      <xdr:rowOff>49530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34290</xdr:rowOff>
    </xdr:from>
    <xdr:ext cx="762000" cy="259080"/>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492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123190</xdr:rowOff>
    </xdr:from>
    <xdr:to>
      <xdr:col>64</xdr:col>
      <xdr:colOff>152400</xdr:colOff>
      <xdr:row>61</xdr:row>
      <xdr:rowOff>53340</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41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38100</xdr:rowOff>
    </xdr:from>
    <xdr:ext cx="762000" cy="259080"/>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496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590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590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590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590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590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80</xdr:col>
      <xdr:colOff>203200</xdr:colOff>
      <xdr:row>58</xdr:row>
      <xdr:rowOff>104140</xdr:rowOff>
    </xdr:from>
    <xdr:to>
      <xdr:col>81</xdr:col>
      <xdr:colOff>95250</xdr:colOff>
      <xdr:row>59</xdr:row>
      <xdr:rowOff>34290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04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120650</xdr:rowOff>
    </xdr:from>
    <xdr:ext cx="762000" cy="25590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98933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5.27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58</xdr:row>
      <xdr:rowOff>104140</xdr:rowOff>
    </xdr:from>
    <xdr:to>
      <xdr:col>77</xdr:col>
      <xdr:colOff>95250</xdr:colOff>
      <xdr:row>59</xdr:row>
      <xdr:rowOff>34290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04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44450</xdr:rowOff>
    </xdr:from>
    <xdr:ext cx="736600" cy="259080"/>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98171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58</xdr:row>
      <xdr:rowOff>104140</xdr:rowOff>
    </xdr:from>
    <xdr:to>
      <xdr:col>73</xdr:col>
      <xdr:colOff>44450</xdr:colOff>
      <xdr:row>59</xdr:row>
      <xdr:rowOff>34290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04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44450</xdr:rowOff>
    </xdr:from>
    <xdr:ext cx="762000" cy="259080"/>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9817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58</xdr:row>
      <xdr:rowOff>132715</xdr:rowOff>
    </xdr:from>
    <xdr:to>
      <xdr:col>68</xdr:col>
      <xdr:colOff>203200</xdr:colOff>
      <xdr:row>59</xdr:row>
      <xdr:rowOff>63500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0768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73025</xdr:rowOff>
    </xdr:from>
    <xdr:ext cx="762000" cy="259080"/>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9845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58</xdr:row>
      <xdr:rowOff>112395</xdr:rowOff>
    </xdr:from>
    <xdr:to>
      <xdr:col>64</xdr:col>
      <xdr:colOff>152400</xdr:colOff>
      <xdr:row>59</xdr:row>
      <xdr:rowOff>42545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05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52705</xdr:rowOff>
    </xdr:from>
    <xdr:ext cx="762000" cy="25590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982535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7825" cy="35877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640" y="535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[7.9%]</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31/48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実質公債費比率については、過去の大型プロジェクトに係る市債の償還が影響し、類似団体平均を</a:t>
          </a:r>
          <a:r>
            <a:rPr kumimoji="1" lang="en-US" altLang="ja-JP" sz="1300">
              <a:latin typeface="ＭＳ Ｐゴシック"/>
              <a:ea typeface="ＭＳ Ｐゴシック"/>
            </a:rPr>
            <a:t>1.8</a:t>
          </a:r>
          <a:r>
            <a:rPr kumimoji="1" lang="ja-JP" altLang="en-US" sz="1300">
              <a:latin typeface="ＭＳ Ｐゴシック"/>
              <a:ea typeface="ＭＳ Ｐゴシック"/>
            </a:rPr>
            <a:t>ポイント上回っており、順位も下位に位置している。宮崎市中期財政計画（期間：平成</a:t>
          </a:r>
          <a:r>
            <a:rPr kumimoji="1" lang="en-US" altLang="ja-JP" sz="1300">
              <a:latin typeface="ＭＳ Ｐゴシック"/>
              <a:ea typeface="ＭＳ Ｐゴシック"/>
            </a:rPr>
            <a:t>30</a:t>
          </a:r>
          <a:r>
            <a:rPr kumimoji="1" lang="ja-JP" altLang="en-US" sz="1300">
              <a:latin typeface="ＭＳ Ｐゴシック"/>
              <a:ea typeface="ＭＳ Ｐゴシック"/>
            </a:rPr>
            <a:t>年度～平成</a:t>
          </a:r>
          <a:r>
            <a:rPr kumimoji="1" lang="en-US" altLang="ja-JP" sz="1300">
              <a:latin typeface="ＭＳ Ｐゴシック"/>
              <a:ea typeface="ＭＳ Ｐゴシック"/>
            </a:rPr>
            <a:t>34</a:t>
          </a:r>
          <a:r>
            <a:rPr kumimoji="1" lang="ja-JP" altLang="en-US" sz="1300">
              <a:latin typeface="ＭＳ Ｐゴシック"/>
              <a:ea typeface="ＭＳ Ｐゴシック"/>
            </a:rPr>
            <a:t>年度）に基づき、市全体として地方債の償還と起債の抑制を図り、市債残高の圧縮に努めてきたことにより、昨年度から</a:t>
          </a:r>
          <a:r>
            <a:rPr kumimoji="1" lang="en-US" altLang="ja-JP" sz="1300">
              <a:latin typeface="ＭＳ Ｐゴシック"/>
              <a:ea typeface="ＭＳ Ｐゴシック"/>
            </a:rPr>
            <a:t>0.9</a:t>
          </a:r>
          <a:r>
            <a:rPr kumimoji="1" lang="ja-JP" altLang="en-US" sz="1300">
              <a:latin typeface="ＭＳ Ｐゴシック"/>
              <a:ea typeface="ＭＳ Ｐゴシック"/>
            </a:rPr>
            <a:t>ポイント改善している。今後もプライマリーバランスの堅持等により、一層の財政の健全化を図る。</a:t>
          </a:r>
          <a:endParaRPr kumimoji="1" lang="en-US" altLang="ja-JP" sz="1300">
            <a:latin typeface="ＭＳ Ｐゴシック"/>
            <a:ea typeface="ＭＳ Ｐゴシック"/>
          </a:endParaRPr>
        </a:p>
      </xdr:txBody>
    </xdr:sp>
    <xdr:clientData/>
  </xdr:twoCellAnchor>
  <xdr:oneCellAnchor>
    <xdr:from>
      <xdr:col>61</xdr:col>
      <xdr:colOff>6350</xdr:colOff>
      <xdr:row>32</xdr:row>
      <xdr:rowOff>101600</xdr:rowOff>
    </xdr:from>
    <xdr:ext cx="298450" cy="224790"/>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22860</xdr:rowOff>
    </xdr:from>
    <xdr:ext cx="762000" cy="259080"/>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54610</xdr:rowOff>
    </xdr:from>
    <xdr:ext cx="762000" cy="25590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86360</xdr:rowOff>
    </xdr:from>
    <xdr:ext cx="762000" cy="25590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118110</xdr:rowOff>
    </xdr:from>
    <xdr:ext cx="762000" cy="259080"/>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144780</xdr:rowOff>
    </xdr:from>
    <xdr:to>
      <xdr:col>81</xdr:col>
      <xdr:colOff>44450</xdr:colOff>
      <xdr:row>45</xdr:row>
      <xdr:rowOff>12700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145530"/>
          <a:ext cx="0" cy="15824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156210</xdr:rowOff>
    </xdr:from>
    <xdr:ext cx="762000" cy="25590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000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15.2</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12700</xdr:rowOff>
    </xdr:from>
    <xdr:to>
      <xdr:col>81</xdr:col>
      <xdr:colOff>133350</xdr:colOff>
      <xdr:row>45</xdr:row>
      <xdr:rowOff>12700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27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59690</xdr:rowOff>
    </xdr:from>
    <xdr:ext cx="762000" cy="259080"/>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888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1.2</a:t>
          </a:r>
          <a:endParaRPr kumimoji="1" lang="ja-JP" altLang="en-US" sz="1000" b="1">
            <a:latin typeface="ＭＳ Ｐゴシック"/>
            <a:ea typeface="ＭＳ Ｐゴシック"/>
          </a:endParaRPr>
        </a:p>
      </xdr:txBody>
    </xdr:sp>
    <xdr:clientData/>
  </xdr:oneCellAnchor>
  <xdr:twoCellAnchor>
    <xdr:from>
      <xdr:col>80</xdr:col>
      <xdr:colOff>165100</xdr:colOff>
      <xdr:row>35</xdr:row>
      <xdr:rowOff>144780</xdr:rowOff>
    </xdr:from>
    <xdr:to>
      <xdr:col>81</xdr:col>
      <xdr:colOff>133350</xdr:colOff>
      <xdr:row>35</xdr:row>
      <xdr:rowOff>144780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145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166370</xdr:rowOff>
    </xdr:from>
    <xdr:to>
      <xdr:col>81</xdr:col>
      <xdr:colOff>44450</xdr:colOff>
      <xdr:row>41</xdr:row>
      <xdr:rowOff>81280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6179800" y="7024370"/>
          <a:ext cx="8382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128905</xdr:rowOff>
    </xdr:from>
    <xdr:ext cx="762000" cy="259080"/>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64400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39</xdr:row>
      <xdr:rowOff>112395</xdr:rowOff>
    </xdr:from>
    <xdr:to>
      <xdr:col>81</xdr:col>
      <xdr:colOff>95250</xdr:colOff>
      <xdr:row>40</xdr:row>
      <xdr:rowOff>42545</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679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71120</xdr:rowOff>
    </xdr:from>
    <xdr:to>
      <xdr:col>77</xdr:col>
      <xdr:colOff>44450</xdr:colOff>
      <xdr:row>41</xdr:row>
      <xdr:rowOff>81280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710057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141605</xdr:rowOff>
    </xdr:from>
    <xdr:to>
      <xdr:col>77</xdr:col>
      <xdr:colOff>95250</xdr:colOff>
      <xdr:row>40</xdr:row>
      <xdr:rowOff>71755</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682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81915</xdr:rowOff>
    </xdr:from>
    <xdr:ext cx="736600" cy="259080"/>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5970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41</xdr:row>
      <xdr:rowOff>71120</xdr:rowOff>
    </xdr:from>
    <xdr:to>
      <xdr:col>72</xdr:col>
      <xdr:colOff>203200</xdr:colOff>
      <xdr:row>41</xdr:row>
      <xdr:rowOff>119380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4401800" y="710057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170180</xdr:rowOff>
    </xdr:from>
    <xdr:to>
      <xdr:col>73</xdr:col>
      <xdr:colOff>44450</xdr:colOff>
      <xdr:row>40</xdr:row>
      <xdr:rowOff>100330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110490</xdr:rowOff>
    </xdr:from>
    <xdr:ext cx="762000" cy="25590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62559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41</xdr:row>
      <xdr:rowOff>119380</xdr:rowOff>
    </xdr:from>
    <xdr:to>
      <xdr:col>68</xdr:col>
      <xdr:colOff>152400</xdr:colOff>
      <xdr:row>42</xdr:row>
      <xdr:rowOff>34925</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512800" y="7148830"/>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57150</xdr:rowOff>
    </xdr:from>
    <xdr:to>
      <xdr:col>68</xdr:col>
      <xdr:colOff>203200</xdr:colOff>
      <xdr:row>40</xdr:row>
      <xdr:rowOff>158750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691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168910</xdr:rowOff>
    </xdr:from>
    <xdr:ext cx="762000" cy="25590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6840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40</xdr:row>
      <xdr:rowOff>133985</xdr:rowOff>
    </xdr:from>
    <xdr:to>
      <xdr:col>64</xdr:col>
      <xdr:colOff>152400</xdr:colOff>
      <xdr:row>41</xdr:row>
      <xdr:rowOff>64135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699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74930</xdr:rowOff>
    </xdr:from>
    <xdr:ext cx="762000" cy="25590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676148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80</xdr:col>
      <xdr:colOff>203200</xdr:colOff>
      <xdr:row>40</xdr:row>
      <xdr:rowOff>114935</xdr:rowOff>
    </xdr:from>
    <xdr:to>
      <xdr:col>81</xdr:col>
      <xdr:colOff>95250</xdr:colOff>
      <xdr:row>41</xdr:row>
      <xdr:rowOff>45085</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697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86995</xdr:rowOff>
    </xdr:from>
    <xdr:ext cx="762000" cy="25590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9449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41</xdr:row>
      <xdr:rowOff>30480</xdr:rowOff>
    </xdr:from>
    <xdr:to>
      <xdr:col>77</xdr:col>
      <xdr:colOff>95250</xdr:colOff>
      <xdr:row>41</xdr:row>
      <xdr:rowOff>132080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705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116840</xdr:rowOff>
    </xdr:from>
    <xdr:ext cx="736600" cy="259080"/>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71462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41</xdr:row>
      <xdr:rowOff>20320</xdr:rowOff>
    </xdr:from>
    <xdr:to>
      <xdr:col>73</xdr:col>
      <xdr:colOff>44450</xdr:colOff>
      <xdr:row>41</xdr:row>
      <xdr:rowOff>121920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704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106680</xdr:rowOff>
    </xdr:from>
    <xdr:ext cx="762000" cy="259080"/>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7136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41</xdr:row>
      <xdr:rowOff>68580</xdr:rowOff>
    </xdr:from>
    <xdr:to>
      <xdr:col>68</xdr:col>
      <xdr:colOff>203200</xdr:colOff>
      <xdr:row>41</xdr:row>
      <xdr:rowOff>170180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709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154940</xdr:rowOff>
    </xdr:from>
    <xdr:ext cx="762000" cy="25590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718439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41</xdr:row>
      <xdr:rowOff>155575</xdr:rowOff>
    </xdr:from>
    <xdr:to>
      <xdr:col>64</xdr:col>
      <xdr:colOff>152400</xdr:colOff>
      <xdr:row>42</xdr:row>
      <xdr:rowOff>86360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71850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70485</xdr:rowOff>
    </xdr:from>
    <xdr:ext cx="762000" cy="259080"/>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7271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7825" cy="35877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55" y="154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[51.7%]</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28/48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将来負担比率については、過去の大型プロジェクトによる市債発行等により類似団体平均と比較して</a:t>
          </a:r>
          <a:r>
            <a:rPr kumimoji="1" lang="en-US" altLang="ja-JP" sz="1300">
              <a:latin typeface="ＭＳ Ｐゴシック"/>
              <a:ea typeface="ＭＳ Ｐゴシック"/>
            </a:rPr>
            <a:t>14.1</a:t>
          </a:r>
          <a:r>
            <a:rPr kumimoji="1" lang="ja-JP" altLang="en-US" sz="1300">
              <a:latin typeface="ＭＳ Ｐゴシック"/>
              <a:ea typeface="ＭＳ Ｐゴシック"/>
            </a:rPr>
            <a:t>ポイント上回っており、類似団体内順位では中位に位置している。しかしながら、宮崎市中期財政計画（期間：平成</a:t>
          </a:r>
          <a:r>
            <a:rPr kumimoji="1" lang="en-US" altLang="ja-JP" sz="1300">
              <a:latin typeface="ＭＳ Ｐゴシック"/>
              <a:ea typeface="ＭＳ Ｐゴシック"/>
            </a:rPr>
            <a:t>30</a:t>
          </a:r>
          <a:r>
            <a:rPr kumimoji="1" lang="ja-JP" altLang="en-US" sz="1300">
              <a:latin typeface="ＭＳ Ｐゴシック"/>
              <a:ea typeface="ＭＳ Ｐゴシック"/>
            </a:rPr>
            <a:t>年度～平成</a:t>
          </a:r>
          <a:r>
            <a:rPr kumimoji="1" lang="en-US" altLang="ja-JP" sz="1300">
              <a:latin typeface="ＭＳ Ｐゴシック"/>
              <a:ea typeface="ＭＳ Ｐゴシック"/>
            </a:rPr>
            <a:t>34</a:t>
          </a:r>
          <a:r>
            <a:rPr kumimoji="1" lang="ja-JP" altLang="en-US" sz="1300">
              <a:latin typeface="ＭＳ Ｐゴシック"/>
              <a:ea typeface="ＭＳ Ｐゴシック"/>
            </a:rPr>
            <a:t>年度）に基づき、市全体として地方債の償還と起債の抑制を図り、市債残高の圧縮に努めたことにより、昨年度と比較して</a:t>
          </a:r>
          <a:r>
            <a:rPr kumimoji="1" lang="en-US" altLang="ja-JP" sz="1300">
              <a:latin typeface="ＭＳ Ｐゴシック"/>
              <a:ea typeface="ＭＳ Ｐゴシック"/>
            </a:rPr>
            <a:t>4.2</a:t>
          </a:r>
          <a:r>
            <a:rPr kumimoji="1" lang="ja-JP" altLang="en-US" sz="1300">
              <a:latin typeface="ＭＳ Ｐゴシック"/>
              <a:ea typeface="ＭＳ Ｐゴシック"/>
            </a:rPr>
            <a:t>ポイント改善しており、類似団体平均との差も縮小してきている。今後も、プライマリーバランスの黒字化の堅持等により、一層の財政の健全化を図る。</a:t>
          </a:r>
        </a:p>
      </xdr:txBody>
    </xdr:sp>
    <xdr:clientData/>
  </xdr:twoCellAnchor>
  <xdr:oneCellAnchor>
    <xdr:from>
      <xdr:col>61</xdr:col>
      <xdr:colOff>6350</xdr:colOff>
      <xdr:row>10</xdr:row>
      <xdr:rowOff>63500</xdr:rowOff>
    </xdr:from>
    <xdr:ext cx="298450" cy="222250"/>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45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62000" cy="25590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3730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62000" cy="25590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4353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2000" cy="259080"/>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170815</xdr:rowOff>
    </xdr:from>
    <xdr:ext cx="762000" cy="2584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21</xdr:row>
      <xdr:rowOff>92710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370455"/>
          <a:ext cx="0" cy="13227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64770</xdr:rowOff>
    </xdr:from>
    <xdr:ext cx="762000" cy="25590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66522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164.4</a:t>
          </a:r>
          <a:endParaRPr kumimoji="1" lang="ja-JP" altLang="en-US" sz="1000" b="1">
            <a:latin typeface="ＭＳ Ｐゴシック"/>
            <a:ea typeface="ＭＳ Ｐゴシック"/>
          </a:endParaRPr>
        </a:p>
      </xdr:txBody>
    </xdr:sp>
    <xdr:clientData/>
  </xdr:oneCellAnchor>
  <xdr:twoCellAnchor>
    <xdr:from>
      <xdr:col>80</xdr:col>
      <xdr:colOff>165100</xdr:colOff>
      <xdr:row>21</xdr:row>
      <xdr:rowOff>92710</xdr:rowOff>
    </xdr:from>
    <xdr:to>
      <xdr:col>81</xdr:col>
      <xdr:colOff>133350</xdr:colOff>
      <xdr:row>21</xdr:row>
      <xdr:rowOff>92710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693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56515</xdr:rowOff>
    </xdr:from>
    <xdr:ext cx="762000" cy="2584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43180</xdr:rowOff>
    </xdr:from>
    <xdr:to>
      <xdr:col>81</xdr:col>
      <xdr:colOff>44450</xdr:colOff>
      <xdr:row>16</xdr:row>
      <xdr:rowOff>76835</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6179800" y="2786380"/>
          <a:ext cx="8382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67310</xdr:rowOff>
    </xdr:from>
    <xdr:ext cx="762000" cy="259080"/>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4676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37.6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15</xdr:row>
      <xdr:rowOff>50800</xdr:rowOff>
    </xdr:from>
    <xdr:to>
      <xdr:col>81</xdr:col>
      <xdr:colOff>95250</xdr:colOff>
      <xdr:row>15</xdr:row>
      <xdr:rowOff>152400</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62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76835</xdr:rowOff>
    </xdr:from>
    <xdr:to>
      <xdr:col>77</xdr:col>
      <xdr:colOff>44450</xdr:colOff>
      <xdr:row>16</xdr:row>
      <xdr:rowOff>102235</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5290800" y="2820035"/>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60960</xdr:rowOff>
    </xdr:from>
    <xdr:to>
      <xdr:col>77</xdr:col>
      <xdr:colOff>95250</xdr:colOff>
      <xdr:row>15</xdr:row>
      <xdr:rowOff>162560</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6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1270</xdr:rowOff>
    </xdr:from>
    <xdr:ext cx="736600" cy="259080"/>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4015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16</xdr:row>
      <xdr:rowOff>102235</xdr:rowOff>
    </xdr:from>
    <xdr:to>
      <xdr:col>72</xdr:col>
      <xdr:colOff>203200</xdr:colOff>
      <xdr:row>16</xdr:row>
      <xdr:rowOff>159385</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4401800" y="284543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81280</xdr:rowOff>
    </xdr:from>
    <xdr:to>
      <xdr:col>73</xdr:col>
      <xdr:colOff>44450</xdr:colOff>
      <xdr:row>16</xdr:row>
      <xdr:rowOff>11430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65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21590</xdr:rowOff>
    </xdr:from>
    <xdr:ext cx="762000" cy="259080"/>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421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16</xdr:row>
      <xdr:rowOff>159385</xdr:rowOff>
    </xdr:from>
    <xdr:to>
      <xdr:col>68</xdr:col>
      <xdr:colOff>152400</xdr:colOff>
      <xdr:row>17</xdr:row>
      <xdr:rowOff>89535</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3512800" y="2902585"/>
          <a:ext cx="8890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126365</xdr:rowOff>
    </xdr:from>
    <xdr:to>
      <xdr:col>68</xdr:col>
      <xdr:colOff>203200</xdr:colOff>
      <xdr:row>16</xdr:row>
      <xdr:rowOff>56515</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69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66675</xdr:rowOff>
    </xdr:from>
    <xdr:ext cx="762000" cy="25590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46697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47.0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16</xdr:row>
      <xdr:rowOff>13970</xdr:rowOff>
    </xdr:from>
    <xdr:to>
      <xdr:col>64</xdr:col>
      <xdr:colOff>152400</xdr:colOff>
      <xdr:row>16</xdr:row>
      <xdr:rowOff>115570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75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125730</xdr:rowOff>
    </xdr:from>
    <xdr:ext cx="762000" cy="259080"/>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526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80</xdr:col>
      <xdr:colOff>203200</xdr:colOff>
      <xdr:row>15</xdr:row>
      <xdr:rowOff>163830</xdr:rowOff>
    </xdr:from>
    <xdr:to>
      <xdr:col>81</xdr:col>
      <xdr:colOff>95250</xdr:colOff>
      <xdr:row>16</xdr:row>
      <xdr:rowOff>93980</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9672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135890</xdr:rowOff>
    </xdr:from>
    <xdr:ext cx="762000" cy="259080"/>
    <xdr:sp macro="" textlink="">
      <xdr:nvSpPr>
        <xdr:cNvPr id="460" name="将来負担の状況該当値テキスト">
          <a:extLst>
            <a:ext uri="{FF2B5EF4-FFF2-40B4-BE49-F238E27FC236}">
              <a16:creationId xmlns:a16="http://schemas.microsoft.com/office/drawing/2014/main" id="{00000000-0008-0000-0300-0000CC010000}"/>
            </a:ext>
          </a:extLst>
        </xdr:cNvPr>
        <xdr:cNvSpPr txBox="1"/>
      </xdr:nvSpPr>
      <xdr:spPr>
        <a:xfrm>
          <a:off x="17106900" y="2707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51.7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16</xdr:row>
      <xdr:rowOff>26035</xdr:rowOff>
    </xdr:from>
    <xdr:to>
      <xdr:col>77</xdr:col>
      <xdr:colOff>95250</xdr:colOff>
      <xdr:row>16</xdr:row>
      <xdr:rowOff>127635</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129000" y="276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112395</xdr:rowOff>
    </xdr:from>
    <xdr:ext cx="736600" cy="25590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798800" y="285559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55.9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16</xdr:row>
      <xdr:rowOff>52070</xdr:rowOff>
    </xdr:from>
    <xdr:to>
      <xdr:col>73</xdr:col>
      <xdr:colOff>44450</xdr:colOff>
      <xdr:row>16</xdr:row>
      <xdr:rowOff>153035</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240000" y="27952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137795</xdr:rowOff>
    </xdr:from>
    <xdr:ext cx="762000" cy="259080"/>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2880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16</xdr:row>
      <xdr:rowOff>109220</xdr:rowOff>
    </xdr:from>
    <xdr:to>
      <xdr:col>68</xdr:col>
      <xdr:colOff>203200</xdr:colOff>
      <xdr:row>17</xdr:row>
      <xdr:rowOff>38735</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351000" y="28524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23495</xdr:rowOff>
    </xdr:from>
    <xdr:ext cx="762000" cy="259080"/>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29381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17</xdr:row>
      <xdr:rowOff>38735</xdr:rowOff>
    </xdr:from>
    <xdr:to>
      <xdr:col>64</xdr:col>
      <xdr:colOff>152400</xdr:colOff>
      <xdr:row>17</xdr:row>
      <xdr:rowOff>140335</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462000" y="295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125095</xdr:rowOff>
    </xdr:from>
    <xdr:ext cx="762000" cy="2584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30397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78.8</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宮崎県宮崎市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404,017
401,991
643.67
165,220,474
161,927,595
2,708,921
90,966,540
185,363,366</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7.9
51.7</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H26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H27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H28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3175" cy="25590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317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699625" cy="25590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699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dr:col>3</xdr:col>
      <xdr:colOff>98425</xdr:colOff>
      <xdr:row>23</xdr:row>
      <xdr:rowOff>57150</xdr:rowOff>
    </xdr:from>
    <xdr:ext cx="8292465"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24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1610"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1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aseline="0">
              <a:latin typeface="ＭＳ Ｐゴシック"/>
              <a:ea typeface="ＭＳ Ｐゴシック"/>
            </a:rPr>
            <a:t>　類似団体平均を</a:t>
          </a:r>
          <a:r>
            <a:rPr kumimoji="1" lang="en-US" altLang="ja-JP" sz="1300" baseline="0">
              <a:latin typeface="ＭＳ Ｐゴシック"/>
              <a:ea typeface="ＭＳ Ｐゴシック"/>
            </a:rPr>
            <a:t>4.4</a:t>
          </a:r>
          <a:r>
            <a:rPr kumimoji="1" lang="ja-JP" altLang="en-US" sz="1300" baseline="0">
              <a:latin typeface="ＭＳ Ｐゴシック"/>
              <a:ea typeface="ＭＳ Ｐゴシック"/>
            </a:rPr>
            <a:t>ポイント下回っており、順位も上位に位置している。主な要因としては、指定管理制度の活用、給食調理業務やごみ収集業務の外部委託などにより、定員の適正化が進んだことによるものと思われる。今後とも引き続き、平成</a:t>
          </a:r>
          <a:r>
            <a:rPr kumimoji="1" lang="en-US" altLang="ja-JP" sz="1300" baseline="0">
              <a:latin typeface="ＭＳ Ｐゴシック"/>
              <a:ea typeface="ＭＳ Ｐゴシック"/>
            </a:rPr>
            <a:t>30</a:t>
          </a:r>
          <a:r>
            <a:rPr kumimoji="1" lang="ja-JP" altLang="en-US" sz="1300" baseline="0">
              <a:latin typeface="ＭＳ Ｐゴシック"/>
              <a:ea typeface="ＭＳ Ｐゴシック"/>
            </a:rPr>
            <a:t>年</a:t>
          </a:r>
          <a:r>
            <a:rPr kumimoji="1" lang="en-US" altLang="ja-JP" sz="1300" baseline="0">
              <a:latin typeface="ＭＳ Ｐゴシック"/>
              <a:ea typeface="ＭＳ Ｐゴシック"/>
            </a:rPr>
            <a:t>3</a:t>
          </a:r>
          <a:r>
            <a:rPr kumimoji="1" lang="ja-JP" altLang="en-US" sz="1300" baseline="0">
              <a:latin typeface="ＭＳ Ｐゴシック"/>
              <a:ea typeface="ＭＳ Ｐゴシック"/>
            </a:rPr>
            <a:t>月に策定した「第八次宮崎市定員適正化計画」に基づき、合併によるスケールメリットを生かしながら、職員の定員管理に努めていく。</a:t>
          </a:r>
          <a:endParaRPr kumimoji="1" lang="ja-JP" altLang="en-US" sz="1300">
            <a:latin typeface="ＭＳ Ｐゴシック"/>
            <a:ea typeface="ＭＳ Ｐゴシック"/>
          </a:endParaRPr>
        </a:p>
      </xdr:txBody>
    </xdr:sp>
    <xdr:clientData/>
  </xdr:twoCellAnchor>
  <xdr:oneCellAnchor>
    <xdr:from>
      <xdr:col>3</xdr:col>
      <xdr:colOff>123825</xdr:colOff>
      <xdr:row>29</xdr:row>
      <xdr:rowOff>107950</xdr:rowOff>
    </xdr:from>
    <xdr:ext cx="295275"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4825" cy="25590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4825" cy="25908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4825" cy="25908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4825" cy="25590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4825" cy="25908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4825" cy="25908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4825" cy="25590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142240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28640"/>
          <a:ext cx="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45720</xdr:rowOff>
    </xdr:from>
    <xdr:ext cx="762000" cy="259080"/>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31.8</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57150</xdr:rowOff>
    </xdr:from>
    <xdr:ext cx="762000" cy="259080"/>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72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14.7</a:t>
          </a:r>
          <a:endParaRPr kumimoji="1" lang="ja-JP" altLang="en-US" sz="1000" b="1">
            <a:latin typeface="ＭＳ Ｐゴシック"/>
            <a:ea typeface="ＭＳ Ｐゴシック"/>
          </a:endParaRPr>
        </a:p>
      </xdr:txBody>
    </xdr:sp>
    <xdr:clientData/>
  </xdr:oneCellAnchor>
  <xdr:twoCellAnchor>
    <xdr:from>
      <xdr:col>23</xdr:col>
      <xdr:colOff>136525</xdr:colOff>
      <xdr:row>32</xdr:row>
      <xdr:rowOff>142240</xdr:rowOff>
    </xdr:from>
    <xdr:to>
      <xdr:col>24</xdr:col>
      <xdr:colOff>114300</xdr:colOff>
      <xdr:row>32</xdr:row>
      <xdr:rowOff>142240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28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149860</xdr:rowOff>
    </xdr:from>
    <xdr:to>
      <xdr:col>24</xdr:col>
      <xdr:colOff>25400</xdr:colOff>
      <xdr:row>35</xdr:row>
      <xdr:rowOff>54610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979160"/>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63500</xdr:rowOff>
    </xdr:from>
    <xdr:ext cx="762000" cy="25590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35700"/>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91440</xdr:rowOff>
    </xdr:from>
    <xdr:to>
      <xdr:col>24</xdr:col>
      <xdr:colOff>76200</xdr:colOff>
      <xdr:row>37</xdr:row>
      <xdr:rowOff>21590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54610</xdr:rowOff>
    </xdr:from>
    <xdr:to>
      <xdr:col>19</xdr:col>
      <xdr:colOff>187325</xdr:colOff>
      <xdr:row>35</xdr:row>
      <xdr:rowOff>54610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0553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13970</xdr:rowOff>
    </xdr:from>
    <xdr:ext cx="733425" cy="259080"/>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5762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35</xdr:row>
      <xdr:rowOff>54610</xdr:rowOff>
    </xdr:from>
    <xdr:to>
      <xdr:col>15</xdr:col>
      <xdr:colOff>98425</xdr:colOff>
      <xdr:row>35</xdr:row>
      <xdr:rowOff>85090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05536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68580</xdr:rowOff>
    </xdr:from>
    <xdr:to>
      <xdr:col>15</xdr:col>
      <xdr:colOff>149225</xdr:colOff>
      <xdr:row>36</xdr:row>
      <xdr:rowOff>170180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154940</xdr:rowOff>
    </xdr:from>
    <xdr:ext cx="762000" cy="25590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271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35</xdr:row>
      <xdr:rowOff>1270</xdr:rowOff>
    </xdr:from>
    <xdr:to>
      <xdr:col>11</xdr:col>
      <xdr:colOff>9525</xdr:colOff>
      <xdr:row>35</xdr:row>
      <xdr:rowOff>85090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00202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68580</xdr:rowOff>
    </xdr:from>
    <xdr:to>
      <xdr:col>11</xdr:col>
      <xdr:colOff>60325</xdr:colOff>
      <xdr:row>36</xdr:row>
      <xdr:rowOff>170180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154940</xdr:rowOff>
    </xdr:from>
    <xdr:ext cx="758825" cy="25590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2714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154940</xdr:rowOff>
    </xdr:from>
    <xdr:ext cx="758825" cy="25590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2714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8825"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174625</xdr:colOff>
      <xdr:row>34</xdr:row>
      <xdr:rowOff>99060</xdr:rowOff>
    </xdr:from>
    <xdr:to>
      <xdr:col>24</xdr:col>
      <xdr:colOff>76200</xdr:colOff>
      <xdr:row>35</xdr:row>
      <xdr:rowOff>29210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115570</xdr:rowOff>
    </xdr:from>
    <xdr:ext cx="762000" cy="259080"/>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73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35</xdr:row>
      <xdr:rowOff>3810</xdr:rowOff>
    </xdr:from>
    <xdr:to>
      <xdr:col>20</xdr:col>
      <xdr:colOff>38100</xdr:colOff>
      <xdr:row>35</xdr:row>
      <xdr:rowOff>105410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115570</xdr:rowOff>
    </xdr:from>
    <xdr:ext cx="733425" cy="259080"/>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7342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35</xdr:row>
      <xdr:rowOff>3810</xdr:rowOff>
    </xdr:from>
    <xdr:to>
      <xdr:col>15</xdr:col>
      <xdr:colOff>149225</xdr:colOff>
      <xdr:row>35</xdr:row>
      <xdr:rowOff>105410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115570</xdr:rowOff>
    </xdr:from>
    <xdr:ext cx="762000" cy="25908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73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35</xdr:row>
      <xdr:rowOff>34290</xdr:rowOff>
    </xdr:from>
    <xdr:to>
      <xdr:col>11</xdr:col>
      <xdr:colOff>60325</xdr:colOff>
      <xdr:row>35</xdr:row>
      <xdr:rowOff>135890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146050</xdr:rowOff>
    </xdr:from>
    <xdr:ext cx="758825" cy="25590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0390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34</xdr:row>
      <xdr:rowOff>121920</xdr:rowOff>
    </xdr:from>
    <xdr:to>
      <xdr:col>6</xdr:col>
      <xdr:colOff>171450</xdr:colOff>
      <xdr:row>35</xdr:row>
      <xdr:rowOff>52070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62230</xdr:rowOff>
    </xdr:from>
    <xdr:ext cx="758825" cy="259080"/>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2008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類似団体平均を</a:t>
          </a:r>
          <a:r>
            <a:rPr kumimoji="1" lang="en-US" altLang="ja-JP" sz="1300">
              <a:latin typeface="ＭＳ Ｐゴシック"/>
              <a:ea typeface="ＭＳ Ｐゴシック"/>
            </a:rPr>
            <a:t>0.2</a:t>
          </a:r>
          <a:r>
            <a:rPr kumimoji="1" lang="ja-JP" altLang="en-US" sz="1300">
              <a:latin typeface="ＭＳ Ｐゴシック"/>
              <a:ea typeface="ＭＳ Ｐゴシック"/>
            </a:rPr>
            <a:t>ポイント上回っており、順位も中位に位置しているが、平成</a:t>
          </a:r>
          <a:r>
            <a:rPr kumimoji="1" lang="en-US" altLang="ja-JP" sz="1300">
              <a:latin typeface="ＭＳ Ｐゴシック"/>
              <a:ea typeface="ＭＳ Ｐゴシック"/>
            </a:rPr>
            <a:t>28</a:t>
          </a:r>
          <a:r>
            <a:rPr kumimoji="1" lang="ja-JP" altLang="en-US" sz="1300">
              <a:latin typeface="ＭＳ Ｐゴシック"/>
              <a:ea typeface="ＭＳ Ｐゴシック"/>
            </a:rPr>
            <a:t>年度からは</a:t>
          </a:r>
          <a:r>
            <a:rPr kumimoji="1" lang="en-US" altLang="ja-JP" sz="1300">
              <a:latin typeface="ＭＳ Ｐゴシック"/>
              <a:ea typeface="ＭＳ Ｐゴシック"/>
            </a:rPr>
            <a:t>0.4</a:t>
          </a:r>
          <a:r>
            <a:rPr kumimoji="1" lang="ja-JP" altLang="en-US" sz="1300">
              <a:latin typeface="ＭＳ Ｐゴシック"/>
              <a:ea typeface="ＭＳ Ｐゴシック"/>
            </a:rPr>
            <a:t>ポイント改善している。要因としては、平成</a:t>
          </a:r>
          <a:r>
            <a:rPr kumimoji="1" lang="en-US" altLang="ja-JP" sz="1300">
              <a:latin typeface="ＭＳ Ｐゴシック"/>
              <a:ea typeface="ＭＳ Ｐゴシック"/>
            </a:rPr>
            <a:t>28</a:t>
          </a:r>
          <a:r>
            <a:rPr kumimoji="1" lang="ja-JP" altLang="en-US" sz="1300">
              <a:latin typeface="ＭＳ Ｐゴシック"/>
              <a:ea typeface="ＭＳ Ｐゴシック"/>
            </a:rPr>
            <a:t>年度評価替えが完了したことによる固定資産評価替え事業費の減や消防緊急情報システム事業の減などが挙げられる。今後も市全体の歳出の徹底した見直しと積極的な事務事業の改革・改善に努めていく。</a:t>
          </a:r>
        </a:p>
      </xdr:txBody>
    </xdr:sp>
    <xdr:clientData/>
  </xdr:twoCellAnchor>
  <xdr:oneCellAnchor>
    <xdr:from>
      <xdr:col>62</xdr:col>
      <xdr:colOff>6350</xdr:colOff>
      <xdr:row>9</xdr:row>
      <xdr:rowOff>107950</xdr:rowOff>
    </xdr:from>
    <xdr:ext cx="295275" cy="22542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4825" cy="25590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99060</xdr:rowOff>
    </xdr:from>
    <xdr:ext cx="504825" cy="25590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156210</xdr:rowOff>
    </xdr:from>
    <xdr:ext cx="504825" cy="25590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41910</xdr:rowOff>
    </xdr:from>
    <xdr:ext cx="504825" cy="25590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99060</xdr:rowOff>
    </xdr:from>
    <xdr:ext cx="504825" cy="25590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4825" cy="25590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119380</xdr:rowOff>
    </xdr:from>
    <xdr:to>
      <xdr:col>82</xdr:col>
      <xdr:colOff>107950</xdr:colOff>
      <xdr:row>21</xdr:row>
      <xdr:rowOff>146050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76780"/>
          <a:ext cx="0" cy="1569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118110</xdr:rowOff>
    </xdr:from>
    <xdr:ext cx="762000" cy="259080"/>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18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21.5</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46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34290</xdr:rowOff>
    </xdr:from>
    <xdr:ext cx="762000" cy="259080"/>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20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11.2</a:t>
          </a:r>
          <a:endParaRPr kumimoji="1" lang="ja-JP" altLang="en-US" sz="1000" b="1">
            <a:latin typeface="ＭＳ Ｐゴシック"/>
            <a:ea typeface="ＭＳ Ｐゴシック"/>
          </a:endParaRPr>
        </a:p>
      </xdr:txBody>
    </xdr:sp>
    <xdr:clientData/>
  </xdr:oneCellAnchor>
  <xdr:twoCellAnchor>
    <xdr:from>
      <xdr:col>82</xdr:col>
      <xdr:colOff>19050</xdr:colOff>
      <xdr:row>12</xdr:row>
      <xdr:rowOff>119380</xdr:rowOff>
    </xdr:from>
    <xdr:to>
      <xdr:col>82</xdr:col>
      <xdr:colOff>196850</xdr:colOff>
      <xdr:row>12</xdr:row>
      <xdr:rowOff>119380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76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27940</xdr:rowOff>
    </xdr:from>
    <xdr:to>
      <xdr:col>82</xdr:col>
      <xdr:colOff>107950</xdr:colOff>
      <xdr:row>16</xdr:row>
      <xdr:rowOff>88900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771140"/>
          <a:ext cx="8382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134620</xdr:rowOff>
    </xdr:from>
    <xdr:ext cx="762000" cy="25590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534920"/>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15</xdr:row>
      <xdr:rowOff>118110</xdr:rowOff>
    </xdr:from>
    <xdr:to>
      <xdr:col>82</xdr:col>
      <xdr:colOff>158750</xdr:colOff>
      <xdr:row>16</xdr:row>
      <xdr:rowOff>48260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138430</xdr:rowOff>
    </xdr:from>
    <xdr:to>
      <xdr:col>78</xdr:col>
      <xdr:colOff>69850</xdr:colOff>
      <xdr:row>16</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710180"/>
          <a:ext cx="8890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87630</xdr:rowOff>
    </xdr:from>
    <xdr:to>
      <xdr:col>78</xdr:col>
      <xdr:colOff>120650</xdr:colOff>
      <xdr:row>16</xdr:row>
      <xdr:rowOff>17780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27940</xdr:rowOff>
    </xdr:from>
    <xdr:ext cx="736600" cy="259080"/>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282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15</xdr:row>
      <xdr:rowOff>138430</xdr:rowOff>
    </xdr:from>
    <xdr:to>
      <xdr:col>73</xdr:col>
      <xdr:colOff>180975</xdr:colOff>
      <xdr:row>15</xdr:row>
      <xdr:rowOff>153670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71018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26670</xdr:rowOff>
    </xdr:from>
    <xdr:to>
      <xdr:col>74</xdr:col>
      <xdr:colOff>31750</xdr:colOff>
      <xdr:row>15</xdr:row>
      <xdr:rowOff>128270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138430</xdr:rowOff>
    </xdr:from>
    <xdr:ext cx="762000" cy="259080"/>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367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15</xdr:row>
      <xdr:rowOff>46990</xdr:rowOff>
    </xdr:from>
    <xdr:to>
      <xdr:col>69</xdr:col>
      <xdr:colOff>92075</xdr:colOff>
      <xdr:row>15</xdr:row>
      <xdr:rowOff>153670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61874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11430</xdr:rowOff>
    </xdr:from>
    <xdr:to>
      <xdr:col>69</xdr:col>
      <xdr:colOff>142875</xdr:colOff>
      <xdr:row>15</xdr:row>
      <xdr:rowOff>113030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58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123190</xdr:rowOff>
    </xdr:from>
    <xdr:ext cx="758825" cy="25590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35204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14</xdr:row>
      <xdr:rowOff>121920</xdr:rowOff>
    </xdr:from>
    <xdr:to>
      <xdr:col>65</xdr:col>
      <xdr:colOff>53975</xdr:colOff>
      <xdr:row>15</xdr:row>
      <xdr:rowOff>52070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62230</xdr:rowOff>
    </xdr:from>
    <xdr:ext cx="762000" cy="259080"/>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291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8825" cy="25908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8825" cy="259080"/>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8825" cy="259080"/>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120650</xdr:rowOff>
    </xdr:from>
    <xdr:ext cx="762000" cy="25590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6924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16</xdr:row>
      <xdr:rowOff>38100</xdr:rowOff>
    </xdr:from>
    <xdr:to>
      <xdr:col>78</xdr:col>
      <xdr:colOff>120650</xdr:colOff>
      <xdr:row>16</xdr:row>
      <xdr:rowOff>139700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124460</xdr:rowOff>
    </xdr:from>
    <xdr:ext cx="736600" cy="259080"/>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8676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15</xdr:row>
      <xdr:rowOff>87630</xdr:rowOff>
    </xdr:from>
    <xdr:to>
      <xdr:col>74</xdr:col>
      <xdr:colOff>31750</xdr:colOff>
      <xdr:row>16</xdr:row>
      <xdr:rowOff>17780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2540</xdr:rowOff>
    </xdr:from>
    <xdr:ext cx="762000" cy="259080"/>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745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15</xdr:row>
      <xdr:rowOff>102870</xdr:rowOff>
    </xdr:from>
    <xdr:to>
      <xdr:col>69</xdr:col>
      <xdr:colOff>142875</xdr:colOff>
      <xdr:row>16</xdr:row>
      <xdr:rowOff>33020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17780</xdr:rowOff>
    </xdr:from>
    <xdr:ext cx="758825" cy="25590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76098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82550</xdr:rowOff>
    </xdr:from>
    <xdr:ext cx="762000" cy="259080"/>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654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38/48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類似団体平均を</a:t>
          </a:r>
          <a:r>
            <a:rPr kumimoji="1" lang="en-US" altLang="ja-JP" sz="1300">
              <a:latin typeface="ＭＳ Ｐゴシック"/>
              <a:ea typeface="ＭＳ Ｐゴシック"/>
            </a:rPr>
            <a:t>2.1</a:t>
          </a:r>
          <a:r>
            <a:rPr kumimoji="1" lang="ja-JP" altLang="en-US" sz="1300">
              <a:latin typeface="ＭＳ Ｐゴシック"/>
              <a:ea typeface="ＭＳ Ｐゴシック"/>
            </a:rPr>
            <a:t>ポイント上回っており、順位も下位に位置している。要因としては、子ども子育て関係費、生活保護費の増や障がい福祉関係費の増などが挙げられる。</a:t>
          </a:r>
        </a:p>
      </xdr:txBody>
    </xdr:sp>
    <xdr:clientData/>
  </xdr:twoCellAnchor>
  <xdr:oneCellAnchor>
    <xdr:from>
      <xdr:col>3</xdr:col>
      <xdr:colOff>123825</xdr:colOff>
      <xdr:row>49</xdr:row>
      <xdr:rowOff>107950</xdr:rowOff>
    </xdr:from>
    <xdr:ext cx="295275" cy="22542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4825" cy="25590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4825" cy="259080"/>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4825" cy="259080"/>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4825" cy="25590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4825" cy="259080"/>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4825" cy="259080"/>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4825" cy="25590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57150</xdr:rowOff>
    </xdr:from>
    <xdr:to>
      <xdr:col>24</xdr:col>
      <xdr:colOff>25400</xdr:colOff>
      <xdr:row>61</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44000"/>
          <a:ext cx="0" cy="1384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41910</xdr:rowOff>
    </xdr:from>
    <xdr:ext cx="762000" cy="25590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003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20.4</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28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143510</xdr:rowOff>
    </xdr:from>
    <xdr:ext cx="762000" cy="25590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8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57150</xdr:rowOff>
    </xdr:from>
    <xdr:to>
      <xdr:col>24</xdr:col>
      <xdr:colOff>114300</xdr:colOff>
      <xdr:row>53</xdr:row>
      <xdr:rowOff>57150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44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152400</xdr:rowOff>
    </xdr:from>
    <xdr:to>
      <xdr:col>24</xdr:col>
      <xdr:colOff>25400</xdr:colOff>
      <xdr:row>59</xdr:row>
      <xdr:rowOff>19050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1009650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60960</xdr:rowOff>
    </xdr:from>
    <xdr:ext cx="762000" cy="259080"/>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6621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57</xdr:row>
      <xdr:rowOff>44450</xdr:rowOff>
    </xdr:from>
    <xdr:to>
      <xdr:col>24</xdr:col>
      <xdr:colOff>76200</xdr:colOff>
      <xdr:row>57</xdr:row>
      <xdr:rowOff>146050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25400</xdr:rowOff>
    </xdr:from>
    <xdr:to>
      <xdr:col>19</xdr:col>
      <xdr:colOff>187325</xdr:colOff>
      <xdr:row>58</xdr:row>
      <xdr:rowOff>152400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969500"/>
          <a:ext cx="88900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165100</xdr:rowOff>
    </xdr:from>
    <xdr:to>
      <xdr:col>20</xdr:col>
      <xdr:colOff>38100</xdr:colOff>
      <xdr:row>57</xdr:row>
      <xdr:rowOff>95250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105410</xdr:rowOff>
    </xdr:from>
    <xdr:ext cx="733425" cy="259080"/>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53516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58</xdr:row>
      <xdr:rowOff>25400</xdr:rowOff>
    </xdr:from>
    <xdr:to>
      <xdr:col>15</xdr:col>
      <xdr:colOff>98425</xdr:colOff>
      <xdr:row>59</xdr:row>
      <xdr:rowOff>44450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969500"/>
          <a:ext cx="88900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88900</xdr:rowOff>
    </xdr:from>
    <xdr:to>
      <xdr:col>15</xdr:col>
      <xdr:colOff>149225</xdr:colOff>
      <xdr:row>57</xdr:row>
      <xdr:rowOff>19050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29210</xdr:rowOff>
    </xdr:from>
    <xdr:ext cx="762000" cy="25590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45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58</xdr:row>
      <xdr:rowOff>101600</xdr:rowOff>
    </xdr:from>
    <xdr:to>
      <xdr:col>11</xdr:col>
      <xdr:colOff>9525</xdr:colOff>
      <xdr:row>59</xdr:row>
      <xdr:rowOff>44450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1004570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41910</xdr:rowOff>
    </xdr:from>
    <xdr:ext cx="758825" cy="25590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4716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63500</xdr:rowOff>
    </xdr:from>
    <xdr:to>
      <xdr:col>6</xdr:col>
      <xdr:colOff>171450</xdr:colOff>
      <xdr:row>56</xdr:row>
      <xdr:rowOff>165100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3810</xdr:rowOff>
    </xdr:from>
    <xdr:ext cx="758825" cy="259080"/>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4335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8825" cy="259080"/>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174625</xdr:colOff>
      <xdr:row>58</xdr:row>
      <xdr:rowOff>139700</xdr:rowOff>
    </xdr:from>
    <xdr:to>
      <xdr:col>24</xdr:col>
      <xdr:colOff>76200</xdr:colOff>
      <xdr:row>59</xdr:row>
      <xdr:rowOff>69850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111760</xdr:rowOff>
    </xdr:from>
    <xdr:ext cx="762000" cy="25590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100558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58</xdr:row>
      <xdr:rowOff>101600</xdr:rowOff>
    </xdr:from>
    <xdr:to>
      <xdr:col>20</xdr:col>
      <xdr:colOff>38100</xdr:colOff>
      <xdr:row>59</xdr:row>
      <xdr:rowOff>31750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16510</xdr:rowOff>
    </xdr:from>
    <xdr:ext cx="733425" cy="259080"/>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1013206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57</xdr:row>
      <xdr:rowOff>146050</xdr:rowOff>
    </xdr:from>
    <xdr:to>
      <xdr:col>15</xdr:col>
      <xdr:colOff>149225</xdr:colOff>
      <xdr:row>58</xdr:row>
      <xdr:rowOff>76200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60960</xdr:rowOff>
    </xdr:from>
    <xdr:ext cx="762000" cy="259080"/>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10005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58</xdr:row>
      <xdr:rowOff>165100</xdr:rowOff>
    </xdr:from>
    <xdr:to>
      <xdr:col>11</xdr:col>
      <xdr:colOff>60325</xdr:colOff>
      <xdr:row>59</xdr:row>
      <xdr:rowOff>95250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80010</xdr:rowOff>
    </xdr:from>
    <xdr:ext cx="758825" cy="259080"/>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101955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58</xdr:row>
      <xdr:rowOff>50800</xdr:rowOff>
    </xdr:from>
    <xdr:to>
      <xdr:col>6</xdr:col>
      <xdr:colOff>171450</xdr:colOff>
      <xdr:row>58</xdr:row>
      <xdr:rowOff>152400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137160</xdr:rowOff>
    </xdr:from>
    <xdr:ext cx="758825" cy="259080"/>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100812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類似団体平均を</a:t>
          </a:r>
          <a:r>
            <a:rPr kumimoji="1" lang="en-US" altLang="ja-JP" sz="1300">
              <a:latin typeface="ＭＳ Ｐゴシック"/>
              <a:ea typeface="ＭＳ Ｐゴシック"/>
            </a:rPr>
            <a:t>2.1</a:t>
          </a:r>
          <a:r>
            <a:rPr kumimoji="1" lang="ja-JP" altLang="en-US" sz="1300">
              <a:latin typeface="ＭＳ Ｐゴシック"/>
              <a:ea typeface="ＭＳ Ｐゴシック"/>
            </a:rPr>
            <a:t>ポイント下回っており、順位も上位に位置している。今後も繰出基準に沿った特別会計繰出金や維持補修費などの改革・改善に努め、歳出の抑制を図っていく。</a:t>
          </a:r>
        </a:p>
      </xdr:txBody>
    </xdr:sp>
    <xdr:clientData/>
  </xdr:twoCellAnchor>
  <xdr:oneCellAnchor>
    <xdr:from>
      <xdr:col>62</xdr:col>
      <xdr:colOff>6350</xdr:colOff>
      <xdr:row>49</xdr:row>
      <xdr:rowOff>107950</xdr:rowOff>
    </xdr:from>
    <xdr:ext cx="295275" cy="22542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4825" cy="25590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4825" cy="259080"/>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4825" cy="259080"/>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4825" cy="25590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4825" cy="259080"/>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4825" cy="259080"/>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4825" cy="25590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62230</xdr:rowOff>
    </xdr:from>
    <xdr:to>
      <xdr:col>82</xdr:col>
      <xdr:colOff>107950</xdr:colOff>
      <xdr:row>61</xdr:row>
      <xdr:rowOff>8890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149080"/>
          <a:ext cx="0" cy="1318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152400</xdr:rowOff>
    </xdr:from>
    <xdr:ext cx="762000" cy="259080"/>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439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23.2</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8890</xdr:rowOff>
    </xdr:from>
    <xdr:to>
      <xdr:col>82</xdr:col>
      <xdr:colOff>196850</xdr:colOff>
      <xdr:row>61</xdr:row>
      <xdr:rowOff>8890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467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148590</xdr:rowOff>
    </xdr:from>
    <xdr:ext cx="762000" cy="259080"/>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92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5.9</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62230</xdr:rowOff>
    </xdr:from>
    <xdr:to>
      <xdr:col>82</xdr:col>
      <xdr:colOff>196850</xdr:colOff>
      <xdr:row>53</xdr:row>
      <xdr:rowOff>62230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149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138430</xdr:rowOff>
    </xdr:from>
    <xdr:to>
      <xdr:col>82</xdr:col>
      <xdr:colOff>107950</xdr:colOff>
      <xdr:row>55</xdr:row>
      <xdr:rowOff>153670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56818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48260</xdr:rowOff>
    </xdr:from>
    <xdr:ext cx="762000" cy="259080"/>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649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100330</xdr:rowOff>
    </xdr:from>
    <xdr:to>
      <xdr:col>78</xdr:col>
      <xdr:colOff>69850</xdr:colOff>
      <xdr:row>55</xdr:row>
      <xdr:rowOff>153670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53008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45720</xdr:rowOff>
    </xdr:from>
    <xdr:to>
      <xdr:col>78</xdr:col>
      <xdr:colOff>120650</xdr:colOff>
      <xdr:row>56</xdr:row>
      <xdr:rowOff>147320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132080</xdr:rowOff>
    </xdr:from>
    <xdr:ext cx="736600" cy="25590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73328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55</xdr:row>
      <xdr:rowOff>85090</xdr:rowOff>
    </xdr:from>
    <xdr:to>
      <xdr:col>73</xdr:col>
      <xdr:colOff>180975</xdr:colOff>
      <xdr:row>55</xdr:row>
      <xdr:rowOff>100330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51484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xdr:rowOff>
    </xdr:from>
    <xdr:to>
      <xdr:col>74</xdr:col>
      <xdr:colOff>31750</xdr:colOff>
      <xdr:row>56</xdr:row>
      <xdr:rowOff>116840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101600</xdr:rowOff>
    </xdr:from>
    <xdr:ext cx="762000" cy="259080"/>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702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55</xdr:row>
      <xdr:rowOff>31750</xdr:rowOff>
    </xdr:from>
    <xdr:to>
      <xdr:col>69</xdr:col>
      <xdr:colOff>92075</xdr:colOff>
      <xdr:row>55</xdr:row>
      <xdr:rowOff>85090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46150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148590</xdr:rowOff>
    </xdr:from>
    <xdr:to>
      <xdr:col>69</xdr:col>
      <xdr:colOff>142875</xdr:colOff>
      <xdr:row>56</xdr:row>
      <xdr:rowOff>78740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63500</xdr:rowOff>
    </xdr:from>
    <xdr:ext cx="758825" cy="25590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66470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55</xdr:row>
      <xdr:rowOff>156210</xdr:rowOff>
    </xdr:from>
    <xdr:to>
      <xdr:col>65</xdr:col>
      <xdr:colOff>53975</xdr:colOff>
      <xdr:row>56</xdr:row>
      <xdr:rowOff>86360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71120</xdr:rowOff>
    </xdr:from>
    <xdr:ext cx="762000" cy="259080"/>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672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8825" cy="259080"/>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8825" cy="259080"/>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8825" cy="259080"/>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82</xdr:col>
      <xdr:colOff>57150</xdr:colOff>
      <xdr:row>55</xdr:row>
      <xdr:rowOff>87630</xdr:rowOff>
    </xdr:from>
    <xdr:to>
      <xdr:col>82</xdr:col>
      <xdr:colOff>158750</xdr:colOff>
      <xdr:row>56</xdr:row>
      <xdr:rowOff>17780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104140</xdr:rowOff>
    </xdr:from>
    <xdr:ext cx="762000" cy="259080"/>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362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55</xdr:row>
      <xdr:rowOff>102870</xdr:rowOff>
    </xdr:from>
    <xdr:to>
      <xdr:col>78</xdr:col>
      <xdr:colOff>120650</xdr:colOff>
      <xdr:row>56</xdr:row>
      <xdr:rowOff>33020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43180</xdr:rowOff>
    </xdr:from>
    <xdr:ext cx="736600" cy="25590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30148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55</xdr:row>
      <xdr:rowOff>49530</xdr:rowOff>
    </xdr:from>
    <xdr:to>
      <xdr:col>74</xdr:col>
      <xdr:colOff>31750</xdr:colOff>
      <xdr:row>55</xdr:row>
      <xdr:rowOff>151130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161290</xdr:rowOff>
    </xdr:from>
    <xdr:ext cx="762000" cy="259080"/>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248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55</xdr:row>
      <xdr:rowOff>34290</xdr:rowOff>
    </xdr:from>
    <xdr:to>
      <xdr:col>69</xdr:col>
      <xdr:colOff>142875</xdr:colOff>
      <xdr:row>55</xdr:row>
      <xdr:rowOff>135890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146050</xdr:rowOff>
    </xdr:from>
    <xdr:ext cx="758825" cy="25590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23290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54</xdr:row>
      <xdr:rowOff>152400</xdr:rowOff>
    </xdr:from>
    <xdr:to>
      <xdr:col>65</xdr:col>
      <xdr:colOff>53975</xdr:colOff>
      <xdr:row>55</xdr:row>
      <xdr:rowOff>82550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92710</xdr:rowOff>
    </xdr:from>
    <xdr:ext cx="762000" cy="259080"/>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179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類似団体平均を</a:t>
          </a:r>
          <a:r>
            <a:rPr kumimoji="1" lang="en-US" altLang="ja-JP" sz="1300">
              <a:latin typeface="ＭＳ Ｐゴシック"/>
              <a:ea typeface="ＭＳ Ｐゴシック"/>
            </a:rPr>
            <a:t>3.1</a:t>
          </a:r>
          <a:r>
            <a:rPr kumimoji="1" lang="ja-JP" altLang="en-US" sz="1300">
              <a:latin typeface="ＭＳ Ｐゴシック"/>
              <a:ea typeface="ＭＳ Ｐゴシック"/>
            </a:rPr>
            <a:t>ポイント下回っており、順位も上位に位置している。今後も補助期間の終期を設定した上で、運営費補助から事業費補助への転換を図るとともに、少額補助の効果の検証や多額の繰越金が生じている団体への補助のあり方について整理・見直しを行っていく。</a:t>
          </a:r>
        </a:p>
      </xdr:txBody>
    </xdr:sp>
    <xdr:clientData/>
  </xdr:twoCellAnchor>
  <xdr:oneCellAnchor>
    <xdr:from>
      <xdr:col>62</xdr:col>
      <xdr:colOff>6350</xdr:colOff>
      <xdr:row>29</xdr:row>
      <xdr:rowOff>107950</xdr:rowOff>
    </xdr:from>
    <xdr:ext cx="295275" cy="22542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4825" cy="25590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42</xdr:row>
      <xdr:rowOff>29210</xdr:rowOff>
    </xdr:from>
    <xdr:to>
      <xdr:col>85</xdr:col>
      <xdr:colOff>66675</xdr:colOff>
      <xdr:row>42</xdr:row>
      <xdr:rowOff>29210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230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58420</xdr:rowOff>
    </xdr:from>
    <xdr:ext cx="504825" cy="259080"/>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08787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40</xdr:row>
      <xdr:rowOff>45085</xdr:rowOff>
    </xdr:from>
    <xdr:to>
      <xdr:col>85</xdr:col>
      <xdr:colOff>66675</xdr:colOff>
      <xdr:row>40</xdr:row>
      <xdr:rowOff>45085</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03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74930</xdr:rowOff>
    </xdr:from>
    <xdr:ext cx="504825" cy="25590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76148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61595</xdr:rowOff>
    </xdr:from>
    <xdr:to>
      <xdr:col>85</xdr:col>
      <xdr:colOff>66675</xdr:colOff>
      <xdr:row>38</xdr:row>
      <xdr:rowOff>61595</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576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90805</xdr:rowOff>
    </xdr:from>
    <xdr:ext cx="504825" cy="2584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34455"/>
          <a:ext cx="504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78105</xdr:rowOff>
    </xdr:from>
    <xdr:to>
      <xdr:col>85</xdr:col>
      <xdr:colOff>66675</xdr:colOff>
      <xdr:row>36</xdr:row>
      <xdr:rowOff>78105</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250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107315</xdr:rowOff>
    </xdr:from>
    <xdr:ext cx="504825" cy="259080"/>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108065"/>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34</xdr:row>
      <xdr:rowOff>94615</xdr:rowOff>
    </xdr:from>
    <xdr:to>
      <xdr:col>85</xdr:col>
      <xdr:colOff>66675</xdr:colOff>
      <xdr:row>34</xdr:row>
      <xdr:rowOff>94615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923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123825</xdr:rowOff>
    </xdr:from>
    <xdr:ext cx="504825" cy="25590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781675"/>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32</xdr:row>
      <xdr:rowOff>110490</xdr:rowOff>
    </xdr:from>
    <xdr:to>
      <xdr:col>85</xdr:col>
      <xdr:colOff>66675</xdr:colOff>
      <xdr:row>32</xdr:row>
      <xdr:rowOff>110490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596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139700</xdr:rowOff>
    </xdr:from>
    <xdr:ext cx="504825" cy="259080"/>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45465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156210</xdr:rowOff>
    </xdr:from>
    <xdr:ext cx="504825" cy="25590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121285</xdr:rowOff>
    </xdr:from>
    <xdr:to>
      <xdr:col>82</xdr:col>
      <xdr:colOff>107950</xdr:colOff>
      <xdr:row>40</xdr:row>
      <xdr:rowOff>132715</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07685"/>
          <a:ext cx="0" cy="1383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104775</xdr:rowOff>
    </xdr:from>
    <xdr:ext cx="762000" cy="259080"/>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6962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15.8</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132715</xdr:rowOff>
    </xdr:from>
    <xdr:to>
      <xdr:col>82</xdr:col>
      <xdr:colOff>196850</xdr:colOff>
      <xdr:row>40</xdr:row>
      <xdr:rowOff>132715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6990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36195</xdr:rowOff>
    </xdr:from>
    <xdr:ext cx="762000" cy="259080"/>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511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a:t>
          </a:r>
          <a:endParaRPr kumimoji="1" lang="ja-JP" altLang="en-US" sz="1000" b="1">
            <a:latin typeface="ＭＳ Ｐゴシック"/>
            <a:ea typeface="ＭＳ Ｐゴシック"/>
          </a:endParaRPr>
        </a:p>
      </xdr:txBody>
    </xdr:sp>
    <xdr:clientData/>
  </xdr:oneCellAnchor>
  <xdr:twoCellAnchor>
    <xdr:from>
      <xdr:col>82</xdr:col>
      <xdr:colOff>19050</xdr:colOff>
      <xdr:row>32</xdr:row>
      <xdr:rowOff>121285</xdr:rowOff>
    </xdr:from>
    <xdr:to>
      <xdr:col>82</xdr:col>
      <xdr:colOff>196850</xdr:colOff>
      <xdr:row>32</xdr:row>
      <xdr:rowOff>121285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07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6985</xdr:rowOff>
    </xdr:from>
    <xdr:to>
      <xdr:col>82</xdr:col>
      <xdr:colOff>107950</xdr:colOff>
      <xdr:row>34</xdr:row>
      <xdr:rowOff>50800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5836285"/>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94615</xdr:rowOff>
    </xdr:from>
    <xdr:ext cx="762000" cy="259080"/>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09536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35</xdr:row>
      <xdr:rowOff>122555</xdr:rowOff>
    </xdr:from>
    <xdr:to>
      <xdr:col>82</xdr:col>
      <xdr:colOff>158750</xdr:colOff>
      <xdr:row>36</xdr:row>
      <xdr:rowOff>52705</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2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50800</xdr:rowOff>
    </xdr:from>
    <xdr:to>
      <xdr:col>78</xdr:col>
      <xdr:colOff>69850</xdr:colOff>
      <xdr:row>34</xdr:row>
      <xdr:rowOff>116205</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588010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144145</xdr:rowOff>
    </xdr:from>
    <xdr:to>
      <xdr:col>78</xdr:col>
      <xdr:colOff>120650</xdr:colOff>
      <xdr:row>36</xdr:row>
      <xdr:rowOff>74930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144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59055</xdr:rowOff>
    </xdr:from>
    <xdr:ext cx="736600" cy="259080"/>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2312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34</xdr:row>
      <xdr:rowOff>116205</xdr:rowOff>
    </xdr:from>
    <xdr:to>
      <xdr:col>73</xdr:col>
      <xdr:colOff>180975</xdr:colOff>
      <xdr:row>35</xdr:row>
      <xdr:rowOff>20955</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5945505"/>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111760</xdr:rowOff>
    </xdr:from>
    <xdr:to>
      <xdr:col>74</xdr:col>
      <xdr:colOff>31750</xdr:colOff>
      <xdr:row>36</xdr:row>
      <xdr:rowOff>41910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11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26670</xdr:rowOff>
    </xdr:from>
    <xdr:ext cx="762000" cy="259080"/>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19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34</xdr:row>
      <xdr:rowOff>127000</xdr:rowOff>
    </xdr:from>
    <xdr:to>
      <xdr:col>69</xdr:col>
      <xdr:colOff>92075</xdr:colOff>
      <xdr:row>35</xdr:row>
      <xdr:rowOff>20955</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595630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154940</xdr:rowOff>
    </xdr:from>
    <xdr:to>
      <xdr:col>69</xdr:col>
      <xdr:colOff>142875</xdr:colOff>
      <xdr:row>36</xdr:row>
      <xdr:rowOff>85090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15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69850</xdr:rowOff>
    </xdr:from>
    <xdr:ext cx="758825" cy="259080"/>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24205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35</xdr:row>
      <xdr:rowOff>122555</xdr:rowOff>
    </xdr:from>
    <xdr:to>
      <xdr:col>65</xdr:col>
      <xdr:colOff>53975</xdr:colOff>
      <xdr:row>36</xdr:row>
      <xdr:rowOff>52705</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2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37465</xdr:rowOff>
    </xdr:from>
    <xdr:ext cx="762000" cy="259080"/>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2096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8825" cy="259080"/>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8825" cy="259080"/>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8825" cy="259080"/>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82</xdr:col>
      <xdr:colOff>57150</xdr:colOff>
      <xdr:row>33</xdr:row>
      <xdr:rowOff>127635</xdr:rowOff>
    </xdr:from>
    <xdr:to>
      <xdr:col>82</xdr:col>
      <xdr:colOff>158750</xdr:colOff>
      <xdr:row>34</xdr:row>
      <xdr:rowOff>57785</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578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144145</xdr:rowOff>
    </xdr:from>
    <xdr:ext cx="762000" cy="25590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63054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34</xdr:row>
      <xdr:rowOff>0</xdr:rowOff>
    </xdr:from>
    <xdr:to>
      <xdr:col>78</xdr:col>
      <xdr:colOff>120650</xdr:colOff>
      <xdr:row>34</xdr:row>
      <xdr:rowOff>101600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111760</xdr:rowOff>
    </xdr:from>
    <xdr:ext cx="736600" cy="25590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59816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34</xdr:row>
      <xdr:rowOff>65405</xdr:rowOff>
    </xdr:from>
    <xdr:to>
      <xdr:col>74</xdr:col>
      <xdr:colOff>31750</xdr:colOff>
      <xdr:row>34</xdr:row>
      <xdr:rowOff>167005</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589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6350</xdr:rowOff>
    </xdr:from>
    <xdr:ext cx="762000" cy="25590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6642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34</xdr:row>
      <xdr:rowOff>141605</xdr:rowOff>
    </xdr:from>
    <xdr:to>
      <xdr:col>69</xdr:col>
      <xdr:colOff>142875</xdr:colOff>
      <xdr:row>35</xdr:row>
      <xdr:rowOff>71755</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597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81915</xdr:rowOff>
    </xdr:from>
    <xdr:ext cx="758825" cy="259080"/>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73976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34</xdr:row>
      <xdr:rowOff>76200</xdr:rowOff>
    </xdr:from>
    <xdr:to>
      <xdr:col>65</xdr:col>
      <xdr:colOff>53975</xdr:colOff>
      <xdr:row>35</xdr:row>
      <xdr:rowOff>6350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16510</xdr:rowOff>
    </xdr:from>
    <xdr:ext cx="762000" cy="259080"/>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674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42/48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類似団体平均を</a:t>
          </a:r>
          <a:r>
            <a:rPr kumimoji="1" lang="en-US" altLang="ja-JP" sz="1300">
              <a:latin typeface="ＭＳ Ｐゴシック"/>
              <a:ea typeface="ＭＳ Ｐゴシック"/>
            </a:rPr>
            <a:t>5.0</a:t>
          </a:r>
          <a:r>
            <a:rPr kumimoji="1" lang="ja-JP" altLang="en-US" sz="1300">
              <a:latin typeface="ＭＳ Ｐゴシック"/>
              <a:ea typeface="ＭＳ Ｐゴシック"/>
            </a:rPr>
            <a:t>ポイント上回っており、順位も下位に位置している。今後も過去の大型プロジェクト事業分の起債償還や合併特例債の償還が続くことから、宮崎市中期財政計画（期間：平成</a:t>
          </a:r>
          <a:r>
            <a:rPr kumimoji="1" lang="en-US" altLang="ja-JP" sz="1300">
              <a:latin typeface="ＭＳ Ｐゴシック"/>
              <a:ea typeface="ＭＳ Ｐゴシック"/>
            </a:rPr>
            <a:t>30</a:t>
          </a:r>
          <a:r>
            <a:rPr kumimoji="1" lang="ja-JP" altLang="en-US" sz="1300">
              <a:latin typeface="ＭＳ Ｐゴシック"/>
              <a:ea typeface="ＭＳ Ｐゴシック"/>
            </a:rPr>
            <a:t>年度～平成</a:t>
          </a:r>
          <a:r>
            <a:rPr kumimoji="1" lang="en-US" altLang="ja-JP" sz="1300">
              <a:latin typeface="ＭＳ Ｐゴシック"/>
              <a:ea typeface="ＭＳ Ｐゴシック"/>
            </a:rPr>
            <a:t>34</a:t>
          </a:r>
          <a:r>
            <a:rPr kumimoji="1" lang="ja-JP" altLang="en-US" sz="1300">
              <a:latin typeface="ＭＳ Ｐゴシック"/>
              <a:ea typeface="ＭＳ Ｐゴシック"/>
            </a:rPr>
            <a:t>年度）に基づき市全体として地方債の償還と起債の抑制を図ることで、市債残高の圧縮に努める。</a:t>
          </a:r>
        </a:p>
      </xdr:txBody>
    </xdr:sp>
    <xdr:clientData/>
  </xdr:twoCellAnchor>
  <xdr:oneCellAnchor>
    <xdr:from>
      <xdr:col>3</xdr:col>
      <xdr:colOff>123825</xdr:colOff>
      <xdr:row>69</xdr:row>
      <xdr:rowOff>107950</xdr:rowOff>
    </xdr:from>
    <xdr:ext cx="295275" cy="22542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4825" cy="25590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4825" cy="259080"/>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4825" cy="259080"/>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4825" cy="25590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4825" cy="259080"/>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4825" cy="259080"/>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504825" cy="25590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50800</xdr:rowOff>
    </xdr:from>
    <xdr:to>
      <xdr:col>24</xdr:col>
      <xdr:colOff>25400</xdr:colOff>
      <xdr:row>81</xdr:row>
      <xdr:rowOff>31750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738100"/>
          <a:ext cx="0" cy="1181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3810</xdr:rowOff>
    </xdr:from>
    <xdr:ext cx="762000" cy="259080"/>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91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23.5</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919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137160</xdr:rowOff>
    </xdr:from>
    <xdr:ext cx="762000" cy="259080"/>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481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50800</xdr:rowOff>
    </xdr:from>
    <xdr:to>
      <xdr:col>24</xdr:col>
      <xdr:colOff>114300</xdr:colOff>
      <xdr:row>74</xdr:row>
      <xdr:rowOff>50800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738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58420</xdr:rowOff>
    </xdr:from>
    <xdr:to>
      <xdr:col>24</xdr:col>
      <xdr:colOff>25400</xdr:colOff>
      <xdr:row>81</xdr:row>
      <xdr:rowOff>8890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774420"/>
          <a:ext cx="8382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157480</xdr:rowOff>
    </xdr:from>
    <xdr:ext cx="762000" cy="25590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187680"/>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140970</xdr:rowOff>
    </xdr:from>
    <xdr:to>
      <xdr:col>24</xdr:col>
      <xdr:colOff>76200</xdr:colOff>
      <xdr:row>78</xdr:row>
      <xdr:rowOff>71120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142240</xdr:rowOff>
    </xdr:from>
    <xdr:to>
      <xdr:col>19</xdr:col>
      <xdr:colOff>187325</xdr:colOff>
      <xdr:row>81</xdr:row>
      <xdr:rowOff>8890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85824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0</xdr:rowOff>
    </xdr:from>
    <xdr:to>
      <xdr:col>20</xdr:col>
      <xdr:colOff>38100</xdr:colOff>
      <xdr:row>78</xdr:row>
      <xdr:rowOff>101600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111760</xdr:rowOff>
    </xdr:from>
    <xdr:ext cx="733425" cy="25590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141960"/>
          <a:ext cx="7334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80</xdr:row>
      <xdr:rowOff>142240</xdr:rowOff>
    </xdr:from>
    <xdr:to>
      <xdr:col>15</xdr:col>
      <xdr:colOff>98425</xdr:colOff>
      <xdr:row>81</xdr:row>
      <xdr:rowOff>31750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85824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148590</xdr:rowOff>
    </xdr:from>
    <xdr:to>
      <xdr:col>15</xdr:col>
      <xdr:colOff>149225</xdr:colOff>
      <xdr:row>78</xdr:row>
      <xdr:rowOff>78740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35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88900</xdr:rowOff>
    </xdr:from>
    <xdr:ext cx="762000" cy="25590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1191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81</xdr:row>
      <xdr:rowOff>8890</xdr:rowOff>
    </xdr:from>
    <xdr:to>
      <xdr:col>11</xdr:col>
      <xdr:colOff>9525</xdr:colOff>
      <xdr:row>81</xdr:row>
      <xdr:rowOff>31750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389634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53340</xdr:rowOff>
    </xdr:from>
    <xdr:to>
      <xdr:col>11</xdr:col>
      <xdr:colOff>60325</xdr:colOff>
      <xdr:row>78</xdr:row>
      <xdr:rowOff>154940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42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165100</xdr:rowOff>
    </xdr:from>
    <xdr:ext cx="758825" cy="259080"/>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19530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78</xdr:row>
      <xdr:rowOff>83820</xdr:rowOff>
    </xdr:from>
    <xdr:to>
      <xdr:col>6</xdr:col>
      <xdr:colOff>171450</xdr:colOff>
      <xdr:row>79</xdr:row>
      <xdr:rowOff>13970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24130</xdr:rowOff>
    </xdr:from>
    <xdr:ext cx="758825" cy="259080"/>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22578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8825" cy="259080"/>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174625</xdr:colOff>
      <xdr:row>80</xdr:row>
      <xdr:rowOff>7620</xdr:rowOff>
    </xdr:from>
    <xdr:to>
      <xdr:col>24</xdr:col>
      <xdr:colOff>76200</xdr:colOff>
      <xdr:row>80</xdr:row>
      <xdr:rowOff>109220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151130</xdr:rowOff>
    </xdr:from>
    <xdr:ext cx="762000" cy="259080"/>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695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80</xdr:row>
      <xdr:rowOff>129540</xdr:rowOff>
    </xdr:from>
    <xdr:to>
      <xdr:col>20</xdr:col>
      <xdr:colOff>38100</xdr:colOff>
      <xdr:row>81</xdr:row>
      <xdr:rowOff>59690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84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44450</xdr:rowOff>
    </xdr:from>
    <xdr:ext cx="733425" cy="259080"/>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93190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80</xdr:row>
      <xdr:rowOff>91440</xdr:rowOff>
    </xdr:from>
    <xdr:to>
      <xdr:col>15</xdr:col>
      <xdr:colOff>149225</xdr:colOff>
      <xdr:row>81</xdr:row>
      <xdr:rowOff>21590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80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6350</xdr:rowOff>
    </xdr:from>
    <xdr:ext cx="762000" cy="25590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8938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80</xdr:row>
      <xdr:rowOff>152400</xdr:rowOff>
    </xdr:from>
    <xdr:to>
      <xdr:col>11</xdr:col>
      <xdr:colOff>60325</xdr:colOff>
      <xdr:row>81</xdr:row>
      <xdr:rowOff>82550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67310</xdr:rowOff>
    </xdr:from>
    <xdr:ext cx="758825" cy="259080"/>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9547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80</xdr:row>
      <xdr:rowOff>129540</xdr:rowOff>
    </xdr:from>
    <xdr:to>
      <xdr:col>6</xdr:col>
      <xdr:colOff>171450</xdr:colOff>
      <xdr:row>81</xdr:row>
      <xdr:rowOff>59690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84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44450</xdr:rowOff>
    </xdr:from>
    <xdr:ext cx="758825" cy="259080"/>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93190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類似団平均を</a:t>
          </a:r>
          <a:r>
            <a:rPr kumimoji="1" lang="en-US" altLang="ja-JP" sz="1300">
              <a:latin typeface="ＭＳ Ｐゴシック"/>
              <a:ea typeface="ＭＳ Ｐゴシック"/>
            </a:rPr>
            <a:t>7.3</a:t>
          </a:r>
          <a:r>
            <a:rPr kumimoji="1" lang="ja-JP" altLang="en-US" sz="1300">
              <a:latin typeface="ＭＳ Ｐゴシック"/>
              <a:ea typeface="ＭＳ Ｐゴシック"/>
            </a:rPr>
            <a:t>ポイント下回っており、順位も上位に位置している。主な要因としては、「人件費」、「補助費等」、「その他」において類似団体平均を下回ったことによるものである。今後とも、歳出の徹底的な見直しを推進するとともに、歳入確保対策や企業誘致を積極的に推進することで税収を確保することなどにより、財政基盤の充実・強化に努め、財政健全化を図っていく。</a:t>
          </a:r>
        </a:p>
      </xdr:txBody>
    </xdr:sp>
    <xdr:clientData/>
  </xdr:twoCellAnchor>
  <xdr:oneCellAnchor>
    <xdr:from>
      <xdr:col>62</xdr:col>
      <xdr:colOff>6350</xdr:colOff>
      <xdr:row>69</xdr:row>
      <xdr:rowOff>107950</xdr:rowOff>
    </xdr:from>
    <xdr:ext cx="295275" cy="22542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4825" cy="25590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3810</xdr:rowOff>
    </xdr:from>
    <xdr:ext cx="504825" cy="259080"/>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137160</xdr:rowOff>
    </xdr:from>
    <xdr:ext cx="504825" cy="259080"/>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504825" cy="25590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60960</xdr:rowOff>
    </xdr:from>
    <xdr:ext cx="504825" cy="259080"/>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22860</xdr:rowOff>
    </xdr:from>
    <xdr:ext cx="504825" cy="259080"/>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65.0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4825" cy="25590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85090</xdr:rowOff>
    </xdr:from>
    <xdr:to>
      <xdr:col>82</xdr:col>
      <xdr:colOff>107950</xdr:colOff>
      <xdr:row>81</xdr:row>
      <xdr:rowOff>69850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600940"/>
          <a:ext cx="0" cy="1356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41910</xdr:rowOff>
    </xdr:from>
    <xdr:ext cx="762000" cy="25590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9293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84.0</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57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0</xdr:rowOff>
    </xdr:from>
    <xdr:ext cx="762000" cy="259080"/>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344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66.2</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85090</xdr:rowOff>
    </xdr:from>
    <xdr:to>
      <xdr:col>82</xdr:col>
      <xdr:colOff>196850</xdr:colOff>
      <xdr:row>73</xdr:row>
      <xdr:rowOff>85090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600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73660</xdr:rowOff>
    </xdr:from>
    <xdr:to>
      <xdr:col>82</xdr:col>
      <xdr:colOff>107950</xdr:colOff>
      <xdr:row>75</xdr:row>
      <xdr:rowOff>31750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5671800" y="12760960"/>
          <a:ext cx="8382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36830</xdr:rowOff>
    </xdr:from>
    <xdr:ext cx="762000" cy="259080"/>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2384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58420</xdr:rowOff>
    </xdr:from>
    <xdr:to>
      <xdr:col>78</xdr:col>
      <xdr:colOff>69850</xdr:colOff>
      <xdr:row>75</xdr:row>
      <xdr:rowOff>31750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2745720"/>
          <a:ext cx="8890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11430</xdr:rowOff>
    </xdr:from>
    <xdr:to>
      <xdr:col>78</xdr:col>
      <xdr:colOff>120650</xdr:colOff>
      <xdr:row>77</xdr:row>
      <xdr:rowOff>113030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97790</xdr:rowOff>
    </xdr:from>
    <xdr:ext cx="736600" cy="25590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29944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74</xdr:row>
      <xdr:rowOff>58420</xdr:rowOff>
    </xdr:from>
    <xdr:to>
      <xdr:col>73</xdr:col>
      <xdr:colOff>180975</xdr:colOff>
      <xdr:row>75</xdr:row>
      <xdr:rowOff>77470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2745720"/>
          <a:ext cx="88900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22860</xdr:rowOff>
    </xdr:from>
    <xdr:to>
      <xdr:col>74</xdr:col>
      <xdr:colOff>31750</xdr:colOff>
      <xdr:row>76</xdr:row>
      <xdr:rowOff>124460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05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109220</xdr:rowOff>
    </xdr:from>
    <xdr:ext cx="762000" cy="25590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13942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73</xdr:row>
      <xdr:rowOff>115570</xdr:rowOff>
    </xdr:from>
    <xdr:to>
      <xdr:col>69</xdr:col>
      <xdr:colOff>92075</xdr:colOff>
      <xdr:row>75</xdr:row>
      <xdr:rowOff>77470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2631420"/>
          <a:ext cx="889000" cy="304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15240</xdr:rowOff>
    </xdr:from>
    <xdr:to>
      <xdr:col>69</xdr:col>
      <xdr:colOff>142875</xdr:colOff>
      <xdr:row>76</xdr:row>
      <xdr:rowOff>116840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04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101600</xdr:rowOff>
    </xdr:from>
    <xdr:ext cx="758825" cy="259080"/>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13180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75</xdr:row>
      <xdr:rowOff>118110</xdr:rowOff>
    </xdr:from>
    <xdr:to>
      <xdr:col>65</xdr:col>
      <xdr:colOff>53975</xdr:colOff>
      <xdr:row>76</xdr:row>
      <xdr:rowOff>48260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297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33020</xdr:rowOff>
    </xdr:from>
    <xdr:ext cx="762000" cy="259080"/>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063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8825" cy="259080"/>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8825" cy="259080"/>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8825" cy="259080"/>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82</xdr:col>
      <xdr:colOff>57150</xdr:colOff>
      <xdr:row>74</xdr:row>
      <xdr:rowOff>22860</xdr:rowOff>
    </xdr:from>
    <xdr:to>
      <xdr:col>82</xdr:col>
      <xdr:colOff>158750</xdr:colOff>
      <xdr:row>74</xdr:row>
      <xdr:rowOff>124460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39370</xdr:rowOff>
    </xdr:from>
    <xdr:ext cx="762000" cy="259080"/>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2555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68.3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74</xdr:row>
      <xdr:rowOff>152400</xdr:rowOff>
    </xdr:from>
    <xdr:to>
      <xdr:col>78</xdr:col>
      <xdr:colOff>120650</xdr:colOff>
      <xdr:row>75</xdr:row>
      <xdr:rowOff>82550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92710</xdr:rowOff>
    </xdr:from>
    <xdr:ext cx="736600" cy="259080"/>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2608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74</xdr:row>
      <xdr:rowOff>7620</xdr:rowOff>
    </xdr:from>
    <xdr:to>
      <xdr:col>74</xdr:col>
      <xdr:colOff>31750</xdr:colOff>
      <xdr:row>74</xdr:row>
      <xdr:rowOff>109220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119380</xdr:rowOff>
    </xdr:from>
    <xdr:ext cx="762000" cy="259080"/>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2463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75</xdr:row>
      <xdr:rowOff>26670</xdr:rowOff>
    </xdr:from>
    <xdr:to>
      <xdr:col>69</xdr:col>
      <xdr:colOff>142875</xdr:colOff>
      <xdr:row>75</xdr:row>
      <xdr:rowOff>128270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138430</xdr:rowOff>
    </xdr:from>
    <xdr:ext cx="758825" cy="259080"/>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265428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73</xdr:row>
      <xdr:rowOff>64770</xdr:rowOff>
    </xdr:from>
    <xdr:to>
      <xdr:col>65</xdr:col>
      <xdr:colOff>53975</xdr:colOff>
      <xdr:row>73</xdr:row>
      <xdr:rowOff>166370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5080</xdr:rowOff>
    </xdr:from>
    <xdr:ext cx="762000" cy="259080"/>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2349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66.6</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宮崎県宮崎市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29</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8305" cy="272415"/>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08305"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590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59000" y="34798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32385</xdr:rowOff>
    </xdr:from>
    <xdr:ext cx="762000" cy="25590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59000" y="30226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89535</xdr:rowOff>
    </xdr:from>
    <xdr:ext cx="762000" cy="25590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59000" y="25654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146685</xdr:rowOff>
    </xdr:from>
    <xdr:ext cx="762000" cy="25590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59000" y="21082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32385</xdr:rowOff>
    </xdr:from>
    <xdr:ext cx="762000" cy="25590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590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35560</xdr:rowOff>
    </xdr:from>
    <xdr:to>
      <xdr:col>29</xdr:col>
      <xdr:colOff>127000</xdr:colOff>
      <xdr:row>20</xdr:row>
      <xdr:rowOff>41275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a:xfrm flipV="1">
          <a:off x="5651500" y="2140585"/>
          <a:ext cx="0" cy="137731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13335</xdr:rowOff>
    </xdr:from>
    <xdr:ext cx="758825" cy="259080"/>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89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49,163</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41275</xdr:rowOff>
    </xdr:from>
    <xdr:to>
      <xdr:col>30</xdr:col>
      <xdr:colOff>25400</xdr:colOff>
      <xdr:row>20</xdr:row>
      <xdr:rowOff>41275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a:xfrm>
          <a:off x="5562600" y="351790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121920</xdr:rowOff>
    </xdr:from>
    <xdr:ext cx="758825" cy="25590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8404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79,293</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35560</xdr:rowOff>
    </xdr:from>
    <xdr:to>
      <xdr:col>30</xdr:col>
      <xdr:colOff>25400</xdr:colOff>
      <xdr:row>12</xdr:row>
      <xdr:rowOff>35560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a:off x="5562600" y="214058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151765</xdr:rowOff>
    </xdr:from>
    <xdr:to>
      <xdr:col>29</xdr:col>
      <xdr:colOff>127000</xdr:colOff>
      <xdr:row>19</xdr:row>
      <xdr:rowOff>154940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a:xfrm>
          <a:off x="5003800" y="3456940"/>
          <a:ext cx="647700" cy="31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143510</xdr:rowOff>
    </xdr:from>
    <xdr:ext cx="758825" cy="25590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62885"/>
          <a:ext cx="75882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61,185</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127000</xdr:rowOff>
    </xdr:from>
    <xdr:to>
      <xdr:col>29</xdr:col>
      <xdr:colOff>177800</xdr:colOff>
      <xdr:row>17</xdr:row>
      <xdr:rowOff>57150</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a:xfrm>
          <a:off x="5600700" y="2917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95885</xdr:rowOff>
    </xdr:from>
    <xdr:to>
      <xdr:col>26</xdr:col>
      <xdr:colOff>50800</xdr:colOff>
      <xdr:row>19</xdr:row>
      <xdr:rowOff>151765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a:xfrm>
          <a:off x="4305300" y="3401060"/>
          <a:ext cx="698500" cy="558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148590</xdr:rowOff>
    </xdr:from>
    <xdr:to>
      <xdr:col>26</xdr:col>
      <xdr:colOff>101600</xdr:colOff>
      <xdr:row>17</xdr:row>
      <xdr:rowOff>78740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a:xfrm>
          <a:off x="4953000" y="29394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88900</xdr:rowOff>
    </xdr:from>
    <xdr:ext cx="736600" cy="25590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0827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60,704</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19</xdr:row>
      <xdr:rowOff>95885</xdr:rowOff>
    </xdr:from>
    <xdr:to>
      <xdr:col>22</xdr:col>
      <xdr:colOff>114300</xdr:colOff>
      <xdr:row>19</xdr:row>
      <xdr:rowOff>109220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a:xfrm flipV="1">
          <a:off x="3606800" y="3401060"/>
          <a:ext cx="698500" cy="133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146050</xdr:rowOff>
    </xdr:from>
    <xdr:to>
      <xdr:col>22</xdr:col>
      <xdr:colOff>165100</xdr:colOff>
      <xdr:row>17</xdr:row>
      <xdr:rowOff>76200</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a:xfrm>
          <a:off x="4254500" y="29368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86360</xdr:rowOff>
    </xdr:from>
    <xdr:ext cx="762000" cy="25590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70573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60,765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19</xdr:row>
      <xdr:rowOff>109220</xdr:rowOff>
    </xdr:from>
    <xdr:to>
      <xdr:col>18</xdr:col>
      <xdr:colOff>177800</xdr:colOff>
      <xdr:row>20</xdr:row>
      <xdr:rowOff>35560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a:xfrm flipV="1">
          <a:off x="2908300" y="3414395"/>
          <a:ext cx="698500" cy="977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163195</xdr:rowOff>
    </xdr:from>
    <xdr:to>
      <xdr:col>19</xdr:col>
      <xdr:colOff>38100</xdr:colOff>
      <xdr:row>17</xdr:row>
      <xdr:rowOff>93345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a:xfrm>
          <a:off x="3556000" y="2954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103505</xdr:rowOff>
    </xdr:from>
    <xdr:ext cx="762000" cy="259080"/>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722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60,395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71120</xdr:rowOff>
    </xdr:from>
    <xdr:to>
      <xdr:col>15</xdr:col>
      <xdr:colOff>101600</xdr:colOff>
      <xdr:row>18</xdr:row>
      <xdr:rowOff>1270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a:xfrm>
          <a:off x="2857500" y="30333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11430</xdr:rowOff>
    </xdr:from>
    <xdr:ext cx="762000" cy="259080"/>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022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58,658</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8825" cy="259080"/>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29</xdr:col>
      <xdr:colOff>76200</xdr:colOff>
      <xdr:row>19</xdr:row>
      <xdr:rowOff>103505</xdr:rowOff>
    </xdr:from>
    <xdr:to>
      <xdr:col>29</xdr:col>
      <xdr:colOff>177800</xdr:colOff>
      <xdr:row>20</xdr:row>
      <xdr:rowOff>33655</xdr:rowOff>
    </xdr:to>
    <xdr:sp macro="" textlink="">
      <xdr:nvSpPr>
        <xdr:cNvPr id="67" name="楕円 66">
          <a:extLst>
            <a:ext uri="{FF2B5EF4-FFF2-40B4-BE49-F238E27FC236}">
              <a16:creationId xmlns:a16="http://schemas.microsoft.com/office/drawing/2014/main" id="{00000000-0008-0000-0500-000043000000}"/>
            </a:ext>
          </a:extLst>
        </xdr:cNvPr>
        <xdr:cNvSpPr/>
      </xdr:nvSpPr>
      <xdr:spPr>
        <a:xfrm>
          <a:off x="5600700" y="3408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12065</xdr:rowOff>
    </xdr:from>
    <xdr:ext cx="758825" cy="259080"/>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31724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50,447</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19</xdr:row>
      <xdr:rowOff>100965</xdr:rowOff>
    </xdr:from>
    <xdr:to>
      <xdr:col>26</xdr:col>
      <xdr:colOff>101600</xdr:colOff>
      <xdr:row>20</xdr:row>
      <xdr:rowOff>31115</xdr:rowOff>
    </xdr:to>
    <xdr:sp macro="" textlink="">
      <xdr:nvSpPr>
        <xdr:cNvPr id="69" name="楕円 68">
          <a:extLst>
            <a:ext uri="{FF2B5EF4-FFF2-40B4-BE49-F238E27FC236}">
              <a16:creationId xmlns:a16="http://schemas.microsoft.com/office/drawing/2014/main" id="{00000000-0008-0000-0500-000045000000}"/>
            </a:ext>
          </a:extLst>
        </xdr:cNvPr>
        <xdr:cNvSpPr/>
      </xdr:nvSpPr>
      <xdr:spPr>
        <a:xfrm>
          <a:off x="4953000" y="3406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15875</xdr:rowOff>
    </xdr:from>
    <xdr:ext cx="736600" cy="259080"/>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4925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50,501</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19</xdr:row>
      <xdr:rowOff>45085</xdr:rowOff>
    </xdr:from>
    <xdr:to>
      <xdr:col>22</xdr:col>
      <xdr:colOff>165100</xdr:colOff>
      <xdr:row>19</xdr:row>
      <xdr:rowOff>146685</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4254500" y="3350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132080</xdr:rowOff>
    </xdr:from>
    <xdr:ext cx="762000" cy="25590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43725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51,726</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19</xdr:row>
      <xdr:rowOff>57785</xdr:rowOff>
    </xdr:from>
    <xdr:to>
      <xdr:col>19</xdr:col>
      <xdr:colOff>38100</xdr:colOff>
      <xdr:row>19</xdr:row>
      <xdr:rowOff>159385</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3556000" y="33629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144145</xdr:rowOff>
    </xdr:from>
    <xdr:ext cx="762000" cy="25590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44932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51,446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19</xdr:row>
      <xdr:rowOff>156210</xdr:rowOff>
    </xdr:from>
    <xdr:to>
      <xdr:col>15</xdr:col>
      <xdr:colOff>101600</xdr:colOff>
      <xdr:row>20</xdr:row>
      <xdr:rowOff>86360</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2857500" y="3461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71120</xdr:rowOff>
    </xdr:from>
    <xdr:ext cx="762000" cy="259080"/>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547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49,287</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8305" cy="275590"/>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0830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2000" cy="25971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5270"/>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2000" cy="25971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2000" cy="259080"/>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590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8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91440</xdr:rowOff>
    </xdr:from>
    <xdr:to>
      <xdr:col>29</xdr:col>
      <xdr:colOff>127000</xdr:colOff>
      <xdr:row>37</xdr:row>
      <xdr:rowOff>146685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a:xfrm flipV="1">
          <a:off x="5651500" y="6015990"/>
          <a:ext cx="0" cy="125539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118110</xdr:rowOff>
    </xdr:from>
    <xdr:ext cx="758825" cy="259080"/>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24281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-2,509</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146685</xdr:rowOff>
    </xdr:from>
    <xdr:to>
      <xdr:col>30</xdr:col>
      <xdr:colOff>25400</xdr:colOff>
      <xdr:row>37</xdr:row>
      <xdr:rowOff>146685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a:xfrm>
          <a:off x="5562600" y="727138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6350</xdr:rowOff>
    </xdr:from>
    <xdr:ext cx="758825" cy="256540"/>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759450"/>
          <a:ext cx="7588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30,440</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91440</xdr:rowOff>
    </xdr:from>
    <xdr:to>
      <xdr:col>30</xdr:col>
      <xdr:colOff>25400</xdr:colOff>
      <xdr:row>33</xdr:row>
      <xdr:rowOff>91440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a:xfrm>
          <a:off x="5562600" y="601599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258445</xdr:rowOff>
    </xdr:from>
    <xdr:to>
      <xdr:col>29</xdr:col>
      <xdr:colOff>127000</xdr:colOff>
      <xdr:row>35</xdr:row>
      <xdr:rowOff>126365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a:xfrm>
          <a:off x="5003800" y="6525895"/>
          <a:ext cx="647700" cy="2108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111760</xdr:rowOff>
    </xdr:from>
    <xdr:ext cx="758825" cy="25590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722110"/>
          <a:ext cx="75882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10,666</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107315</xdr:rowOff>
    </xdr:from>
    <xdr:to>
      <xdr:col>29</xdr:col>
      <xdr:colOff>177800</xdr:colOff>
      <xdr:row>35</xdr:row>
      <xdr:rowOff>209550</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a:xfrm>
          <a:off x="5600700" y="671766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258445</xdr:rowOff>
    </xdr:from>
    <xdr:to>
      <xdr:col>26</xdr:col>
      <xdr:colOff>50800</xdr:colOff>
      <xdr:row>34</xdr:row>
      <xdr:rowOff>333375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a:xfrm flipV="1">
          <a:off x="4305300" y="6525895"/>
          <a:ext cx="698500" cy="749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76835</xdr:rowOff>
    </xdr:from>
    <xdr:to>
      <xdr:col>26</xdr:col>
      <xdr:colOff>101600</xdr:colOff>
      <xdr:row>35</xdr:row>
      <xdr:rowOff>179070</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a:xfrm>
          <a:off x="4953000" y="668718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162560</xdr:rowOff>
    </xdr:from>
    <xdr:ext cx="736600" cy="259080"/>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7729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11,483</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34</xdr:row>
      <xdr:rowOff>282575</xdr:rowOff>
    </xdr:from>
    <xdr:to>
      <xdr:col>22</xdr:col>
      <xdr:colOff>114300</xdr:colOff>
      <xdr:row>34</xdr:row>
      <xdr:rowOff>333375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a:xfrm>
          <a:off x="3606800" y="6550025"/>
          <a:ext cx="698500" cy="508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57785</xdr:rowOff>
    </xdr:from>
    <xdr:to>
      <xdr:col>22</xdr:col>
      <xdr:colOff>165100</xdr:colOff>
      <xdr:row>35</xdr:row>
      <xdr:rowOff>160020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a:xfrm>
          <a:off x="4254500" y="666813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145415</xdr:rowOff>
    </xdr:from>
    <xdr:ext cx="762000" cy="25590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75576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11,972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34</xdr:row>
      <xdr:rowOff>276860</xdr:rowOff>
    </xdr:from>
    <xdr:to>
      <xdr:col>18</xdr:col>
      <xdr:colOff>177800</xdr:colOff>
      <xdr:row>34</xdr:row>
      <xdr:rowOff>282575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a:xfrm>
          <a:off x="2908300" y="6544310"/>
          <a:ext cx="698500" cy="57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55245</xdr:rowOff>
    </xdr:from>
    <xdr:to>
      <xdr:col>19</xdr:col>
      <xdr:colOff>38100</xdr:colOff>
      <xdr:row>35</xdr:row>
      <xdr:rowOff>156210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a:xfrm>
          <a:off x="3556000" y="666559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140970</xdr:rowOff>
    </xdr:from>
    <xdr:ext cx="762000" cy="259080"/>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751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12,068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34</xdr:row>
      <xdr:rowOff>335915</xdr:rowOff>
    </xdr:from>
    <xdr:to>
      <xdr:col>15</xdr:col>
      <xdr:colOff>101600</xdr:colOff>
      <xdr:row>35</xdr:row>
      <xdr:rowOff>95250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a:xfrm>
          <a:off x="2857500" y="660336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80645</xdr:rowOff>
    </xdr:from>
    <xdr:ext cx="762000" cy="25971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69099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13,672</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8825" cy="259080"/>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29</xdr:col>
      <xdr:colOff>76200</xdr:colOff>
      <xdr:row>35</xdr:row>
      <xdr:rowOff>76835</xdr:rowOff>
    </xdr:from>
    <xdr:to>
      <xdr:col>29</xdr:col>
      <xdr:colOff>177800</xdr:colOff>
      <xdr:row>35</xdr:row>
      <xdr:rowOff>177800</xdr:rowOff>
    </xdr:to>
    <xdr:sp macro="" textlink="">
      <xdr:nvSpPr>
        <xdr:cNvPr id="128" name="楕円 127">
          <a:extLst>
            <a:ext uri="{FF2B5EF4-FFF2-40B4-BE49-F238E27FC236}">
              <a16:creationId xmlns:a16="http://schemas.microsoft.com/office/drawing/2014/main" id="{00000000-0008-0000-0500-000080000000}"/>
            </a:ext>
          </a:extLst>
        </xdr:cNvPr>
        <xdr:cNvSpPr/>
      </xdr:nvSpPr>
      <xdr:spPr>
        <a:xfrm>
          <a:off x="5600700" y="668718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263525</xdr:rowOff>
    </xdr:from>
    <xdr:ext cx="758825" cy="25971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530975"/>
          <a:ext cx="75882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11,500</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34</xdr:row>
      <xdr:rowOff>207010</xdr:rowOff>
    </xdr:from>
    <xdr:to>
      <xdr:col>26</xdr:col>
      <xdr:colOff>101600</xdr:colOff>
      <xdr:row>34</xdr:row>
      <xdr:rowOff>309245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a:xfrm>
          <a:off x="4953000" y="647446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320040</xdr:rowOff>
    </xdr:from>
    <xdr:ext cx="736600" cy="25971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24459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17,048</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34</xdr:row>
      <xdr:rowOff>283845</xdr:rowOff>
    </xdr:from>
    <xdr:to>
      <xdr:col>22</xdr:col>
      <xdr:colOff>165100</xdr:colOff>
      <xdr:row>35</xdr:row>
      <xdr:rowOff>41910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a:xfrm>
          <a:off x="4254500" y="655129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52705</xdr:rowOff>
    </xdr:from>
    <xdr:ext cx="762000" cy="256540"/>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32015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15,059</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34</xdr:row>
      <xdr:rowOff>231140</xdr:rowOff>
    </xdr:from>
    <xdr:to>
      <xdr:col>19</xdr:col>
      <xdr:colOff>38100</xdr:colOff>
      <xdr:row>34</xdr:row>
      <xdr:rowOff>333375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a:xfrm>
          <a:off x="3556000" y="649859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0</xdr:rowOff>
    </xdr:from>
    <xdr:ext cx="762000" cy="25971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2674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16,418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226060</xdr:rowOff>
    </xdr:from>
    <xdr:to>
      <xdr:col>15</xdr:col>
      <xdr:colOff>101600</xdr:colOff>
      <xdr:row>34</xdr:row>
      <xdr:rowOff>328295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a:xfrm>
          <a:off x="2857500" y="649351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337820</xdr:rowOff>
    </xdr:from>
    <xdr:ext cx="762000" cy="256540"/>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26237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16,568</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宮崎県宮崎市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404,017
401,991
643.67
165,220,474
161,927,595
2,708,921
90,966,540
185,363,366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7.9
51.7</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H26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H27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H28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2800" cy="25590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28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dr:col>3</xdr:col>
      <xdr:colOff>127000</xdr:colOff>
      <xdr:row>20</xdr:row>
      <xdr:rowOff>63500</xdr:rowOff>
    </xdr:from>
    <xdr:ext cx="8295640" cy="25590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64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40/48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72,973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68,654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6710" cy="222250"/>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590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505" y="6969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73660</xdr:rowOff>
    </xdr:from>
    <xdr:ext cx="531495" cy="259080"/>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35560</xdr:rowOff>
    </xdr:from>
    <xdr:ext cx="531495" cy="259080"/>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168910</xdr:rowOff>
    </xdr:from>
    <xdr:ext cx="531495" cy="25590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505" y="5826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130810</xdr:rowOff>
    </xdr:from>
    <xdr:ext cx="531495" cy="259080"/>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92710</xdr:rowOff>
    </xdr:from>
    <xdr:ext cx="531495" cy="259080"/>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5590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505" y="468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57150</xdr:rowOff>
    </xdr:from>
    <xdr:to>
      <xdr:col>24</xdr:col>
      <xdr:colOff>62865</xdr:colOff>
      <xdr:row>39</xdr:row>
      <xdr:rowOff>46990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00650"/>
          <a:ext cx="1270" cy="1532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50800</xdr:rowOff>
    </xdr:from>
    <xdr:ext cx="534670" cy="259080"/>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373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39,928</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46990</xdr:rowOff>
    </xdr:from>
    <xdr:to>
      <xdr:col>24</xdr:col>
      <xdr:colOff>152400</xdr:colOff>
      <xdr:row>39</xdr:row>
      <xdr:rowOff>46990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33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3810</xdr:rowOff>
    </xdr:from>
    <xdr:ext cx="534670" cy="259080"/>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758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80,167</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57150</xdr:rowOff>
    </xdr:from>
    <xdr:to>
      <xdr:col>24</xdr:col>
      <xdr:colOff>152400</xdr:colOff>
      <xdr:row>30</xdr:row>
      <xdr:rowOff>57150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00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113665</xdr:rowOff>
    </xdr:from>
    <xdr:to>
      <xdr:col>24</xdr:col>
      <xdr:colOff>63500</xdr:colOff>
      <xdr:row>36</xdr:row>
      <xdr:rowOff>147320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285865"/>
          <a:ext cx="8382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24130</xdr:rowOff>
    </xdr:from>
    <xdr:ext cx="534670" cy="259080"/>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534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57,800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1270</xdr:rowOff>
    </xdr:from>
    <xdr:to>
      <xdr:col>24</xdr:col>
      <xdr:colOff>114300</xdr:colOff>
      <xdr:row>35</xdr:row>
      <xdr:rowOff>102870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70485</xdr:rowOff>
    </xdr:from>
    <xdr:to>
      <xdr:col>19</xdr:col>
      <xdr:colOff>177800</xdr:colOff>
      <xdr:row>36</xdr:row>
      <xdr:rowOff>113665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242685"/>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8890</xdr:rowOff>
    </xdr:from>
    <xdr:to>
      <xdr:col>20</xdr:col>
      <xdr:colOff>38100</xdr:colOff>
      <xdr:row>35</xdr:row>
      <xdr:rowOff>110490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33</xdr:row>
      <xdr:rowOff>127000</xdr:rowOff>
    </xdr:from>
    <xdr:ext cx="531495" cy="259080"/>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29965" y="57848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57,606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70485</xdr:rowOff>
    </xdr:from>
    <xdr:to>
      <xdr:col>15</xdr:col>
      <xdr:colOff>50800</xdr:colOff>
      <xdr:row>36</xdr:row>
      <xdr:rowOff>93980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4268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167005</xdr:rowOff>
    </xdr:from>
    <xdr:to>
      <xdr:col>15</xdr:col>
      <xdr:colOff>101600</xdr:colOff>
      <xdr:row>35</xdr:row>
      <xdr:rowOff>97790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963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33</xdr:row>
      <xdr:rowOff>113665</xdr:rowOff>
    </xdr:from>
    <xdr:ext cx="531495" cy="2584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0965" y="577151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57,944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93980</xdr:rowOff>
    </xdr:from>
    <xdr:to>
      <xdr:col>10</xdr:col>
      <xdr:colOff>114300</xdr:colOff>
      <xdr:row>37</xdr:row>
      <xdr:rowOff>7620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66180"/>
          <a:ext cx="889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6350</xdr:rowOff>
    </xdr:from>
    <xdr:to>
      <xdr:col>10</xdr:col>
      <xdr:colOff>165100</xdr:colOff>
      <xdr:row>35</xdr:row>
      <xdr:rowOff>107315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071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33</xdr:row>
      <xdr:rowOff>123825</xdr:rowOff>
    </xdr:from>
    <xdr:ext cx="531495" cy="25590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1965" y="578167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57,686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29210</xdr:rowOff>
    </xdr:from>
    <xdr:to>
      <xdr:col>6</xdr:col>
      <xdr:colOff>38100</xdr:colOff>
      <xdr:row>35</xdr:row>
      <xdr:rowOff>130175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299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33</xdr:row>
      <xdr:rowOff>147320</xdr:rowOff>
    </xdr:from>
    <xdr:ext cx="531495" cy="259080"/>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2965" y="58051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57,075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36</xdr:row>
      <xdr:rowOff>96520</xdr:rowOff>
    </xdr:from>
    <xdr:to>
      <xdr:col>24</xdr:col>
      <xdr:colOff>114300</xdr:colOff>
      <xdr:row>37</xdr:row>
      <xdr:rowOff>26670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6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74930</xdr:rowOff>
    </xdr:from>
    <xdr:ext cx="534670" cy="25590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4713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50,805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63500</xdr:rowOff>
    </xdr:from>
    <xdr:to>
      <xdr:col>20</xdr:col>
      <xdr:colOff>38100</xdr:colOff>
      <xdr:row>36</xdr:row>
      <xdr:rowOff>164465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357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36</xdr:row>
      <xdr:rowOff>155575</xdr:rowOff>
    </xdr:from>
    <xdr:ext cx="531495" cy="25590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29965" y="632777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51,676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19685</xdr:rowOff>
    </xdr:from>
    <xdr:to>
      <xdr:col>15</xdr:col>
      <xdr:colOff>101600</xdr:colOff>
      <xdr:row>36</xdr:row>
      <xdr:rowOff>121285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9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36</xdr:row>
      <xdr:rowOff>112395</xdr:rowOff>
    </xdr:from>
    <xdr:ext cx="531495" cy="25590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0965" y="628459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52,824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43180</xdr:rowOff>
    </xdr:from>
    <xdr:to>
      <xdr:col>10</xdr:col>
      <xdr:colOff>165100</xdr:colOff>
      <xdr:row>36</xdr:row>
      <xdr:rowOff>144780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1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36</xdr:row>
      <xdr:rowOff>135890</xdr:rowOff>
    </xdr:from>
    <xdr:ext cx="531495" cy="259080"/>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1965" y="63080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52,201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128270</xdr:rowOff>
    </xdr:from>
    <xdr:to>
      <xdr:col>6</xdr:col>
      <xdr:colOff>38100</xdr:colOff>
      <xdr:row>37</xdr:row>
      <xdr:rowOff>58420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49530</xdr:rowOff>
    </xdr:from>
    <xdr:ext cx="531495" cy="259080"/>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2965" y="63931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49,970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57,742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67,045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6710" cy="222250"/>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60</xdr:row>
      <xdr:rowOff>111760</xdr:rowOff>
    </xdr:from>
    <xdr:ext cx="531495" cy="25590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505" y="10398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73660</xdr:rowOff>
    </xdr:from>
    <xdr:ext cx="531495" cy="259080"/>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35560</xdr:rowOff>
    </xdr:from>
    <xdr:ext cx="531495" cy="259080"/>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53</xdr:row>
      <xdr:rowOff>168910</xdr:rowOff>
    </xdr:from>
    <xdr:ext cx="531495" cy="25590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505" y="9255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51</xdr:row>
      <xdr:rowOff>130810</xdr:rowOff>
    </xdr:from>
    <xdr:ext cx="531495" cy="259080"/>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49</xdr:row>
      <xdr:rowOff>92710</xdr:rowOff>
    </xdr:from>
    <xdr:ext cx="531495" cy="259080"/>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47</xdr:row>
      <xdr:rowOff>54610</xdr:rowOff>
    </xdr:from>
    <xdr:ext cx="531495" cy="25590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505" y="8112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162560</xdr:rowOff>
    </xdr:from>
    <xdr:to>
      <xdr:col>24</xdr:col>
      <xdr:colOff>62865</xdr:colOff>
      <xdr:row>58</xdr:row>
      <xdr:rowOff>86360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63610"/>
          <a:ext cx="1270" cy="1466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90170</xdr:rowOff>
    </xdr:from>
    <xdr:ext cx="534670" cy="259080"/>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342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33,408</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86360</xdr:rowOff>
    </xdr:from>
    <xdr:to>
      <xdr:col>24</xdr:col>
      <xdr:colOff>152400</xdr:colOff>
      <xdr:row>58</xdr:row>
      <xdr:rowOff>86360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30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109220</xdr:rowOff>
    </xdr:from>
    <xdr:ext cx="534670" cy="25590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3882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71,898</a:t>
          </a:r>
          <a:endParaRPr kumimoji="1" lang="ja-JP" altLang="en-US" sz="1000" b="1">
            <a:latin typeface="ＭＳ Ｐゴシック"/>
            <a:ea typeface="ＭＳ Ｐゴシック"/>
          </a:endParaRPr>
        </a:p>
      </xdr:txBody>
    </xdr:sp>
    <xdr:clientData/>
  </xdr:oneCellAnchor>
  <xdr:twoCellAnchor>
    <xdr:from>
      <xdr:col>23</xdr:col>
      <xdr:colOff>165100</xdr:colOff>
      <xdr:row>49</xdr:row>
      <xdr:rowOff>162560</xdr:rowOff>
    </xdr:from>
    <xdr:to>
      <xdr:col>24</xdr:col>
      <xdr:colOff>152400</xdr:colOff>
      <xdr:row>49</xdr:row>
      <xdr:rowOff>162560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6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145415</xdr:rowOff>
    </xdr:from>
    <xdr:to>
      <xdr:col>24</xdr:col>
      <xdr:colOff>63500</xdr:colOff>
      <xdr:row>54</xdr:row>
      <xdr:rowOff>149225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40371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4445</xdr:rowOff>
    </xdr:from>
    <xdr:ext cx="534670" cy="259080"/>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341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47,155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26035</xdr:rowOff>
    </xdr:from>
    <xdr:to>
      <xdr:col>24</xdr:col>
      <xdr:colOff>114300</xdr:colOff>
      <xdr:row>55</xdr:row>
      <xdr:rowOff>127635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45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145415</xdr:rowOff>
    </xdr:from>
    <xdr:to>
      <xdr:col>19</xdr:col>
      <xdr:colOff>177800</xdr:colOff>
      <xdr:row>55</xdr:row>
      <xdr:rowOff>18415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403715"/>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153670</xdr:rowOff>
    </xdr:from>
    <xdr:to>
      <xdr:col>20</xdr:col>
      <xdr:colOff>38100</xdr:colOff>
      <xdr:row>55</xdr:row>
      <xdr:rowOff>83820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41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74930</xdr:rowOff>
    </xdr:from>
    <xdr:ext cx="531495" cy="25590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29965" y="950468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48,305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55</xdr:row>
      <xdr:rowOff>18415</xdr:rowOff>
    </xdr:from>
    <xdr:to>
      <xdr:col>15</xdr:col>
      <xdr:colOff>50800</xdr:colOff>
      <xdr:row>55</xdr:row>
      <xdr:rowOff>73025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448165"/>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10160</xdr:rowOff>
    </xdr:from>
    <xdr:to>
      <xdr:col>15</xdr:col>
      <xdr:colOff>101600</xdr:colOff>
      <xdr:row>55</xdr:row>
      <xdr:rowOff>111760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43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102870</xdr:rowOff>
    </xdr:from>
    <xdr:ext cx="531495" cy="259080"/>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0965" y="95326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47,563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55</xdr:row>
      <xdr:rowOff>73025</xdr:rowOff>
    </xdr:from>
    <xdr:to>
      <xdr:col>10</xdr:col>
      <xdr:colOff>114300</xdr:colOff>
      <xdr:row>55</xdr:row>
      <xdr:rowOff>135890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502775"/>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16510</xdr:rowOff>
    </xdr:from>
    <xdr:to>
      <xdr:col>10</xdr:col>
      <xdr:colOff>165100</xdr:colOff>
      <xdr:row>55</xdr:row>
      <xdr:rowOff>118110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44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53</xdr:row>
      <xdr:rowOff>134620</xdr:rowOff>
    </xdr:from>
    <xdr:ext cx="531495" cy="25590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1965" y="922147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47,399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55</xdr:row>
      <xdr:rowOff>126365</xdr:rowOff>
    </xdr:from>
    <xdr:to>
      <xdr:col>6</xdr:col>
      <xdr:colOff>38100</xdr:colOff>
      <xdr:row>56</xdr:row>
      <xdr:rowOff>56515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55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47625</xdr:rowOff>
    </xdr:from>
    <xdr:ext cx="531495" cy="259080"/>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2965" y="96488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44,524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54</xdr:row>
      <xdr:rowOff>98425</xdr:rowOff>
    </xdr:from>
    <xdr:to>
      <xdr:col>24</xdr:col>
      <xdr:colOff>114300</xdr:colOff>
      <xdr:row>55</xdr:row>
      <xdr:rowOff>29210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3567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121285</xdr:rowOff>
    </xdr:from>
    <xdr:ext cx="534670" cy="25590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20813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49,744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54</xdr:row>
      <xdr:rowOff>94615</xdr:rowOff>
    </xdr:from>
    <xdr:to>
      <xdr:col>20</xdr:col>
      <xdr:colOff>38100</xdr:colOff>
      <xdr:row>55</xdr:row>
      <xdr:rowOff>24765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35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53</xdr:row>
      <xdr:rowOff>41910</xdr:rowOff>
    </xdr:from>
    <xdr:ext cx="531495" cy="25590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29965" y="9128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49,842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54</xdr:row>
      <xdr:rowOff>139065</xdr:rowOff>
    </xdr:from>
    <xdr:to>
      <xdr:col>15</xdr:col>
      <xdr:colOff>101600</xdr:colOff>
      <xdr:row>55</xdr:row>
      <xdr:rowOff>69215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39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53</xdr:row>
      <xdr:rowOff>86360</xdr:rowOff>
    </xdr:from>
    <xdr:ext cx="531495" cy="25590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0965" y="91732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48,686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55</xdr:row>
      <xdr:rowOff>22225</xdr:rowOff>
    </xdr:from>
    <xdr:to>
      <xdr:col>10</xdr:col>
      <xdr:colOff>165100</xdr:colOff>
      <xdr:row>55</xdr:row>
      <xdr:rowOff>123825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45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114935</xdr:rowOff>
    </xdr:from>
    <xdr:ext cx="531495" cy="259080"/>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1965" y="954468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47,258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55</xdr:row>
      <xdr:rowOff>85090</xdr:rowOff>
    </xdr:from>
    <xdr:to>
      <xdr:col>6</xdr:col>
      <xdr:colOff>38100</xdr:colOff>
      <xdr:row>56</xdr:row>
      <xdr:rowOff>15240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51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54</xdr:row>
      <xdr:rowOff>31750</xdr:rowOff>
    </xdr:from>
    <xdr:ext cx="531495" cy="25590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2965" y="929005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45,593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46/48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3,070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6710" cy="222250"/>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168910</xdr:rowOff>
    </xdr:from>
    <xdr:ext cx="245745" cy="25590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080" y="13370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75</xdr:row>
      <xdr:rowOff>54610</xdr:rowOff>
    </xdr:from>
    <xdr:ext cx="464185" cy="25590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640" y="129133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111760</xdr:rowOff>
    </xdr:from>
    <xdr:ext cx="531495" cy="25590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505" y="124561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168910</xdr:rowOff>
    </xdr:from>
    <xdr:ext cx="531495" cy="25590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505" y="119989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590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505" y="11541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49530</xdr:rowOff>
    </xdr:from>
    <xdr:to>
      <xdr:col>24</xdr:col>
      <xdr:colOff>62865</xdr:colOff>
      <xdr:row>78</xdr:row>
      <xdr:rowOff>109220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051030"/>
          <a:ext cx="1270" cy="1431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112395</xdr:rowOff>
    </xdr:from>
    <xdr:ext cx="378460" cy="25590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85495"/>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342</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109220</xdr:rowOff>
    </xdr:from>
    <xdr:to>
      <xdr:col>24</xdr:col>
      <xdr:colOff>152400</xdr:colOff>
      <xdr:row>78</xdr:row>
      <xdr:rowOff>109220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82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167640</xdr:rowOff>
    </xdr:from>
    <xdr:ext cx="534670" cy="25590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82624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15,986</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49530</xdr:rowOff>
    </xdr:from>
    <xdr:to>
      <xdr:col>24</xdr:col>
      <xdr:colOff>152400</xdr:colOff>
      <xdr:row>70</xdr:row>
      <xdr:rowOff>49530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051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164465</xdr:rowOff>
    </xdr:from>
    <xdr:to>
      <xdr:col>24</xdr:col>
      <xdr:colOff>63500</xdr:colOff>
      <xdr:row>77</xdr:row>
      <xdr:rowOff>165100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36611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67945</xdr:rowOff>
    </xdr:from>
    <xdr:ext cx="469900" cy="2584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292669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4,226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45085</xdr:rowOff>
    </xdr:from>
    <xdr:to>
      <xdr:col>24</xdr:col>
      <xdr:colOff>114300</xdr:colOff>
      <xdr:row>76</xdr:row>
      <xdr:rowOff>146685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07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102235</xdr:rowOff>
    </xdr:from>
    <xdr:to>
      <xdr:col>19</xdr:col>
      <xdr:colOff>177800</xdr:colOff>
      <xdr:row>77</xdr:row>
      <xdr:rowOff>164465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303885"/>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55245</xdr:rowOff>
    </xdr:from>
    <xdr:to>
      <xdr:col>20</xdr:col>
      <xdr:colOff>38100</xdr:colOff>
      <xdr:row>76</xdr:row>
      <xdr:rowOff>156845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085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75</xdr:row>
      <xdr:rowOff>1905</xdr:rowOff>
    </xdr:from>
    <xdr:ext cx="466725" cy="259080"/>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350" y="128606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4,115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94615</xdr:rowOff>
    </xdr:from>
    <xdr:to>
      <xdr:col>15</xdr:col>
      <xdr:colOff>50800</xdr:colOff>
      <xdr:row>77</xdr:row>
      <xdr:rowOff>102235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29626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61595</xdr:rowOff>
    </xdr:from>
    <xdr:to>
      <xdr:col>15</xdr:col>
      <xdr:colOff>101600</xdr:colOff>
      <xdr:row>76</xdr:row>
      <xdr:rowOff>163195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09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75</xdr:row>
      <xdr:rowOff>8255</xdr:rowOff>
    </xdr:from>
    <xdr:ext cx="466725" cy="25590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350" y="1286700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4,049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88265</xdr:rowOff>
    </xdr:from>
    <xdr:to>
      <xdr:col>10</xdr:col>
      <xdr:colOff>114300</xdr:colOff>
      <xdr:row>77</xdr:row>
      <xdr:rowOff>94615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28991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67945</xdr:rowOff>
    </xdr:from>
    <xdr:to>
      <xdr:col>10</xdr:col>
      <xdr:colOff>165100</xdr:colOff>
      <xdr:row>76</xdr:row>
      <xdr:rowOff>169545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09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75</xdr:row>
      <xdr:rowOff>14605</xdr:rowOff>
    </xdr:from>
    <xdr:ext cx="466725" cy="259080"/>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350" y="128733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45720</xdr:rowOff>
    </xdr:from>
    <xdr:to>
      <xdr:col>6</xdr:col>
      <xdr:colOff>38100</xdr:colOff>
      <xdr:row>76</xdr:row>
      <xdr:rowOff>147320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74</xdr:row>
      <xdr:rowOff>163830</xdr:rowOff>
    </xdr:from>
    <xdr:ext cx="466725" cy="259080"/>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350" y="128511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4,220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77</xdr:row>
      <xdr:rowOff>114300</xdr:rowOff>
    </xdr:from>
    <xdr:to>
      <xdr:col>24</xdr:col>
      <xdr:colOff>114300</xdr:colOff>
      <xdr:row>78</xdr:row>
      <xdr:rowOff>44450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29210</xdr:rowOff>
    </xdr:from>
    <xdr:ext cx="469900" cy="25590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3086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1,600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113665</xdr:rowOff>
    </xdr:from>
    <xdr:to>
      <xdr:col>20</xdr:col>
      <xdr:colOff>38100</xdr:colOff>
      <xdr:row>78</xdr:row>
      <xdr:rowOff>43815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1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34925</xdr:rowOff>
    </xdr:from>
    <xdr:ext cx="466725" cy="259080"/>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350" y="1340802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52070</xdr:rowOff>
    </xdr:from>
    <xdr:to>
      <xdr:col>15</xdr:col>
      <xdr:colOff>101600</xdr:colOff>
      <xdr:row>77</xdr:row>
      <xdr:rowOff>153035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253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77</xdr:row>
      <xdr:rowOff>144145</xdr:rowOff>
    </xdr:from>
    <xdr:ext cx="466725" cy="25590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350" y="1334579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43815</xdr:rowOff>
    </xdr:from>
    <xdr:to>
      <xdr:col>10</xdr:col>
      <xdr:colOff>165100</xdr:colOff>
      <xdr:row>77</xdr:row>
      <xdr:rowOff>145415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24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77</xdr:row>
      <xdr:rowOff>136525</xdr:rowOff>
    </xdr:from>
    <xdr:ext cx="466725" cy="2584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350" y="13338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37465</xdr:rowOff>
    </xdr:from>
    <xdr:to>
      <xdr:col>6</xdr:col>
      <xdr:colOff>38100</xdr:colOff>
      <xdr:row>77</xdr:row>
      <xdr:rowOff>139065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23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77</xdr:row>
      <xdr:rowOff>130175</xdr:rowOff>
    </xdr:from>
    <xdr:ext cx="466725" cy="259080"/>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350" y="1333182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103,128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125,215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6710" cy="222250"/>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590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505" y="17256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2455" cy="25590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370" y="1611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2455" cy="259080"/>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370" y="1573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2455" cy="259080"/>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370" y="15351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2455" cy="25590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109855</xdr:rowOff>
    </xdr:from>
    <xdr:to>
      <xdr:col>24</xdr:col>
      <xdr:colOff>62865</xdr:colOff>
      <xdr:row>98</xdr:row>
      <xdr:rowOff>106045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40355"/>
          <a:ext cx="1270" cy="1367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109855</xdr:rowOff>
    </xdr:from>
    <xdr:ext cx="534670" cy="25590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91195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68,671</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106045</xdr:rowOff>
    </xdr:from>
    <xdr:to>
      <xdr:col>24</xdr:col>
      <xdr:colOff>152400</xdr:colOff>
      <xdr:row>98</xdr:row>
      <xdr:rowOff>106045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908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56515</xdr:rowOff>
    </xdr:from>
    <xdr:ext cx="598805" cy="2584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155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176,347</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109855</xdr:rowOff>
    </xdr:from>
    <xdr:to>
      <xdr:col>24</xdr:col>
      <xdr:colOff>152400</xdr:colOff>
      <xdr:row>90</xdr:row>
      <xdr:rowOff>109855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40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116205</xdr:rowOff>
    </xdr:from>
    <xdr:to>
      <xdr:col>24</xdr:col>
      <xdr:colOff>63500</xdr:colOff>
      <xdr:row>94</xdr:row>
      <xdr:rowOff>1905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061055"/>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29210</xdr:rowOff>
    </xdr:from>
    <xdr:ext cx="598805" cy="25590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316960"/>
          <a:ext cx="59880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109,517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50800</xdr:rowOff>
    </xdr:from>
    <xdr:to>
      <xdr:col>24</xdr:col>
      <xdr:colOff>114300</xdr:colOff>
      <xdr:row>95</xdr:row>
      <xdr:rowOff>152400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33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1905</xdr:rowOff>
    </xdr:from>
    <xdr:to>
      <xdr:col>19</xdr:col>
      <xdr:colOff>177800</xdr:colOff>
      <xdr:row>94</xdr:row>
      <xdr:rowOff>87630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118205"/>
          <a:ext cx="8890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76200</xdr:rowOff>
    </xdr:from>
    <xdr:to>
      <xdr:col>20</xdr:col>
      <xdr:colOff>38100</xdr:colOff>
      <xdr:row>96</xdr:row>
      <xdr:rowOff>6350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95</xdr:row>
      <xdr:rowOff>168910</xdr:rowOff>
    </xdr:from>
    <xdr:ext cx="595630" cy="25590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97580" y="1645666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107,500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94</xdr:row>
      <xdr:rowOff>87630</xdr:rowOff>
    </xdr:from>
    <xdr:to>
      <xdr:col>15</xdr:col>
      <xdr:colOff>50800</xdr:colOff>
      <xdr:row>95</xdr:row>
      <xdr:rowOff>15240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20393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141605</xdr:rowOff>
    </xdr:from>
    <xdr:to>
      <xdr:col>15</xdr:col>
      <xdr:colOff>101600</xdr:colOff>
      <xdr:row>96</xdr:row>
      <xdr:rowOff>71755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42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96</xdr:row>
      <xdr:rowOff>63500</xdr:rowOff>
    </xdr:from>
    <xdr:ext cx="595630" cy="25590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08580" y="1652270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102,340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95</xdr:row>
      <xdr:rowOff>15240</xdr:rowOff>
    </xdr:from>
    <xdr:to>
      <xdr:col>10</xdr:col>
      <xdr:colOff>114300</xdr:colOff>
      <xdr:row>95</xdr:row>
      <xdr:rowOff>64135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30299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8255</xdr:rowOff>
    </xdr:from>
    <xdr:to>
      <xdr:col>10</xdr:col>
      <xdr:colOff>165100</xdr:colOff>
      <xdr:row>96</xdr:row>
      <xdr:rowOff>109855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46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100965</xdr:rowOff>
    </xdr:from>
    <xdr:ext cx="531495" cy="25590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1965" y="1656016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99,366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77470</xdr:rowOff>
    </xdr:from>
    <xdr:to>
      <xdr:col>6</xdr:col>
      <xdr:colOff>38100</xdr:colOff>
      <xdr:row>97</xdr:row>
      <xdr:rowOff>7620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53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170180</xdr:rowOff>
    </xdr:from>
    <xdr:ext cx="531495" cy="259080"/>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2965" y="166293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93,892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93</xdr:row>
      <xdr:rowOff>65405</xdr:rowOff>
    </xdr:from>
    <xdr:to>
      <xdr:col>24</xdr:col>
      <xdr:colOff>114300</xdr:colOff>
      <xdr:row>93</xdr:row>
      <xdr:rowOff>167005</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01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88265</xdr:rowOff>
    </xdr:from>
    <xdr:ext cx="598805" cy="25590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586166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135,367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93</xdr:row>
      <xdr:rowOff>122555</xdr:rowOff>
    </xdr:from>
    <xdr:to>
      <xdr:col>20</xdr:col>
      <xdr:colOff>38100</xdr:colOff>
      <xdr:row>94</xdr:row>
      <xdr:rowOff>52705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06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92</xdr:row>
      <xdr:rowOff>69215</xdr:rowOff>
    </xdr:from>
    <xdr:ext cx="595630" cy="259080"/>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97580" y="1584261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130,870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94</xdr:row>
      <xdr:rowOff>36830</xdr:rowOff>
    </xdr:from>
    <xdr:to>
      <xdr:col>15</xdr:col>
      <xdr:colOff>101600</xdr:colOff>
      <xdr:row>94</xdr:row>
      <xdr:rowOff>138430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15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92</xdr:row>
      <xdr:rowOff>154940</xdr:rowOff>
    </xdr:from>
    <xdr:ext cx="595630" cy="25590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08580" y="1592834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124,086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94</xdr:row>
      <xdr:rowOff>135890</xdr:rowOff>
    </xdr:from>
    <xdr:to>
      <xdr:col>10</xdr:col>
      <xdr:colOff>165100</xdr:colOff>
      <xdr:row>95</xdr:row>
      <xdr:rowOff>66040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25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93</xdr:row>
      <xdr:rowOff>82550</xdr:rowOff>
    </xdr:from>
    <xdr:ext cx="595630" cy="259080"/>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19580" y="1602740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116,303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95</xdr:row>
      <xdr:rowOff>13335</xdr:rowOff>
    </xdr:from>
    <xdr:to>
      <xdr:col>6</xdr:col>
      <xdr:colOff>38100</xdr:colOff>
      <xdr:row>95</xdr:row>
      <xdr:rowOff>114935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30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93</xdr:row>
      <xdr:rowOff>132080</xdr:rowOff>
    </xdr:from>
    <xdr:ext cx="595630" cy="25590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30580" y="1607693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112,460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40,162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45,680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6710" cy="222250"/>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40</xdr:row>
      <xdr:rowOff>111760</xdr:rowOff>
    </xdr:from>
    <xdr:ext cx="245745" cy="25590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080" y="6969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99060</xdr:rowOff>
    </xdr:from>
    <xdr:to>
      <xdr:col>59</xdr:col>
      <xdr:colOff>50800</xdr:colOff>
      <xdr:row>39</xdr:row>
      <xdr:rowOff>99060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38</xdr:row>
      <xdr:rowOff>128270</xdr:rowOff>
    </xdr:from>
    <xdr:ext cx="531495" cy="259080"/>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144145</xdr:rowOff>
    </xdr:from>
    <xdr:ext cx="531495" cy="25590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505" y="6316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160655</xdr:rowOff>
    </xdr:from>
    <xdr:ext cx="531495" cy="259080"/>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33</xdr:row>
      <xdr:rowOff>6350</xdr:rowOff>
    </xdr:from>
    <xdr:ext cx="531495" cy="25590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505" y="56642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31</xdr:row>
      <xdr:rowOff>22225</xdr:rowOff>
    </xdr:from>
    <xdr:ext cx="531495" cy="2584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29</xdr:row>
      <xdr:rowOff>38100</xdr:rowOff>
    </xdr:from>
    <xdr:ext cx="531495" cy="259080"/>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27</xdr:row>
      <xdr:rowOff>54610</xdr:rowOff>
    </xdr:from>
    <xdr:ext cx="531495" cy="25590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72505" y="468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31115</xdr:rowOff>
    </xdr:from>
    <xdr:to>
      <xdr:col>54</xdr:col>
      <xdr:colOff>189865</xdr:colOff>
      <xdr:row>39</xdr:row>
      <xdr:rowOff>99695</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46065"/>
          <a:ext cx="1270" cy="1440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103505</xdr:rowOff>
    </xdr:from>
    <xdr:ext cx="469900" cy="259080"/>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7900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9,984</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99695</xdr:rowOff>
    </xdr:from>
    <xdr:to>
      <xdr:col>55</xdr:col>
      <xdr:colOff>88900</xdr:colOff>
      <xdr:row>39</xdr:row>
      <xdr:rowOff>99695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786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149225</xdr:rowOff>
    </xdr:from>
    <xdr:ext cx="534670" cy="259080"/>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212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54,068</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31115</xdr:rowOff>
    </xdr:from>
    <xdr:to>
      <xdr:col>55</xdr:col>
      <xdr:colOff>88900</xdr:colOff>
      <xdr:row>31</xdr:row>
      <xdr:rowOff>31115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46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52705</xdr:rowOff>
    </xdr:from>
    <xdr:to>
      <xdr:col>55</xdr:col>
      <xdr:colOff>0</xdr:colOff>
      <xdr:row>36</xdr:row>
      <xdr:rowOff>75565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224905"/>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168275</xdr:rowOff>
    </xdr:from>
    <xdr:ext cx="534670" cy="25590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5997575"/>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28,018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145415</xdr:rowOff>
    </xdr:from>
    <xdr:to>
      <xdr:col>55</xdr:col>
      <xdr:colOff>50800</xdr:colOff>
      <xdr:row>36</xdr:row>
      <xdr:rowOff>75565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14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52705</xdr:rowOff>
    </xdr:from>
    <xdr:to>
      <xdr:col>50</xdr:col>
      <xdr:colOff>114300</xdr:colOff>
      <xdr:row>36</xdr:row>
      <xdr:rowOff>86360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22490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120650</xdr:rowOff>
    </xdr:from>
    <xdr:to>
      <xdr:col>50</xdr:col>
      <xdr:colOff>165100</xdr:colOff>
      <xdr:row>36</xdr:row>
      <xdr:rowOff>50800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34</xdr:row>
      <xdr:rowOff>67310</xdr:rowOff>
    </xdr:from>
    <xdr:ext cx="531495" cy="259080"/>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1965" y="58966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28,779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36</xdr:row>
      <xdr:rowOff>1270</xdr:rowOff>
    </xdr:from>
    <xdr:to>
      <xdr:col>45</xdr:col>
      <xdr:colOff>177800</xdr:colOff>
      <xdr:row>36</xdr:row>
      <xdr:rowOff>86360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173470"/>
          <a:ext cx="889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120650</xdr:rowOff>
    </xdr:from>
    <xdr:to>
      <xdr:col>46</xdr:col>
      <xdr:colOff>38100</xdr:colOff>
      <xdr:row>36</xdr:row>
      <xdr:rowOff>50800</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34</xdr:row>
      <xdr:rowOff>67310</xdr:rowOff>
    </xdr:from>
    <xdr:ext cx="531495" cy="259080"/>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82965" y="58966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28,778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36</xdr:row>
      <xdr:rowOff>1270</xdr:rowOff>
    </xdr:from>
    <xdr:to>
      <xdr:col>41</xdr:col>
      <xdr:colOff>50800</xdr:colOff>
      <xdr:row>36</xdr:row>
      <xdr:rowOff>155575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173470"/>
          <a:ext cx="889000" cy="154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127635</xdr:rowOff>
    </xdr:from>
    <xdr:to>
      <xdr:col>41</xdr:col>
      <xdr:colOff>101600</xdr:colOff>
      <xdr:row>36</xdr:row>
      <xdr:rowOff>57785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1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36</xdr:row>
      <xdr:rowOff>48895</xdr:rowOff>
    </xdr:from>
    <xdr:ext cx="531495" cy="259080"/>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3965" y="622109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28,564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35</xdr:row>
      <xdr:rowOff>127635</xdr:rowOff>
    </xdr:from>
    <xdr:to>
      <xdr:col>36</xdr:col>
      <xdr:colOff>165100</xdr:colOff>
      <xdr:row>36</xdr:row>
      <xdr:rowOff>57785</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1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34</xdr:row>
      <xdr:rowOff>74930</xdr:rowOff>
    </xdr:from>
    <xdr:ext cx="531495" cy="25590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4965" y="590423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28,570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24765</xdr:rowOff>
    </xdr:from>
    <xdr:to>
      <xdr:col>55</xdr:col>
      <xdr:colOff>50800</xdr:colOff>
      <xdr:row>36</xdr:row>
      <xdr:rowOff>126365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19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3175</xdr:rowOff>
    </xdr:from>
    <xdr:ext cx="534670" cy="259080"/>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1753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26,473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1905</xdr:rowOff>
    </xdr:from>
    <xdr:to>
      <xdr:col>50</xdr:col>
      <xdr:colOff>165100</xdr:colOff>
      <xdr:row>36</xdr:row>
      <xdr:rowOff>103505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17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36</xdr:row>
      <xdr:rowOff>94615</xdr:rowOff>
    </xdr:from>
    <xdr:ext cx="531495" cy="259080"/>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1965" y="626681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27,173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35560</xdr:rowOff>
    </xdr:from>
    <xdr:to>
      <xdr:col>46</xdr:col>
      <xdr:colOff>38100</xdr:colOff>
      <xdr:row>36</xdr:row>
      <xdr:rowOff>137160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20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36</xdr:row>
      <xdr:rowOff>128270</xdr:rowOff>
    </xdr:from>
    <xdr:ext cx="531495" cy="259080"/>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2965" y="63004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26,138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35</xdr:row>
      <xdr:rowOff>121920</xdr:rowOff>
    </xdr:from>
    <xdr:to>
      <xdr:col>41</xdr:col>
      <xdr:colOff>101600</xdr:colOff>
      <xdr:row>36</xdr:row>
      <xdr:rowOff>52070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12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34</xdr:row>
      <xdr:rowOff>68580</xdr:rowOff>
    </xdr:from>
    <xdr:ext cx="531495" cy="259080"/>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3965" y="58978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28,733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36</xdr:row>
      <xdr:rowOff>104775</xdr:rowOff>
    </xdr:from>
    <xdr:to>
      <xdr:col>36</xdr:col>
      <xdr:colOff>165100</xdr:colOff>
      <xdr:row>37</xdr:row>
      <xdr:rowOff>34925</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27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26035</xdr:rowOff>
    </xdr:from>
    <xdr:ext cx="531495" cy="259080"/>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4965" y="636968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24,008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35/48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59,467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69,654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6710" cy="222250"/>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60</xdr:row>
      <xdr:rowOff>111760</xdr:rowOff>
    </xdr:from>
    <xdr:ext cx="245745" cy="25590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080" y="10398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58</xdr:row>
      <xdr:rowOff>73660</xdr:rowOff>
    </xdr:from>
    <xdr:ext cx="531495" cy="259080"/>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5590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505" y="9255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1495" cy="259080"/>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92455" cy="259080"/>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370" y="8493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2455" cy="25590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107950</xdr:rowOff>
    </xdr:from>
    <xdr:to>
      <xdr:col>54</xdr:col>
      <xdr:colOff>189865</xdr:colOff>
      <xdr:row>58</xdr:row>
      <xdr:rowOff>170815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680450"/>
          <a:ext cx="1270" cy="1434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3175</xdr:rowOff>
    </xdr:from>
    <xdr:ext cx="534670" cy="259080"/>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1187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22,362</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170815</xdr:rowOff>
    </xdr:from>
    <xdr:to>
      <xdr:col>55</xdr:col>
      <xdr:colOff>88900</xdr:colOff>
      <xdr:row>58</xdr:row>
      <xdr:rowOff>170815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114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54610</xdr:rowOff>
    </xdr:from>
    <xdr:ext cx="534670" cy="25590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45566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97,676</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107950</xdr:rowOff>
    </xdr:from>
    <xdr:to>
      <xdr:col>55</xdr:col>
      <xdr:colOff>88900</xdr:colOff>
      <xdr:row>50</xdr:row>
      <xdr:rowOff>107950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680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156845</xdr:rowOff>
    </xdr:from>
    <xdr:to>
      <xdr:col>55</xdr:col>
      <xdr:colOff>0</xdr:colOff>
      <xdr:row>57</xdr:row>
      <xdr:rowOff>81280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758045"/>
          <a:ext cx="8382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167005</xdr:rowOff>
    </xdr:from>
    <xdr:ext cx="534670" cy="25590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425305"/>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48,088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144145</xdr:rowOff>
    </xdr:from>
    <xdr:to>
      <xdr:col>55</xdr:col>
      <xdr:colOff>50800</xdr:colOff>
      <xdr:row>56</xdr:row>
      <xdr:rowOff>74930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573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156845</xdr:rowOff>
    </xdr:from>
    <xdr:to>
      <xdr:col>50</xdr:col>
      <xdr:colOff>114300</xdr:colOff>
      <xdr:row>57</xdr:row>
      <xdr:rowOff>22225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758045"/>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5080</xdr:rowOff>
    </xdr:from>
    <xdr:to>
      <xdr:col>50</xdr:col>
      <xdr:colOff>165100</xdr:colOff>
      <xdr:row>56</xdr:row>
      <xdr:rowOff>106680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60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123190</xdr:rowOff>
    </xdr:from>
    <xdr:ext cx="531495" cy="25590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1965" y="938149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46,395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166370</xdr:rowOff>
    </xdr:from>
    <xdr:to>
      <xdr:col>45</xdr:col>
      <xdr:colOff>177800</xdr:colOff>
      <xdr:row>57</xdr:row>
      <xdr:rowOff>22225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76757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91440</xdr:rowOff>
    </xdr:from>
    <xdr:to>
      <xdr:col>46</xdr:col>
      <xdr:colOff>38100</xdr:colOff>
      <xdr:row>56</xdr:row>
      <xdr:rowOff>21590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52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38100</xdr:rowOff>
    </xdr:from>
    <xdr:ext cx="531495" cy="259080"/>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2965" y="92964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50,880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125730</xdr:rowOff>
    </xdr:from>
    <xdr:to>
      <xdr:col>41</xdr:col>
      <xdr:colOff>50800</xdr:colOff>
      <xdr:row>56</xdr:row>
      <xdr:rowOff>166370</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72693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77470</xdr:rowOff>
    </xdr:from>
    <xdr:to>
      <xdr:col>41</xdr:col>
      <xdr:colOff>101600</xdr:colOff>
      <xdr:row>56</xdr:row>
      <xdr:rowOff>7620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50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24130</xdr:rowOff>
    </xdr:from>
    <xdr:ext cx="531495" cy="259080"/>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3965" y="92824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51,613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55</xdr:row>
      <xdr:rowOff>152400</xdr:rowOff>
    </xdr:from>
    <xdr:to>
      <xdr:col>36</xdr:col>
      <xdr:colOff>165100</xdr:colOff>
      <xdr:row>56</xdr:row>
      <xdr:rowOff>82550</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99060</xdr:rowOff>
    </xdr:from>
    <xdr:ext cx="531495" cy="25590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4965" y="93573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47,677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30480</xdr:rowOff>
    </xdr:from>
    <xdr:to>
      <xdr:col>55</xdr:col>
      <xdr:colOff>50800</xdr:colOff>
      <xdr:row>57</xdr:row>
      <xdr:rowOff>132080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80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8890</xdr:rowOff>
    </xdr:from>
    <xdr:ext cx="534670" cy="25590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78154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36,072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106045</xdr:rowOff>
    </xdr:from>
    <xdr:to>
      <xdr:col>50</xdr:col>
      <xdr:colOff>165100</xdr:colOff>
      <xdr:row>57</xdr:row>
      <xdr:rowOff>36195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70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27305</xdr:rowOff>
    </xdr:from>
    <xdr:ext cx="531495" cy="259080"/>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1965" y="979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41,093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143510</xdr:rowOff>
    </xdr:from>
    <xdr:to>
      <xdr:col>46</xdr:col>
      <xdr:colOff>38100</xdr:colOff>
      <xdr:row>57</xdr:row>
      <xdr:rowOff>73025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7447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64135</xdr:rowOff>
    </xdr:from>
    <xdr:ext cx="531495" cy="25590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2965" y="983678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39,173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114935</xdr:rowOff>
    </xdr:from>
    <xdr:to>
      <xdr:col>41</xdr:col>
      <xdr:colOff>101600</xdr:colOff>
      <xdr:row>57</xdr:row>
      <xdr:rowOff>45085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71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36195</xdr:rowOff>
    </xdr:from>
    <xdr:ext cx="531495" cy="259080"/>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3965" y="98088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40,637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74930</xdr:rowOff>
    </xdr:from>
    <xdr:to>
      <xdr:col>36</xdr:col>
      <xdr:colOff>165100</xdr:colOff>
      <xdr:row>57</xdr:row>
      <xdr:rowOff>5080</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67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167640</xdr:rowOff>
    </xdr:from>
    <xdr:ext cx="531495" cy="25590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4965" y="976884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42,733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17,554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20,764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6710" cy="222250"/>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5745" cy="259080"/>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080" y="13446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590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505" y="12684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92710</xdr:rowOff>
    </xdr:from>
    <xdr:ext cx="531495" cy="259080"/>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5590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505" y="11541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29845</xdr:rowOff>
    </xdr:from>
    <xdr:to>
      <xdr:col>54</xdr:col>
      <xdr:colOff>189865</xdr:colOff>
      <xdr:row>79</xdr:row>
      <xdr:rowOff>34925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31345"/>
          <a:ext cx="1270" cy="1548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38735</xdr:rowOff>
    </xdr:from>
    <xdr:ext cx="378460" cy="259080"/>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832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249</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34925</xdr:rowOff>
    </xdr:from>
    <xdr:to>
      <xdr:col>55</xdr:col>
      <xdr:colOff>88900</xdr:colOff>
      <xdr:row>79</xdr:row>
      <xdr:rowOff>34925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79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147955</xdr:rowOff>
    </xdr:from>
    <xdr:ext cx="534670" cy="2584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065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40,876</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29845</xdr:rowOff>
    </xdr:from>
    <xdr:to>
      <xdr:col>55</xdr:col>
      <xdr:colOff>88900</xdr:colOff>
      <xdr:row>70</xdr:row>
      <xdr:rowOff>29845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31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157480</xdr:rowOff>
    </xdr:from>
    <xdr:to>
      <xdr:col>55</xdr:col>
      <xdr:colOff>0</xdr:colOff>
      <xdr:row>75</xdr:row>
      <xdr:rowOff>169545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2844780"/>
          <a:ext cx="838200" cy="183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55880</xdr:rowOff>
    </xdr:from>
    <xdr:ext cx="534670" cy="259080"/>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0860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11,298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77470</xdr:rowOff>
    </xdr:from>
    <xdr:to>
      <xdr:col>55</xdr:col>
      <xdr:colOff>50800</xdr:colOff>
      <xdr:row>77</xdr:row>
      <xdr:rowOff>7620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157480</xdr:rowOff>
    </xdr:from>
    <xdr:to>
      <xdr:col>50</xdr:col>
      <xdr:colOff>114300</xdr:colOff>
      <xdr:row>75</xdr:row>
      <xdr:rowOff>15875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284478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17780</xdr:rowOff>
    </xdr:from>
    <xdr:to>
      <xdr:col>50</xdr:col>
      <xdr:colOff>165100</xdr:colOff>
      <xdr:row>76</xdr:row>
      <xdr:rowOff>119380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04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110490</xdr:rowOff>
    </xdr:from>
    <xdr:ext cx="531495" cy="25590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1965" y="1314069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12,869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74</xdr:row>
      <xdr:rowOff>29210</xdr:rowOff>
    </xdr:from>
    <xdr:to>
      <xdr:col>45</xdr:col>
      <xdr:colOff>177800</xdr:colOff>
      <xdr:row>75</xdr:row>
      <xdr:rowOff>15875</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2716510"/>
          <a:ext cx="889000" cy="158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162560</xdr:rowOff>
    </xdr:from>
    <xdr:to>
      <xdr:col>46</xdr:col>
      <xdr:colOff>38100</xdr:colOff>
      <xdr:row>75</xdr:row>
      <xdr:rowOff>92710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284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83820</xdr:rowOff>
    </xdr:from>
    <xdr:ext cx="531495" cy="259080"/>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2965" y="129425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18,065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0</xdr:colOff>
      <xdr:row>74</xdr:row>
      <xdr:rowOff>128905</xdr:rowOff>
    </xdr:from>
    <xdr:to>
      <xdr:col>41</xdr:col>
      <xdr:colOff>101600</xdr:colOff>
      <xdr:row>75</xdr:row>
      <xdr:rowOff>59055</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281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50165</xdr:rowOff>
    </xdr:from>
    <xdr:ext cx="531495" cy="259080"/>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3965" y="1290891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18,953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75</xdr:row>
      <xdr:rowOff>118745</xdr:rowOff>
    </xdr:from>
    <xdr:to>
      <xdr:col>55</xdr:col>
      <xdr:colOff>50800</xdr:colOff>
      <xdr:row>76</xdr:row>
      <xdr:rowOff>48895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297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141605</xdr:rowOff>
    </xdr:from>
    <xdr:ext cx="534670" cy="259080"/>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28289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14,719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74</xdr:row>
      <xdr:rowOff>106680</xdr:rowOff>
    </xdr:from>
    <xdr:to>
      <xdr:col>50</xdr:col>
      <xdr:colOff>165100</xdr:colOff>
      <xdr:row>75</xdr:row>
      <xdr:rowOff>36830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73</xdr:row>
      <xdr:rowOff>53340</xdr:rowOff>
    </xdr:from>
    <xdr:ext cx="531495" cy="25590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1965" y="1256919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19,539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74</xdr:row>
      <xdr:rowOff>136525</xdr:rowOff>
    </xdr:from>
    <xdr:to>
      <xdr:col>46</xdr:col>
      <xdr:colOff>38100</xdr:colOff>
      <xdr:row>75</xdr:row>
      <xdr:rowOff>66675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282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73</xdr:row>
      <xdr:rowOff>83185</xdr:rowOff>
    </xdr:from>
    <xdr:ext cx="531495" cy="259080"/>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2965" y="125990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18,749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73</xdr:row>
      <xdr:rowOff>149225</xdr:rowOff>
    </xdr:from>
    <xdr:to>
      <xdr:col>41</xdr:col>
      <xdr:colOff>101600</xdr:colOff>
      <xdr:row>74</xdr:row>
      <xdr:rowOff>79375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266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72</xdr:row>
      <xdr:rowOff>95885</xdr:rowOff>
    </xdr:from>
    <xdr:ext cx="531495" cy="259080"/>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3965" y="1244028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22,919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39/48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29,120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34,055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6710" cy="222250"/>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5745" cy="25590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080" y="16799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95</xdr:row>
      <xdr:rowOff>54610</xdr:rowOff>
    </xdr:from>
    <xdr:ext cx="531495" cy="25590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505" y="163423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92</xdr:row>
      <xdr:rowOff>111760</xdr:rowOff>
    </xdr:from>
    <xdr:ext cx="531495" cy="25590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505" y="158851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89</xdr:row>
      <xdr:rowOff>168910</xdr:rowOff>
    </xdr:from>
    <xdr:ext cx="531495" cy="25590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505" y="154279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87</xdr:row>
      <xdr:rowOff>54610</xdr:rowOff>
    </xdr:from>
    <xdr:ext cx="531495" cy="25590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505" y="14970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135255</xdr:rowOff>
    </xdr:from>
    <xdr:to>
      <xdr:col>54</xdr:col>
      <xdr:colOff>189865</xdr:colOff>
      <xdr:row>97</xdr:row>
      <xdr:rowOff>133350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65755"/>
          <a:ext cx="1270" cy="1198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137160</xdr:rowOff>
    </xdr:from>
    <xdr:ext cx="469900" cy="259080"/>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767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7,790</a:t>
          </a:r>
          <a:endParaRPr kumimoji="1" lang="ja-JP" altLang="en-US" sz="1000" b="1">
            <a:latin typeface="ＭＳ Ｐゴシック"/>
            <a:ea typeface="ＭＳ Ｐゴシック"/>
          </a:endParaRPr>
        </a:p>
      </xdr:txBody>
    </xdr:sp>
    <xdr:clientData/>
  </xdr:oneCellAnchor>
  <xdr:twoCellAnchor>
    <xdr:from>
      <xdr:col>54</xdr:col>
      <xdr:colOff>101600</xdr:colOff>
      <xdr:row>97</xdr:row>
      <xdr:rowOff>133350</xdr:rowOff>
    </xdr:from>
    <xdr:to>
      <xdr:col>55</xdr:col>
      <xdr:colOff>88900</xdr:colOff>
      <xdr:row>97</xdr:row>
      <xdr:rowOff>133350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764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81915</xdr:rowOff>
    </xdr:from>
    <xdr:ext cx="534670" cy="259080"/>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3409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60,190</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135255</xdr:rowOff>
    </xdr:from>
    <xdr:to>
      <xdr:col>55</xdr:col>
      <xdr:colOff>88900</xdr:colOff>
      <xdr:row>90</xdr:row>
      <xdr:rowOff>135255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65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99060</xdr:rowOff>
    </xdr:from>
    <xdr:to>
      <xdr:col>55</xdr:col>
      <xdr:colOff>0</xdr:colOff>
      <xdr:row>96</xdr:row>
      <xdr:rowOff>106045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55826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55245</xdr:rowOff>
    </xdr:from>
    <xdr:ext cx="534670" cy="25590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171545"/>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24,961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32385</xdr:rowOff>
    </xdr:from>
    <xdr:to>
      <xdr:col>55</xdr:col>
      <xdr:colOff>50800</xdr:colOff>
      <xdr:row>95</xdr:row>
      <xdr:rowOff>133985</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32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106045</xdr:rowOff>
    </xdr:from>
    <xdr:to>
      <xdr:col>50</xdr:col>
      <xdr:colOff>114300</xdr:colOff>
      <xdr:row>96</xdr:row>
      <xdr:rowOff>149860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56524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76835</xdr:rowOff>
    </xdr:from>
    <xdr:to>
      <xdr:col>50</xdr:col>
      <xdr:colOff>165100</xdr:colOff>
      <xdr:row>96</xdr:row>
      <xdr:rowOff>6985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36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23495</xdr:rowOff>
    </xdr:from>
    <xdr:ext cx="531495" cy="259080"/>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1965" y="1613979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23,032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149860</xdr:rowOff>
    </xdr:from>
    <xdr:to>
      <xdr:col>45</xdr:col>
      <xdr:colOff>177800</xdr:colOff>
      <xdr:row>97</xdr:row>
      <xdr:rowOff>3175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60906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85090</xdr:rowOff>
    </xdr:from>
    <xdr:to>
      <xdr:col>46</xdr:col>
      <xdr:colOff>38100</xdr:colOff>
      <xdr:row>96</xdr:row>
      <xdr:rowOff>15240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37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31750</xdr:rowOff>
    </xdr:from>
    <xdr:ext cx="531495" cy="25590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2965" y="1614805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22,668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0</xdr:colOff>
      <xdr:row>95</xdr:row>
      <xdr:rowOff>97790</xdr:rowOff>
    </xdr:from>
    <xdr:to>
      <xdr:col>41</xdr:col>
      <xdr:colOff>101600</xdr:colOff>
      <xdr:row>96</xdr:row>
      <xdr:rowOff>27940</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38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44450</xdr:rowOff>
    </xdr:from>
    <xdr:ext cx="531495" cy="259080"/>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3965" y="161607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22,100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48260</xdr:rowOff>
    </xdr:from>
    <xdr:to>
      <xdr:col>55</xdr:col>
      <xdr:colOff>50800</xdr:colOff>
      <xdr:row>96</xdr:row>
      <xdr:rowOff>149860</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10426700" y="1650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26670</xdr:rowOff>
    </xdr:from>
    <xdr:ext cx="534670" cy="259080"/>
    <xdr:sp macro="" textlink="">
      <xdr:nvSpPr>
        <xdr:cNvPr id="474" name="普通建設事業費 （ うち更新整備　）該当値テキスト">
          <a:extLst>
            <a:ext uri="{FF2B5EF4-FFF2-40B4-BE49-F238E27FC236}">
              <a16:creationId xmlns:a16="http://schemas.microsoft.com/office/drawing/2014/main" id="{00000000-0008-0000-0600-0000DA010000}"/>
            </a:ext>
          </a:extLst>
        </xdr:cNvPr>
        <xdr:cNvSpPr txBox="1"/>
      </xdr:nvSpPr>
      <xdr:spPr>
        <a:xfrm>
          <a:off x="10528300" y="164858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16,777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55245</xdr:rowOff>
    </xdr:from>
    <xdr:to>
      <xdr:col>50</xdr:col>
      <xdr:colOff>165100</xdr:colOff>
      <xdr:row>96</xdr:row>
      <xdr:rowOff>156845</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9588500" y="1651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147955</xdr:rowOff>
    </xdr:from>
    <xdr:ext cx="531495" cy="2584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1965" y="1660715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16,480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99060</xdr:rowOff>
    </xdr:from>
    <xdr:to>
      <xdr:col>46</xdr:col>
      <xdr:colOff>38100</xdr:colOff>
      <xdr:row>97</xdr:row>
      <xdr:rowOff>29210</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8699500" y="1655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20320</xdr:rowOff>
    </xdr:from>
    <xdr:ext cx="531495" cy="25590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2965" y="1665097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14,545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123825</xdr:rowOff>
    </xdr:from>
    <xdr:to>
      <xdr:col>41</xdr:col>
      <xdr:colOff>101600</xdr:colOff>
      <xdr:row>97</xdr:row>
      <xdr:rowOff>53975</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7810500" y="1658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45085</xdr:rowOff>
    </xdr:from>
    <xdr:ext cx="531495" cy="2584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3965" y="1667573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13,470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6710" cy="222250"/>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99060</xdr:rowOff>
    </xdr:from>
    <xdr:to>
      <xdr:col>89</xdr:col>
      <xdr:colOff>177800</xdr:colOff>
      <xdr:row>39</xdr:row>
      <xdr:rowOff>99060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128270</xdr:rowOff>
    </xdr:from>
    <xdr:ext cx="245745" cy="259080"/>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080" y="6643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144145</xdr:rowOff>
    </xdr:from>
    <xdr:ext cx="531495" cy="25590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505" y="6316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177800</xdr:colOff>
      <xdr:row>35</xdr:row>
      <xdr:rowOff>132080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160655</xdr:rowOff>
    </xdr:from>
    <xdr:ext cx="531495" cy="259080"/>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6350</xdr:rowOff>
    </xdr:from>
    <xdr:ext cx="531495" cy="25590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505" y="56642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177800</xdr:colOff>
      <xdr:row>31</xdr:row>
      <xdr:rowOff>164465</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22225</xdr:rowOff>
    </xdr:from>
    <xdr:ext cx="531495" cy="2584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38100</xdr:rowOff>
    </xdr:from>
    <xdr:ext cx="531495" cy="259080"/>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590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505" y="468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27940</xdr:rowOff>
    </xdr:from>
    <xdr:to>
      <xdr:col>85</xdr:col>
      <xdr:colOff>126365</xdr:colOff>
      <xdr:row>39</xdr:row>
      <xdr:rowOff>99060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5171440"/>
          <a:ext cx="1270" cy="1614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109220</xdr:rowOff>
    </xdr:from>
    <xdr:ext cx="249555" cy="255905"/>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79577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99060</xdr:rowOff>
    </xdr:from>
    <xdr:to>
      <xdr:col>86</xdr:col>
      <xdr:colOff>25400</xdr:colOff>
      <xdr:row>39</xdr:row>
      <xdr:rowOff>99060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146050</xdr:rowOff>
    </xdr:from>
    <xdr:ext cx="534670" cy="255905"/>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494665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49,416</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27940</xdr:rowOff>
    </xdr:from>
    <xdr:to>
      <xdr:col>86</xdr:col>
      <xdr:colOff>25400</xdr:colOff>
      <xdr:row>30</xdr:row>
      <xdr:rowOff>27940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5171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36195</xdr:rowOff>
    </xdr:from>
    <xdr:to>
      <xdr:col>85</xdr:col>
      <xdr:colOff>127000</xdr:colOff>
      <xdr:row>39</xdr:row>
      <xdr:rowOff>66040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5481300" y="6722745"/>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153035</xdr:rowOff>
    </xdr:from>
    <xdr:ext cx="469900" cy="259080"/>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66681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1,379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39</xdr:row>
      <xdr:rowOff>3175</xdr:rowOff>
    </xdr:from>
    <xdr:to>
      <xdr:col>85</xdr:col>
      <xdr:colOff>177800</xdr:colOff>
      <xdr:row>39</xdr:row>
      <xdr:rowOff>104775</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68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66040</xdr:rowOff>
    </xdr:from>
    <xdr:to>
      <xdr:col>81</xdr:col>
      <xdr:colOff>50800</xdr:colOff>
      <xdr:row>39</xdr:row>
      <xdr:rowOff>93345</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4592300" y="675259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3175</xdr:rowOff>
    </xdr:from>
    <xdr:to>
      <xdr:col>81</xdr:col>
      <xdr:colOff>101600</xdr:colOff>
      <xdr:row>39</xdr:row>
      <xdr:rowOff>104775</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668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37</xdr:row>
      <xdr:rowOff>121285</xdr:rowOff>
    </xdr:from>
    <xdr:ext cx="466725" cy="25590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46350" y="646493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93345</xdr:rowOff>
    </xdr:from>
    <xdr:to>
      <xdr:col>76</xdr:col>
      <xdr:colOff>114300</xdr:colOff>
      <xdr:row>39</xdr:row>
      <xdr:rowOff>95250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3703300" y="677989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14605</xdr:rowOff>
    </xdr:from>
    <xdr:to>
      <xdr:col>76</xdr:col>
      <xdr:colOff>165100</xdr:colOff>
      <xdr:row>39</xdr:row>
      <xdr:rowOff>116205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6701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37</xdr:row>
      <xdr:rowOff>132715</xdr:rowOff>
    </xdr:from>
    <xdr:ext cx="466725" cy="25590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357350" y="647636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95250</xdr:rowOff>
    </xdr:from>
    <xdr:to>
      <xdr:col>71</xdr:col>
      <xdr:colOff>177800</xdr:colOff>
      <xdr:row>39</xdr:row>
      <xdr:rowOff>97790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2814300" y="678180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16510</xdr:rowOff>
    </xdr:from>
    <xdr:to>
      <xdr:col>72</xdr:col>
      <xdr:colOff>38100</xdr:colOff>
      <xdr:row>39</xdr:row>
      <xdr:rowOff>118110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670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37</xdr:row>
      <xdr:rowOff>134620</xdr:rowOff>
    </xdr:from>
    <xdr:ext cx="378460" cy="25590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514070" y="6478270"/>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39</xdr:row>
      <xdr:rowOff>15875</xdr:rowOff>
    </xdr:from>
    <xdr:to>
      <xdr:col>67</xdr:col>
      <xdr:colOff>101600</xdr:colOff>
      <xdr:row>39</xdr:row>
      <xdr:rowOff>117475</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70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37</xdr:row>
      <xdr:rowOff>133985</xdr:rowOff>
    </xdr:from>
    <xdr:ext cx="378460" cy="25590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5070" y="6477635"/>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156845</xdr:rowOff>
    </xdr:from>
    <xdr:to>
      <xdr:col>85</xdr:col>
      <xdr:colOff>177800</xdr:colOff>
      <xdr:row>39</xdr:row>
      <xdr:rowOff>86995</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66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116205</xdr:rowOff>
    </xdr:from>
    <xdr:ext cx="469900" cy="259080"/>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64598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1,913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39</xdr:row>
      <xdr:rowOff>15240</xdr:rowOff>
    </xdr:from>
    <xdr:to>
      <xdr:col>81</xdr:col>
      <xdr:colOff>101600</xdr:colOff>
      <xdr:row>39</xdr:row>
      <xdr:rowOff>116840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670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39</xdr:row>
      <xdr:rowOff>107950</xdr:rowOff>
    </xdr:from>
    <xdr:ext cx="466725" cy="259080"/>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46350" y="67945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39</xdr:row>
      <xdr:rowOff>42545</xdr:rowOff>
    </xdr:from>
    <xdr:to>
      <xdr:col>76</xdr:col>
      <xdr:colOff>165100</xdr:colOff>
      <xdr:row>39</xdr:row>
      <xdr:rowOff>144145</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39</xdr:row>
      <xdr:rowOff>135255</xdr:rowOff>
    </xdr:from>
    <xdr:ext cx="378460" cy="25590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3070" y="6821805"/>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39</xdr:row>
      <xdr:rowOff>44450</xdr:rowOff>
    </xdr:from>
    <xdr:to>
      <xdr:col>72</xdr:col>
      <xdr:colOff>38100</xdr:colOff>
      <xdr:row>39</xdr:row>
      <xdr:rowOff>146050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39</xdr:row>
      <xdr:rowOff>137160</xdr:rowOff>
    </xdr:from>
    <xdr:ext cx="378460" cy="259080"/>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4070" y="68237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39</xdr:row>
      <xdr:rowOff>46355</xdr:rowOff>
    </xdr:from>
    <xdr:to>
      <xdr:col>67</xdr:col>
      <xdr:colOff>101600</xdr:colOff>
      <xdr:row>39</xdr:row>
      <xdr:rowOff>147955</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67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84455</xdr:colOff>
      <xdr:row>39</xdr:row>
      <xdr:rowOff>139065</xdr:rowOff>
    </xdr:from>
    <xdr:ext cx="313690" cy="259080"/>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57455" y="682561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6710" cy="222250"/>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5745" cy="25590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080" y="9255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5745" cy="25590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080" y="8112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6380" cy="259080"/>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6380" cy="259080"/>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6380" cy="259080"/>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6380" cy="259080"/>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89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6380" cy="259080"/>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6380" cy="259080"/>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6380" cy="259080"/>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6380" cy="259080"/>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43,047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54,246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6710" cy="222250"/>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80</xdr:row>
      <xdr:rowOff>111760</xdr:rowOff>
    </xdr:from>
    <xdr:ext cx="245745" cy="25590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197080" y="13827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99060</xdr:rowOff>
    </xdr:from>
    <xdr:to>
      <xdr:col>89</xdr:col>
      <xdr:colOff>177800</xdr:colOff>
      <xdr:row>79</xdr:row>
      <xdr:rowOff>99060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78</xdr:row>
      <xdr:rowOff>128270</xdr:rowOff>
    </xdr:from>
    <xdr:ext cx="531495" cy="259080"/>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914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144145</xdr:rowOff>
    </xdr:from>
    <xdr:ext cx="531495" cy="25590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505" y="13174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74</xdr:row>
      <xdr:rowOff>160655</xdr:rowOff>
    </xdr:from>
    <xdr:ext cx="531495" cy="259080"/>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6350</xdr:rowOff>
    </xdr:from>
    <xdr:ext cx="531495" cy="25590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505" y="125222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22225</xdr:rowOff>
    </xdr:from>
    <xdr:ext cx="531495" cy="2584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38100</xdr:rowOff>
    </xdr:from>
    <xdr:ext cx="531495" cy="259080"/>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1495" cy="25590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505" y="11541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156210</xdr:rowOff>
    </xdr:from>
    <xdr:to>
      <xdr:col>85</xdr:col>
      <xdr:colOff>126365</xdr:colOff>
      <xdr:row>78</xdr:row>
      <xdr:rowOff>66040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1986260"/>
          <a:ext cx="1270" cy="1452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69850</xdr:rowOff>
    </xdr:from>
    <xdr:ext cx="534670" cy="259080"/>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42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16,252</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66040</xdr:rowOff>
    </xdr:from>
    <xdr:to>
      <xdr:col>86</xdr:col>
      <xdr:colOff>25400</xdr:colOff>
      <xdr:row>78</xdr:row>
      <xdr:rowOff>66040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39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102870</xdr:rowOff>
    </xdr:from>
    <xdr:ext cx="534670" cy="259080"/>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7614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60,743</a:t>
          </a:r>
          <a:endParaRPr kumimoji="1" lang="ja-JP" altLang="en-US" sz="1000" b="1">
            <a:latin typeface="ＭＳ Ｐゴシック"/>
            <a:ea typeface="ＭＳ Ｐゴシック"/>
          </a:endParaRPr>
        </a:p>
      </xdr:txBody>
    </xdr:sp>
    <xdr:clientData/>
  </xdr:oneCellAnchor>
  <xdr:twoCellAnchor>
    <xdr:from>
      <xdr:col>85</xdr:col>
      <xdr:colOff>38100</xdr:colOff>
      <xdr:row>69</xdr:row>
      <xdr:rowOff>156210</xdr:rowOff>
    </xdr:from>
    <xdr:to>
      <xdr:col>86</xdr:col>
      <xdr:colOff>25400</xdr:colOff>
      <xdr:row>69</xdr:row>
      <xdr:rowOff>156210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1986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53340</xdr:rowOff>
    </xdr:from>
    <xdr:to>
      <xdr:col>85</xdr:col>
      <xdr:colOff>127000</xdr:colOff>
      <xdr:row>71</xdr:row>
      <xdr:rowOff>132080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2226290"/>
          <a:ext cx="8382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139065</xdr:rowOff>
    </xdr:from>
    <xdr:ext cx="534670" cy="259080"/>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26549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38,044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73</xdr:row>
      <xdr:rowOff>160655</xdr:rowOff>
    </xdr:from>
    <xdr:to>
      <xdr:col>85</xdr:col>
      <xdr:colOff>177800</xdr:colOff>
      <xdr:row>74</xdr:row>
      <xdr:rowOff>90805</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267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38100</xdr:rowOff>
    </xdr:from>
    <xdr:to>
      <xdr:col>81</xdr:col>
      <xdr:colOff>50800</xdr:colOff>
      <xdr:row>71</xdr:row>
      <xdr:rowOff>53340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4592300" y="1221105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148590</xdr:rowOff>
    </xdr:from>
    <xdr:to>
      <xdr:col>81</xdr:col>
      <xdr:colOff>101600</xdr:colOff>
      <xdr:row>74</xdr:row>
      <xdr:rowOff>78740</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266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74</xdr:row>
      <xdr:rowOff>69850</xdr:rowOff>
    </xdr:from>
    <xdr:ext cx="531495" cy="259080"/>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3965" y="12757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38,420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70</xdr:row>
      <xdr:rowOff>163830</xdr:rowOff>
    </xdr:from>
    <xdr:to>
      <xdr:col>76</xdr:col>
      <xdr:colOff>114300</xdr:colOff>
      <xdr:row>71</xdr:row>
      <xdr:rowOff>38100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3703300" y="1216533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143510</xdr:rowOff>
    </xdr:from>
    <xdr:to>
      <xdr:col>76</xdr:col>
      <xdr:colOff>165100</xdr:colOff>
      <xdr:row>74</xdr:row>
      <xdr:rowOff>73025</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26593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74</xdr:row>
      <xdr:rowOff>64135</xdr:rowOff>
    </xdr:from>
    <xdr:ext cx="531495" cy="25590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4965" y="1275143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38,591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70</xdr:row>
      <xdr:rowOff>152400</xdr:rowOff>
    </xdr:from>
    <xdr:to>
      <xdr:col>71</xdr:col>
      <xdr:colOff>177800</xdr:colOff>
      <xdr:row>70</xdr:row>
      <xdr:rowOff>163830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215390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71120</xdr:rowOff>
    </xdr:from>
    <xdr:to>
      <xdr:col>72</xdr:col>
      <xdr:colOff>38100</xdr:colOff>
      <xdr:row>74</xdr:row>
      <xdr:rowOff>1270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258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73</xdr:row>
      <xdr:rowOff>163830</xdr:rowOff>
    </xdr:from>
    <xdr:ext cx="531495" cy="259080"/>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5965" y="126796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40,802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73</xdr:row>
      <xdr:rowOff>56515</xdr:rowOff>
    </xdr:from>
    <xdr:to>
      <xdr:col>67</xdr:col>
      <xdr:colOff>101600</xdr:colOff>
      <xdr:row>73</xdr:row>
      <xdr:rowOff>158115</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257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73</xdr:row>
      <xdr:rowOff>149225</xdr:rowOff>
    </xdr:from>
    <xdr:ext cx="531495" cy="259080"/>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6965" y="126650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41,243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71</xdr:row>
      <xdr:rowOff>81280</xdr:rowOff>
    </xdr:from>
    <xdr:to>
      <xdr:col>85</xdr:col>
      <xdr:colOff>177800</xdr:colOff>
      <xdr:row>72</xdr:row>
      <xdr:rowOff>11430</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225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104140</xdr:rowOff>
    </xdr:from>
    <xdr:ext cx="534670" cy="259080"/>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2105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50,992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71</xdr:row>
      <xdr:rowOff>2540</xdr:rowOff>
    </xdr:from>
    <xdr:to>
      <xdr:col>81</xdr:col>
      <xdr:colOff>101600</xdr:colOff>
      <xdr:row>71</xdr:row>
      <xdr:rowOff>104140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217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69</xdr:row>
      <xdr:rowOff>120650</xdr:rowOff>
    </xdr:from>
    <xdr:ext cx="531495" cy="25590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3965" y="119507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53,400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70</xdr:row>
      <xdr:rowOff>158750</xdr:rowOff>
    </xdr:from>
    <xdr:to>
      <xdr:col>76</xdr:col>
      <xdr:colOff>165100</xdr:colOff>
      <xdr:row>71</xdr:row>
      <xdr:rowOff>88900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216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69</xdr:row>
      <xdr:rowOff>105410</xdr:rowOff>
    </xdr:from>
    <xdr:ext cx="531495" cy="259080"/>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4965" y="119354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53,853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70</xdr:row>
      <xdr:rowOff>113030</xdr:rowOff>
    </xdr:from>
    <xdr:to>
      <xdr:col>72</xdr:col>
      <xdr:colOff>38100</xdr:colOff>
      <xdr:row>71</xdr:row>
      <xdr:rowOff>43180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211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69</xdr:row>
      <xdr:rowOff>59690</xdr:rowOff>
    </xdr:from>
    <xdr:ext cx="531495" cy="259080"/>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5965" y="118897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55,253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70</xdr:row>
      <xdr:rowOff>101600</xdr:rowOff>
    </xdr:from>
    <xdr:to>
      <xdr:col>67</xdr:col>
      <xdr:colOff>101600</xdr:colOff>
      <xdr:row>71</xdr:row>
      <xdr:rowOff>31750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210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69</xdr:row>
      <xdr:rowOff>48260</xdr:rowOff>
    </xdr:from>
    <xdr:ext cx="531495" cy="259080"/>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6965" y="118783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55,603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13,795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31,278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6710" cy="222250"/>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5745" cy="25590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080" y="16799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95</xdr:row>
      <xdr:rowOff>54610</xdr:rowOff>
    </xdr:from>
    <xdr:ext cx="531495" cy="25590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914505" y="163423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92</xdr:row>
      <xdr:rowOff>111760</xdr:rowOff>
    </xdr:from>
    <xdr:ext cx="531495" cy="25590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505" y="158851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168910</xdr:rowOff>
    </xdr:from>
    <xdr:ext cx="531495" cy="25590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505" y="154279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87</xdr:row>
      <xdr:rowOff>54610</xdr:rowOff>
    </xdr:from>
    <xdr:ext cx="531495" cy="25590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505" y="14970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163195</xdr:rowOff>
    </xdr:from>
    <xdr:to>
      <xdr:col>85</xdr:col>
      <xdr:colOff>126365</xdr:colOff>
      <xdr:row>98</xdr:row>
      <xdr:rowOff>125730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765145"/>
          <a:ext cx="1270" cy="1162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129540</xdr:rowOff>
    </xdr:from>
    <xdr:ext cx="378460" cy="259080"/>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316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303</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125730</xdr:rowOff>
    </xdr:from>
    <xdr:to>
      <xdr:col>86</xdr:col>
      <xdr:colOff>25400</xdr:colOff>
      <xdr:row>98</xdr:row>
      <xdr:rowOff>125730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27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109855</xdr:rowOff>
    </xdr:from>
    <xdr:ext cx="534670" cy="25590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54035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25,733</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163195</xdr:rowOff>
    </xdr:from>
    <xdr:to>
      <xdr:col>86</xdr:col>
      <xdr:colOff>25400</xdr:colOff>
      <xdr:row>91</xdr:row>
      <xdr:rowOff>163195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765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35560</xdr:rowOff>
    </xdr:from>
    <xdr:to>
      <xdr:col>85</xdr:col>
      <xdr:colOff>127000</xdr:colOff>
      <xdr:row>97</xdr:row>
      <xdr:rowOff>163830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666210"/>
          <a:ext cx="8382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152400</xdr:rowOff>
    </xdr:from>
    <xdr:ext cx="469900" cy="259080"/>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116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5,636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2540</xdr:rowOff>
    </xdr:from>
    <xdr:to>
      <xdr:col>85</xdr:col>
      <xdr:colOff>177800</xdr:colOff>
      <xdr:row>97</xdr:row>
      <xdr:rowOff>104140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63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53340</xdr:rowOff>
    </xdr:from>
    <xdr:to>
      <xdr:col>81</xdr:col>
      <xdr:colOff>50800</xdr:colOff>
      <xdr:row>97</xdr:row>
      <xdr:rowOff>163830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683990"/>
          <a:ext cx="8890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139700</xdr:rowOff>
    </xdr:from>
    <xdr:to>
      <xdr:col>81</xdr:col>
      <xdr:colOff>101600</xdr:colOff>
      <xdr:row>97</xdr:row>
      <xdr:rowOff>69850</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59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95</xdr:row>
      <xdr:rowOff>86360</xdr:rowOff>
    </xdr:from>
    <xdr:ext cx="466725" cy="25590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46350" y="1637411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29210</xdr:rowOff>
    </xdr:from>
    <xdr:to>
      <xdr:col>76</xdr:col>
      <xdr:colOff>114300</xdr:colOff>
      <xdr:row>97</xdr:row>
      <xdr:rowOff>53340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3703300" y="1665986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121285</xdr:rowOff>
    </xdr:from>
    <xdr:to>
      <xdr:col>76</xdr:col>
      <xdr:colOff>165100</xdr:colOff>
      <xdr:row>97</xdr:row>
      <xdr:rowOff>52070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5804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95</xdr:row>
      <xdr:rowOff>67945</xdr:rowOff>
    </xdr:from>
    <xdr:ext cx="466725" cy="2584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57350" y="1635569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6,790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29210</xdr:rowOff>
    </xdr:from>
    <xdr:to>
      <xdr:col>71</xdr:col>
      <xdr:colOff>177800</xdr:colOff>
      <xdr:row>97</xdr:row>
      <xdr:rowOff>35560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65986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40640</xdr:rowOff>
    </xdr:from>
    <xdr:to>
      <xdr:col>72</xdr:col>
      <xdr:colOff>38100</xdr:colOff>
      <xdr:row>96</xdr:row>
      <xdr:rowOff>142240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49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94</xdr:row>
      <xdr:rowOff>158750</xdr:rowOff>
    </xdr:from>
    <xdr:ext cx="466725" cy="259080"/>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68350" y="162750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8,561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159385</xdr:rowOff>
    </xdr:from>
    <xdr:to>
      <xdr:col>67</xdr:col>
      <xdr:colOff>101600</xdr:colOff>
      <xdr:row>96</xdr:row>
      <xdr:rowOff>89535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44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94</xdr:row>
      <xdr:rowOff>106045</xdr:rowOff>
    </xdr:from>
    <xdr:ext cx="466725" cy="259080"/>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79350" y="16222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9,712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96</xdr:row>
      <xdr:rowOff>156210</xdr:rowOff>
    </xdr:from>
    <xdr:to>
      <xdr:col>85</xdr:col>
      <xdr:colOff>177800</xdr:colOff>
      <xdr:row>97</xdr:row>
      <xdr:rowOff>86360</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61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7620</xdr:rowOff>
    </xdr:from>
    <xdr:ext cx="469900" cy="25590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46682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6,022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113030</xdr:rowOff>
    </xdr:from>
    <xdr:to>
      <xdr:col>81</xdr:col>
      <xdr:colOff>101600</xdr:colOff>
      <xdr:row>98</xdr:row>
      <xdr:rowOff>43180</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74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98</xdr:row>
      <xdr:rowOff>34290</xdr:rowOff>
    </xdr:from>
    <xdr:ext cx="466725" cy="259080"/>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46350" y="1683639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2540</xdr:rowOff>
    </xdr:from>
    <xdr:to>
      <xdr:col>76</xdr:col>
      <xdr:colOff>165100</xdr:colOff>
      <xdr:row>97</xdr:row>
      <xdr:rowOff>104140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63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97</xdr:row>
      <xdr:rowOff>95250</xdr:rowOff>
    </xdr:from>
    <xdr:ext cx="466725" cy="259080"/>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57350" y="167259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96</xdr:row>
      <xdr:rowOff>149860</xdr:rowOff>
    </xdr:from>
    <xdr:to>
      <xdr:col>72</xdr:col>
      <xdr:colOff>38100</xdr:colOff>
      <xdr:row>97</xdr:row>
      <xdr:rowOff>80010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60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97</xdr:row>
      <xdr:rowOff>71120</xdr:rowOff>
    </xdr:from>
    <xdr:ext cx="466725" cy="259080"/>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68350" y="167017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96</xdr:row>
      <xdr:rowOff>156210</xdr:rowOff>
    </xdr:from>
    <xdr:to>
      <xdr:col>67</xdr:col>
      <xdr:colOff>101600</xdr:colOff>
      <xdr:row>97</xdr:row>
      <xdr:rowOff>86360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61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97</xdr:row>
      <xdr:rowOff>77470</xdr:rowOff>
    </xdr:from>
    <xdr:ext cx="466725" cy="25590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79350" y="1670812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6710" cy="222250"/>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5745" cy="259080"/>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080" y="6588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4185" cy="259080"/>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820640" y="620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64185" cy="25590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820640" y="5826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64185" cy="259080"/>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820640" y="5445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590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505" y="468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140970</xdr:rowOff>
    </xdr:from>
    <xdr:to>
      <xdr:col>116</xdr:col>
      <xdr:colOff>62865</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455920"/>
          <a:ext cx="1270" cy="1275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87630</xdr:rowOff>
    </xdr:from>
    <xdr:ext cx="534670" cy="25590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23113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10,038</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140970</xdr:rowOff>
    </xdr:from>
    <xdr:to>
      <xdr:col>116</xdr:col>
      <xdr:colOff>152400</xdr:colOff>
      <xdr:row>31</xdr:row>
      <xdr:rowOff>140970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455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90170</xdr:rowOff>
    </xdr:from>
    <xdr:to>
      <xdr:col>116</xdr:col>
      <xdr:colOff>63500</xdr:colOff>
      <xdr:row>36</xdr:row>
      <xdr:rowOff>123190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1323300" y="6262370"/>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68580</xdr:rowOff>
    </xdr:from>
    <xdr:ext cx="469900" cy="259080"/>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122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1,938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90170</xdr:rowOff>
    </xdr:from>
    <xdr:to>
      <xdr:col>116</xdr:col>
      <xdr:colOff>114300</xdr:colOff>
      <xdr:row>38</xdr:row>
      <xdr:rowOff>20320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123190</xdr:rowOff>
    </xdr:from>
    <xdr:to>
      <xdr:col>111</xdr:col>
      <xdr:colOff>177800</xdr:colOff>
      <xdr:row>36</xdr:row>
      <xdr:rowOff>124460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0434300" y="629539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93980</xdr:rowOff>
    </xdr:from>
    <xdr:to>
      <xdr:col>112</xdr:col>
      <xdr:colOff>38100</xdr:colOff>
      <xdr:row>38</xdr:row>
      <xdr:rowOff>24130</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38</xdr:row>
      <xdr:rowOff>15240</xdr:rowOff>
    </xdr:from>
    <xdr:ext cx="466725" cy="259080"/>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350" y="65303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35</xdr:row>
      <xdr:rowOff>81915</xdr:rowOff>
    </xdr:from>
    <xdr:to>
      <xdr:col>107</xdr:col>
      <xdr:colOff>50800</xdr:colOff>
      <xdr:row>36</xdr:row>
      <xdr:rowOff>124460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082665"/>
          <a:ext cx="889000" cy="213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103505</xdr:rowOff>
    </xdr:from>
    <xdr:to>
      <xdr:col>107</xdr:col>
      <xdr:colOff>101600</xdr:colOff>
      <xdr:row>38</xdr:row>
      <xdr:rowOff>33655</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38</xdr:row>
      <xdr:rowOff>24765</xdr:rowOff>
    </xdr:from>
    <xdr:ext cx="466725" cy="259080"/>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350" y="65398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1,836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35</xdr:row>
      <xdr:rowOff>81915</xdr:rowOff>
    </xdr:from>
    <xdr:to>
      <xdr:col>102</xdr:col>
      <xdr:colOff>114300</xdr:colOff>
      <xdr:row>36</xdr:row>
      <xdr:rowOff>31750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8656300" y="6082665"/>
          <a:ext cx="889000" cy="121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88265</xdr:rowOff>
    </xdr:from>
    <xdr:to>
      <xdr:col>102</xdr:col>
      <xdr:colOff>165100</xdr:colOff>
      <xdr:row>38</xdr:row>
      <xdr:rowOff>18415</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38</xdr:row>
      <xdr:rowOff>9525</xdr:rowOff>
    </xdr:from>
    <xdr:ext cx="466725" cy="25590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350" y="652462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163830</xdr:rowOff>
    </xdr:from>
    <xdr:to>
      <xdr:col>98</xdr:col>
      <xdr:colOff>38100</xdr:colOff>
      <xdr:row>38</xdr:row>
      <xdr:rowOff>93980</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38</xdr:row>
      <xdr:rowOff>85090</xdr:rowOff>
    </xdr:from>
    <xdr:ext cx="466725" cy="259080"/>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350" y="660019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36</xdr:row>
      <xdr:rowOff>39370</xdr:rowOff>
    </xdr:from>
    <xdr:to>
      <xdr:col>116</xdr:col>
      <xdr:colOff>114300</xdr:colOff>
      <xdr:row>36</xdr:row>
      <xdr:rowOff>140970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21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62230</xdr:rowOff>
    </xdr:from>
    <xdr:ext cx="469900" cy="259080"/>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0629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3,690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36</xdr:row>
      <xdr:rowOff>72390</xdr:rowOff>
    </xdr:from>
    <xdr:to>
      <xdr:col>112</xdr:col>
      <xdr:colOff>38100</xdr:colOff>
      <xdr:row>37</xdr:row>
      <xdr:rowOff>2540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24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35</xdr:row>
      <xdr:rowOff>19050</xdr:rowOff>
    </xdr:from>
    <xdr:ext cx="466725" cy="25590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350" y="601980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3,430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36</xdr:row>
      <xdr:rowOff>73660</xdr:rowOff>
    </xdr:from>
    <xdr:to>
      <xdr:col>107</xdr:col>
      <xdr:colOff>101600</xdr:colOff>
      <xdr:row>37</xdr:row>
      <xdr:rowOff>3810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24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35</xdr:row>
      <xdr:rowOff>20320</xdr:rowOff>
    </xdr:from>
    <xdr:ext cx="466725" cy="25590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350" y="602107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3,421</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35</xdr:row>
      <xdr:rowOff>31115</xdr:rowOff>
    </xdr:from>
    <xdr:to>
      <xdr:col>102</xdr:col>
      <xdr:colOff>165100</xdr:colOff>
      <xdr:row>35</xdr:row>
      <xdr:rowOff>132715</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03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33</xdr:row>
      <xdr:rowOff>149225</xdr:rowOff>
    </xdr:from>
    <xdr:ext cx="466725" cy="259080"/>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350" y="58070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5,103</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35</xdr:row>
      <xdr:rowOff>152400</xdr:rowOff>
    </xdr:from>
    <xdr:to>
      <xdr:col>98</xdr:col>
      <xdr:colOff>38100</xdr:colOff>
      <xdr:row>36</xdr:row>
      <xdr:rowOff>82550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34</xdr:row>
      <xdr:rowOff>99060</xdr:rowOff>
    </xdr:from>
    <xdr:ext cx="466725" cy="25590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350" y="592836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28/48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9,056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6,974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6710" cy="222250"/>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5745" cy="259080"/>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080" y="10017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35560</xdr:rowOff>
    </xdr:from>
    <xdr:ext cx="531495" cy="259080"/>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5590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505" y="9255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590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505" y="8112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165100</xdr:rowOff>
    </xdr:from>
    <xdr:to>
      <xdr:col>116</xdr:col>
      <xdr:colOff>62865</xdr:colOff>
      <xdr:row>59</xdr:row>
      <xdr:rowOff>42545</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566150"/>
          <a:ext cx="1270" cy="1591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46355</xdr:rowOff>
    </xdr:from>
    <xdr:ext cx="313690" cy="259080"/>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190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42545</xdr:rowOff>
    </xdr:from>
    <xdr:to>
      <xdr:col>116</xdr:col>
      <xdr:colOff>152400</xdr:colOff>
      <xdr:row>59</xdr:row>
      <xdr:rowOff>42545</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58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111760</xdr:rowOff>
    </xdr:from>
    <xdr:ext cx="534670" cy="25590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34136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41,834</a:t>
          </a:r>
          <a:endParaRPr kumimoji="1" lang="ja-JP" altLang="en-US" sz="1000" b="1">
            <a:latin typeface="ＭＳ Ｐゴシック"/>
            <a:ea typeface="ＭＳ Ｐゴシック"/>
          </a:endParaRPr>
        </a:p>
      </xdr:txBody>
    </xdr:sp>
    <xdr:clientData/>
  </xdr:oneCellAnchor>
  <xdr:twoCellAnchor>
    <xdr:from>
      <xdr:col>115</xdr:col>
      <xdr:colOff>165100</xdr:colOff>
      <xdr:row>49</xdr:row>
      <xdr:rowOff>165100</xdr:rowOff>
    </xdr:from>
    <xdr:to>
      <xdr:col>116</xdr:col>
      <xdr:colOff>152400</xdr:colOff>
      <xdr:row>49</xdr:row>
      <xdr:rowOff>165100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566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96520</xdr:rowOff>
    </xdr:from>
    <xdr:to>
      <xdr:col>116</xdr:col>
      <xdr:colOff>63500</xdr:colOff>
      <xdr:row>58</xdr:row>
      <xdr:rowOff>100330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04062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88265</xdr:rowOff>
    </xdr:from>
    <xdr:ext cx="469900" cy="25590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689465"/>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7,113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65405</xdr:rowOff>
    </xdr:from>
    <xdr:to>
      <xdr:col>116</xdr:col>
      <xdr:colOff>114300</xdr:colOff>
      <xdr:row>57</xdr:row>
      <xdr:rowOff>167005</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983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68580</xdr:rowOff>
    </xdr:from>
    <xdr:to>
      <xdr:col>111</xdr:col>
      <xdr:colOff>177800</xdr:colOff>
      <xdr:row>58</xdr:row>
      <xdr:rowOff>100330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01268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36195</xdr:rowOff>
    </xdr:from>
    <xdr:to>
      <xdr:col>112</xdr:col>
      <xdr:colOff>38100</xdr:colOff>
      <xdr:row>57</xdr:row>
      <xdr:rowOff>137795</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55</xdr:row>
      <xdr:rowOff>154940</xdr:rowOff>
    </xdr:from>
    <xdr:ext cx="466725" cy="25590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350" y="958469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7,882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68580</xdr:rowOff>
    </xdr:from>
    <xdr:to>
      <xdr:col>107</xdr:col>
      <xdr:colOff>50800</xdr:colOff>
      <xdr:row>58</xdr:row>
      <xdr:rowOff>96520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1001268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34290</xdr:rowOff>
    </xdr:from>
    <xdr:to>
      <xdr:col>107</xdr:col>
      <xdr:colOff>101600</xdr:colOff>
      <xdr:row>57</xdr:row>
      <xdr:rowOff>135890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55</xdr:row>
      <xdr:rowOff>152400</xdr:rowOff>
    </xdr:from>
    <xdr:ext cx="466725" cy="259080"/>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350" y="9582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7,939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93345</xdr:rowOff>
    </xdr:from>
    <xdr:to>
      <xdr:col>102</xdr:col>
      <xdr:colOff>114300</xdr:colOff>
      <xdr:row>58</xdr:row>
      <xdr:rowOff>96520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03744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158115</xdr:rowOff>
    </xdr:from>
    <xdr:to>
      <xdr:col>102</xdr:col>
      <xdr:colOff>165100</xdr:colOff>
      <xdr:row>57</xdr:row>
      <xdr:rowOff>88265</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97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55</xdr:row>
      <xdr:rowOff>104775</xdr:rowOff>
    </xdr:from>
    <xdr:ext cx="466725" cy="259080"/>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350" y="953452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9,178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56</xdr:row>
      <xdr:rowOff>133985</xdr:rowOff>
    </xdr:from>
    <xdr:to>
      <xdr:col>98</xdr:col>
      <xdr:colOff>38100</xdr:colOff>
      <xdr:row>57</xdr:row>
      <xdr:rowOff>64135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973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55</xdr:row>
      <xdr:rowOff>80645</xdr:rowOff>
    </xdr:from>
    <xdr:ext cx="466725" cy="259080"/>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350" y="951039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9,823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45720</xdr:rowOff>
    </xdr:from>
    <xdr:to>
      <xdr:col>116</xdr:col>
      <xdr:colOff>114300</xdr:colOff>
      <xdr:row>58</xdr:row>
      <xdr:rowOff>147320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132080</xdr:rowOff>
    </xdr:from>
    <xdr:ext cx="469900" cy="25590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90473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3,135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49530</xdr:rowOff>
    </xdr:from>
    <xdr:to>
      <xdr:col>112</xdr:col>
      <xdr:colOff>38100</xdr:colOff>
      <xdr:row>58</xdr:row>
      <xdr:rowOff>151130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999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58</xdr:row>
      <xdr:rowOff>142240</xdr:rowOff>
    </xdr:from>
    <xdr:ext cx="466725" cy="259080"/>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350" y="100863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3,033</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17780</xdr:rowOff>
    </xdr:from>
    <xdr:to>
      <xdr:col>107</xdr:col>
      <xdr:colOff>101600</xdr:colOff>
      <xdr:row>58</xdr:row>
      <xdr:rowOff>119380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58</xdr:row>
      <xdr:rowOff>110490</xdr:rowOff>
    </xdr:from>
    <xdr:ext cx="466725" cy="25590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350" y="1005459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3,871</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45720</xdr:rowOff>
    </xdr:from>
    <xdr:to>
      <xdr:col>102</xdr:col>
      <xdr:colOff>165100</xdr:colOff>
      <xdr:row>58</xdr:row>
      <xdr:rowOff>147320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58</xdr:row>
      <xdr:rowOff>138430</xdr:rowOff>
    </xdr:from>
    <xdr:ext cx="466725" cy="259080"/>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350" y="100825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3,131</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42545</xdr:rowOff>
    </xdr:from>
    <xdr:to>
      <xdr:col>98</xdr:col>
      <xdr:colOff>38100</xdr:colOff>
      <xdr:row>58</xdr:row>
      <xdr:rowOff>144145</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998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58</xdr:row>
      <xdr:rowOff>135255</xdr:rowOff>
    </xdr:from>
    <xdr:ext cx="466725" cy="25590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350" y="1007935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28/48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40,626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45,766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6710" cy="222250"/>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80</xdr:row>
      <xdr:rowOff>111760</xdr:rowOff>
    </xdr:from>
    <xdr:ext cx="531495" cy="25590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505" y="13827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79</xdr:row>
      <xdr:rowOff>99060</xdr:rowOff>
    </xdr:from>
    <xdr:to>
      <xdr:col>120</xdr:col>
      <xdr:colOff>114300</xdr:colOff>
      <xdr:row>79</xdr:row>
      <xdr:rowOff>99060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128270</xdr:rowOff>
    </xdr:from>
    <xdr:ext cx="531495" cy="259080"/>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114935</xdr:rowOff>
    </xdr:from>
    <xdr:to>
      <xdr:col>120</xdr:col>
      <xdr:colOff>114300</xdr:colOff>
      <xdr:row>77</xdr:row>
      <xdr:rowOff>114935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144145</xdr:rowOff>
    </xdr:from>
    <xdr:ext cx="531495" cy="25590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505" y="13174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75</xdr:row>
      <xdr:rowOff>132080</xdr:rowOff>
    </xdr:from>
    <xdr:to>
      <xdr:col>120</xdr:col>
      <xdr:colOff>114300</xdr:colOff>
      <xdr:row>75</xdr:row>
      <xdr:rowOff>132080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74</xdr:row>
      <xdr:rowOff>160655</xdr:rowOff>
    </xdr:from>
    <xdr:ext cx="531495" cy="259080"/>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73</xdr:row>
      <xdr:rowOff>147955</xdr:rowOff>
    </xdr:from>
    <xdr:to>
      <xdr:col>120</xdr:col>
      <xdr:colOff>114300</xdr:colOff>
      <xdr:row>73</xdr:row>
      <xdr:rowOff>147955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6350</xdr:rowOff>
    </xdr:from>
    <xdr:ext cx="531495" cy="25590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505" y="125222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71</xdr:row>
      <xdr:rowOff>164465</xdr:rowOff>
    </xdr:from>
    <xdr:to>
      <xdr:col>120</xdr:col>
      <xdr:colOff>114300</xdr:colOff>
      <xdr:row>71</xdr:row>
      <xdr:rowOff>164465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22225</xdr:rowOff>
    </xdr:from>
    <xdr:ext cx="531495" cy="2584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70</xdr:row>
      <xdr:rowOff>8890</xdr:rowOff>
    </xdr:from>
    <xdr:to>
      <xdr:col>120</xdr:col>
      <xdr:colOff>114300</xdr:colOff>
      <xdr:row>70</xdr:row>
      <xdr:rowOff>8890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69</xdr:row>
      <xdr:rowOff>38100</xdr:rowOff>
    </xdr:from>
    <xdr:ext cx="531495" cy="259080"/>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67</xdr:row>
      <xdr:rowOff>54610</xdr:rowOff>
    </xdr:from>
    <xdr:ext cx="531495" cy="25590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505" y="11541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23495</xdr:rowOff>
    </xdr:from>
    <xdr:to>
      <xdr:col>116</xdr:col>
      <xdr:colOff>62865</xdr:colOff>
      <xdr:row>79</xdr:row>
      <xdr:rowOff>16510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196445"/>
          <a:ext cx="1270" cy="1364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20320</xdr:rowOff>
    </xdr:from>
    <xdr:ext cx="534670" cy="25590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56487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22,517</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16510</xdr:rowOff>
    </xdr:from>
    <xdr:to>
      <xdr:col>116</xdr:col>
      <xdr:colOff>152400</xdr:colOff>
      <xdr:row>79</xdr:row>
      <xdr:rowOff>16510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561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141605</xdr:rowOff>
    </xdr:from>
    <xdr:ext cx="534670" cy="259080"/>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9716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64,306</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23495</xdr:rowOff>
    </xdr:from>
    <xdr:to>
      <xdr:col>116</xdr:col>
      <xdr:colOff>152400</xdr:colOff>
      <xdr:row>71</xdr:row>
      <xdr:rowOff>23495</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196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123825</xdr:rowOff>
    </xdr:from>
    <xdr:to>
      <xdr:col>116</xdr:col>
      <xdr:colOff>63500</xdr:colOff>
      <xdr:row>76</xdr:row>
      <xdr:rowOff>135890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3154025"/>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47625</xdr:rowOff>
    </xdr:from>
    <xdr:ext cx="534670" cy="259080"/>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9063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36,467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76</xdr:row>
      <xdr:rowOff>24765</xdr:rowOff>
    </xdr:from>
    <xdr:to>
      <xdr:col>116</xdr:col>
      <xdr:colOff>114300</xdr:colOff>
      <xdr:row>76</xdr:row>
      <xdr:rowOff>126365</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05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135890</xdr:rowOff>
    </xdr:from>
    <xdr:to>
      <xdr:col>111</xdr:col>
      <xdr:colOff>177800</xdr:colOff>
      <xdr:row>76</xdr:row>
      <xdr:rowOff>149225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316609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31115</xdr:rowOff>
    </xdr:from>
    <xdr:to>
      <xdr:col>112</xdr:col>
      <xdr:colOff>38100</xdr:colOff>
      <xdr:row>76</xdr:row>
      <xdr:rowOff>132715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306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74</xdr:row>
      <xdr:rowOff>149225</xdr:rowOff>
    </xdr:from>
    <xdr:ext cx="531495" cy="259080"/>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5965" y="128365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36,263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76</xdr:row>
      <xdr:rowOff>149225</xdr:rowOff>
    </xdr:from>
    <xdr:to>
      <xdr:col>107</xdr:col>
      <xdr:colOff>50800</xdr:colOff>
      <xdr:row>77</xdr:row>
      <xdr:rowOff>67945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3179425"/>
          <a:ext cx="8890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36195</xdr:rowOff>
    </xdr:from>
    <xdr:to>
      <xdr:col>107</xdr:col>
      <xdr:colOff>101600</xdr:colOff>
      <xdr:row>76</xdr:row>
      <xdr:rowOff>137795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0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74</xdr:row>
      <xdr:rowOff>154940</xdr:rowOff>
    </xdr:from>
    <xdr:ext cx="531495" cy="25590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6965" y="1284224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36,123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77</xdr:row>
      <xdr:rowOff>67945</xdr:rowOff>
    </xdr:from>
    <xdr:to>
      <xdr:col>102</xdr:col>
      <xdr:colOff>114300</xdr:colOff>
      <xdr:row>77</xdr:row>
      <xdr:rowOff>130175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3269595"/>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117475</xdr:rowOff>
    </xdr:from>
    <xdr:to>
      <xdr:col>102</xdr:col>
      <xdr:colOff>165100</xdr:colOff>
      <xdr:row>77</xdr:row>
      <xdr:rowOff>47625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64135</xdr:rowOff>
    </xdr:from>
    <xdr:ext cx="531495" cy="25590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7965" y="1292288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33,616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76</xdr:row>
      <xdr:rowOff>149225</xdr:rowOff>
    </xdr:from>
    <xdr:to>
      <xdr:col>98</xdr:col>
      <xdr:colOff>38100</xdr:colOff>
      <xdr:row>77</xdr:row>
      <xdr:rowOff>79375</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179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95885</xdr:rowOff>
    </xdr:from>
    <xdr:ext cx="531495" cy="259080"/>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8965" y="129546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32,661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76</xdr:row>
      <xdr:rowOff>73025</xdr:rowOff>
    </xdr:from>
    <xdr:to>
      <xdr:col>116</xdr:col>
      <xdr:colOff>114300</xdr:colOff>
      <xdr:row>77</xdr:row>
      <xdr:rowOff>3175</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10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52070</xdr:rowOff>
    </xdr:from>
    <xdr:ext cx="534670" cy="25590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308227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34,982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76</xdr:row>
      <xdr:rowOff>85090</xdr:rowOff>
    </xdr:from>
    <xdr:to>
      <xdr:col>112</xdr:col>
      <xdr:colOff>38100</xdr:colOff>
      <xdr:row>77</xdr:row>
      <xdr:rowOff>15240</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11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77</xdr:row>
      <xdr:rowOff>6350</xdr:rowOff>
    </xdr:from>
    <xdr:ext cx="531495" cy="25590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5965" y="132080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34,617</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76</xdr:row>
      <xdr:rowOff>98425</xdr:rowOff>
    </xdr:from>
    <xdr:to>
      <xdr:col>107</xdr:col>
      <xdr:colOff>101600</xdr:colOff>
      <xdr:row>77</xdr:row>
      <xdr:rowOff>29210</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1286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77</xdr:row>
      <xdr:rowOff>19685</xdr:rowOff>
    </xdr:from>
    <xdr:ext cx="531495" cy="25590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6965" y="1322133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34,217</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77</xdr:row>
      <xdr:rowOff>17780</xdr:rowOff>
    </xdr:from>
    <xdr:to>
      <xdr:col>102</xdr:col>
      <xdr:colOff>165100</xdr:colOff>
      <xdr:row>77</xdr:row>
      <xdr:rowOff>118745</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2194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77</xdr:row>
      <xdr:rowOff>109855</xdr:rowOff>
    </xdr:from>
    <xdr:ext cx="531495" cy="25590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7965" y="1331150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31,448</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77</xdr:row>
      <xdr:rowOff>79375</xdr:rowOff>
    </xdr:from>
    <xdr:to>
      <xdr:col>98</xdr:col>
      <xdr:colOff>38100</xdr:colOff>
      <xdr:row>78</xdr:row>
      <xdr:rowOff>9525</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28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78</xdr:row>
      <xdr:rowOff>635</xdr:rowOff>
    </xdr:from>
    <xdr:ext cx="531495" cy="259080"/>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8965" y="133737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29,534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6710" cy="222250"/>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5745" cy="25590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080" y="16113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5745" cy="25590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080" y="14970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6380" cy="259080"/>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840" y="16297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6380" cy="259080"/>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840" y="16297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6380" cy="259080"/>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840" y="16297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6380" cy="259080"/>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840" y="16297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6380" cy="259080"/>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840" y="15980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6380" cy="259080"/>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840" y="15980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6380" cy="259080"/>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840" y="15980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6380" cy="259080"/>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840" y="15980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類似団体平均と比べると「公債費」、「扶助費」、「投資及び出資金」において、住民一人当たりのコストが特に高くなっている。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「公債費」が高い要因としては、過去の大型プロジェクト事業分の起債償還や合併特例債の償還が続くことが挙げられ、今後、宮崎市中期財政計画（期間：平成</a:t>
          </a:r>
          <a:r>
            <a:rPr kumimoji="1" lang="en-US" altLang="ja-JP" sz="1300">
              <a:latin typeface="ＭＳ Ｐゴシック"/>
              <a:ea typeface="ＭＳ Ｐゴシック"/>
            </a:rPr>
            <a:t>30</a:t>
          </a:r>
          <a:r>
            <a:rPr kumimoji="1" lang="ja-JP" altLang="en-US" sz="1300">
              <a:latin typeface="ＭＳ Ｐゴシック"/>
              <a:ea typeface="ＭＳ Ｐゴシック"/>
            </a:rPr>
            <a:t>年度～平成</a:t>
          </a:r>
          <a:r>
            <a:rPr kumimoji="1" lang="en-US" altLang="ja-JP" sz="1300">
              <a:latin typeface="ＭＳ Ｐゴシック"/>
              <a:ea typeface="ＭＳ Ｐゴシック"/>
            </a:rPr>
            <a:t>34</a:t>
          </a:r>
          <a:r>
            <a:rPr kumimoji="1" lang="ja-JP" altLang="en-US" sz="1300">
              <a:latin typeface="ＭＳ Ｐゴシック"/>
              <a:ea typeface="ＭＳ Ｐゴシック"/>
            </a:rPr>
            <a:t>年度）に基づき市全体として地方債の計画的な償還と起債の抑制により、市債残高の圧縮に努めていく。</a:t>
          </a:r>
          <a:endParaRPr kumimoji="1" lang="en-US" altLang="ja-JP" sz="1300">
            <a:latin typeface="ＭＳ Ｐゴシック"/>
            <a:ea typeface="ＭＳ Ｐゴシック"/>
          </a:endParaRPr>
        </a:p>
        <a:p>
          <a:r>
            <a:rPr kumimoji="1" lang="ja-JP" altLang="en-US" sz="1300">
              <a:latin typeface="ＭＳ Ｐゴシック"/>
              <a:ea typeface="ＭＳ Ｐゴシック"/>
            </a:rPr>
            <a:t>「扶助費」が高い要因としては、子ども子育て関係費、生活保護費、障がい福祉費が増加していることが挙げられる。</a:t>
          </a:r>
          <a:endParaRPr kumimoji="1" lang="en-US" altLang="ja-JP" sz="1300">
            <a:latin typeface="ＭＳ Ｐゴシック"/>
            <a:ea typeface="ＭＳ Ｐゴシック"/>
          </a:endParaRPr>
        </a:p>
        <a:p>
          <a:r>
            <a:rPr kumimoji="1" lang="ja-JP" altLang="en-US" sz="1300">
              <a:latin typeface="ＭＳ Ｐゴシック"/>
              <a:ea typeface="ＭＳ Ｐゴシック"/>
            </a:rPr>
            <a:t>「投資及び出資金」が高い要因としては、公共下水道の整備を行ったことによる企業会計への繰出金が多いことが挙げられる。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宮崎県宮崎市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404,017
401,991
643.67
165,220,474
161,927,595
2,708,921
90,966,540
185,363,366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7.9
51.7</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H26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H27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H28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2800" cy="25590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28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dr:col>3</xdr:col>
      <xdr:colOff>127000</xdr:colOff>
      <xdr:row>20</xdr:row>
      <xdr:rowOff>63500</xdr:rowOff>
    </xdr:from>
    <xdr:ext cx="8295640" cy="25590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64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2,690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3,422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6710" cy="222250"/>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3810</xdr:colOff>
      <xdr:row>40</xdr:row>
      <xdr:rowOff>111760</xdr:rowOff>
    </xdr:from>
    <xdr:ext cx="374015" cy="25590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810" y="6969760"/>
          <a:ext cx="3740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128270</xdr:rowOff>
    </xdr:from>
    <xdr:ext cx="464185" cy="259080"/>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640" y="66433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144145</xdr:rowOff>
    </xdr:from>
    <xdr:ext cx="464185" cy="25590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640" y="6316345"/>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34</xdr:row>
      <xdr:rowOff>160655</xdr:rowOff>
    </xdr:from>
    <xdr:ext cx="464185" cy="259080"/>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640" y="598995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6350</xdr:rowOff>
    </xdr:from>
    <xdr:ext cx="464185" cy="25590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640" y="566420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22225</xdr:rowOff>
    </xdr:from>
    <xdr:ext cx="464185" cy="2584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640" y="533717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38100</xdr:rowOff>
    </xdr:from>
    <xdr:ext cx="464185" cy="259080"/>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640" y="501015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4185" cy="25590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640" y="4683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20320</xdr:rowOff>
    </xdr:from>
    <xdr:to>
      <xdr:col>24</xdr:col>
      <xdr:colOff>62865</xdr:colOff>
      <xdr:row>38</xdr:row>
      <xdr:rowOff>156210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35270"/>
          <a:ext cx="1270" cy="1336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160020</xdr:rowOff>
    </xdr:from>
    <xdr:ext cx="469900" cy="259080"/>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751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1,305</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156210</xdr:rowOff>
    </xdr:from>
    <xdr:to>
      <xdr:col>24</xdr:col>
      <xdr:colOff>152400</xdr:colOff>
      <xdr:row>38</xdr:row>
      <xdr:rowOff>156210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71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138430</xdr:rowOff>
    </xdr:from>
    <xdr:ext cx="469900" cy="259080"/>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104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2,532</a:t>
          </a:r>
          <a:endParaRPr kumimoji="1" lang="ja-JP" altLang="en-US" sz="1000" b="1">
            <a:latin typeface="ＭＳ Ｐゴシック"/>
          </a:endParaRPr>
        </a:p>
      </xdr:txBody>
    </xdr:sp>
    <xdr:clientData/>
  </xdr:oneCellAnchor>
  <xdr:twoCellAnchor>
    <xdr:from>
      <xdr:col>23</xdr:col>
      <xdr:colOff>165100</xdr:colOff>
      <xdr:row>31</xdr:row>
      <xdr:rowOff>20320</xdr:rowOff>
    </xdr:from>
    <xdr:to>
      <xdr:col>24</xdr:col>
      <xdr:colOff>152400</xdr:colOff>
      <xdr:row>31</xdr:row>
      <xdr:rowOff>20320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35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15875</xdr:rowOff>
    </xdr:from>
    <xdr:to>
      <xdr:col>24</xdr:col>
      <xdr:colOff>63500</xdr:colOff>
      <xdr:row>36</xdr:row>
      <xdr:rowOff>48260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18807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40640</xdr:rowOff>
    </xdr:from>
    <xdr:ext cx="469900" cy="25590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6994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1,858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17780</xdr:rowOff>
    </xdr:from>
    <xdr:to>
      <xdr:col>24</xdr:col>
      <xdr:colOff>114300</xdr:colOff>
      <xdr:row>35</xdr:row>
      <xdr:rowOff>119380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1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26670</xdr:rowOff>
    </xdr:from>
    <xdr:to>
      <xdr:col>19</xdr:col>
      <xdr:colOff>177800</xdr:colOff>
      <xdr:row>36</xdr:row>
      <xdr:rowOff>15875</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855970"/>
          <a:ext cx="889000" cy="332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17780</xdr:rowOff>
    </xdr:from>
    <xdr:to>
      <xdr:col>20</xdr:col>
      <xdr:colOff>38100</xdr:colOff>
      <xdr:row>35</xdr:row>
      <xdr:rowOff>119380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1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33</xdr:row>
      <xdr:rowOff>135890</xdr:rowOff>
    </xdr:from>
    <xdr:ext cx="466725" cy="259080"/>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350" y="57937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34</xdr:row>
      <xdr:rowOff>26670</xdr:rowOff>
    </xdr:from>
    <xdr:to>
      <xdr:col>15</xdr:col>
      <xdr:colOff>50800</xdr:colOff>
      <xdr:row>34</xdr:row>
      <xdr:rowOff>60325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855970"/>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52070</xdr:rowOff>
    </xdr:from>
    <xdr:to>
      <xdr:col>15</xdr:col>
      <xdr:colOff>101600</xdr:colOff>
      <xdr:row>34</xdr:row>
      <xdr:rowOff>153670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88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34</xdr:row>
      <xdr:rowOff>144780</xdr:rowOff>
    </xdr:from>
    <xdr:ext cx="466725" cy="25590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350" y="597408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34</xdr:row>
      <xdr:rowOff>60325</xdr:rowOff>
    </xdr:from>
    <xdr:to>
      <xdr:col>10</xdr:col>
      <xdr:colOff>114300</xdr:colOff>
      <xdr:row>35</xdr:row>
      <xdr:rowOff>12700</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889625"/>
          <a:ext cx="8890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93345</xdr:rowOff>
    </xdr:from>
    <xdr:to>
      <xdr:col>10</xdr:col>
      <xdr:colOff>165100</xdr:colOff>
      <xdr:row>35</xdr:row>
      <xdr:rowOff>23495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922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14605</xdr:rowOff>
    </xdr:from>
    <xdr:ext cx="466725" cy="259080"/>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350" y="60153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34</xdr:row>
      <xdr:rowOff>113030</xdr:rowOff>
    </xdr:from>
    <xdr:to>
      <xdr:col>6</xdr:col>
      <xdr:colOff>38100</xdr:colOff>
      <xdr:row>35</xdr:row>
      <xdr:rowOff>43180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94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33</xdr:row>
      <xdr:rowOff>59690</xdr:rowOff>
    </xdr:from>
    <xdr:ext cx="466725"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350" y="57175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35</xdr:row>
      <xdr:rowOff>168910</xdr:rowOff>
    </xdr:from>
    <xdr:to>
      <xdr:col>24</xdr:col>
      <xdr:colOff>114300</xdr:colOff>
      <xdr:row>36</xdr:row>
      <xdr:rowOff>99060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16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147320</xdr:rowOff>
    </xdr:from>
    <xdr:ext cx="469900" cy="259080"/>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1480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1,719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136525</xdr:rowOff>
    </xdr:from>
    <xdr:to>
      <xdr:col>20</xdr:col>
      <xdr:colOff>38100</xdr:colOff>
      <xdr:row>36</xdr:row>
      <xdr:rowOff>66675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13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57785</xdr:rowOff>
    </xdr:from>
    <xdr:ext cx="466725" cy="259080"/>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350" y="62299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33</xdr:row>
      <xdr:rowOff>147320</xdr:rowOff>
    </xdr:from>
    <xdr:to>
      <xdr:col>15</xdr:col>
      <xdr:colOff>101600</xdr:colOff>
      <xdr:row>34</xdr:row>
      <xdr:rowOff>77470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80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32</xdr:row>
      <xdr:rowOff>93980</xdr:rowOff>
    </xdr:from>
    <xdr:ext cx="466725" cy="259080"/>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350" y="55803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34</xdr:row>
      <xdr:rowOff>9525</xdr:rowOff>
    </xdr:from>
    <xdr:to>
      <xdr:col>10</xdr:col>
      <xdr:colOff>165100</xdr:colOff>
      <xdr:row>34</xdr:row>
      <xdr:rowOff>111125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83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32</xdr:row>
      <xdr:rowOff>127635</xdr:rowOff>
    </xdr:from>
    <xdr:ext cx="466725" cy="259080"/>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350" y="56140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34</xdr:row>
      <xdr:rowOff>133350</xdr:rowOff>
    </xdr:from>
    <xdr:to>
      <xdr:col>6</xdr:col>
      <xdr:colOff>38100</xdr:colOff>
      <xdr:row>35</xdr:row>
      <xdr:rowOff>63500</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9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35</xdr:row>
      <xdr:rowOff>54610</xdr:rowOff>
    </xdr:from>
    <xdr:ext cx="466725" cy="25590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350" y="605536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94,440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6710" cy="222250"/>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60</xdr:row>
      <xdr:rowOff>111760</xdr:rowOff>
    </xdr:from>
    <xdr:ext cx="531495" cy="25590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505" y="10398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59</xdr:row>
      <xdr:rowOff>99060</xdr:rowOff>
    </xdr:from>
    <xdr:to>
      <xdr:col>28</xdr:col>
      <xdr:colOff>114300</xdr:colOff>
      <xdr:row>59</xdr:row>
      <xdr:rowOff>99060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128270</xdr:rowOff>
    </xdr:from>
    <xdr:ext cx="531495" cy="259080"/>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144145</xdr:rowOff>
    </xdr:from>
    <xdr:ext cx="531495" cy="25590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505" y="9745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54</xdr:row>
      <xdr:rowOff>160655</xdr:rowOff>
    </xdr:from>
    <xdr:ext cx="531495" cy="259080"/>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53</xdr:row>
      <xdr:rowOff>6350</xdr:rowOff>
    </xdr:from>
    <xdr:ext cx="531495" cy="25590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505" y="90932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51</xdr:row>
      <xdr:rowOff>22225</xdr:rowOff>
    </xdr:from>
    <xdr:ext cx="531495" cy="2584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230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49</xdr:row>
      <xdr:rowOff>38100</xdr:rowOff>
    </xdr:from>
    <xdr:ext cx="531495" cy="259080"/>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230505" y="8439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47</xdr:row>
      <xdr:rowOff>54610</xdr:rowOff>
    </xdr:from>
    <xdr:ext cx="531495" cy="25590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230505" y="8112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165100</xdr:rowOff>
    </xdr:from>
    <xdr:to>
      <xdr:col>24</xdr:col>
      <xdr:colOff>62865</xdr:colOff>
      <xdr:row>59</xdr:row>
      <xdr:rowOff>20320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8737600"/>
          <a:ext cx="1270" cy="1398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24130</xdr:rowOff>
    </xdr:from>
    <xdr:ext cx="534670" cy="259080"/>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1396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22,410</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20320</xdr:rowOff>
    </xdr:from>
    <xdr:to>
      <xdr:col>24</xdr:col>
      <xdr:colOff>152400</xdr:colOff>
      <xdr:row>59</xdr:row>
      <xdr:rowOff>20320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135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111760</xdr:rowOff>
    </xdr:from>
    <xdr:ext cx="534670" cy="25590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851281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65,214</a:t>
          </a:r>
          <a:endParaRPr kumimoji="1" lang="ja-JP" altLang="en-US" sz="1000" b="1">
            <a:latin typeface="ＭＳ Ｐゴシック"/>
          </a:endParaRPr>
        </a:p>
      </xdr:txBody>
    </xdr:sp>
    <xdr:clientData/>
  </xdr:oneCellAnchor>
  <xdr:twoCellAnchor>
    <xdr:from>
      <xdr:col>23</xdr:col>
      <xdr:colOff>165100</xdr:colOff>
      <xdr:row>50</xdr:row>
      <xdr:rowOff>165100</xdr:rowOff>
    </xdr:from>
    <xdr:to>
      <xdr:col>24</xdr:col>
      <xdr:colOff>152400</xdr:colOff>
      <xdr:row>50</xdr:row>
      <xdr:rowOff>165100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8737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104775</xdr:rowOff>
    </xdr:from>
    <xdr:to>
      <xdr:col>24</xdr:col>
      <xdr:colOff>63500</xdr:colOff>
      <xdr:row>56</xdr:row>
      <xdr:rowOff>139065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3797300" y="970597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54610</xdr:rowOff>
    </xdr:from>
    <xdr:ext cx="534670" cy="25590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655810"/>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34,890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76200</xdr:rowOff>
    </xdr:from>
    <xdr:to>
      <xdr:col>24</xdr:col>
      <xdr:colOff>114300</xdr:colOff>
      <xdr:row>57</xdr:row>
      <xdr:rowOff>6350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5847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29210</xdr:rowOff>
    </xdr:from>
    <xdr:to>
      <xdr:col>19</xdr:col>
      <xdr:colOff>177800</xdr:colOff>
      <xdr:row>56</xdr:row>
      <xdr:rowOff>139065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908300" y="9630410"/>
          <a:ext cx="88900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20955</xdr:rowOff>
    </xdr:from>
    <xdr:to>
      <xdr:col>20</xdr:col>
      <xdr:colOff>38100</xdr:colOff>
      <xdr:row>56</xdr:row>
      <xdr:rowOff>122555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746500" y="962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139065</xdr:rowOff>
    </xdr:from>
    <xdr:ext cx="531495" cy="259080"/>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529965" y="93973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36,580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29210</xdr:rowOff>
    </xdr:from>
    <xdr:to>
      <xdr:col>15</xdr:col>
      <xdr:colOff>50800</xdr:colOff>
      <xdr:row>56</xdr:row>
      <xdr:rowOff>71755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2019300" y="963041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168275</xdr:rowOff>
    </xdr:from>
    <xdr:to>
      <xdr:col>15</xdr:col>
      <xdr:colOff>101600</xdr:colOff>
      <xdr:row>56</xdr:row>
      <xdr:rowOff>98425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857500" y="959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89535</xdr:rowOff>
    </xdr:from>
    <xdr:ext cx="531495" cy="25590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40965" y="969073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37,328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56</xdr:row>
      <xdr:rowOff>71755</xdr:rowOff>
    </xdr:from>
    <xdr:to>
      <xdr:col>10</xdr:col>
      <xdr:colOff>114300</xdr:colOff>
      <xdr:row>56</xdr:row>
      <xdr:rowOff>128905</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flipV="1">
          <a:off x="1130300" y="967295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162560</xdr:rowOff>
    </xdr:from>
    <xdr:to>
      <xdr:col>10</xdr:col>
      <xdr:colOff>165100</xdr:colOff>
      <xdr:row>56</xdr:row>
      <xdr:rowOff>92710</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968500" y="959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54</xdr:row>
      <xdr:rowOff>109220</xdr:rowOff>
    </xdr:from>
    <xdr:ext cx="531495" cy="25590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51965" y="936752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37,501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55</xdr:row>
      <xdr:rowOff>112395</xdr:rowOff>
    </xdr:from>
    <xdr:to>
      <xdr:col>6</xdr:col>
      <xdr:colOff>38100</xdr:colOff>
      <xdr:row>56</xdr:row>
      <xdr:rowOff>42545</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079500" y="954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54</xdr:row>
      <xdr:rowOff>59055</xdr:rowOff>
    </xdr:from>
    <xdr:ext cx="531495" cy="259080"/>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62965" y="93173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39,038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56</xdr:row>
      <xdr:rowOff>53975</xdr:rowOff>
    </xdr:from>
    <xdr:to>
      <xdr:col>24</xdr:col>
      <xdr:colOff>114300</xdr:colOff>
      <xdr:row>56</xdr:row>
      <xdr:rowOff>155575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584700" y="965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76835</xdr:rowOff>
    </xdr:from>
    <xdr:ext cx="534670" cy="25590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950658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35,577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88265</xdr:rowOff>
    </xdr:from>
    <xdr:to>
      <xdr:col>20</xdr:col>
      <xdr:colOff>38100</xdr:colOff>
      <xdr:row>57</xdr:row>
      <xdr:rowOff>18415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746500" y="968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10160</xdr:rowOff>
    </xdr:from>
    <xdr:ext cx="531495" cy="259080"/>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529965" y="97828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34,510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55</xdr:row>
      <xdr:rowOff>149860</xdr:rowOff>
    </xdr:from>
    <xdr:to>
      <xdr:col>15</xdr:col>
      <xdr:colOff>101600</xdr:colOff>
      <xdr:row>56</xdr:row>
      <xdr:rowOff>80010</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857500" y="957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96520</xdr:rowOff>
    </xdr:from>
    <xdr:ext cx="531495" cy="259080"/>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40965" y="93548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37,880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20955</xdr:rowOff>
    </xdr:from>
    <xdr:to>
      <xdr:col>10</xdr:col>
      <xdr:colOff>165100</xdr:colOff>
      <xdr:row>56</xdr:row>
      <xdr:rowOff>122555</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968500" y="962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113665</xdr:rowOff>
    </xdr:from>
    <xdr:ext cx="531495" cy="2584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51965" y="971486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36,584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78105</xdr:rowOff>
    </xdr:from>
    <xdr:to>
      <xdr:col>6</xdr:col>
      <xdr:colOff>38100</xdr:colOff>
      <xdr:row>57</xdr:row>
      <xdr:rowOff>8255</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079500" y="967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170815</xdr:rowOff>
    </xdr:from>
    <xdr:ext cx="531495" cy="2584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62965" y="977201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34,825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165,375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183,065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6710" cy="222250"/>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590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505" y="13827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73660</xdr:rowOff>
    </xdr:from>
    <xdr:ext cx="592455" cy="259080"/>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370" y="13446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92455" cy="259080"/>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370" y="13065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92455" cy="25590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370" y="12684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92455" cy="259080"/>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370" y="12303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92455" cy="259080"/>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370" y="1192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2455" cy="25590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132080</xdr:rowOff>
    </xdr:from>
    <xdr:to>
      <xdr:col>24</xdr:col>
      <xdr:colOff>62865</xdr:colOff>
      <xdr:row>79</xdr:row>
      <xdr:rowOff>71755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2133580"/>
          <a:ext cx="1270" cy="1482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75565</xdr:rowOff>
    </xdr:from>
    <xdr:ext cx="598805" cy="25590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62011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117,853</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71755</xdr:rowOff>
    </xdr:from>
    <xdr:to>
      <xdr:col>24</xdr:col>
      <xdr:colOff>152400</xdr:colOff>
      <xdr:row>79</xdr:row>
      <xdr:rowOff>71755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616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78105</xdr:rowOff>
    </xdr:from>
    <xdr:ext cx="598805" cy="25590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90815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234,661</a:t>
          </a:r>
          <a:endParaRPr kumimoji="1" lang="ja-JP" altLang="en-US" sz="1000" b="1">
            <a:latin typeface="ＭＳ Ｐゴシック"/>
          </a:endParaRPr>
        </a:p>
      </xdr:txBody>
    </xdr:sp>
    <xdr:clientData/>
  </xdr:oneCellAnchor>
  <xdr:twoCellAnchor>
    <xdr:from>
      <xdr:col>23</xdr:col>
      <xdr:colOff>165100</xdr:colOff>
      <xdr:row>70</xdr:row>
      <xdr:rowOff>132080</xdr:rowOff>
    </xdr:from>
    <xdr:to>
      <xdr:col>24</xdr:col>
      <xdr:colOff>152400</xdr:colOff>
      <xdr:row>70</xdr:row>
      <xdr:rowOff>132080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2133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139700</xdr:rowOff>
    </xdr:from>
    <xdr:to>
      <xdr:col>24</xdr:col>
      <xdr:colOff>63500</xdr:colOff>
      <xdr:row>74</xdr:row>
      <xdr:rowOff>169545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2827000"/>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118110</xdr:rowOff>
    </xdr:from>
    <xdr:ext cx="598805" cy="259080"/>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29768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162,478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139700</xdr:rowOff>
    </xdr:from>
    <xdr:to>
      <xdr:col>24</xdr:col>
      <xdr:colOff>114300</xdr:colOff>
      <xdr:row>76</xdr:row>
      <xdr:rowOff>69850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299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169545</xdr:rowOff>
    </xdr:from>
    <xdr:to>
      <xdr:col>19</xdr:col>
      <xdr:colOff>177800</xdr:colOff>
      <xdr:row>75</xdr:row>
      <xdr:rowOff>95885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908300" y="12856845"/>
          <a:ext cx="889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153035</xdr:rowOff>
    </xdr:from>
    <xdr:to>
      <xdr:col>20</xdr:col>
      <xdr:colOff>38100</xdr:colOff>
      <xdr:row>76</xdr:row>
      <xdr:rowOff>83185</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301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74930</xdr:rowOff>
    </xdr:from>
    <xdr:ext cx="595630" cy="25590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580" y="1310513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161,462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75</xdr:row>
      <xdr:rowOff>95885</xdr:rowOff>
    </xdr:from>
    <xdr:to>
      <xdr:col>15</xdr:col>
      <xdr:colOff>50800</xdr:colOff>
      <xdr:row>75</xdr:row>
      <xdr:rowOff>170180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2954635"/>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63500</xdr:rowOff>
    </xdr:from>
    <xdr:to>
      <xdr:col>15</xdr:col>
      <xdr:colOff>101600</xdr:colOff>
      <xdr:row>76</xdr:row>
      <xdr:rowOff>164465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30937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156210</xdr:rowOff>
    </xdr:from>
    <xdr:ext cx="595630" cy="25590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580" y="1318641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155,025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75</xdr:row>
      <xdr:rowOff>170180</xdr:rowOff>
    </xdr:from>
    <xdr:to>
      <xdr:col>10</xdr:col>
      <xdr:colOff>114300</xdr:colOff>
      <xdr:row>76</xdr:row>
      <xdr:rowOff>125095</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3028930"/>
          <a:ext cx="889000" cy="126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102235</xdr:rowOff>
    </xdr:from>
    <xdr:to>
      <xdr:col>10</xdr:col>
      <xdr:colOff>165100</xdr:colOff>
      <xdr:row>77</xdr:row>
      <xdr:rowOff>32385</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313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23495</xdr:rowOff>
    </xdr:from>
    <xdr:ext cx="595630" cy="259080"/>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580" y="1322514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151,972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48260</xdr:rowOff>
    </xdr:from>
    <xdr:to>
      <xdr:col>6</xdr:col>
      <xdr:colOff>38100</xdr:colOff>
      <xdr:row>77</xdr:row>
      <xdr:rowOff>149860</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24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140970</xdr:rowOff>
    </xdr:from>
    <xdr:ext cx="595630" cy="259080"/>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580" y="1334262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142,687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74</xdr:row>
      <xdr:rowOff>88900</xdr:rowOff>
    </xdr:from>
    <xdr:to>
      <xdr:col>24</xdr:col>
      <xdr:colOff>114300</xdr:colOff>
      <xdr:row>75</xdr:row>
      <xdr:rowOff>19050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277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111760</xdr:rowOff>
    </xdr:from>
    <xdr:ext cx="598805" cy="25590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262761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180,002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74</xdr:row>
      <xdr:rowOff>118745</xdr:rowOff>
    </xdr:from>
    <xdr:to>
      <xdr:col>20</xdr:col>
      <xdr:colOff>38100</xdr:colOff>
      <xdr:row>75</xdr:row>
      <xdr:rowOff>48895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280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73</xdr:row>
      <xdr:rowOff>65405</xdr:rowOff>
    </xdr:from>
    <xdr:ext cx="595630" cy="25590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580" y="1258125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177,635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75</xdr:row>
      <xdr:rowOff>45085</xdr:rowOff>
    </xdr:from>
    <xdr:to>
      <xdr:col>15</xdr:col>
      <xdr:colOff>101600</xdr:colOff>
      <xdr:row>75</xdr:row>
      <xdr:rowOff>146685</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290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73</xdr:row>
      <xdr:rowOff>163195</xdr:rowOff>
    </xdr:from>
    <xdr:ext cx="595630" cy="259080"/>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580" y="1267904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169,952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75</xdr:row>
      <xdr:rowOff>119380</xdr:rowOff>
    </xdr:from>
    <xdr:to>
      <xdr:col>10</xdr:col>
      <xdr:colOff>165100</xdr:colOff>
      <xdr:row>76</xdr:row>
      <xdr:rowOff>49530</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297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74</xdr:row>
      <xdr:rowOff>66040</xdr:rowOff>
    </xdr:from>
    <xdr:ext cx="595630" cy="25590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580" y="1275334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164,105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74930</xdr:rowOff>
    </xdr:from>
    <xdr:to>
      <xdr:col>6</xdr:col>
      <xdr:colOff>38100</xdr:colOff>
      <xdr:row>77</xdr:row>
      <xdr:rowOff>4445</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31051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20955</xdr:rowOff>
    </xdr:from>
    <xdr:ext cx="595630" cy="25590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580" y="1287970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154,127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38/48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36,113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33,378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6710" cy="222250"/>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5745" cy="25590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080" y="17256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97</xdr:row>
      <xdr:rowOff>168910</xdr:rowOff>
    </xdr:from>
    <xdr:ext cx="531495" cy="25590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505" y="167995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95</xdr:row>
      <xdr:rowOff>54610</xdr:rowOff>
    </xdr:from>
    <xdr:ext cx="531495" cy="25590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505" y="163423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92</xdr:row>
      <xdr:rowOff>111760</xdr:rowOff>
    </xdr:from>
    <xdr:ext cx="531495" cy="25590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505" y="158851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89</xdr:row>
      <xdr:rowOff>168910</xdr:rowOff>
    </xdr:from>
    <xdr:ext cx="531495" cy="25590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505" y="154279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2455" cy="25590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133350</xdr:rowOff>
    </xdr:from>
    <xdr:to>
      <xdr:col>24</xdr:col>
      <xdr:colOff>62865</xdr:colOff>
      <xdr:row>98</xdr:row>
      <xdr:rowOff>85090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735300"/>
          <a:ext cx="1270" cy="1151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88900</xdr:rowOff>
    </xdr:from>
    <xdr:ext cx="534670" cy="25590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89100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22,382</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85090</xdr:rowOff>
    </xdr:from>
    <xdr:to>
      <xdr:col>24</xdr:col>
      <xdr:colOff>152400</xdr:colOff>
      <xdr:row>98</xdr:row>
      <xdr:rowOff>85090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887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80010</xdr:rowOff>
    </xdr:from>
    <xdr:ext cx="534670" cy="259080"/>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5105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72,774</a:t>
          </a:r>
          <a:endParaRPr kumimoji="1" lang="ja-JP" altLang="en-US" sz="1000" b="1">
            <a:latin typeface="ＭＳ Ｐゴシック"/>
          </a:endParaRPr>
        </a:p>
      </xdr:txBody>
    </xdr:sp>
    <xdr:clientData/>
  </xdr:oneCellAnchor>
  <xdr:twoCellAnchor>
    <xdr:from>
      <xdr:col>23</xdr:col>
      <xdr:colOff>165100</xdr:colOff>
      <xdr:row>91</xdr:row>
      <xdr:rowOff>133350</xdr:rowOff>
    </xdr:from>
    <xdr:to>
      <xdr:col>24</xdr:col>
      <xdr:colOff>152400</xdr:colOff>
      <xdr:row>91</xdr:row>
      <xdr:rowOff>133350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735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110490</xdr:rowOff>
    </xdr:from>
    <xdr:to>
      <xdr:col>24</xdr:col>
      <xdr:colOff>63500</xdr:colOff>
      <xdr:row>97</xdr:row>
      <xdr:rowOff>150495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3797300" y="16741140"/>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169545</xdr:rowOff>
    </xdr:from>
    <xdr:ext cx="534670" cy="25590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457295"/>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32,462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146685</xdr:rowOff>
    </xdr:from>
    <xdr:to>
      <xdr:col>24</xdr:col>
      <xdr:colOff>114300</xdr:colOff>
      <xdr:row>97</xdr:row>
      <xdr:rowOff>76835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60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110490</xdr:rowOff>
    </xdr:from>
    <xdr:to>
      <xdr:col>19</xdr:col>
      <xdr:colOff>177800</xdr:colOff>
      <xdr:row>97</xdr:row>
      <xdr:rowOff>119380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74114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146685</xdr:rowOff>
    </xdr:from>
    <xdr:to>
      <xdr:col>20</xdr:col>
      <xdr:colOff>38100</xdr:colOff>
      <xdr:row>97</xdr:row>
      <xdr:rowOff>76835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60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93345</xdr:rowOff>
    </xdr:from>
    <xdr:ext cx="531495" cy="259080"/>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29965" y="1638109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32,484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119380</xdr:rowOff>
    </xdr:from>
    <xdr:to>
      <xdr:col>15</xdr:col>
      <xdr:colOff>50800</xdr:colOff>
      <xdr:row>97</xdr:row>
      <xdr:rowOff>130810</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75003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116840</xdr:rowOff>
    </xdr:from>
    <xdr:to>
      <xdr:col>15</xdr:col>
      <xdr:colOff>101600</xdr:colOff>
      <xdr:row>97</xdr:row>
      <xdr:rowOff>46990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57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63500</xdr:rowOff>
    </xdr:from>
    <xdr:ext cx="531495" cy="25590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0965" y="1635125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33,778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130810</xdr:rowOff>
    </xdr:from>
    <xdr:to>
      <xdr:col>10</xdr:col>
      <xdr:colOff>114300</xdr:colOff>
      <xdr:row>97</xdr:row>
      <xdr:rowOff>170815</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76146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158115</xdr:rowOff>
    </xdr:from>
    <xdr:to>
      <xdr:col>10</xdr:col>
      <xdr:colOff>165100</xdr:colOff>
      <xdr:row>97</xdr:row>
      <xdr:rowOff>88265</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6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104775</xdr:rowOff>
    </xdr:from>
    <xdr:ext cx="531495" cy="259080"/>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1965" y="163925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31,970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20955</xdr:rowOff>
    </xdr:from>
    <xdr:to>
      <xdr:col>6</xdr:col>
      <xdr:colOff>38100</xdr:colOff>
      <xdr:row>97</xdr:row>
      <xdr:rowOff>122555</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65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139065</xdr:rowOff>
    </xdr:from>
    <xdr:ext cx="531495" cy="259080"/>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2965" y="1642681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30,470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97</xdr:row>
      <xdr:rowOff>99695</xdr:rowOff>
    </xdr:from>
    <xdr:to>
      <xdr:col>24</xdr:col>
      <xdr:colOff>114300</xdr:colOff>
      <xdr:row>98</xdr:row>
      <xdr:rowOff>29845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73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14605</xdr:rowOff>
    </xdr:from>
    <xdr:ext cx="534670" cy="259080"/>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6452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27,018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59690</xdr:rowOff>
    </xdr:from>
    <xdr:to>
      <xdr:col>20</xdr:col>
      <xdr:colOff>38100</xdr:colOff>
      <xdr:row>97</xdr:row>
      <xdr:rowOff>161290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69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152400</xdr:rowOff>
    </xdr:from>
    <xdr:ext cx="531495" cy="259080"/>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29965" y="167830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28,766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68580</xdr:rowOff>
    </xdr:from>
    <xdr:to>
      <xdr:col>15</xdr:col>
      <xdr:colOff>101600</xdr:colOff>
      <xdr:row>97</xdr:row>
      <xdr:rowOff>170180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69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161290</xdr:rowOff>
    </xdr:from>
    <xdr:ext cx="531495" cy="259080"/>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0965" y="167919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28,383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80010</xdr:rowOff>
    </xdr:from>
    <xdr:to>
      <xdr:col>10</xdr:col>
      <xdr:colOff>165100</xdr:colOff>
      <xdr:row>98</xdr:row>
      <xdr:rowOff>10160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71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1270</xdr:rowOff>
    </xdr:from>
    <xdr:ext cx="531495" cy="259080"/>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1965" y="1680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27,891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120650</xdr:rowOff>
    </xdr:from>
    <xdr:to>
      <xdr:col>6</xdr:col>
      <xdr:colOff>38100</xdr:colOff>
      <xdr:row>98</xdr:row>
      <xdr:rowOff>50165</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751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41275</xdr:rowOff>
    </xdr:from>
    <xdr:ext cx="531495" cy="25590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2965" y="1684337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26,151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34/48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6710" cy="222250"/>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5745" cy="25590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080" y="6512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54610</xdr:rowOff>
    </xdr:from>
    <xdr:ext cx="464185" cy="25590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640" y="60553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111760</xdr:rowOff>
    </xdr:from>
    <xdr:ext cx="464185" cy="25590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640" y="55981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168910</xdr:rowOff>
    </xdr:from>
    <xdr:ext cx="464185" cy="25590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640" y="51409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4185" cy="25590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640" y="4683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143510</xdr:rowOff>
    </xdr:from>
    <xdr:to>
      <xdr:col>54</xdr:col>
      <xdr:colOff>189865</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58460"/>
          <a:ext cx="1270" cy="1196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143510</xdr:rowOff>
    </xdr:from>
    <xdr:ext cx="249555" cy="25590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65861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90170</xdr:rowOff>
    </xdr:from>
    <xdr:ext cx="469900" cy="259080"/>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2336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2,617</a:t>
          </a:r>
          <a:endParaRPr kumimoji="1" lang="ja-JP" altLang="en-US" sz="1000" b="1">
            <a:latin typeface="ＭＳ Ｐゴシック"/>
          </a:endParaRPr>
        </a:p>
      </xdr:txBody>
    </xdr:sp>
    <xdr:clientData/>
  </xdr:oneCellAnchor>
  <xdr:twoCellAnchor>
    <xdr:from>
      <xdr:col>54</xdr:col>
      <xdr:colOff>101600</xdr:colOff>
      <xdr:row>31</xdr:row>
      <xdr:rowOff>143510</xdr:rowOff>
    </xdr:from>
    <xdr:to>
      <xdr:col>55</xdr:col>
      <xdr:colOff>88900</xdr:colOff>
      <xdr:row>31</xdr:row>
      <xdr:rowOff>143510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58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147955</xdr:rowOff>
    </xdr:from>
    <xdr:to>
      <xdr:col>55</xdr:col>
      <xdr:colOff>0</xdr:colOff>
      <xdr:row>38</xdr:row>
      <xdr:rowOff>74930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491605"/>
          <a:ext cx="8382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151765</xdr:rowOff>
    </xdr:from>
    <xdr:ext cx="378460" cy="259080"/>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15251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128905</xdr:rowOff>
    </xdr:from>
    <xdr:to>
      <xdr:col>55</xdr:col>
      <xdr:colOff>50800</xdr:colOff>
      <xdr:row>37</xdr:row>
      <xdr:rowOff>59055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30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73660</xdr:rowOff>
    </xdr:from>
    <xdr:to>
      <xdr:col>50</xdr:col>
      <xdr:colOff>114300</xdr:colOff>
      <xdr:row>38</xdr:row>
      <xdr:rowOff>74930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58876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117475</xdr:rowOff>
    </xdr:from>
    <xdr:to>
      <xdr:col>50</xdr:col>
      <xdr:colOff>165100</xdr:colOff>
      <xdr:row>37</xdr:row>
      <xdr:rowOff>47625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28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35</xdr:row>
      <xdr:rowOff>64135</xdr:rowOff>
    </xdr:from>
    <xdr:ext cx="378460" cy="25590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70" y="6064885"/>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168275</xdr:rowOff>
    </xdr:from>
    <xdr:to>
      <xdr:col>45</xdr:col>
      <xdr:colOff>177800</xdr:colOff>
      <xdr:row>38</xdr:row>
      <xdr:rowOff>73660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511925"/>
          <a:ext cx="8890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76200</xdr:rowOff>
    </xdr:from>
    <xdr:to>
      <xdr:col>46</xdr:col>
      <xdr:colOff>38100</xdr:colOff>
      <xdr:row>37</xdr:row>
      <xdr:rowOff>6350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35</xdr:row>
      <xdr:rowOff>22860</xdr:rowOff>
    </xdr:from>
    <xdr:ext cx="378460" cy="259080"/>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70" y="60236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0</xdr:rowOff>
    </xdr:from>
    <xdr:to>
      <xdr:col>41</xdr:col>
      <xdr:colOff>50800</xdr:colOff>
      <xdr:row>37</xdr:row>
      <xdr:rowOff>168275</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343650"/>
          <a:ext cx="889000" cy="168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166370</xdr:rowOff>
    </xdr:from>
    <xdr:to>
      <xdr:col>41</xdr:col>
      <xdr:colOff>101600</xdr:colOff>
      <xdr:row>36</xdr:row>
      <xdr:rowOff>95885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167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34</xdr:row>
      <xdr:rowOff>112395</xdr:rowOff>
    </xdr:from>
    <xdr:ext cx="378460" cy="25590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70" y="5941695"/>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35</xdr:row>
      <xdr:rowOff>65405</xdr:rowOff>
    </xdr:from>
    <xdr:to>
      <xdr:col>36</xdr:col>
      <xdr:colOff>165100</xdr:colOff>
      <xdr:row>35</xdr:row>
      <xdr:rowOff>167005</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06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34</xdr:row>
      <xdr:rowOff>12065</xdr:rowOff>
    </xdr:from>
    <xdr:ext cx="466725" cy="259080"/>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350" y="58413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97790</xdr:rowOff>
    </xdr:from>
    <xdr:to>
      <xdr:col>55</xdr:col>
      <xdr:colOff>50800</xdr:colOff>
      <xdr:row>38</xdr:row>
      <xdr:rowOff>27305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4414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75565</xdr:rowOff>
    </xdr:from>
    <xdr:ext cx="378460" cy="25590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419215"/>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24130</xdr:rowOff>
    </xdr:from>
    <xdr:to>
      <xdr:col>50</xdr:col>
      <xdr:colOff>165100</xdr:colOff>
      <xdr:row>38</xdr:row>
      <xdr:rowOff>125730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53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38</xdr:row>
      <xdr:rowOff>117475</xdr:rowOff>
    </xdr:from>
    <xdr:ext cx="378460" cy="259080"/>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70" y="66325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22860</xdr:rowOff>
    </xdr:from>
    <xdr:to>
      <xdr:col>46</xdr:col>
      <xdr:colOff>38100</xdr:colOff>
      <xdr:row>38</xdr:row>
      <xdr:rowOff>124460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38</xdr:row>
      <xdr:rowOff>115570</xdr:rowOff>
    </xdr:from>
    <xdr:ext cx="378460" cy="259080"/>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70" y="66306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117475</xdr:rowOff>
    </xdr:from>
    <xdr:to>
      <xdr:col>41</xdr:col>
      <xdr:colOff>101600</xdr:colOff>
      <xdr:row>38</xdr:row>
      <xdr:rowOff>47625</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46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38</xdr:row>
      <xdr:rowOff>38735</xdr:rowOff>
    </xdr:from>
    <xdr:ext cx="378460" cy="259080"/>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70" y="65538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36</xdr:row>
      <xdr:rowOff>120650</xdr:rowOff>
    </xdr:from>
    <xdr:to>
      <xdr:col>36</xdr:col>
      <xdr:colOff>165100</xdr:colOff>
      <xdr:row>37</xdr:row>
      <xdr:rowOff>50800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37</xdr:row>
      <xdr:rowOff>41910</xdr:rowOff>
    </xdr:from>
    <xdr:ext cx="378460" cy="25590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70" y="6385560"/>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11,178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28,478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6710" cy="222250"/>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5745" cy="25590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080" y="9941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55</xdr:row>
      <xdr:rowOff>54610</xdr:rowOff>
    </xdr:from>
    <xdr:ext cx="464185" cy="25590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136640" y="94843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52</xdr:row>
      <xdr:rowOff>111760</xdr:rowOff>
    </xdr:from>
    <xdr:ext cx="531495" cy="25590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505" y="90271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168910</xdr:rowOff>
    </xdr:from>
    <xdr:ext cx="531495" cy="25590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505" y="85699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47</xdr:row>
      <xdr:rowOff>54610</xdr:rowOff>
    </xdr:from>
    <xdr:ext cx="531495" cy="25590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505" y="8112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60960</xdr:rowOff>
    </xdr:from>
    <xdr:to>
      <xdr:col>54</xdr:col>
      <xdr:colOff>189865</xdr:colOff>
      <xdr:row>58</xdr:row>
      <xdr:rowOff>130175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33460"/>
          <a:ext cx="1270" cy="1440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133985</xdr:rowOff>
    </xdr:from>
    <xdr:ext cx="378460" cy="25590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78085"/>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105</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130175</xdr:rowOff>
    </xdr:from>
    <xdr:to>
      <xdr:col>55</xdr:col>
      <xdr:colOff>88900</xdr:colOff>
      <xdr:row>58</xdr:row>
      <xdr:rowOff>130175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74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7620</xdr:rowOff>
    </xdr:from>
    <xdr:ext cx="534670" cy="25590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0867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15,862</a:t>
          </a:r>
          <a:endParaRPr kumimoji="1" lang="ja-JP" altLang="en-US" sz="1000" b="1">
            <a:latin typeface="ＭＳ Ｐゴシック"/>
          </a:endParaRPr>
        </a:p>
      </xdr:txBody>
    </xdr:sp>
    <xdr:clientData/>
  </xdr:oneCellAnchor>
  <xdr:twoCellAnchor>
    <xdr:from>
      <xdr:col>54</xdr:col>
      <xdr:colOff>101600</xdr:colOff>
      <xdr:row>50</xdr:row>
      <xdr:rowOff>60960</xdr:rowOff>
    </xdr:from>
    <xdr:to>
      <xdr:col>55</xdr:col>
      <xdr:colOff>88900</xdr:colOff>
      <xdr:row>50</xdr:row>
      <xdr:rowOff>60960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33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23495</xdr:rowOff>
    </xdr:from>
    <xdr:to>
      <xdr:col>55</xdr:col>
      <xdr:colOff>0</xdr:colOff>
      <xdr:row>53</xdr:row>
      <xdr:rowOff>52070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110345"/>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138430</xdr:rowOff>
    </xdr:from>
    <xdr:ext cx="469900" cy="259080"/>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681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4,847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160020</xdr:rowOff>
    </xdr:from>
    <xdr:to>
      <xdr:col>55</xdr:col>
      <xdr:colOff>50800</xdr:colOff>
      <xdr:row>56</xdr:row>
      <xdr:rowOff>90170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58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160020</xdr:rowOff>
    </xdr:from>
    <xdr:to>
      <xdr:col>50</xdr:col>
      <xdr:colOff>114300</xdr:colOff>
      <xdr:row>53</xdr:row>
      <xdr:rowOff>23495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07542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145415</xdr:rowOff>
    </xdr:from>
    <xdr:to>
      <xdr:col>50</xdr:col>
      <xdr:colOff>165100</xdr:colOff>
      <xdr:row>56</xdr:row>
      <xdr:rowOff>75565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575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56</xdr:row>
      <xdr:rowOff>66675</xdr:rowOff>
    </xdr:from>
    <xdr:ext cx="466725" cy="25590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04350" y="966787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5,008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52</xdr:row>
      <xdr:rowOff>160020</xdr:rowOff>
    </xdr:from>
    <xdr:to>
      <xdr:col>45</xdr:col>
      <xdr:colOff>177800</xdr:colOff>
      <xdr:row>53</xdr:row>
      <xdr:rowOff>63500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075420"/>
          <a:ext cx="889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160655</xdr:rowOff>
    </xdr:from>
    <xdr:to>
      <xdr:col>46</xdr:col>
      <xdr:colOff>38100</xdr:colOff>
      <xdr:row>56</xdr:row>
      <xdr:rowOff>90805</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5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56</xdr:row>
      <xdr:rowOff>81915</xdr:rowOff>
    </xdr:from>
    <xdr:ext cx="466725" cy="259080"/>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15350" y="968311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4,842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53</xdr:row>
      <xdr:rowOff>63500</xdr:rowOff>
    </xdr:from>
    <xdr:to>
      <xdr:col>41</xdr:col>
      <xdr:colOff>50800</xdr:colOff>
      <xdr:row>53</xdr:row>
      <xdr:rowOff>110490</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15035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151765</xdr:rowOff>
    </xdr:from>
    <xdr:to>
      <xdr:col>41</xdr:col>
      <xdr:colOff>101600</xdr:colOff>
      <xdr:row>56</xdr:row>
      <xdr:rowOff>81915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58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56</xdr:row>
      <xdr:rowOff>73025</xdr:rowOff>
    </xdr:from>
    <xdr:ext cx="466725" cy="259080"/>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26350" y="967422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16510</xdr:rowOff>
    </xdr:from>
    <xdr:to>
      <xdr:col>36</xdr:col>
      <xdr:colOff>165100</xdr:colOff>
      <xdr:row>56</xdr:row>
      <xdr:rowOff>118110</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61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56</xdr:row>
      <xdr:rowOff>109220</xdr:rowOff>
    </xdr:from>
    <xdr:ext cx="466725" cy="25590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37350" y="971042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53</xdr:row>
      <xdr:rowOff>635</xdr:rowOff>
    </xdr:from>
    <xdr:to>
      <xdr:col>55</xdr:col>
      <xdr:colOff>50800</xdr:colOff>
      <xdr:row>53</xdr:row>
      <xdr:rowOff>102235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08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23495</xdr:rowOff>
    </xdr:from>
    <xdr:ext cx="534670" cy="259080"/>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89388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10,343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52</xdr:row>
      <xdr:rowOff>144145</xdr:rowOff>
    </xdr:from>
    <xdr:to>
      <xdr:col>50</xdr:col>
      <xdr:colOff>165100</xdr:colOff>
      <xdr:row>53</xdr:row>
      <xdr:rowOff>74930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0595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51</xdr:row>
      <xdr:rowOff>90805</xdr:rowOff>
    </xdr:from>
    <xdr:ext cx="531495" cy="2584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1965" y="883475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10,648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52</xdr:row>
      <xdr:rowOff>109220</xdr:rowOff>
    </xdr:from>
    <xdr:to>
      <xdr:col>46</xdr:col>
      <xdr:colOff>38100</xdr:colOff>
      <xdr:row>53</xdr:row>
      <xdr:rowOff>39370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02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51</xdr:row>
      <xdr:rowOff>55880</xdr:rowOff>
    </xdr:from>
    <xdr:ext cx="531495" cy="259080"/>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2965" y="87998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11,031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53</xdr:row>
      <xdr:rowOff>12700</xdr:rowOff>
    </xdr:from>
    <xdr:to>
      <xdr:col>41</xdr:col>
      <xdr:colOff>101600</xdr:colOff>
      <xdr:row>53</xdr:row>
      <xdr:rowOff>114300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09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51</xdr:row>
      <xdr:rowOff>130810</xdr:rowOff>
    </xdr:from>
    <xdr:ext cx="531495" cy="259080"/>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396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10,209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53</xdr:row>
      <xdr:rowOff>59690</xdr:rowOff>
    </xdr:from>
    <xdr:to>
      <xdr:col>36</xdr:col>
      <xdr:colOff>165100</xdr:colOff>
      <xdr:row>53</xdr:row>
      <xdr:rowOff>161290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14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52</xdr:row>
      <xdr:rowOff>6350</xdr:rowOff>
    </xdr:from>
    <xdr:ext cx="466725" cy="25590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37350" y="892175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9,697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34/48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13,540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17,986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6710" cy="222250"/>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45745" cy="259080"/>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080" y="13501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1495" cy="25590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505" y="13174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1495" cy="259080"/>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1495" cy="25590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505" y="125222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22225</xdr:rowOff>
    </xdr:from>
    <xdr:ext cx="531495" cy="2584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38100</xdr:rowOff>
    </xdr:from>
    <xdr:ext cx="531495" cy="259080"/>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5590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505" y="11541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77470</xdr:rowOff>
    </xdr:from>
    <xdr:to>
      <xdr:col>54</xdr:col>
      <xdr:colOff>189865</xdr:colOff>
      <xdr:row>79</xdr:row>
      <xdr:rowOff>76200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78970"/>
          <a:ext cx="1270" cy="1541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80010</xdr:rowOff>
    </xdr:from>
    <xdr:ext cx="378460" cy="259080"/>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245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76200</xdr:rowOff>
    </xdr:from>
    <xdr:to>
      <xdr:col>55</xdr:col>
      <xdr:colOff>88900</xdr:colOff>
      <xdr:row>79</xdr:row>
      <xdr:rowOff>76200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20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24130</xdr:rowOff>
    </xdr:from>
    <xdr:ext cx="534670" cy="259080"/>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541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47,899</a:t>
          </a:r>
          <a:endParaRPr kumimoji="1" lang="ja-JP" altLang="en-US" sz="1000" b="1">
            <a:latin typeface="ＭＳ Ｐゴシック"/>
          </a:endParaRPr>
        </a:p>
      </xdr:txBody>
    </xdr:sp>
    <xdr:clientData/>
  </xdr:oneCellAnchor>
  <xdr:twoCellAnchor>
    <xdr:from>
      <xdr:col>54</xdr:col>
      <xdr:colOff>101600</xdr:colOff>
      <xdr:row>70</xdr:row>
      <xdr:rowOff>77470</xdr:rowOff>
    </xdr:from>
    <xdr:to>
      <xdr:col>55</xdr:col>
      <xdr:colOff>88900</xdr:colOff>
      <xdr:row>70</xdr:row>
      <xdr:rowOff>77470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78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111125</xdr:rowOff>
    </xdr:from>
    <xdr:to>
      <xdr:col>55</xdr:col>
      <xdr:colOff>0</xdr:colOff>
      <xdr:row>78</xdr:row>
      <xdr:rowOff>117475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48422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64770</xdr:rowOff>
    </xdr:from>
    <xdr:ext cx="534670" cy="25590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094970"/>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10,680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41910</xdr:rowOff>
    </xdr:from>
    <xdr:to>
      <xdr:col>55</xdr:col>
      <xdr:colOff>50800</xdr:colOff>
      <xdr:row>77</xdr:row>
      <xdr:rowOff>143510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24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93345</xdr:rowOff>
    </xdr:from>
    <xdr:to>
      <xdr:col>50</xdr:col>
      <xdr:colOff>114300</xdr:colOff>
      <xdr:row>78</xdr:row>
      <xdr:rowOff>111125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46644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24765</xdr:rowOff>
    </xdr:from>
    <xdr:to>
      <xdr:col>50</xdr:col>
      <xdr:colOff>165100</xdr:colOff>
      <xdr:row>77</xdr:row>
      <xdr:rowOff>126365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22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143510</xdr:rowOff>
    </xdr:from>
    <xdr:ext cx="531495" cy="25590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1965" y="130022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11,223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93345</xdr:rowOff>
    </xdr:from>
    <xdr:to>
      <xdr:col>45</xdr:col>
      <xdr:colOff>177800</xdr:colOff>
      <xdr:row>78</xdr:row>
      <xdr:rowOff>136525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466445"/>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158750</xdr:rowOff>
    </xdr:from>
    <xdr:to>
      <xdr:col>46</xdr:col>
      <xdr:colOff>38100</xdr:colOff>
      <xdr:row>77</xdr:row>
      <xdr:rowOff>88900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18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105410</xdr:rowOff>
    </xdr:from>
    <xdr:ext cx="531495" cy="259080"/>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2965" y="129641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12,359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135890</xdr:rowOff>
    </xdr:from>
    <xdr:to>
      <xdr:col>41</xdr:col>
      <xdr:colOff>50800</xdr:colOff>
      <xdr:row>78</xdr:row>
      <xdr:rowOff>136525</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50899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164465</xdr:rowOff>
    </xdr:from>
    <xdr:to>
      <xdr:col>41</xdr:col>
      <xdr:colOff>101600</xdr:colOff>
      <xdr:row>77</xdr:row>
      <xdr:rowOff>94615</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1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111125</xdr:rowOff>
    </xdr:from>
    <xdr:ext cx="531495" cy="25590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3965" y="1296987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12,193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153035</xdr:rowOff>
    </xdr:from>
    <xdr:to>
      <xdr:col>36</xdr:col>
      <xdr:colOff>165100</xdr:colOff>
      <xdr:row>77</xdr:row>
      <xdr:rowOff>83185</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18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99695</xdr:rowOff>
    </xdr:from>
    <xdr:ext cx="531495" cy="25590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4965" y="129584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12,542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66675</xdr:rowOff>
    </xdr:from>
    <xdr:to>
      <xdr:col>55</xdr:col>
      <xdr:colOff>50800</xdr:colOff>
      <xdr:row>78</xdr:row>
      <xdr:rowOff>168275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43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45085</xdr:rowOff>
    </xdr:from>
    <xdr:ext cx="469900" cy="2584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4181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4,682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60325</xdr:rowOff>
    </xdr:from>
    <xdr:to>
      <xdr:col>50</xdr:col>
      <xdr:colOff>165100</xdr:colOff>
      <xdr:row>78</xdr:row>
      <xdr:rowOff>161925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3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78</xdr:row>
      <xdr:rowOff>153035</xdr:rowOff>
    </xdr:from>
    <xdr:ext cx="466725" cy="259080"/>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350" y="135261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42545</xdr:rowOff>
    </xdr:from>
    <xdr:to>
      <xdr:col>46</xdr:col>
      <xdr:colOff>38100</xdr:colOff>
      <xdr:row>78</xdr:row>
      <xdr:rowOff>144145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41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135255</xdr:rowOff>
    </xdr:from>
    <xdr:ext cx="466725" cy="25590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350" y="1350835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86360</xdr:rowOff>
    </xdr:from>
    <xdr:to>
      <xdr:col>41</xdr:col>
      <xdr:colOff>101600</xdr:colOff>
      <xdr:row>79</xdr:row>
      <xdr:rowOff>15875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59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6985</xdr:rowOff>
    </xdr:from>
    <xdr:ext cx="466725" cy="25590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350" y="1355153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4,098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85090</xdr:rowOff>
    </xdr:from>
    <xdr:to>
      <xdr:col>36</xdr:col>
      <xdr:colOff>165100</xdr:colOff>
      <xdr:row>79</xdr:row>
      <xdr:rowOff>15240</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5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6350</xdr:rowOff>
    </xdr:from>
    <xdr:ext cx="466725" cy="25590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350" y="1355090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4,121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51,751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49,244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6710" cy="222250"/>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100</xdr:row>
      <xdr:rowOff>111760</xdr:rowOff>
    </xdr:from>
    <xdr:ext cx="245745" cy="25590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080" y="17256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98</xdr:row>
      <xdr:rowOff>73660</xdr:rowOff>
    </xdr:from>
    <xdr:ext cx="531495" cy="259080"/>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5590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505" y="1611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1495" cy="259080"/>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2455" cy="259080"/>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370" y="15351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2455" cy="25590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29210</xdr:rowOff>
    </xdr:from>
    <xdr:to>
      <xdr:col>54</xdr:col>
      <xdr:colOff>189865</xdr:colOff>
      <xdr:row>98</xdr:row>
      <xdr:rowOff>147320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631160"/>
          <a:ext cx="1270" cy="1318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151130</xdr:rowOff>
    </xdr:from>
    <xdr:ext cx="534670" cy="259080"/>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532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23,594</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147320</xdr:rowOff>
    </xdr:from>
    <xdr:to>
      <xdr:col>55</xdr:col>
      <xdr:colOff>88900</xdr:colOff>
      <xdr:row>98</xdr:row>
      <xdr:rowOff>147320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49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146685</xdr:rowOff>
    </xdr:from>
    <xdr:ext cx="534670" cy="25590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40573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92,822</a:t>
          </a:r>
          <a:endParaRPr kumimoji="1" lang="ja-JP" altLang="en-US" sz="1000" b="1">
            <a:latin typeface="ＭＳ Ｐゴシック"/>
          </a:endParaRPr>
        </a:p>
      </xdr:txBody>
    </xdr:sp>
    <xdr:clientData/>
  </xdr:oneCellAnchor>
  <xdr:twoCellAnchor>
    <xdr:from>
      <xdr:col>54</xdr:col>
      <xdr:colOff>101600</xdr:colOff>
      <xdr:row>91</xdr:row>
      <xdr:rowOff>29210</xdr:rowOff>
    </xdr:from>
    <xdr:to>
      <xdr:col>55</xdr:col>
      <xdr:colOff>88900</xdr:colOff>
      <xdr:row>91</xdr:row>
      <xdr:rowOff>29210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631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92710</xdr:rowOff>
    </xdr:from>
    <xdr:to>
      <xdr:col>55</xdr:col>
      <xdr:colOff>0</xdr:colOff>
      <xdr:row>96</xdr:row>
      <xdr:rowOff>125730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6551910"/>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67945</xdr:rowOff>
    </xdr:from>
    <xdr:ext cx="534670" cy="2584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35569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44,285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45085</xdr:rowOff>
    </xdr:from>
    <xdr:to>
      <xdr:col>55</xdr:col>
      <xdr:colOff>50800</xdr:colOff>
      <xdr:row>96</xdr:row>
      <xdr:rowOff>146685</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50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81915</xdr:rowOff>
    </xdr:from>
    <xdr:to>
      <xdr:col>50</xdr:col>
      <xdr:colOff>114300</xdr:colOff>
      <xdr:row>96</xdr:row>
      <xdr:rowOff>92710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8750300" y="1654111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59690</xdr:rowOff>
    </xdr:from>
    <xdr:to>
      <xdr:col>50</xdr:col>
      <xdr:colOff>165100</xdr:colOff>
      <xdr:row>96</xdr:row>
      <xdr:rowOff>161290</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51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152400</xdr:rowOff>
    </xdr:from>
    <xdr:ext cx="531495" cy="259080"/>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1965" y="166116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43,534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95</xdr:row>
      <xdr:rowOff>157480</xdr:rowOff>
    </xdr:from>
    <xdr:to>
      <xdr:col>45</xdr:col>
      <xdr:colOff>177800</xdr:colOff>
      <xdr:row>96</xdr:row>
      <xdr:rowOff>81915</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861300" y="16445230"/>
          <a:ext cx="8890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73025</xdr:rowOff>
    </xdr:from>
    <xdr:to>
      <xdr:col>46</xdr:col>
      <xdr:colOff>38100</xdr:colOff>
      <xdr:row>97</xdr:row>
      <xdr:rowOff>3175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53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166370</xdr:rowOff>
    </xdr:from>
    <xdr:ext cx="531495" cy="25590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2965" y="1662557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42,834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95</xdr:row>
      <xdr:rowOff>157480</xdr:rowOff>
    </xdr:from>
    <xdr:to>
      <xdr:col>41</xdr:col>
      <xdr:colOff>50800</xdr:colOff>
      <xdr:row>95</xdr:row>
      <xdr:rowOff>161925</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44523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9525</xdr:rowOff>
    </xdr:from>
    <xdr:to>
      <xdr:col>41</xdr:col>
      <xdr:colOff>101600</xdr:colOff>
      <xdr:row>96</xdr:row>
      <xdr:rowOff>111125</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46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102235</xdr:rowOff>
    </xdr:from>
    <xdr:ext cx="531495" cy="2584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3965" y="1656143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46,157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7620</xdr:rowOff>
    </xdr:from>
    <xdr:to>
      <xdr:col>36</xdr:col>
      <xdr:colOff>165100</xdr:colOff>
      <xdr:row>96</xdr:row>
      <xdr:rowOff>109220</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46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100330</xdr:rowOff>
    </xdr:from>
    <xdr:ext cx="531495" cy="25590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4965" y="1655953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46,268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74930</xdr:rowOff>
    </xdr:from>
    <xdr:to>
      <xdr:col>55</xdr:col>
      <xdr:colOff>50800</xdr:colOff>
      <xdr:row>97</xdr:row>
      <xdr:rowOff>5080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53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53340</xdr:rowOff>
    </xdr:from>
    <xdr:ext cx="534670" cy="25590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51254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42,738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41910</xdr:rowOff>
    </xdr:from>
    <xdr:to>
      <xdr:col>50</xdr:col>
      <xdr:colOff>165100</xdr:colOff>
      <xdr:row>96</xdr:row>
      <xdr:rowOff>143510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50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160020</xdr:rowOff>
    </xdr:from>
    <xdr:ext cx="531495" cy="259080"/>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1965" y="162763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44,462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31115</xdr:rowOff>
    </xdr:from>
    <xdr:to>
      <xdr:col>46</xdr:col>
      <xdr:colOff>38100</xdr:colOff>
      <xdr:row>96</xdr:row>
      <xdr:rowOff>132715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49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149225</xdr:rowOff>
    </xdr:from>
    <xdr:ext cx="531495" cy="259080"/>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2965" y="162655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45,050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95</xdr:row>
      <xdr:rowOff>106680</xdr:rowOff>
    </xdr:from>
    <xdr:to>
      <xdr:col>41</xdr:col>
      <xdr:colOff>101600</xdr:colOff>
      <xdr:row>96</xdr:row>
      <xdr:rowOff>36830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39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53340</xdr:rowOff>
    </xdr:from>
    <xdr:ext cx="531495" cy="25590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3965" y="1616964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50,058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95</xdr:row>
      <xdr:rowOff>111125</xdr:rowOff>
    </xdr:from>
    <xdr:to>
      <xdr:col>36</xdr:col>
      <xdr:colOff>165100</xdr:colOff>
      <xdr:row>96</xdr:row>
      <xdr:rowOff>41275</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39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57785</xdr:rowOff>
    </xdr:from>
    <xdr:ext cx="531495" cy="259080"/>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4965" y="1617408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49,821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47/48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14,631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6710" cy="222250"/>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40</xdr:row>
      <xdr:rowOff>111760</xdr:rowOff>
    </xdr:from>
    <xdr:ext cx="464185" cy="25590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640" y="6969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99060</xdr:rowOff>
    </xdr:from>
    <xdr:to>
      <xdr:col>89</xdr:col>
      <xdr:colOff>177800</xdr:colOff>
      <xdr:row>39</xdr:row>
      <xdr:rowOff>99060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38</xdr:row>
      <xdr:rowOff>128270</xdr:rowOff>
    </xdr:from>
    <xdr:ext cx="464185" cy="259080"/>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78640" y="66433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144145</xdr:rowOff>
    </xdr:from>
    <xdr:ext cx="531495" cy="25590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505" y="6316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177800</xdr:colOff>
      <xdr:row>35</xdr:row>
      <xdr:rowOff>132080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160655</xdr:rowOff>
    </xdr:from>
    <xdr:ext cx="531495" cy="259080"/>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6350</xdr:rowOff>
    </xdr:from>
    <xdr:ext cx="531495" cy="25590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505" y="56642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177800</xdr:colOff>
      <xdr:row>31</xdr:row>
      <xdr:rowOff>164465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22225</xdr:rowOff>
    </xdr:from>
    <xdr:ext cx="531495" cy="2584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38100</xdr:rowOff>
    </xdr:from>
    <xdr:ext cx="531495" cy="259080"/>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590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505" y="468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117475</xdr:rowOff>
    </xdr:from>
    <xdr:to>
      <xdr:col>85</xdr:col>
      <xdr:colOff>126365</xdr:colOff>
      <xdr:row>39</xdr:row>
      <xdr:rowOff>153670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260975"/>
          <a:ext cx="1270" cy="1579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157480</xdr:rowOff>
    </xdr:from>
    <xdr:ext cx="469900" cy="25590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84403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7,664</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153670</xdr:rowOff>
    </xdr:from>
    <xdr:to>
      <xdr:col>86</xdr:col>
      <xdr:colOff>25400</xdr:colOff>
      <xdr:row>39</xdr:row>
      <xdr:rowOff>153670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840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64135</xdr:rowOff>
    </xdr:from>
    <xdr:ext cx="534670" cy="25590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03618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17,336</a:t>
          </a:r>
          <a:endParaRPr kumimoji="1" lang="ja-JP" altLang="en-US" sz="1000" b="1">
            <a:latin typeface="ＭＳ Ｐゴシック"/>
          </a:endParaRPr>
        </a:p>
      </xdr:txBody>
    </xdr:sp>
    <xdr:clientData/>
  </xdr:oneCellAnchor>
  <xdr:twoCellAnchor>
    <xdr:from>
      <xdr:col>85</xdr:col>
      <xdr:colOff>38100</xdr:colOff>
      <xdr:row>30</xdr:row>
      <xdr:rowOff>117475</xdr:rowOff>
    </xdr:from>
    <xdr:to>
      <xdr:col>86</xdr:col>
      <xdr:colOff>25400</xdr:colOff>
      <xdr:row>30</xdr:row>
      <xdr:rowOff>117475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260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75565</xdr:rowOff>
    </xdr:from>
    <xdr:to>
      <xdr:col>85</xdr:col>
      <xdr:colOff>127000</xdr:colOff>
      <xdr:row>38</xdr:row>
      <xdr:rowOff>139700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5481300" y="6590665"/>
          <a:ext cx="8382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118745</xdr:rowOff>
    </xdr:from>
    <xdr:ext cx="534670" cy="259080"/>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59480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11,908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35</xdr:row>
      <xdr:rowOff>95885</xdr:rowOff>
    </xdr:from>
    <xdr:to>
      <xdr:col>85</xdr:col>
      <xdr:colOff>177800</xdr:colOff>
      <xdr:row>36</xdr:row>
      <xdr:rowOff>26035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0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75565</xdr:rowOff>
    </xdr:from>
    <xdr:to>
      <xdr:col>81</xdr:col>
      <xdr:colOff>50800</xdr:colOff>
      <xdr:row>39</xdr:row>
      <xdr:rowOff>27305</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4592300" y="6590665"/>
          <a:ext cx="889000" cy="123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118110</xdr:rowOff>
    </xdr:from>
    <xdr:to>
      <xdr:col>81</xdr:col>
      <xdr:colOff>101600</xdr:colOff>
      <xdr:row>36</xdr:row>
      <xdr:rowOff>48260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34</xdr:row>
      <xdr:rowOff>64770</xdr:rowOff>
    </xdr:from>
    <xdr:ext cx="531495" cy="25590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3965" y="589407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11,772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100965</xdr:rowOff>
    </xdr:from>
    <xdr:to>
      <xdr:col>76</xdr:col>
      <xdr:colOff>114300</xdr:colOff>
      <xdr:row>39</xdr:row>
      <xdr:rowOff>27305</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3703300" y="6616065"/>
          <a:ext cx="889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86995</xdr:rowOff>
    </xdr:from>
    <xdr:to>
      <xdr:col>76</xdr:col>
      <xdr:colOff>165100</xdr:colOff>
      <xdr:row>36</xdr:row>
      <xdr:rowOff>17780</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0877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34</xdr:row>
      <xdr:rowOff>33655</xdr:rowOff>
    </xdr:from>
    <xdr:ext cx="531495" cy="2584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4965" y="586295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11,961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60325</xdr:rowOff>
    </xdr:from>
    <xdr:to>
      <xdr:col>71</xdr:col>
      <xdr:colOff>177800</xdr:colOff>
      <xdr:row>38</xdr:row>
      <xdr:rowOff>100965</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2814300" y="657542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60325</xdr:rowOff>
    </xdr:from>
    <xdr:to>
      <xdr:col>72</xdr:col>
      <xdr:colOff>38100</xdr:colOff>
      <xdr:row>35</xdr:row>
      <xdr:rowOff>161925</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061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34</xdr:row>
      <xdr:rowOff>6985</xdr:rowOff>
    </xdr:from>
    <xdr:ext cx="531495" cy="25590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5965" y="583628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12,126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35</xdr:row>
      <xdr:rowOff>159385</xdr:rowOff>
    </xdr:from>
    <xdr:to>
      <xdr:col>67</xdr:col>
      <xdr:colOff>101600</xdr:colOff>
      <xdr:row>36</xdr:row>
      <xdr:rowOff>89535</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16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34</xdr:row>
      <xdr:rowOff>106045</xdr:rowOff>
    </xdr:from>
    <xdr:ext cx="531495" cy="259080"/>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6965" y="59353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11,518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67310</xdr:rowOff>
    </xdr:from>
    <xdr:ext cx="469900" cy="259080"/>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582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8,799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24765</xdr:rowOff>
    </xdr:from>
    <xdr:to>
      <xdr:col>81</xdr:col>
      <xdr:colOff>101600</xdr:colOff>
      <xdr:row>38</xdr:row>
      <xdr:rowOff>126365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53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38</xdr:row>
      <xdr:rowOff>117475</xdr:rowOff>
    </xdr:from>
    <xdr:ext cx="466725" cy="259080"/>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46350" y="66325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9,191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147955</xdr:rowOff>
    </xdr:from>
    <xdr:to>
      <xdr:col>76</xdr:col>
      <xdr:colOff>165100</xdr:colOff>
      <xdr:row>39</xdr:row>
      <xdr:rowOff>78105</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66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39</xdr:row>
      <xdr:rowOff>69215</xdr:rowOff>
    </xdr:from>
    <xdr:ext cx="466725" cy="259080"/>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57350" y="67557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8,439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50165</xdr:rowOff>
    </xdr:from>
    <xdr:to>
      <xdr:col>72</xdr:col>
      <xdr:colOff>38100</xdr:colOff>
      <xdr:row>38</xdr:row>
      <xdr:rowOff>151765</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5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38</xdr:row>
      <xdr:rowOff>143510</xdr:rowOff>
    </xdr:from>
    <xdr:ext cx="466725" cy="25590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68350" y="665861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9,039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9525</xdr:rowOff>
    </xdr:from>
    <xdr:to>
      <xdr:col>67</xdr:col>
      <xdr:colOff>101600</xdr:colOff>
      <xdr:row>38</xdr:row>
      <xdr:rowOff>111125</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52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38</xdr:row>
      <xdr:rowOff>102235</xdr:rowOff>
    </xdr:from>
    <xdr:ext cx="466725" cy="2584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79350" y="661733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9,285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34/48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55,480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39,801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6710" cy="222250"/>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60</xdr:row>
      <xdr:rowOff>111760</xdr:rowOff>
    </xdr:from>
    <xdr:ext cx="531495" cy="25590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505" y="10398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57</xdr:row>
      <xdr:rowOff>168910</xdr:rowOff>
    </xdr:from>
    <xdr:ext cx="531495" cy="25590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505" y="99415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55</xdr:row>
      <xdr:rowOff>54610</xdr:rowOff>
    </xdr:from>
    <xdr:ext cx="531495" cy="25590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505" y="94843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52</xdr:row>
      <xdr:rowOff>111760</xdr:rowOff>
    </xdr:from>
    <xdr:ext cx="531495" cy="25590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505" y="90271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49</xdr:row>
      <xdr:rowOff>168910</xdr:rowOff>
    </xdr:from>
    <xdr:ext cx="531495" cy="25590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505" y="85699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47</xdr:row>
      <xdr:rowOff>54610</xdr:rowOff>
    </xdr:from>
    <xdr:ext cx="531495" cy="25590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505" y="8112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36195</xdr:rowOff>
    </xdr:from>
    <xdr:to>
      <xdr:col>85</xdr:col>
      <xdr:colOff>126365</xdr:colOff>
      <xdr:row>59</xdr:row>
      <xdr:rowOff>1270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780145"/>
          <a:ext cx="1270" cy="1336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5080</xdr:rowOff>
    </xdr:from>
    <xdr:ext cx="534670" cy="259080"/>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101206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29,282</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1270</xdr:rowOff>
    </xdr:from>
    <xdr:to>
      <xdr:col>86</xdr:col>
      <xdr:colOff>25400</xdr:colOff>
      <xdr:row>59</xdr:row>
      <xdr:rowOff>1270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10116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154940</xdr:rowOff>
    </xdr:from>
    <xdr:ext cx="534670" cy="25590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55599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58,518</a:t>
          </a:r>
          <a:endParaRPr kumimoji="1" lang="ja-JP" altLang="en-US" sz="1000" b="1">
            <a:latin typeface="ＭＳ Ｐゴシック"/>
          </a:endParaRPr>
        </a:p>
      </xdr:txBody>
    </xdr:sp>
    <xdr:clientData/>
  </xdr:oneCellAnchor>
  <xdr:twoCellAnchor>
    <xdr:from>
      <xdr:col>85</xdr:col>
      <xdr:colOff>38100</xdr:colOff>
      <xdr:row>51</xdr:row>
      <xdr:rowOff>36195</xdr:rowOff>
    </xdr:from>
    <xdr:to>
      <xdr:col>86</xdr:col>
      <xdr:colOff>25400</xdr:colOff>
      <xdr:row>51</xdr:row>
      <xdr:rowOff>36195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780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6985</xdr:rowOff>
    </xdr:from>
    <xdr:to>
      <xdr:col>85</xdr:col>
      <xdr:colOff>127000</xdr:colOff>
      <xdr:row>57</xdr:row>
      <xdr:rowOff>102235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5481300" y="9779635"/>
          <a:ext cx="8382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102870</xdr:rowOff>
    </xdr:from>
    <xdr:ext cx="534670" cy="259080"/>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3611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41,445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55</xdr:row>
      <xdr:rowOff>80010</xdr:rowOff>
    </xdr:from>
    <xdr:to>
      <xdr:col>85</xdr:col>
      <xdr:colOff>177800</xdr:colOff>
      <xdr:row>56</xdr:row>
      <xdr:rowOff>10160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50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102235</xdr:rowOff>
    </xdr:from>
    <xdr:to>
      <xdr:col>81</xdr:col>
      <xdr:colOff>50800</xdr:colOff>
      <xdr:row>58</xdr:row>
      <xdr:rowOff>50165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4592300" y="9874885"/>
          <a:ext cx="8890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133350</xdr:rowOff>
    </xdr:from>
    <xdr:to>
      <xdr:col>81</xdr:col>
      <xdr:colOff>101600</xdr:colOff>
      <xdr:row>56</xdr:row>
      <xdr:rowOff>63500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54</xdr:row>
      <xdr:rowOff>80645</xdr:rowOff>
    </xdr:from>
    <xdr:ext cx="531495" cy="259080"/>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3965" y="93389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40,271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58</xdr:row>
      <xdr:rowOff>50165</xdr:rowOff>
    </xdr:from>
    <xdr:to>
      <xdr:col>76</xdr:col>
      <xdr:colOff>114300</xdr:colOff>
      <xdr:row>59</xdr:row>
      <xdr:rowOff>13970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3703300" y="9994265"/>
          <a:ext cx="889000" cy="135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11430</xdr:rowOff>
    </xdr:from>
    <xdr:to>
      <xdr:col>76</xdr:col>
      <xdr:colOff>165100</xdr:colOff>
      <xdr:row>55</xdr:row>
      <xdr:rowOff>113030</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53</xdr:row>
      <xdr:rowOff>129540</xdr:rowOff>
    </xdr:from>
    <xdr:ext cx="531495" cy="259080"/>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4965" y="92163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42,947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58</xdr:row>
      <xdr:rowOff>163830</xdr:rowOff>
    </xdr:from>
    <xdr:to>
      <xdr:col>71</xdr:col>
      <xdr:colOff>177800</xdr:colOff>
      <xdr:row>59</xdr:row>
      <xdr:rowOff>13970</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2814300" y="1010793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81915</xdr:rowOff>
    </xdr:from>
    <xdr:to>
      <xdr:col>72</xdr:col>
      <xdr:colOff>38100</xdr:colOff>
      <xdr:row>56</xdr:row>
      <xdr:rowOff>12065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511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54</xdr:row>
      <xdr:rowOff>29210</xdr:rowOff>
    </xdr:from>
    <xdr:ext cx="531495" cy="25590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5965" y="92875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41,402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20320</xdr:rowOff>
    </xdr:from>
    <xdr:to>
      <xdr:col>67</xdr:col>
      <xdr:colOff>101600</xdr:colOff>
      <xdr:row>56</xdr:row>
      <xdr:rowOff>121920</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54</xdr:row>
      <xdr:rowOff>138430</xdr:rowOff>
    </xdr:from>
    <xdr:ext cx="531495" cy="259080"/>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6965" y="93967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39,000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56</xdr:row>
      <xdr:rowOff>127635</xdr:rowOff>
    </xdr:from>
    <xdr:to>
      <xdr:col>85</xdr:col>
      <xdr:colOff>177800</xdr:colOff>
      <xdr:row>57</xdr:row>
      <xdr:rowOff>57785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72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106680</xdr:rowOff>
    </xdr:from>
    <xdr:ext cx="534670" cy="259080"/>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7078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36,646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52070</xdr:rowOff>
    </xdr:from>
    <xdr:to>
      <xdr:col>81</xdr:col>
      <xdr:colOff>101600</xdr:colOff>
      <xdr:row>57</xdr:row>
      <xdr:rowOff>153035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824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144145</xdr:rowOff>
    </xdr:from>
    <xdr:ext cx="531495" cy="25590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3965" y="991679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34,570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170815</xdr:rowOff>
    </xdr:from>
    <xdr:to>
      <xdr:col>76</xdr:col>
      <xdr:colOff>165100</xdr:colOff>
      <xdr:row>58</xdr:row>
      <xdr:rowOff>100965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94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58</xdr:row>
      <xdr:rowOff>92075</xdr:rowOff>
    </xdr:from>
    <xdr:ext cx="531495" cy="259080"/>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4965" y="100361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31,955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58</xdr:row>
      <xdr:rowOff>134620</xdr:rowOff>
    </xdr:from>
    <xdr:to>
      <xdr:col>72</xdr:col>
      <xdr:colOff>38100</xdr:colOff>
      <xdr:row>59</xdr:row>
      <xdr:rowOff>64770</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1007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59</xdr:row>
      <xdr:rowOff>55880</xdr:rowOff>
    </xdr:from>
    <xdr:ext cx="531495" cy="259080"/>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5965" y="101714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29,003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58</xdr:row>
      <xdr:rowOff>113030</xdr:rowOff>
    </xdr:from>
    <xdr:to>
      <xdr:col>67</xdr:col>
      <xdr:colOff>101600</xdr:colOff>
      <xdr:row>59</xdr:row>
      <xdr:rowOff>43180</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59</xdr:row>
      <xdr:rowOff>34290</xdr:rowOff>
    </xdr:from>
    <xdr:ext cx="531495" cy="259080"/>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6965" y="101498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29,474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6710" cy="222250"/>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99060</xdr:rowOff>
    </xdr:from>
    <xdr:to>
      <xdr:col>89</xdr:col>
      <xdr:colOff>177800</xdr:colOff>
      <xdr:row>79</xdr:row>
      <xdr:rowOff>99060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128270</xdr:rowOff>
    </xdr:from>
    <xdr:ext cx="245745" cy="259080"/>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080" y="13501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144145</xdr:rowOff>
    </xdr:from>
    <xdr:ext cx="531495" cy="25590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505" y="13174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74</xdr:row>
      <xdr:rowOff>160655</xdr:rowOff>
    </xdr:from>
    <xdr:ext cx="531495" cy="259080"/>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6350</xdr:rowOff>
    </xdr:from>
    <xdr:ext cx="531495" cy="25590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505" y="125222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22225</xdr:rowOff>
    </xdr:from>
    <xdr:ext cx="531495" cy="2584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38100</xdr:rowOff>
    </xdr:from>
    <xdr:ext cx="531495" cy="259080"/>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1495" cy="25590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505" y="11541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27940</xdr:rowOff>
    </xdr:from>
    <xdr:to>
      <xdr:col>85</xdr:col>
      <xdr:colOff>126365</xdr:colOff>
      <xdr:row>79</xdr:row>
      <xdr:rowOff>99060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029440"/>
          <a:ext cx="1270" cy="1614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109220</xdr:rowOff>
    </xdr:from>
    <xdr:ext cx="249555" cy="25590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65377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99060</xdr:rowOff>
    </xdr:from>
    <xdr:to>
      <xdr:col>86</xdr:col>
      <xdr:colOff>25400</xdr:colOff>
      <xdr:row>79</xdr:row>
      <xdr:rowOff>99060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146050</xdr:rowOff>
    </xdr:from>
    <xdr:ext cx="534670" cy="25590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180465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49,416</a:t>
          </a:r>
          <a:endParaRPr kumimoji="1" lang="ja-JP" altLang="en-US" sz="1000" b="1">
            <a:latin typeface="ＭＳ Ｐゴシック"/>
          </a:endParaRPr>
        </a:p>
      </xdr:txBody>
    </xdr:sp>
    <xdr:clientData/>
  </xdr:oneCellAnchor>
  <xdr:twoCellAnchor>
    <xdr:from>
      <xdr:col>85</xdr:col>
      <xdr:colOff>38100</xdr:colOff>
      <xdr:row>70</xdr:row>
      <xdr:rowOff>27940</xdr:rowOff>
    </xdr:from>
    <xdr:to>
      <xdr:col>86</xdr:col>
      <xdr:colOff>25400</xdr:colOff>
      <xdr:row>70</xdr:row>
      <xdr:rowOff>27940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029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36195</xdr:rowOff>
    </xdr:from>
    <xdr:to>
      <xdr:col>85</xdr:col>
      <xdr:colOff>127000</xdr:colOff>
      <xdr:row>79</xdr:row>
      <xdr:rowOff>66040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5481300" y="13580745"/>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153035</xdr:rowOff>
    </xdr:from>
    <xdr:ext cx="469900" cy="259080"/>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5261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1,379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79</xdr:row>
      <xdr:rowOff>3175</xdr:rowOff>
    </xdr:from>
    <xdr:to>
      <xdr:col>85</xdr:col>
      <xdr:colOff>177800</xdr:colOff>
      <xdr:row>79</xdr:row>
      <xdr:rowOff>104775</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54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66040</xdr:rowOff>
    </xdr:from>
    <xdr:to>
      <xdr:col>81</xdr:col>
      <xdr:colOff>50800</xdr:colOff>
      <xdr:row>79</xdr:row>
      <xdr:rowOff>93345</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4592300" y="1361059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3175</xdr:rowOff>
    </xdr:from>
    <xdr:to>
      <xdr:col>81</xdr:col>
      <xdr:colOff>101600</xdr:colOff>
      <xdr:row>79</xdr:row>
      <xdr:rowOff>104775</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54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77</xdr:row>
      <xdr:rowOff>121285</xdr:rowOff>
    </xdr:from>
    <xdr:ext cx="466725" cy="25590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350" y="1332293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79</xdr:row>
      <xdr:rowOff>93345</xdr:rowOff>
    </xdr:from>
    <xdr:to>
      <xdr:col>76</xdr:col>
      <xdr:colOff>114300</xdr:colOff>
      <xdr:row>79</xdr:row>
      <xdr:rowOff>95250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3703300" y="1363789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14605</xdr:rowOff>
    </xdr:from>
    <xdr:to>
      <xdr:col>76</xdr:col>
      <xdr:colOff>165100</xdr:colOff>
      <xdr:row>79</xdr:row>
      <xdr:rowOff>116205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55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77</xdr:row>
      <xdr:rowOff>132715</xdr:rowOff>
    </xdr:from>
    <xdr:ext cx="466725" cy="25590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350" y="1333436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95250</xdr:rowOff>
    </xdr:from>
    <xdr:to>
      <xdr:col>71</xdr:col>
      <xdr:colOff>177800</xdr:colOff>
      <xdr:row>79</xdr:row>
      <xdr:rowOff>97790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2814300" y="1363980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16510</xdr:rowOff>
    </xdr:from>
    <xdr:to>
      <xdr:col>72</xdr:col>
      <xdr:colOff>38100</xdr:colOff>
      <xdr:row>79</xdr:row>
      <xdr:rowOff>118110</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56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77</xdr:row>
      <xdr:rowOff>134620</xdr:rowOff>
    </xdr:from>
    <xdr:ext cx="378460" cy="25590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4070" y="13336270"/>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79</xdr:row>
      <xdr:rowOff>15875</xdr:rowOff>
    </xdr:from>
    <xdr:to>
      <xdr:col>67</xdr:col>
      <xdr:colOff>101600</xdr:colOff>
      <xdr:row>79</xdr:row>
      <xdr:rowOff>117475</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560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77</xdr:row>
      <xdr:rowOff>133985</xdr:rowOff>
    </xdr:from>
    <xdr:ext cx="378460" cy="25590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5070" y="13335635"/>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156845</xdr:rowOff>
    </xdr:from>
    <xdr:to>
      <xdr:col>85</xdr:col>
      <xdr:colOff>177800</xdr:colOff>
      <xdr:row>79</xdr:row>
      <xdr:rowOff>86995</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52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116205</xdr:rowOff>
    </xdr:from>
    <xdr:ext cx="469900" cy="259080"/>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3178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1,913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79</xdr:row>
      <xdr:rowOff>15240</xdr:rowOff>
    </xdr:from>
    <xdr:to>
      <xdr:col>81</xdr:col>
      <xdr:colOff>101600</xdr:colOff>
      <xdr:row>79</xdr:row>
      <xdr:rowOff>116840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55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79</xdr:row>
      <xdr:rowOff>107950</xdr:rowOff>
    </xdr:from>
    <xdr:ext cx="466725" cy="259080"/>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46350" y="136525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79</xdr:row>
      <xdr:rowOff>42545</xdr:rowOff>
    </xdr:from>
    <xdr:to>
      <xdr:col>76</xdr:col>
      <xdr:colOff>165100</xdr:colOff>
      <xdr:row>79</xdr:row>
      <xdr:rowOff>144145</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58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79</xdr:row>
      <xdr:rowOff>135255</xdr:rowOff>
    </xdr:from>
    <xdr:ext cx="378460" cy="25590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03070" y="13679805"/>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79</xdr:row>
      <xdr:rowOff>44450</xdr:rowOff>
    </xdr:from>
    <xdr:to>
      <xdr:col>72</xdr:col>
      <xdr:colOff>38100</xdr:colOff>
      <xdr:row>79</xdr:row>
      <xdr:rowOff>146050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79</xdr:row>
      <xdr:rowOff>137160</xdr:rowOff>
    </xdr:from>
    <xdr:ext cx="378460" cy="259080"/>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14070" y="136817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79</xdr:row>
      <xdr:rowOff>46355</xdr:rowOff>
    </xdr:from>
    <xdr:to>
      <xdr:col>67</xdr:col>
      <xdr:colOff>101600</xdr:colOff>
      <xdr:row>79</xdr:row>
      <xdr:rowOff>147955</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59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84455</xdr:colOff>
      <xdr:row>79</xdr:row>
      <xdr:rowOff>139065</xdr:rowOff>
    </xdr:from>
    <xdr:ext cx="313690" cy="259080"/>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57455" y="1368361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43,095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54,252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6710" cy="222250"/>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100</xdr:row>
      <xdr:rowOff>111760</xdr:rowOff>
    </xdr:from>
    <xdr:ext cx="245745" cy="25590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080" y="17256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99060</xdr:rowOff>
    </xdr:from>
    <xdr:to>
      <xdr:col>89</xdr:col>
      <xdr:colOff>177800</xdr:colOff>
      <xdr:row>99</xdr:row>
      <xdr:rowOff>99060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98</xdr:row>
      <xdr:rowOff>128270</xdr:rowOff>
    </xdr:from>
    <xdr:ext cx="531495" cy="259080"/>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144145</xdr:rowOff>
    </xdr:from>
    <xdr:ext cx="531495" cy="25590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505" y="16603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94</xdr:row>
      <xdr:rowOff>160655</xdr:rowOff>
    </xdr:from>
    <xdr:ext cx="531495" cy="259080"/>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6350</xdr:rowOff>
    </xdr:from>
    <xdr:ext cx="531495" cy="25590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505" y="159512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22225</xdr:rowOff>
    </xdr:from>
    <xdr:ext cx="531495" cy="2584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177800</xdr:colOff>
      <xdr:row>90</xdr:row>
      <xdr:rowOff>8890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38100</xdr:rowOff>
    </xdr:from>
    <xdr:ext cx="531495" cy="259080"/>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505" y="15297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87</xdr:row>
      <xdr:rowOff>54610</xdr:rowOff>
    </xdr:from>
    <xdr:ext cx="531495" cy="25590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505" y="14970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156210</xdr:rowOff>
    </xdr:from>
    <xdr:to>
      <xdr:col>85</xdr:col>
      <xdr:colOff>126365</xdr:colOff>
      <xdr:row>98</xdr:row>
      <xdr:rowOff>66040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415260"/>
          <a:ext cx="1270" cy="1452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69850</xdr:rowOff>
    </xdr:from>
    <xdr:ext cx="534670" cy="259080"/>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871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16,252</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66040</xdr:rowOff>
    </xdr:from>
    <xdr:to>
      <xdr:col>86</xdr:col>
      <xdr:colOff>25400</xdr:colOff>
      <xdr:row>98</xdr:row>
      <xdr:rowOff>66040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868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102870</xdr:rowOff>
    </xdr:from>
    <xdr:ext cx="534670" cy="259080"/>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1904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60,744</a:t>
          </a:r>
          <a:endParaRPr kumimoji="1" lang="ja-JP" altLang="en-US" sz="1000" b="1">
            <a:latin typeface="ＭＳ Ｐゴシック"/>
          </a:endParaRPr>
        </a:p>
      </xdr:txBody>
    </xdr:sp>
    <xdr:clientData/>
  </xdr:oneCellAnchor>
  <xdr:twoCellAnchor>
    <xdr:from>
      <xdr:col>85</xdr:col>
      <xdr:colOff>38100</xdr:colOff>
      <xdr:row>89</xdr:row>
      <xdr:rowOff>156210</xdr:rowOff>
    </xdr:from>
    <xdr:to>
      <xdr:col>86</xdr:col>
      <xdr:colOff>25400</xdr:colOff>
      <xdr:row>89</xdr:row>
      <xdr:rowOff>156210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415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52705</xdr:rowOff>
    </xdr:from>
    <xdr:to>
      <xdr:col>85</xdr:col>
      <xdr:colOff>127000</xdr:colOff>
      <xdr:row>91</xdr:row>
      <xdr:rowOff>132080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5481300" y="15654655"/>
          <a:ext cx="8382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139065</xdr:rowOff>
    </xdr:from>
    <xdr:ext cx="534670" cy="259080"/>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0839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38,045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93</xdr:row>
      <xdr:rowOff>160655</xdr:rowOff>
    </xdr:from>
    <xdr:to>
      <xdr:col>85</xdr:col>
      <xdr:colOff>177800</xdr:colOff>
      <xdr:row>94</xdr:row>
      <xdr:rowOff>90805</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10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37465</xdr:rowOff>
    </xdr:from>
    <xdr:to>
      <xdr:col>81</xdr:col>
      <xdr:colOff>50800</xdr:colOff>
      <xdr:row>91</xdr:row>
      <xdr:rowOff>52705</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4592300" y="1563941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148590</xdr:rowOff>
    </xdr:from>
    <xdr:to>
      <xdr:col>81</xdr:col>
      <xdr:colOff>101600</xdr:colOff>
      <xdr:row>94</xdr:row>
      <xdr:rowOff>78740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09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94</xdr:row>
      <xdr:rowOff>69850</xdr:rowOff>
    </xdr:from>
    <xdr:ext cx="531495" cy="259080"/>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3965" y="16186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38,421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90</xdr:row>
      <xdr:rowOff>163195</xdr:rowOff>
    </xdr:from>
    <xdr:to>
      <xdr:col>76</xdr:col>
      <xdr:colOff>114300</xdr:colOff>
      <xdr:row>91</xdr:row>
      <xdr:rowOff>37465</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3703300" y="1559369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143510</xdr:rowOff>
    </xdr:from>
    <xdr:to>
      <xdr:col>76</xdr:col>
      <xdr:colOff>165100</xdr:colOff>
      <xdr:row>94</xdr:row>
      <xdr:rowOff>73025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0883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94</xdr:row>
      <xdr:rowOff>64135</xdr:rowOff>
    </xdr:from>
    <xdr:ext cx="531495" cy="25590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4965" y="1618043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38,595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90</xdr:row>
      <xdr:rowOff>151765</xdr:rowOff>
    </xdr:from>
    <xdr:to>
      <xdr:col>71</xdr:col>
      <xdr:colOff>177800</xdr:colOff>
      <xdr:row>90</xdr:row>
      <xdr:rowOff>163195</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2814300" y="1558226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71120</xdr:rowOff>
    </xdr:from>
    <xdr:to>
      <xdr:col>72</xdr:col>
      <xdr:colOff>38100</xdr:colOff>
      <xdr:row>94</xdr:row>
      <xdr:rowOff>1270</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015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93</xdr:row>
      <xdr:rowOff>163830</xdr:rowOff>
    </xdr:from>
    <xdr:ext cx="531495" cy="259080"/>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5965" y="161086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40,804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93</xdr:row>
      <xdr:rowOff>56515</xdr:rowOff>
    </xdr:from>
    <xdr:to>
      <xdr:col>67</xdr:col>
      <xdr:colOff>101600</xdr:colOff>
      <xdr:row>93</xdr:row>
      <xdr:rowOff>158115</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00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93</xdr:row>
      <xdr:rowOff>149225</xdr:rowOff>
    </xdr:from>
    <xdr:ext cx="531495" cy="259080"/>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6965" y="160940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41,247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91</xdr:row>
      <xdr:rowOff>80645</xdr:rowOff>
    </xdr:from>
    <xdr:to>
      <xdr:col>85</xdr:col>
      <xdr:colOff>177800</xdr:colOff>
      <xdr:row>92</xdr:row>
      <xdr:rowOff>10795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568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103505</xdr:rowOff>
    </xdr:from>
    <xdr:ext cx="534670" cy="259080"/>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55340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50,999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91</xdr:row>
      <xdr:rowOff>1905</xdr:rowOff>
    </xdr:from>
    <xdr:to>
      <xdr:col>81</xdr:col>
      <xdr:colOff>101600</xdr:colOff>
      <xdr:row>91</xdr:row>
      <xdr:rowOff>103505</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560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89</xdr:row>
      <xdr:rowOff>120650</xdr:rowOff>
    </xdr:from>
    <xdr:ext cx="531495" cy="25590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3965" y="153797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53,407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90</xdr:row>
      <xdr:rowOff>158115</xdr:rowOff>
    </xdr:from>
    <xdr:to>
      <xdr:col>76</xdr:col>
      <xdr:colOff>165100</xdr:colOff>
      <xdr:row>91</xdr:row>
      <xdr:rowOff>88265</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558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89</xdr:row>
      <xdr:rowOff>104775</xdr:rowOff>
    </xdr:from>
    <xdr:ext cx="531495" cy="259080"/>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4965" y="153638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53,882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90</xdr:row>
      <xdr:rowOff>112395</xdr:rowOff>
    </xdr:from>
    <xdr:to>
      <xdr:col>72</xdr:col>
      <xdr:colOff>38100</xdr:colOff>
      <xdr:row>91</xdr:row>
      <xdr:rowOff>42545</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554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89</xdr:row>
      <xdr:rowOff>59055</xdr:rowOff>
    </xdr:from>
    <xdr:ext cx="531495" cy="259080"/>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5965" y="1531810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55,288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90</xdr:row>
      <xdr:rowOff>100965</xdr:rowOff>
    </xdr:from>
    <xdr:to>
      <xdr:col>67</xdr:col>
      <xdr:colOff>101600</xdr:colOff>
      <xdr:row>91</xdr:row>
      <xdr:rowOff>31115</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553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89</xdr:row>
      <xdr:rowOff>47625</xdr:rowOff>
    </xdr:from>
    <xdr:ext cx="531495" cy="259080"/>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6965" y="153066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55,637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6710" cy="222250"/>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5745" cy="259080"/>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080" y="6588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4185" cy="259080"/>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640" y="620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64185" cy="25590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640" y="5826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64185" cy="259080"/>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640" y="5445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92710</xdr:rowOff>
    </xdr:from>
    <xdr:ext cx="464185" cy="259080"/>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640" y="5064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590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756505" y="468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a:extLst>
            <a:ext uri="{FF2B5EF4-FFF2-40B4-BE49-F238E27FC236}">
              <a16:creationId xmlns:a16="http://schemas.microsoft.com/office/drawing/2014/main" id="{00000000-0008-0000-0700-0000EE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60960</xdr:rowOff>
    </xdr:from>
    <xdr:to>
      <xdr:col>116</xdr:col>
      <xdr:colOff>62865</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22159595" y="5204460"/>
          <a:ext cx="1270" cy="1526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52" name="諸支出金最小値テキスト">
          <a:extLst>
            <a:ext uri="{FF2B5EF4-FFF2-40B4-BE49-F238E27FC236}">
              <a16:creationId xmlns:a16="http://schemas.microsoft.com/office/drawing/2014/main" id="{00000000-0008-0000-0700-0000F0020000}"/>
            </a:ext>
          </a:extLst>
        </xdr:cNvPr>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7620</xdr:rowOff>
    </xdr:from>
    <xdr:ext cx="469900" cy="255905"/>
    <xdr:sp macro="" textlink="">
      <xdr:nvSpPr>
        <xdr:cNvPr id="754" name="諸支出金最大値テキスト">
          <a:extLst>
            <a:ext uri="{FF2B5EF4-FFF2-40B4-BE49-F238E27FC236}">
              <a16:creationId xmlns:a16="http://schemas.microsoft.com/office/drawing/2014/main" id="{00000000-0008-0000-0700-0000F2020000}"/>
            </a:ext>
          </a:extLst>
        </xdr:cNvPr>
        <xdr:cNvSpPr txBox="1"/>
      </xdr:nvSpPr>
      <xdr:spPr>
        <a:xfrm>
          <a:off x="22212300" y="497967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8,012</a:t>
          </a:r>
          <a:endParaRPr kumimoji="1" lang="ja-JP" altLang="en-US" sz="1000" b="1">
            <a:latin typeface="ＭＳ Ｐゴシック"/>
          </a:endParaRPr>
        </a:p>
      </xdr:txBody>
    </xdr:sp>
    <xdr:clientData/>
  </xdr:oneCellAnchor>
  <xdr:twoCellAnchor>
    <xdr:from>
      <xdr:col>115</xdr:col>
      <xdr:colOff>165100</xdr:colOff>
      <xdr:row>30</xdr:row>
      <xdr:rowOff>60960</xdr:rowOff>
    </xdr:from>
    <xdr:to>
      <xdr:col>116</xdr:col>
      <xdr:colOff>152400</xdr:colOff>
      <xdr:row>30</xdr:row>
      <xdr:rowOff>60960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5204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104140</xdr:rowOff>
    </xdr:from>
    <xdr:ext cx="378460" cy="259080"/>
    <xdr:sp macro="" textlink="">
      <xdr:nvSpPr>
        <xdr:cNvPr id="757" name="諸支出金平均値テキスト">
          <a:extLst>
            <a:ext uri="{FF2B5EF4-FFF2-40B4-BE49-F238E27FC236}">
              <a16:creationId xmlns:a16="http://schemas.microsoft.com/office/drawing/2014/main" id="{00000000-0008-0000-0700-0000F5020000}"/>
            </a:ext>
          </a:extLst>
        </xdr:cNvPr>
        <xdr:cNvSpPr txBox="1"/>
      </xdr:nvSpPr>
      <xdr:spPr>
        <a:xfrm>
          <a:off x="22212300" y="644779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81280</xdr:rowOff>
    </xdr:from>
    <xdr:to>
      <xdr:col>116</xdr:col>
      <xdr:colOff>114300</xdr:colOff>
      <xdr:row>39</xdr:row>
      <xdr:rowOff>11430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21107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115570</xdr:rowOff>
    </xdr:from>
    <xdr:to>
      <xdr:col>112</xdr:col>
      <xdr:colOff>38100</xdr:colOff>
      <xdr:row>39</xdr:row>
      <xdr:rowOff>45720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1272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37</xdr:row>
      <xdr:rowOff>62230</xdr:rowOff>
    </xdr:from>
    <xdr:ext cx="378460" cy="259080"/>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4070" y="64058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35560</xdr:rowOff>
    </xdr:from>
    <xdr:ext cx="378460" cy="259080"/>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5070" y="63792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22225</xdr:rowOff>
    </xdr:from>
    <xdr:to>
      <xdr:col>102</xdr:col>
      <xdr:colOff>165100</xdr:colOff>
      <xdr:row>38</xdr:row>
      <xdr:rowOff>123825</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9494500" y="653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36</xdr:row>
      <xdr:rowOff>140335</xdr:rowOff>
    </xdr:from>
    <xdr:ext cx="378460" cy="259080"/>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6070" y="63125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100330</xdr:rowOff>
    </xdr:from>
    <xdr:to>
      <xdr:col>98</xdr:col>
      <xdr:colOff>38100</xdr:colOff>
      <xdr:row>39</xdr:row>
      <xdr:rowOff>30480</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8605500" y="661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46990</xdr:rowOff>
    </xdr:from>
    <xdr:ext cx="378460" cy="259080"/>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7070" y="63906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80010</xdr:rowOff>
    </xdr:from>
    <xdr:ext cx="249555" cy="259080"/>
    <xdr:sp macro="" textlink="">
      <xdr:nvSpPr>
        <xdr:cNvPr id="776" name="諸支出金該当値テキスト">
          <a:extLst>
            <a:ext uri="{FF2B5EF4-FFF2-40B4-BE49-F238E27FC236}">
              <a16:creationId xmlns:a16="http://schemas.microsoft.com/office/drawing/2014/main" id="{00000000-0008-0000-0700-000008030000}"/>
            </a:ext>
          </a:extLst>
        </xdr:cNvPr>
        <xdr:cNvSpPr txBox="1"/>
      </xdr:nvSpPr>
      <xdr:spPr>
        <a:xfrm>
          <a:off x="22212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6380" cy="25590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1198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6380" cy="25590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0309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6380" cy="25590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420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6380" cy="25590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531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6710" cy="222250"/>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249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5745" cy="25590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080" y="9255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5745" cy="25590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080" y="8112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a:extLst>
            <a:ext uri="{FF2B5EF4-FFF2-40B4-BE49-F238E27FC236}">
              <a16:creationId xmlns:a16="http://schemas.microsoft.com/office/drawing/2014/main" id="{00000000-0008-0000-0700-00001F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801" name="前年度繰上充用金最小値テキスト">
          <a:extLst>
            <a:ext uri="{FF2B5EF4-FFF2-40B4-BE49-F238E27FC236}">
              <a16:creationId xmlns:a16="http://schemas.microsoft.com/office/drawing/2014/main" id="{00000000-0008-0000-0700-000021030000}"/>
            </a:ext>
          </a:extLst>
        </xdr:cNvPr>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803" name="前年度繰上充用金最大値テキスト">
          <a:extLst>
            <a:ext uri="{FF2B5EF4-FFF2-40B4-BE49-F238E27FC236}">
              <a16:creationId xmlns:a16="http://schemas.microsoft.com/office/drawing/2014/main" id="{00000000-0008-0000-0700-000023030000}"/>
            </a:ext>
          </a:extLst>
        </xdr:cNvPr>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806" name="前年度繰上充用金平均値テキスト">
          <a:extLst>
            <a:ext uri="{FF2B5EF4-FFF2-40B4-BE49-F238E27FC236}">
              <a16:creationId xmlns:a16="http://schemas.microsoft.com/office/drawing/2014/main" id="{00000000-0008-0000-0700-000026030000}"/>
            </a:ext>
          </a:extLst>
        </xdr:cNvPr>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6380" cy="259080"/>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6380" cy="259080"/>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6380" cy="259080"/>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6380" cy="259080"/>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25" name="前年度繰上充用金該当値テキスト">
          <a:extLst>
            <a:ext uri="{FF2B5EF4-FFF2-40B4-BE49-F238E27FC236}">
              <a16:creationId xmlns:a16="http://schemas.microsoft.com/office/drawing/2014/main" id="{00000000-0008-0000-0700-000039030000}"/>
            </a:ext>
          </a:extLst>
        </xdr:cNvPr>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6380" cy="259080"/>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198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6380" cy="259080"/>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0309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6380" cy="259080"/>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420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6380" cy="259080"/>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8531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類似団体平均と比べると「公債費」、「農林水産業費」において、住民一人当たりのコストが特に高くなっている。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「公債費」が高い要因としては、過去の大型プロジェクト事業分の起債償還や合併特例債の償還が続くことが挙げられ、今後、宮崎市中期財政計画（期間：平成</a:t>
          </a:r>
          <a:r>
            <a:rPr kumimoji="1" lang="en-US" altLang="ja-JP" sz="1300">
              <a:latin typeface="ＭＳ Ｐゴシック"/>
              <a:ea typeface="ＭＳ Ｐゴシック"/>
            </a:rPr>
            <a:t>30</a:t>
          </a:r>
          <a:r>
            <a:rPr kumimoji="1" lang="ja-JP" altLang="en-US" sz="1300">
              <a:latin typeface="ＭＳ Ｐゴシック"/>
              <a:ea typeface="ＭＳ Ｐゴシック"/>
            </a:rPr>
            <a:t>年度～平成</a:t>
          </a:r>
          <a:r>
            <a:rPr kumimoji="1" lang="en-US" altLang="ja-JP" sz="1300">
              <a:latin typeface="ＭＳ Ｐゴシック"/>
              <a:ea typeface="ＭＳ Ｐゴシック"/>
            </a:rPr>
            <a:t>34</a:t>
          </a:r>
          <a:r>
            <a:rPr kumimoji="1" lang="ja-JP" altLang="en-US" sz="1300">
              <a:latin typeface="ＭＳ Ｐゴシック"/>
              <a:ea typeface="ＭＳ Ｐゴシック"/>
            </a:rPr>
            <a:t>年度）に基づき市全体として地方債の計画的な償還と起債の抑制により、市債残高の圧縮に努めいていく。</a:t>
          </a:r>
          <a:endParaRPr kumimoji="1" lang="en-US" altLang="ja-JP" sz="1300">
            <a:latin typeface="ＭＳ Ｐゴシック"/>
            <a:ea typeface="ＭＳ Ｐゴシック"/>
          </a:endParaRPr>
        </a:p>
        <a:p>
          <a:r>
            <a:rPr kumimoji="1" lang="ja-JP" altLang="en-US" sz="1300">
              <a:latin typeface="ＭＳ Ｐゴシック"/>
              <a:ea typeface="ＭＳ Ｐゴシック"/>
            </a:rPr>
            <a:t>「農林水産業費」が高い要因としては、本市の特色である農林水産業を中心とした「ブランド力」の向上に重点的に取組んでいることが挙げられる。</a:t>
          </a:r>
          <a:endParaRPr kumimoji="1" lang="en-US" altLang="ja-JP" sz="1300">
            <a:latin typeface="ＭＳ Ｐゴシック"/>
            <a:ea typeface="ＭＳ Ｐゴシック"/>
          </a:endParaRPr>
        </a:p>
        <a:p>
          <a:r>
            <a:rPr kumimoji="1" lang="ja-JP" altLang="en-US" sz="1300">
              <a:latin typeface="ＭＳ Ｐゴシック"/>
              <a:ea typeface="ＭＳ Ｐゴシック"/>
            </a:rPr>
            <a:t>「民生費」の伸びについては、全国的な傾向である。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宮崎県宮崎市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歳入歳出ともに平成</a:t>
          </a:r>
          <a:r>
            <a:rPr kumimoji="1" lang="en-US" altLang="ja-JP" sz="1400">
              <a:latin typeface="ＭＳ ゴシック"/>
              <a:ea typeface="ＭＳ ゴシック"/>
            </a:rPr>
            <a:t>28</a:t>
          </a:r>
          <a:r>
            <a:rPr kumimoji="1" lang="ja-JP" altLang="en-US" sz="1400">
              <a:latin typeface="ＭＳ ゴシック"/>
              <a:ea typeface="ＭＳ ゴシック"/>
            </a:rPr>
            <a:t>年度と比較して減となっているが、歳入の減が歳出より大きかったことから収支が悪化し、また翌年度に繰り越すべき財源も増となったことにより、実施収支額は</a:t>
          </a:r>
          <a:r>
            <a:rPr kumimoji="1" lang="en-US" altLang="ja-JP" sz="1400">
              <a:latin typeface="ＭＳ ゴシック"/>
              <a:ea typeface="ＭＳ ゴシック"/>
            </a:rPr>
            <a:t>0.3</a:t>
          </a:r>
          <a:r>
            <a:rPr kumimoji="1" lang="ja-JP" altLang="en-US" sz="1400">
              <a:latin typeface="ＭＳ ゴシック"/>
              <a:ea typeface="ＭＳ ゴシック"/>
            </a:rPr>
            <a:t>ポイント悪化した。一方、財政調整基金残高は基金取崩し額を平成</a:t>
          </a:r>
          <a:r>
            <a:rPr kumimoji="1" lang="en-US" altLang="ja-JP" sz="1400">
              <a:latin typeface="ＭＳ ゴシック"/>
              <a:ea typeface="ＭＳ ゴシック"/>
            </a:rPr>
            <a:t>28</a:t>
          </a:r>
          <a:r>
            <a:rPr kumimoji="1" lang="ja-JP" altLang="en-US" sz="1400">
              <a:latin typeface="ＭＳ ゴシック"/>
              <a:ea typeface="ＭＳ ゴシック"/>
            </a:rPr>
            <a:t>年度から減額（▲</a:t>
          </a:r>
          <a:r>
            <a:rPr kumimoji="1" lang="en-US" altLang="ja-JP" sz="1400">
              <a:latin typeface="ＭＳ ゴシック"/>
              <a:ea typeface="ＭＳ ゴシック"/>
            </a:rPr>
            <a:t>14</a:t>
          </a:r>
          <a:r>
            <a:rPr kumimoji="1" lang="ja-JP" altLang="en-US" sz="1400">
              <a:latin typeface="ＭＳ ゴシック"/>
              <a:ea typeface="ＭＳ ゴシック"/>
            </a:rPr>
            <a:t>億円）したことにより、</a:t>
          </a:r>
          <a:r>
            <a:rPr kumimoji="1" lang="en-US" altLang="ja-JP" sz="1400">
              <a:latin typeface="ＭＳ ゴシック"/>
              <a:ea typeface="ＭＳ ゴシック"/>
            </a:rPr>
            <a:t>0.89</a:t>
          </a:r>
          <a:r>
            <a:rPr kumimoji="1" lang="ja-JP" altLang="en-US" sz="1400">
              <a:latin typeface="ＭＳ ゴシック"/>
              <a:ea typeface="ＭＳ ゴシック"/>
            </a:rPr>
            <a:t>ポイント改善した。その結果、実質単年度収支は</a:t>
          </a:r>
          <a:r>
            <a:rPr kumimoji="1" lang="en-US" altLang="ja-JP" sz="1400">
              <a:latin typeface="ＭＳ ゴシック"/>
              <a:ea typeface="ＭＳ ゴシック"/>
            </a:rPr>
            <a:t>1.75</a:t>
          </a:r>
          <a:r>
            <a:rPr kumimoji="1" lang="ja-JP" altLang="en-US" sz="1400">
              <a:latin typeface="ＭＳ ゴシック"/>
              <a:ea typeface="ＭＳ ゴシック"/>
            </a:rPr>
            <a:t>ポイント改善した。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宮崎県宮崎市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全ての会計において黒字であり、全体として健全な財政運営が行われていると考えるが、今後も引き続き適正な財政運営に努める。</a:t>
          </a:r>
          <a:endParaRPr kumimoji="1" lang="en-US" altLang="ja-JP" sz="1400">
            <a:latin typeface="ＭＳ ゴシック"/>
            <a:ea typeface="ＭＳ 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a:extLst>
            <a:ext uri="{FF2B5EF4-FFF2-40B4-BE49-F238E27FC236}">
              <a16:creationId xmlns:a16="http://schemas.microsoft.com/office/drawing/2014/main" id="{00000000-0008-0000-0900-000013000000}"/>
            </a:ext>
          </a:extLst>
        </xdr:cNvPr>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a:extLst>
            <a:ext uri="{FF2B5EF4-FFF2-40B4-BE49-F238E27FC236}">
              <a16:creationId xmlns:a16="http://schemas.microsoft.com/office/drawing/2014/main" id="{00000000-0008-0000-0900-000014000000}"/>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a:extLst>
            <a:ext uri="{FF2B5EF4-FFF2-40B4-BE49-F238E27FC236}">
              <a16:creationId xmlns:a16="http://schemas.microsoft.com/office/drawing/2014/main" id="{00000000-0008-0000-0900-000015000000}"/>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宮崎県宮崎市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元利償還金は右肩下がりで推移しているものの、元利償還金・準元利償還金にかかる基準財政需要額算入額が増となったことにより算入公債費等が増となったため、実質公債費比率の分子は平成</a:t>
          </a:r>
          <a:r>
            <a:rPr kumimoji="1" lang="en-US" altLang="ja-JP" sz="1400">
              <a:latin typeface="ＭＳ ゴシック"/>
              <a:ea typeface="ＭＳ ゴシック"/>
            </a:rPr>
            <a:t>28</a:t>
          </a:r>
          <a:r>
            <a:rPr kumimoji="1" lang="ja-JP" altLang="en-US" sz="1400">
              <a:latin typeface="ＭＳ ゴシック"/>
              <a:ea typeface="ＭＳ ゴシック"/>
            </a:rPr>
            <a:t>年度と比較し小さくなっている。なお、元利償還金の減の要因としては、起債の新規発行の抑制による「元利償還金」と「公営企業債の元利償還金に対する繰入金」の減によるもの。</a:t>
          </a:r>
          <a:endParaRPr kumimoji="1" lang="en-US" altLang="ja-JP" sz="14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宮崎県宮崎市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平成</a:t>
          </a:r>
          <a:r>
            <a:rPr kumimoji="1" lang="en-US" altLang="ja-JP" sz="1400">
              <a:latin typeface="ＭＳ ゴシック"/>
              <a:ea typeface="ＭＳ ゴシック"/>
            </a:rPr>
            <a:t>29</a:t>
          </a:r>
          <a:r>
            <a:rPr kumimoji="1" lang="ja-JP" altLang="en-US" sz="1400">
              <a:latin typeface="ＭＳ ゴシック"/>
              <a:ea typeface="ＭＳ ゴシック"/>
            </a:rPr>
            <a:t>年度は宮崎市中期財政計画（期間：平成</a:t>
          </a:r>
          <a:r>
            <a:rPr kumimoji="1" lang="en-US" altLang="ja-JP" sz="1400">
              <a:latin typeface="ＭＳ ゴシック"/>
              <a:ea typeface="ＭＳ ゴシック"/>
            </a:rPr>
            <a:t>27</a:t>
          </a:r>
          <a:r>
            <a:rPr kumimoji="1" lang="ja-JP" altLang="en-US" sz="1400">
              <a:latin typeface="ＭＳ ゴシック"/>
              <a:ea typeface="ＭＳ ゴシック"/>
            </a:rPr>
            <a:t>年度から平成</a:t>
          </a:r>
          <a:r>
            <a:rPr kumimoji="1" lang="en-US" altLang="ja-JP" sz="1400">
              <a:latin typeface="ＭＳ ゴシック"/>
              <a:ea typeface="ＭＳ ゴシック"/>
            </a:rPr>
            <a:t>29</a:t>
          </a:r>
          <a:r>
            <a:rPr kumimoji="1" lang="ja-JP" altLang="en-US" sz="1400">
              <a:latin typeface="ＭＳ ゴシック"/>
              <a:ea typeface="ＭＳ ゴシック"/>
            </a:rPr>
            <a:t>年度）に基づき市全体として地方債の償還を進め、市債残高の圧縮（目標：</a:t>
          </a:r>
          <a:r>
            <a:rPr kumimoji="1" lang="en-US" altLang="ja-JP" sz="1400">
              <a:latin typeface="ＭＳ ゴシック"/>
              <a:ea typeface="ＭＳ ゴシック"/>
            </a:rPr>
            <a:t>120</a:t>
          </a:r>
          <a:r>
            <a:rPr kumimoji="1" lang="ja-JP" altLang="en-US" sz="1400">
              <a:latin typeface="ＭＳ ゴシック"/>
              <a:ea typeface="ＭＳ ゴシック"/>
            </a:rPr>
            <a:t>億円以上圧縮）に努めたことや、公営企業債等繰入見込額の大部分を占める公共下水道事業の将来負担額が企業債の償還に伴い減少したことにより、全体の額も減少している。今後もプライマリーバランスの黒字化の堅持等により、市債残高を圧縮し、将来負担比率の改善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29</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宮崎県宮崎市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a:ea typeface="ＭＳ ゴシック"/>
              <a:cs typeface="+mn-cs"/>
            </a:rPr>
            <a:t>（増減理由）</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公共施設整備等基金において10億円の取崩しを行ったものの、財政調整基金の収支改善による取崩額の減少及び減債基金の償還財源としての積立て額の増加により、基金全体としては、12億円の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（今後の方針）</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・各年度の財源調整や災害時等の緊急な財政需要へ備えるため、計画的に積立てを行い、一定程度の基金を確保していく。</a:t>
          </a:r>
          <a:endParaRPr lang="ja-JP" altLang="ja-JP" sz="1300">
            <a:effectLst/>
            <a:latin typeface="ＭＳ ゴシック"/>
            <a:ea typeface="ＭＳ ゴシック"/>
          </a:endParaRPr>
        </a:p>
        <a:p>
          <a:endParaRPr kumimoji="1" lang="en-US" altLang="ja-JP" sz="1300">
            <a:solidFill>
              <a:schemeClr val="dk1"/>
            </a:solidFill>
            <a:effectLst/>
            <a:latin typeface="ＭＳ 明朝"/>
            <a:ea typeface="ＭＳ 明朝"/>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a:ea typeface="ＭＳ ゴシック"/>
              <a:cs typeface="+mn-cs"/>
            </a:rPr>
            <a:t>（基金の使途）</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・地域振興基金：</a:t>
          </a:r>
          <a:r>
            <a:rPr lang="ja-JP" altLang="ja-JP" sz="1300">
              <a:solidFill>
                <a:schemeClr val="dk1"/>
              </a:solidFill>
              <a:effectLst/>
              <a:latin typeface="ＭＳ ゴシック"/>
              <a:ea typeface="ＭＳ ゴシック"/>
              <a:cs typeface="+mn-cs"/>
            </a:rPr>
            <a:t>本市における市民の連帯の強化及び地域振興のための事業に要する経費に充てるため</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・公共施設整備等基金：</a:t>
          </a:r>
          <a:r>
            <a:rPr lang="ja-JP" altLang="ja-JP" sz="1300">
              <a:solidFill>
                <a:schemeClr val="dk1"/>
              </a:solidFill>
              <a:effectLst/>
              <a:latin typeface="ＭＳ ゴシック"/>
              <a:ea typeface="ＭＳ ゴシック"/>
              <a:cs typeface="+mn-cs"/>
            </a:rPr>
            <a:t>本市の公共施設の整備若しくは公共用地の取得に必要な資金又は本市が加入する一部事務組合の公共施設の整備若しくは公共用地の取得に必要な当該組合に対する負担金に要する資金を積み立てるため</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・敬老ふれあい基金：</a:t>
          </a:r>
          <a:r>
            <a:rPr lang="ja-JP" altLang="ja-JP" sz="1300">
              <a:solidFill>
                <a:schemeClr val="dk1"/>
              </a:solidFill>
              <a:effectLst/>
              <a:latin typeface="ＭＳ ゴシック"/>
              <a:ea typeface="ＭＳ ゴシック"/>
              <a:cs typeface="+mn-cs"/>
            </a:rPr>
            <a:t>本市の人口の高齢化に備え、福祉活動の促進、快適な生活環境の形成等を図り、もって地域の振興に資するため</a:t>
          </a:r>
          <a:endParaRPr lang="ja-JP" altLang="ja-JP" sz="13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ゴシック"/>
              <a:ea typeface="ＭＳ ゴシック"/>
              <a:cs typeface="+mn-cs"/>
            </a:rPr>
            <a:t>（増減理由）</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・地域振興基金：旧清武町との合併に伴う新市基本計画に基づき、2億円を積立</a:t>
          </a:r>
          <a:r>
            <a:rPr kumimoji="1" lang="ja-JP" altLang="en-US" sz="1300">
              <a:solidFill>
                <a:schemeClr val="dk1"/>
              </a:solidFill>
              <a:effectLst/>
              <a:latin typeface="ＭＳ ゴシック"/>
              <a:ea typeface="ＭＳ ゴシック"/>
              <a:cs typeface="+mn-cs"/>
            </a:rPr>
            <a:t>て</a:t>
          </a:r>
          <a:r>
            <a:rPr kumimoji="1" lang="ja-JP" altLang="ja-JP" sz="1300">
              <a:solidFill>
                <a:schemeClr val="dk1"/>
              </a:solidFill>
              <a:effectLst/>
              <a:latin typeface="ＭＳ ゴシック"/>
              <a:ea typeface="ＭＳ ゴシック"/>
              <a:cs typeface="+mn-cs"/>
            </a:rPr>
            <a:t>たことによる増加。</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・公共施設整備等基金：公共施設整備事業の財源として10億円を取崩したことによる減少。</a:t>
          </a:r>
          <a:endParaRPr lang="ja-JP" altLang="ja-JP" sz="13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ゴシック"/>
              <a:ea typeface="ＭＳ ゴシック"/>
              <a:cs typeface="+mn-cs"/>
            </a:rPr>
            <a:t>（今後の方針）</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・各基金について、事業の目的に応じ、積極的に活用を行う。</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・地域振興基金：旧清武町との合併に伴う新市基本計画に基づき、平成31年度まで毎年2億円の積立てを行う。</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・公共施設整備等基金：公共施設整備事業の財源として取崩しを行う一方、将来予定されている大規模な庁舎整備に備えるため、収支の状況を踏まえ、積立てを行う。</a:t>
          </a:r>
          <a:endParaRPr lang="ja-JP" altLang="ja-JP" sz="13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a:ea typeface="ＭＳ ゴシック"/>
              <a:cs typeface="+mn-cs"/>
            </a:rPr>
            <a:t>（増減理由）</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・前年度決算剰余金として15億円を積立</a:t>
          </a:r>
          <a:r>
            <a:rPr kumimoji="1" lang="ja-JP" altLang="en-US" sz="1300">
              <a:solidFill>
                <a:schemeClr val="dk1"/>
              </a:solidFill>
              <a:effectLst/>
              <a:latin typeface="ＭＳ ゴシック"/>
              <a:ea typeface="ＭＳ ゴシック"/>
              <a:cs typeface="+mn-cs"/>
            </a:rPr>
            <a:t>て</a:t>
          </a:r>
          <a:r>
            <a:rPr kumimoji="1" lang="ja-JP" altLang="ja-JP" sz="1300">
              <a:solidFill>
                <a:schemeClr val="dk1"/>
              </a:solidFill>
              <a:effectLst/>
              <a:latin typeface="ＭＳ ゴシック"/>
              <a:ea typeface="ＭＳ ゴシック"/>
              <a:cs typeface="+mn-cs"/>
            </a:rPr>
            <a:t>たことに加え、収支状況の改善により取崩し額が減少したことによる増加。</a:t>
          </a:r>
          <a:endParaRPr lang="ja-JP" altLang="ja-JP" sz="13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ゴシック"/>
              <a:ea typeface="ＭＳ ゴシック"/>
              <a:cs typeface="+mn-cs"/>
            </a:rPr>
            <a:t>（今後の方針）</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災害など不測の事態における経費の支出や収支不足に対応するため、持続的な財政運営を実現する上で一定額の確保は必要であることから、平成34年度末の目標残高を平成28年度標準財政規模の10％相当の90億円としている。</a:t>
          </a:r>
          <a:endParaRPr lang="ja-JP" altLang="ja-JP" sz="13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a:ea typeface="ＭＳ ゴシック"/>
              <a:cs typeface="+mn-cs"/>
            </a:rPr>
            <a:t>（増減理由）</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・償還財源の積立てによる増加。</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（今後の方針）</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・市債の償還計画を踏まえ、償還財源の積立てを行う。</a:t>
          </a:r>
          <a:endParaRPr lang="ja-JP" altLang="ja-JP" sz="13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a:extLst>
            <a:ext uri="{FF2B5EF4-FFF2-40B4-BE49-F238E27FC236}">
              <a16:creationId xmlns:a16="http://schemas.microsoft.com/office/drawing/2014/main" id="{00000000-0008-0000-0E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宮崎県宮崎市</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404,017
401,991
643.67
165,220,474
161,927,595
2,708,921
90,966,540
185,363,366</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7.9
51.7</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E00-000012000000}"/>
            </a:ext>
          </a:extLst>
        </xdr:cNvPr>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H26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H27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H28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中核市</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E00-000014000000}"/>
            </a:ext>
          </a:extLst>
        </xdr:cNvPr>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E00-000016000000}"/>
            </a:ext>
          </a:extLst>
        </xdr:cNvPr>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E00-000017000000}"/>
            </a:ext>
          </a:extLst>
        </xdr:cNvPr>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a:extLst>
            <a:ext uri="{FF2B5EF4-FFF2-40B4-BE49-F238E27FC236}">
              <a16:creationId xmlns:a16="http://schemas.microsoft.com/office/drawing/2014/main" id="{00000000-0008-0000-0E00-000018000000}"/>
            </a:ext>
          </a:extLst>
        </xdr:cNvPr>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a:extLst>
            <a:ext uri="{FF2B5EF4-FFF2-40B4-BE49-F238E27FC236}">
              <a16:creationId xmlns:a16="http://schemas.microsoft.com/office/drawing/2014/main" id="{00000000-0008-0000-0E00-000019000000}"/>
            </a:ext>
          </a:extLst>
        </xdr:cNvPr>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E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E00-00001D000000}"/>
            </a:ext>
          </a:extLst>
        </xdr:cNvPr>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E00-00001E000000}"/>
            </a:ext>
          </a:extLst>
        </xdr:cNvPr>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350" cy="259080"/>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419100" y="27813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2800" cy="25463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419100" y="3073400"/>
          <a:ext cx="97028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dr:col>0</xdr:col>
      <xdr:colOff>419100</xdr:colOff>
      <xdr:row>15</xdr:row>
      <xdr:rowOff>117475</xdr:rowOff>
    </xdr:from>
    <xdr:ext cx="8295640" cy="259080"/>
    <xdr:sp macro="" textlink="">
      <xdr:nvSpPr>
        <xdr:cNvPr id="33" name="テキスト ボックス 32">
          <a:extLst>
            <a:ext uri="{FF2B5EF4-FFF2-40B4-BE49-F238E27FC236}">
              <a16:creationId xmlns:a16="http://schemas.microsoft.com/office/drawing/2014/main" id="{00000000-0008-0000-0E00-000021000000}"/>
            </a:ext>
          </a:extLst>
        </xdr:cNvPr>
        <xdr:cNvSpPr txBox="1"/>
      </xdr:nvSpPr>
      <xdr:spPr>
        <a:xfrm>
          <a:off x="419100" y="33655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260" cy="254635"/>
    <xdr:sp macro="" textlink="">
      <xdr:nvSpPr>
        <xdr:cNvPr id="34" name="テキスト ボックス 33">
          <a:extLst>
            <a:ext uri="{FF2B5EF4-FFF2-40B4-BE49-F238E27FC236}">
              <a16:creationId xmlns:a16="http://schemas.microsoft.com/office/drawing/2014/main" id="{00000000-0008-0000-0E00-000022000000}"/>
            </a:ext>
          </a:extLst>
        </xdr:cNvPr>
        <xdr:cNvSpPr txBox="1"/>
      </xdr:nvSpPr>
      <xdr:spPr>
        <a:xfrm>
          <a:off x="419100" y="3657600"/>
          <a:ext cx="112242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[ 59.0</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E00-000029000000}"/>
            </a:ext>
          </a:extLst>
        </xdr:cNvPr>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0000000-0008-0000-0E00-00002A000000}"/>
            </a:ext>
          </a:extLst>
        </xdr:cNvPr>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00000000-0008-0000-0E00-00002B000000}"/>
            </a:ext>
          </a:extLst>
        </xdr:cNvPr>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0000000-0008-0000-0E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0000000-0008-0000-0E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0000000-0008-0000-0E00-00002E000000}"/>
            </a:ext>
          </a:extLst>
        </xdr:cNvPr>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0000000-0008-0000-0E00-00002F000000}"/>
            </a:ext>
          </a:extLst>
        </xdr:cNvPr>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游ゴシック"/>
              <a:ea typeface="游ゴシック"/>
            </a:rPr>
            <a:t>　当市では、平成２８年度に公共施設等総合管理計画を策定した。そのなかで、今後必要となる修繕更新費用及び過去の平均更新費用から、令和９年度までに約１３％の延床面積の削減が必要と試算しており、保有量の縮減及び複合化を進めている。</a:t>
          </a:r>
        </a:p>
        <a:p>
          <a:r>
            <a:rPr lang="ja-JP" altLang="en-US">
              <a:latin typeface="游ゴシック"/>
              <a:ea typeface="游ゴシック"/>
            </a:rPr>
            <a:t>　２９年度は類似団体と比較して１ポイント低い状況にある。</a:t>
          </a:r>
        </a:p>
      </xdr:txBody>
    </xdr:sp>
    <xdr:clientData/>
  </xdr:twoCellAnchor>
  <xdr:oneCellAnchor>
    <xdr:from>
      <xdr:col>4</xdr:col>
      <xdr:colOff>174625</xdr:colOff>
      <xdr:row>23</xdr:row>
      <xdr:rowOff>47625</xdr:rowOff>
    </xdr:from>
    <xdr:ext cx="349885" cy="225425"/>
    <xdr:sp macro="" textlink="">
      <xdr:nvSpPr>
        <xdr:cNvPr id="48" name="テキスト ボックス 47">
          <a:extLst>
            <a:ext uri="{FF2B5EF4-FFF2-40B4-BE49-F238E27FC236}">
              <a16:creationId xmlns:a16="http://schemas.microsoft.com/office/drawing/2014/main" id="{00000000-0008-0000-0E00-000030000000}"/>
            </a:ext>
          </a:extLst>
        </xdr:cNvPr>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0000000-0008-0000-0E00-000031000000}"/>
            </a:ext>
          </a:extLst>
        </xdr:cNvPr>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74930</xdr:rowOff>
    </xdr:from>
    <xdr:ext cx="354965" cy="220980"/>
    <xdr:sp macro="" textlink="">
      <xdr:nvSpPr>
        <xdr:cNvPr id="50" name="テキスト ボックス 49">
          <a:extLst>
            <a:ext uri="{FF2B5EF4-FFF2-40B4-BE49-F238E27FC236}">
              <a16:creationId xmlns:a16="http://schemas.microsoft.com/office/drawing/2014/main" id="{00000000-0008-0000-0E00-000032000000}"/>
            </a:ext>
          </a:extLst>
        </xdr:cNvPr>
        <xdr:cNvSpPr txBox="1"/>
      </xdr:nvSpPr>
      <xdr:spPr>
        <a:xfrm>
          <a:off x="847090" y="7018655"/>
          <a:ext cx="35496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34</xdr:row>
      <xdr:rowOff>151130</xdr:rowOff>
    </xdr:from>
    <xdr:to>
      <xdr:col>27</xdr:col>
      <xdr:colOff>73025</xdr:colOff>
      <xdr:row>34</xdr:row>
      <xdr:rowOff>151130</xdr:rowOff>
    </xdr:to>
    <xdr:cxnSp macro="">
      <xdr:nvCxnSpPr>
        <xdr:cNvPr id="51" name="直線コネクタ 50">
          <a:extLst>
            <a:ext uri="{FF2B5EF4-FFF2-40B4-BE49-F238E27FC236}">
              <a16:creationId xmlns:a16="http://schemas.microsoft.com/office/drawing/2014/main" id="{00000000-0008-0000-0E00-000033000000}"/>
            </a:ext>
          </a:extLst>
        </xdr:cNvPr>
        <xdr:cNvCxnSpPr/>
      </xdr:nvCxnSpPr>
      <xdr:spPr>
        <a:xfrm>
          <a:off x="1270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57785</xdr:rowOff>
    </xdr:from>
    <xdr:ext cx="354965" cy="225425"/>
    <xdr:sp macro="" textlink="">
      <xdr:nvSpPr>
        <xdr:cNvPr id="52" name="テキスト ボックス 51">
          <a:extLst>
            <a:ext uri="{FF2B5EF4-FFF2-40B4-BE49-F238E27FC236}">
              <a16:creationId xmlns:a16="http://schemas.microsoft.com/office/drawing/2014/main" id="{00000000-0008-0000-0E00-000034000000}"/>
            </a:ext>
          </a:extLst>
        </xdr:cNvPr>
        <xdr:cNvSpPr txBox="1"/>
      </xdr:nvSpPr>
      <xdr:spPr>
        <a:xfrm>
          <a:off x="847090" y="6658610"/>
          <a:ext cx="3549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32</xdr:row>
      <xdr:rowOff>134620</xdr:rowOff>
    </xdr:from>
    <xdr:to>
      <xdr:col>27</xdr:col>
      <xdr:colOff>73025</xdr:colOff>
      <xdr:row>32</xdr:row>
      <xdr:rowOff>134620</xdr:rowOff>
    </xdr:to>
    <xdr:cxnSp macro="">
      <xdr:nvCxnSpPr>
        <xdr:cNvPr id="53" name="直線コネクタ 52">
          <a:extLst>
            <a:ext uri="{FF2B5EF4-FFF2-40B4-BE49-F238E27FC236}">
              <a16:creationId xmlns:a16="http://schemas.microsoft.com/office/drawing/2014/main" id="{00000000-0008-0000-0E00-000035000000}"/>
            </a:ext>
          </a:extLst>
        </xdr:cNvPr>
        <xdr:cNvCxnSpPr/>
      </xdr:nvCxnSpPr>
      <xdr:spPr>
        <a:xfrm>
          <a:off x="1270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40640</xdr:rowOff>
    </xdr:from>
    <xdr:ext cx="354965" cy="220980"/>
    <xdr:sp macro="" textlink="">
      <xdr:nvSpPr>
        <xdr:cNvPr id="54" name="テキスト ボックス 53">
          <a:extLst>
            <a:ext uri="{FF2B5EF4-FFF2-40B4-BE49-F238E27FC236}">
              <a16:creationId xmlns:a16="http://schemas.microsoft.com/office/drawing/2014/main" id="{00000000-0008-0000-0E00-000036000000}"/>
            </a:ext>
          </a:extLst>
        </xdr:cNvPr>
        <xdr:cNvSpPr txBox="1"/>
      </xdr:nvSpPr>
      <xdr:spPr>
        <a:xfrm>
          <a:off x="847090" y="6298565"/>
          <a:ext cx="35496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00000000-0008-0000-0E00-000037000000}"/>
            </a:ext>
          </a:extLst>
        </xdr:cNvPr>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30</xdr:row>
      <xdr:rowOff>23495</xdr:rowOff>
    </xdr:from>
    <xdr:ext cx="354965" cy="225425"/>
    <xdr:sp macro="" textlink="">
      <xdr:nvSpPr>
        <xdr:cNvPr id="56" name="テキスト ボックス 55">
          <a:extLst>
            <a:ext uri="{FF2B5EF4-FFF2-40B4-BE49-F238E27FC236}">
              <a16:creationId xmlns:a16="http://schemas.microsoft.com/office/drawing/2014/main" id="{00000000-0008-0000-0E00-000038000000}"/>
            </a:ext>
          </a:extLst>
        </xdr:cNvPr>
        <xdr:cNvSpPr txBox="1"/>
      </xdr:nvSpPr>
      <xdr:spPr>
        <a:xfrm>
          <a:off x="847090" y="5938520"/>
          <a:ext cx="3549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28</xdr:row>
      <xdr:rowOff>100330</xdr:rowOff>
    </xdr:from>
    <xdr:to>
      <xdr:col>27</xdr:col>
      <xdr:colOff>73025</xdr:colOff>
      <xdr:row>28</xdr:row>
      <xdr:rowOff>100330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a:off x="1270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6985</xdr:rowOff>
    </xdr:from>
    <xdr:ext cx="354965" cy="220980"/>
    <xdr:sp macro="" textlink="">
      <xdr:nvSpPr>
        <xdr:cNvPr id="58" name="テキスト ボックス 57">
          <a:extLst>
            <a:ext uri="{FF2B5EF4-FFF2-40B4-BE49-F238E27FC236}">
              <a16:creationId xmlns:a16="http://schemas.microsoft.com/office/drawing/2014/main" id="{00000000-0008-0000-0E00-00003A000000}"/>
            </a:ext>
          </a:extLst>
        </xdr:cNvPr>
        <xdr:cNvSpPr txBox="1"/>
      </xdr:nvSpPr>
      <xdr:spPr>
        <a:xfrm>
          <a:off x="847090" y="5579110"/>
          <a:ext cx="35496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26</xdr:row>
      <xdr:rowOff>83820</xdr:rowOff>
    </xdr:from>
    <xdr:to>
      <xdr:col>27</xdr:col>
      <xdr:colOff>73025</xdr:colOff>
      <xdr:row>26</xdr:row>
      <xdr:rowOff>83820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1270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161290</xdr:rowOff>
    </xdr:from>
    <xdr:ext cx="354965" cy="225425"/>
    <xdr:sp macro="" textlink="">
      <xdr:nvSpPr>
        <xdr:cNvPr id="60" name="テキスト ボックス 59">
          <a:extLst>
            <a:ext uri="{FF2B5EF4-FFF2-40B4-BE49-F238E27FC236}">
              <a16:creationId xmlns:a16="http://schemas.microsoft.com/office/drawing/2014/main" id="{00000000-0008-0000-0E00-00003C000000}"/>
            </a:ext>
          </a:extLst>
        </xdr:cNvPr>
        <xdr:cNvSpPr txBox="1"/>
      </xdr:nvSpPr>
      <xdr:spPr>
        <a:xfrm>
          <a:off x="847090" y="5219065"/>
          <a:ext cx="3549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4965" cy="220980"/>
    <xdr:sp macro="" textlink="">
      <xdr:nvSpPr>
        <xdr:cNvPr id="62" name="テキスト ボックス 61">
          <a:extLst>
            <a:ext uri="{FF2B5EF4-FFF2-40B4-BE49-F238E27FC236}">
              <a16:creationId xmlns:a16="http://schemas.microsoft.com/office/drawing/2014/main" id="{00000000-0008-0000-0E00-00003E000000}"/>
            </a:ext>
          </a:extLst>
        </xdr:cNvPr>
        <xdr:cNvSpPr txBox="1"/>
      </xdr:nvSpPr>
      <xdr:spPr>
        <a:xfrm>
          <a:off x="847090" y="4859020"/>
          <a:ext cx="35496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00000000-0008-0000-0E00-00003F000000}"/>
            </a:ext>
          </a:extLst>
        </xdr:cNvPr>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162560</xdr:rowOff>
    </xdr:from>
    <xdr:to>
      <xdr:col>23</xdr:col>
      <xdr:colOff>85090</xdr:colOff>
      <xdr:row>34</xdr:row>
      <xdr:rowOff>100965</xdr:rowOff>
    </xdr:to>
    <xdr:cxnSp macro="">
      <xdr:nvCxnSpPr>
        <xdr:cNvPr id="64" name="直線コネクタ 63">
          <a:extLst>
            <a:ext uri="{FF2B5EF4-FFF2-40B4-BE49-F238E27FC236}">
              <a16:creationId xmlns:a16="http://schemas.microsoft.com/office/drawing/2014/main" id="{00000000-0008-0000-0E00-000040000000}"/>
            </a:ext>
          </a:extLst>
        </xdr:cNvPr>
        <xdr:cNvCxnSpPr/>
      </xdr:nvCxnSpPr>
      <xdr:spPr>
        <a:xfrm flipV="1">
          <a:off x="4760595" y="5391785"/>
          <a:ext cx="1270" cy="1310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104775</xdr:rowOff>
    </xdr:from>
    <xdr:ext cx="400685" cy="259080"/>
    <xdr:sp macro="" textlink="">
      <xdr:nvSpPr>
        <xdr:cNvPr id="65" name="有形固定資産減価償却率最小値テキスト">
          <a:extLst>
            <a:ext uri="{FF2B5EF4-FFF2-40B4-BE49-F238E27FC236}">
              <a16:creationId xmlns:a16="http://schemas.microsoft.com/office/drawing/2014/main" id="{00000000-0008-0000-0E00-000041000000}"/>
            </a:ext>
          </a:extLst>
        </xdr:cNvPr>
        <xdr:cNvSpPr txBox="1"/>
      </xdr:nvSpPr>
      <xdr:spPr>
        <a:xfrm>
          <a:off x="4813300" y="670560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41.4</a:t>
          </a:r>
          <a:endParaRPr kumimoji="1" lang="ja-JP" altLang="en-US" sz="1000" b="1">
            <a:latin typeface="ＭＳ Ｐゴシック"/>
            <a:ea typeface="ＭＳ Ｐゴシック"/>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66" name="直線コネクタ 65">
          <a:extLst>
            <a:ext uri="{FF2B5EF4-FFF2-40B4-BE49-F238E27FC236}">
              <a16:creationId xmlns:a16="http://schemas.microsoft.com/office/drawing/2014/main" id="{00000000-0008-0000-0E00-000042000000}"/>
            </a:ext>
          </a:extLst>
        </xdr:cNvPr>
        <xdr:cNvCxnSpPr/>
      </xdr:nvCxnSpPr>
      <xdr:spPr>
        <a:xfrm>
          <a:off x="4673600" y="6701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109220</xdr:rowOff>
    </xdr:from>
    <xdr:ext cx="400685" cy="254635"/>
    <xdr:sp macro="" textlink="">
      <xdr:nvSpPr>
        <xdr:cNvPr id="67" name="有形固定資産減価償却率最大値テキスト">
          <a:extLst>
            <a:ext uri="{FF2B5EF4-FFF2-40B4-BE49-F238E27FC236}">
              <a16:creationId xmlns:a16="http://schemas.microsoft.com/office/drawing/2014/main" id="{00000000-0008-0000-0E00-000043000000}"/>
            </a:ext>
          </a:extLst>
        </xdr:cNvPr>
        <xdr:cNvSpPr txBox="1"/>
      </xdr:nvSpPr>
      <xdr:spPr>
        <a:xfrm>
          <a:off x="4813300" y="516699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77.8</a:t>
          </a:r>
          <a:endParaRPr kumimoji="1" lang="ja-JP" altLang="en-US" sz="1000" b="1">
            <a:latin typeface="ＭＳ Ｐゴシック"/>
            <a:ea typeface="ＭＳ Ｐゴシック"/>
          </a:endParaRPr>
        </a:p>
      </xdr:txBody>
    </xdr:sp>
    <xdr:clientData/>
  </xdr:oneCellAnchor>
  <xdr:twoCellAnchor>
    <xdr:from>
      <xdr:col>22</xdr:col>
      <xdr:colOff>187325</xdr:colOff>
      <xdr:row>26</xdr:row>
      <xdr:rowOff>162560</xdr:rowOff>
    </xdr:from>
    <xdr:to>
      <xdr:col>23</xdr:col>
      <xdr:colOff>174625</xdr:colOff>
      <xdr:row>26</xdr:row>
      <xdr:rowOff>162560</xdr:rowOff>
    </xdr:to>
    <xdr:cxnSp macro="">
      <xdr:nvCxnSpPr>
        <xdr:cNvPr id="68" name="直線コネクタ 67">
          <a:extLst>
            <a:ext uri="{FF2B5EF4-FFF2-40B4-BE49-F238E27FC236}">
              <a16:creationId xmlns:a16="http://schemas.microsoft.com/office/drawing/2014/main" id="{00000000-0008-0000-0E00-000044000000}"/>
            </a:ext>
          </a:extLst>
        </xdr:cNvPr>
        <xdr:cNvCxnSpPr/>
      </xdr:nvCxnSpPr>
      <xdr:spPr>
        <a:xfrm>
          <a:off x="4673600" y="5391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89535</xdr:rowOff>
    </xdr:from>
    <xdr:ext cx="400685" cy="254635"/>
    <xdr:sp macro="" textlink="">
      <xdr:nvSpPr>
        <xdr:cNvPr id="69" name="有形固定資産減価償却率平均値テキスト">
          <a:extLst>
            <a:ext uri="{FF2B5EF4-FFF2-40B4-BE49-F238E27FC236}">
              <a16:creationId xmlns:a16="http://schemas.microsoft.com/office/drawing/2014/main" id="{00000000-0008-0000-0E00-000045000000}"/>
            </a:ext>
          </a:extLst>
        </xdr:cNvPr>
        <xdr:cNvSpPr txBox="1"/>
      </xdr:nvSpPr>
      <xdr:spPr>
        <a:xfrm>
          <a:off x="4813300" y="5833110"/>
          <a:ext cx="40068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30</xdr:row>
      <xdr:rowOff>66675</xdr:rowOff>
    </xdr:from>
    <xdr:to>
      <xdr:col>23</xdr:col>
      <xdr:colOff>136525</xdr:colOff>
      <xdr:row>30</xdr:row>
      <xdr:rowOff>168275</xdr:rowOff>
    </xdr:to>
    <xdr:sp macro="" textlink="">
      <xdr:nvSpPr>
        <xdr:cNvPr id="70" name="フローチャート: 判断 69">
          <a:extLst>
            <a:ext uri="{FF2B5EF4-FFF2-40B4-BE49-F238E27FC236}">
              <a16:creationId xmlns:a16="http://schemas.microsoft.com/office/drawing/2014/main" id="{00000000-0008-0000-0E00-000046000000}"/>
            </a:ext>
          </a:extLst>
        </xdr:cNvPr>
        <xdr:cNvSpPr/>
      </xdr:nvSpPr>
      <xdr:spPr>
        <a:xfrm>
          <a:off x="47117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92075</xdr:rowOff>
    </xdr:from>
    <xdr:to>
      <xdr:col>19</xdr:col>
      <xdr:colOff>187325</xdr:colOff>
      <xdr:row>31</xdr:row>
      <xdr:rowOff>22225</xdr:rowOff>
    </xdr:to>
    <xdr:sp macro="" textlink="">
      <xdr:nvSpPr>
        <xdr:cNvPr id="71" name="フローチャート: 判断 70">
          <a:extLst>
            <a:ext uri="{FF2B5EF4-FFF2-40B4-BE49-F238E27FC236}">
              <a16:creationId xmlns:a16="http://schemas.microsoft.com/office/drawing/2014/main" id="{00000000-0008-0000-0E00-000047000000}"/>
            </a:ext>
          </a:extLst>
        </xdr:cNvPr>
        <xdr:cNvSpPr/>
      </xdr:nvSpPr>
      <xdr:spPr>
        <a:xfrm>
          <a:off x="4000500" y="600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59690</xdr:rowOff>
    </xdr:from>
    <xdr:to>
      <xdr:col>15</xdr:col>
      <xdr:colOff>187325</xdr:colOff>
      <xdr:row>30</xdr:row>
      <xdr:rowOff>161290</xdr:rowOff>
    </xdr:to>
    <xdr:sp macro="" textlink="">
      <xdr:nvSpPr>
        <xdr:cNvPr id="72" name="フローチャート: 判断 71">
          <a:extLst>
            <a:ext uri="{FF2B5EF4-FFF2-40B4-BE49-F238E27FC236}">
              <a16:creationId xmlns:a16="http://schemas.microsoft.com/office/drawing/2014/main" id="{00000000-0008-0000-0E00-000048000000}"/>
            </a:ext>
          </a:extLst>
        </xdr:cNvPr>
        <xdr:cNvSpPr/>
      </xdr:nvSpPr>
      <xdr:spPr>
        <a:xfrm>
          <a:off x="3238500" y="597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0980"/>
    <xdr:sp macro="" textlink="">
      <xdr:nvSpPr>
        <xdr:cNvPr id="73" name="テキスト ボックス 72">
          <a:extLst>
            <a:ext uri="{FF2B5EF4-FFF2-40B4-BE49-F238E27FC236}">
              <a16:creationId xmlns:a16="http://schemas.microsoft.com/office/drawing/2014/main" id="{00000000-0008-0000-0E00-000049000000}"/>
            </a:ext>
          </a:extLst>
        </xdr:cNvPr>
        <xdr:cNvSpPr txBox="1"/>
      </xdr:nvSpPr>
      <xdr:spPr>
        <a:xfrm>
          <a:off x="4584700" y="7157720"/>
          <a:ext cx="7620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57555" cy="220980"/>
    <xdr:sp macro="" textlink="">
      <xdr:nvSpPr>
        <xdr:cNvPr id="74" name="テキスト ボックス 73">
          <a:extLst>
            <a:ext uri="{FF2B5EF4-FFF2-40B4-BE49-F238E27FC236}">
              <a16:creationId xmlns:a16="http://schemas.microsoft.com/office/drawing/2014/main" id="{00000000-0008-0000-0E00-00004A000000}"/>
            </a:ext>
          </a:extLst>
        </xdr:cNvPr>
        <xdr:cNvSpPr txBox="1"/>
      </xdr:nvSpPr>
      <xdr:spPr>
        <a:xfrm>
          <a:off x="3873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57555" cy="220980"/>
    <xdr:sp macro="" textlink="">
      <xdr:nvSpPr>
        <xdr:cNvPr id="75" name="テキスト ボックス 74">
          <a:extLst>
            <a:ext uri="{FF2B5EF4-FFF2-40B4-BE49-F238E27FC236}">
              <a16:creationId xmlns:a16="http://schemas.microsoft.com/office/drawing/2014/main" id="{00000000-0008-0000-0E00-00004B000000}"/>
            </a:ext>
          </a:extLst>
        </xdr:cNvPr>
        <xdr:cNvSpPr txBox="1"/>
      </xdr:nvSpPr>
      <xdr:spPr>
        <a:xfrm>
          <a:off x="3111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57555" cy="220980"/>
    <xdr:sp macro="" textlink="">
      <xdr:nvSpPr>
        <xdr:cNvPr id="76" name="テキスト ボックス 75">
          <a:extLst>
            <a:ext uri="{FF2B5EF4-FFF2-40B4-BE49-F238E27FC236}">
              <a16:creationId xmlns:a16="http://schemas.microsoft.com/office/drawing/2014/main" id="{00000000-0008-0000-0E00-00004C000000}"/>
            </a:ext>
          </a:extLst>
        </xdr:cNvPr>
        <xdr:cNvSpPr txBox="1"/>
      </xdr:nvSpPr>
      <xdr:spPr>
        <a:xfrm>
          <a:off x="2349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57555" cy="220980"/>
    <xdr:sp macro="" textlink="">
      <xdr:nvSpPr>
        <xdr:cNvPr id="77" name="テキスト ボックス 76">
          <a:extLst>
            <a:ext uri="{FF2B5EF4-FFF2-40B4-BE49-F238E27FC236}">
              <a16:creationId xmlns:a16="http://schemas.microsoft.com/office/drawing/2014/main" id="{00000000-0008-0000-0E00-00004D000000}"/>
            </a:ext>
          </a:extLst>
        </xdr:cNvPr>
        <xdr:cNvSpPr txBox="1"/>
      </xdr:nvSpPr>
      <xdr:spPr>
        <a:xfrm>
          <a:off x="1587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H25</a:t>
          </a:r>
          <a:endParaRPr kumimoji="1" lang="ja-JP" altLang="en-US" sz="800">
            <a:latin typeface="ＭＳ Ｐゴシック"/>
            <a:ea typeface="ＭＳ Ｐゴシック"/>
          </a:endParaRPr>
        </a:p>
      </xdr:txBody>
    </xdr:sp>
    <xdr:clientData/>
  </xdr:oneCellAnchor>
  <xdr:twoCellAnchor>
    <xdr:from>
      <xdr:col>23</xdr:col>
      <xdr:colOff>34925</xdr:colOff>
      <xdr:row>30</xdr:row>
      <xdr:rowOff>102870</xdr:rowOff>
    </xdr:from>
    <xdr:to>
      <xdr:col>23</xdr:col>
      <xdr:colOff>136525</xdr:colOff>
      <xdr:row>31</xdr:row>
      <xdr:rowOff>33020</xdr:rowOff>
    </xdr:to>
    <xdr:sp macro="" textlink="">
      <xdr:nvSpPr>
        <xdr:cNvPr id="78" name="楕円 77">
          <a:extLst>
            <a:ext uri="{FF2B5EF4-FFF2-40B4-BE49-F238E27FC236}">
              <a16:creationId xmlns:a16="http://schemas.microsoft.com/office/drawing/2014/main" id="{00000000-0008-0000-0E00-00004E000000}"/>
            </a:ext>
          </a:extLst>
        </xdr:cNvPr>
        <xdr:cNvSpPr/>
      </xdr:nvSpPr>
      <xdr:spPr>
        <a:xfrm>
          <a:off x="4711700" y="601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81280</xdr:rowOff>
    </xdr:from>
    <xdr:ext cx="400685" cy="259080"/>
    <xdr:sp macro="" textlink="">
      <xdr:nvSpPr>
        <xdr:cNvPr id="79" name="有形固定資産減価償却率該当値テキスト">
          <a:extLst>
            <a:ext uri="{FF2B5EF4-FFF2-40B4-BE49-F238E27FC236}">
              <a16:creationId xmlns:a16="http://schemas.microsoft.com/office/drawing/2014/main" id="{00000000-0008-0000-0E00-00004F000000}"/>
            </a:ext>
          </a:extLst>
        </xdr:cNvPr>
        <xdr:cNvSpPr txBox="1"/>
      </xdr:nvSpPr>
      <xdr:spPr>
        <a:xfrm>
          <a:off x="4813300" y="599630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30</xdr:row>
      <xdr:rowOff>153035</xdr:rowOff>
    </xdr:from>
    <xdr:to>
      <xdr:col>19</xdr:col>
      <xdr:colOff>187325</xdr:colOff>
      <xdr:row>31</xdr:row>
      <xdr:rowOff>83185</xdr:rowOff>
    </xdr:to>
    <xdr:sp macro="" textlink="">
      <xdr:nvSpPr>
        <xdr:cNvPr id="80" name="楕円 79">
          <a:extLst>
            <a:ext uri="{FF2B5EF4-FFF2-40B4-BE49-F238E27FC236}">
              <a16:creationId xmlns:a16="http://schemas.microsoft.com/office/drawing/2014/main" id="{00000000-0008-0000-0E00-000050000000}"/>
            </a:ext>
          </a:extLst>
        </xdr:cNvPr>
        <xdr:cNvSpPr/>
      </xdr:nvSpPr>
      <xdr:spPr>
        <a:xfrm>
          <a:off x="4000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153670</xdr:rowOff>
    </xdr:from>
    <xdr:to>
      <xdr:col>23</xdr:col>
      <xdr:colOff>85725</xdr:colOff>
      <xdr:row>31</xdr:row>
      <xdr:rowOff>32385</xdr:rowOff>
    </xdr:to>
    <xdr:cxnSp macro="">
      <xdr:nvCxnSpPr>
        <xdr:cNvPr id="81" name="直線コネクタ 80">
          <a:extLst>
            <a:ext uri="{FF2B5EF4-FFF2-40B4-BE49-F238E27FC236}">
              <a16:creationId xmlns:a16="http://schemas.microsoft.com/office/drawing/2014/main" id="{00000000-0008-0000-0E00-000051000000}"/>
            </a:ext>
          </a:extLst>
        </xdr:cNvPr>
        <xdr:cNvCxnSpPr/>
      </xdr:nvCxnSpPr>
      <xdr:spPr>
        <a:xfrm flipV="1">
          <a:off x="4051300" y="6068695"/>
          <a:ext cx="7112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31750</xdr:rowOff>
    </xdr:from>
    <xdr:to>
      <xdr:col>15</xdr:col>
      <xdr:colOff>187325</xdr:colOff>
      <xdr:row>31</xdr:row>
      <xdr:rowOff>133350</xdr:rowOff>
    </xdr:to>
    <xdr:sp macro="" textlink="">
      <xdr:nvSpPr>
        <xdr:cNvPr id="82" name="楕円 81">
          <a:extLst>
            <a:ext uri="{FF2B5EF4-FFF2-40B4-BE49-F238E27FC236}">
              <a16:creationId xmlns:a16="http://schemas.microsoft.com/office/drawing/2014/main" id="{00000000-0008-0000-0E00-000052000000}"/>
            </a:ext>
          </a:extLst>
        </xdr:cNvPr>
        <xdr:cNvSpPr/>
      </xdr:nvSpPr>
      <xdr:spPr>
        <a:xfrm>
          <a:off x="3238500" y="611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32385</xdr:rowOff>
    </xdr:from>
    <xdr:to>
      <xdr:col>19</xdr:col>
      <xdr:colOff>136525</xdr:colOff>
      <xdr:row>31</xdr:row>
      <xdr:rowOff>82550</xdr:rowOff>
    </xdr:to>
    <xdr:cxnSp macro="">
      <xdr:nvCxnSpPr>
        <xdr:cNvPr id="83" name="直線コネクタ 82">
          <a:extLst>
            <a:ext uri="{FF2B5EF4-FFF2-40B4-BE49-F238E27FC236}">
              <a16:creationId xmlns:a16="http://schemas.microsoft.com/office/drawing/2014/main" id="{00000000-0008-0000-0E00-000053000000}"/>
            </a:ext>
          </a:extLst>
        </xdr:cNvPr>
        <xdr:cNvCxnSpPr/>
      </xdr:nvCxnSpPr>
      <xdr:spPr>
        <a:xfrm flipV="1">
          <a:off x="3289300" y="6118860"/>
          <a:ext cx="762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29</xdr:row>
      <xdr:rowOff>38735</xdr:rowOff>
    </xdr:from>
    <xdr:ext cx="400685" cy="259080"/>
    <xdr:sp macro="" textlink="">
      <xdr:nvSpPr>
        <xdr:cNvPr id="84" name="n_1aveValue有形固定資産減価償却率">
          <a:extLst>
            <a:ext uri="{FF2B5EF4-FFF2-40B4-BE49-F238E27FC236}">
              <a16:creationId xmlns:a16="http://schemas.microsoft.com/office/drawing/2014/main" id="{00000000-0008-0000-0E00-000054000000}"/>
            </a:ext>
          </a:extLst>
        </xdr:cNvPr>
        <xdr:cNvSpPr txBox="1"/>
      </xdr:nvSpPr>
      <xdr:spPr>
        <a:xfrm>
          <a:off x="3836035" y="578231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29</xdr:row>
      <xdr:rowOff>6350</xdr:rowOff>
    </xdr:from>
    <xdr:ext cx="400685" cy="254635"/>
    <xdr:sp macro="" textlink="">
      <xdr:nvSpPr>
        <xdr:cNvPr id="85" name="n_2aveValue有形固定資産減価償却率">
          <a:extLst>
            <a:ext uri="{FF2B5EF4-FFF2-40B4-BE49-F238E27FC236}">
              <a16:creationId xmlns:a16="http://schemas.microsoft.com/office/drawing/2014/main" id="{00000000-0008-0000-0E00-000055000000}"/>
            </a:ext>
          </a:extLst>
        </xdr:cNvPr>
        <xdr:cNvSpPr txBox="1"/>
      </xdr:nvSpPr>
      <xdr:spPr>
        <a:xfrm>
          <a:off x="3086735" y="574992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31</xdr:row>
      <xdr:rowOff>74930</xdr:rowOff>
    </xdr:from>
    <xdr:ext cx="400685" cy="254635"/>
    <xdr:sp macro="" textlink="">
      <xdr:nvSpPr>
        <xdr:cNvPr id="86" name="n_1mainValue有形固定資産減価償却率">
          <a:extLst>
            <a:ext uri="{FF2B5EF4-FFF2-40B4-BE49-F238E27FC236}">
              <a16:creationId xmlns:a16="http://schemas.microsoft.com/office/drawing/2014/main" id="{00000000-0008-0000-0E00-000056000000}"/>
            </a:ext>
          </a:extLst>
        </xdr:cNvPr>
        <xdr:cNvSpPr txBox="1"/>
      </xdr:nvSpPr>
      <xdr:spPr>
        <a:xfrm>
          <a:off x="3836035" y="616140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31</xdr:row>
      <xdr:rowOff>124460</xdr:rowOff>
    </xdr:from>
    <xdr:ext cx="400685" cy="259080"/>
    <xdr:sp macro="" textlink="">
      <xdr:nvSpPr>
        <xdr:cNvPr id="87" name="n_2mainValue有形固定資産減価償却率">
          <a:extLst>
            <a:ext uri="{FF2B5EF4-FFF2-40B4-BE49-F238E27FC236}">
              <a16:creationId xmlns:a16="http://schemas.microsoft.com/office/drawing/2014/main" id="{00000000-0008-0000-0E00-000057000000}"/>
            </a:ext>
          </a:extLst>
        </xdr:cNvPr>
        <xdr:cNvSpPr txBox="1"/>
      </xdr:nvSpPr>
      <xdr:spPr>
        <a:xfrm>
          <a:off x="3086735" y="621093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（参考）債務償還可能年数</a:t>
          </a:r>
        </a:p>
      </xdr:txBody>
    </xdr:sp>
    <xdr:clientData/>
  </xdr:twoCellAnchor>
  <xdr:twoCellAnchor>
    <xdr:from>
      <xdr:col>62</xdr:col>
      <xdr:colOff>125095</xdr:colOff>
      <xdr:row>22</xdr:row>
      <xdr:rowOff>81280</xdr:rowOff>
    </xdr:from>
    <xdr:to>
      <xdr:col>69</xdr:col>
      <xdr:colOff>109855</xdr:colOff>
      <xdr:row>24</xdr:row>
      <xdr:rowOff>13970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12231370" y="4624705"/>
          <a:ext cx="131826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債務償還可能年数</a:t>
          </a:r>
        </a:p>
      </xdr:txBody>
    </xdr:sp>
    <xdr:clientData/>
  </xdr:twoCellAnchor>
  <xdr:twoCellAnchor>
    <xdr:from>
      <xdr:col>71</xdr:col>
      <xdr:colOff>81280</xdr:colOff>
      <xdr:row>22</xdr:row>
      <xdr:rowOff>64770</xdr:rowOff>
    </xdr:from>
    <xdr:to>
      <xdr:col>75</xdr:col>
      <xdr:colOff>90170</xdr:colOff>
      <xdr:row>24</xdr:row>
      <xdr:rowOff>30480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13902055" y="4608195"/>
          <a:ext cx="77089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[ 6.0</a:t>
          </a:r>
          <a:r>
            <a:rPr kumimoji="1" lang="ja-JP" altLang="en-US" sz="1300" b="1">
              <a:solidFill>
                <a:srgbClr val="FF0000"/>
              </a:solidFill>
              <a:latin typeface="ＭＳ Ｐゴシック"/>
              <a:ea typeface="ＭＳ Ｐゴシック"/>
            </a:rPr>
            <a:t>年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17/48</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a:extLst>
            <a:ext uri="{FF2B5EF4-FFF2-40B4-BE49-F238E27FC236}">
              <a16:creationId xmlns:a16="http://schemas.microsoft.com/office/drawing/2014/main" id="{00000000-0008-0000-0E00-000063000000}"/>
            </a:ext>
          </a:extLst>
        </xdr:cNvPr>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a:t>　２９年度は類似団体と比較して０．５年短い状況にある。今後も市債発行額を抑制するとともに、償還額の確保に取り組んでいく。</a:t>
          </a:r>
        </a:p>
      </xdr:txBody>
    </xdr:sp>
    <xdr:clientData/>
  </xdr:twoCellAnchor>
  <xdr:oneCellAnchor>
    <xdr:from>
      <xdr:col>57</xdr:col>
      <xdr:colOff>111125</xdr:colOff>
      <xdr:row>23</xdr:row>
      <xdr:rowOff>47625</xdr:rowOff>
    </xdr:from>
    <xdr:ext cx="349885" cy="225425"/>
    <xdr:sp macro="" textlink="">
      <xdr:nvSpPr>
        <xdr:cNvPr id="101" name="テキスト ボックス 100">
          <a:extLst>
            <a:ext uri="{FF2B5EF4-FFF2-40B4-BE49-F238E27FC236}">
              <a16:creationId xmlns:a16="http://schemas.microsoft.com/office/drawing/2014/main" id="{00000000-0008-0000-0E00-000065000000}"/>
            </a:ext>
          </a:extLst>
        </xdr:cNvPr>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年</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151130</xdr:rowOff>
    </xdr:from>
    <xdr:to>
      <xdr:col>80</xdr:col>
      <xdr:colOff>9525</xdr:colOff>
      <xdr:row>34</xdr:row>
      <xdr:rowOff>151130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34</xdr:row>
      <xdr:rowOff>57785</xdr:rowOff>
    </xdr:from>
    <xdr:ext cx="307975" cy="22542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10931525" y="6658610"/>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32</xdr:row>
      <xdr:rowOff>134620</xdr:rowOff>
    </xdr:from>
    <xdr:to>
      <xdr:col>80</xdr:col>
      <xdr:colOff>9525</xdr:colOff>
      <xdr:row>32</xdr:row>
      <xdr:rowOff>134620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32</xdr:row>
      <xdr:rowOff>40640</xdr:rowOff>
    </xdr:from>
    <xdr:ext cx="307975" cy="220980"/>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10931525" y="6298565"/>
          <a:ext cx="30797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a:t>
          </a:r>
          <a:endParaRPr kumimoji="1" lang="ja-JP" altLang="en-US" sz="800">
            <a:latin typeface="ＭＳ Ｐゴシック"/>
            <a:ea typeface="ＭＳ Ｐゴシック"/>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30</xdr:row>
      <xdr:rowOff>23495</xdr:rowOff>
    </xdr:from>
    <xdr:ext cx="307975" cy="22542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10931525" y="5938520"/>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a:t>
          </a:r>
          <a:endParaRPr kumimoji="1" lang="ja-JP" altLang="en-US" sz="800">
            <a:latin typeface="ＭＳ Ｐゴシック"/>
            <a:ea typeface="ＭＳ Ｐゴシック"/>
          </a:endParaRPr>
        </a:p>
      </xdr:txBody>
    </xdr:sp>
    <xdr:clientData/>
  </xdr:oneCellAnchor>
  <xdr:twoCellAnchor>
    <xdr:from>
      <xdr:col>57</xdr:col>
      <xdr:colOff>149225</xdr:colOff>
      <xdr:row>28</xdr:row>
      <xdr:rowOff>100330</xdr:rowOff>
    </xdr:from>
    <xdr:to>
      <xdr:col>80</xdr:col>
      <xdr:colOff>9525</xdr:colOff>
      <xdr:row>28</xdr:row>
      <xdr:rowOff>100330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28</xdr:row>
      <xdr:rowOff>6985</xdr:rowOff>
    </xdr:from>
    <xdr:ext cx="307975" cy="220980"/>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10931525" y="5579110"/>
          <a:ext cx="30797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83820</xdr:rowOff>
    </xdr:from>
    <xdr:to>
      <xdr:col>80</xdr:col>
      <xdr:colOff>9525</xdr:colOff>
      <xdr:row>26</xdr:row>
      <xdr:rowOff>83820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107315</xdr:colOff>
      <xdr:row>25</xdr:row>
      <xdr:rowOff>161290</xdr:rowOff>
    </xdr:from>
    <xdr:ext cx="354965" cy="22542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10880090" y="5219065"/>
          <a:ext cx="3549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107315</xdr:colOff>
      <xdr:row>23</xdr:row>
      <xdr:rowOff>144145</xdr:rowOff>
    </xdr:from>
    <xdr:ext cx="354965" cy="220980"/>
    <xdr:sp macro="" textlink="">
      <xdr:nvSpPr>
        <xdr:cNvPr id="114" name="テキスト ボックス 113">
          <a:extLst>
            <a:ext uri="{FF2B5EF4-FFF2-40B4-BE49-F238E27FC236}">
              <a16:creationId xmlns:a16="http://schemas.microsoft.com/office/drawing/2014/main" id="{00000000-0008-0000-0E00-000072000000}"/>
            </a:ext>
          </a:extLst>
        </xdr:cNvPr>
        <xdr:cNvSpPr txBox="1"/>
      </xdr:nvSpPr>
      <xdr:spPr>
        <a:xfrm>
          <a:off x="10880090" y="4859020"/>
          <a:ext cx="35496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a:extLst>
            <a:ext uri="{FF2B5EF4-FFF2-40B4-BE49-F238E27FC236}">
              <a16:creationId xmlns:a16="http://schemas.microsoft.com/office/drawing/2014/main" id="{00000000-0008-0000-0E00-000073000000}"/>
            </a:ext>
          </a:extLst>
        </xdr:cNvPr>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170815</xdr:rowOff>
    </xdr:from>
    <xdr:to>
      <xdr:col>76</xdr:col>
      <xdr:colOff>21590</xdr:colOff>
      <xdr:row>34</xdr:row>
      <xdr:rowOff>151130</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flipV="1">
          <a:off x="14793595" y="5228590"/>
          <a:ext cx="1270" cy="1523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154940</xdr:rowOff>
    </xdr:from>
    <xdr:ext cx="335915" cy="254635"/>
    <xdr:sp macro="" textlink="">
      <xdr:nvSpPr>
        <xdr:cNvPr id="117" name="債務償還可能年数最小値テキスト">
          <a:extLst>
            <a:ext uri="{FF2B5EF4-FFF2-40B4-BE49-F238E27FC236}">
              <a16:creationId xmlns:a16="http://schemas.microsoft.com/office/drawing/2014/main" id="{00000000-0008-0000-0E00-000075000000}"/>
            </a:ext>
          </a:extLst>
        </xdr:cNvPr>
        <xdr:cNvSpPr txBox="1"/>
      </xdr:nvSpPr>
      <xdr:spPr>
        <a:xfrm>
          <a:off x="14846300" y="6755765"/>
          <a:ext cx="335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151130</xdr:rowOff>
    </xdr:from>
    <xdr:to>
      <xdr:col>76</xdr:col>
      <xdr:colOff>111125</xdr:colOff>
      <xdr:row>34</xdr:row>
      <xdr:rowOff>151130</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4706600" y="6751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117475</xdr:rowOff>
    </xdr:from>
    <xdr:ext cx="400685" cy="259080"/>
    <xdr:sp macro="" textlink="">
      <xdr:nvSpPr>
        <xdr:cNvPr id="119" name="債務償還可能年数最大値テキスト">
          <a:extLst>
            <a:ext uri="{FF2B5EF4-FFF2-40B4-BE49-F238E27FC236}">
              <a16:creationId xmlns:a16="http://schemas.microsoft.com/office/drawing/2014/main" id="{00000000-0008-0000-0E00-000077000000}"/>
            </a:ext>
          </a:extLst>
        </xdr:cNvPr>
        <xdr:cNvSpPr txBox="1"/>
      </xdr:nvSpPr>
      <xdr:spPr>
        <a:xfrm>
          <a:off x="14846300" y="500380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12.7</a:t>
          </a:r>
          <a:endParaRPr kumimoji="1" lang="ja-JP" altLang="en-US" sz="1000" b="1">
            <a:latin typeface="ＭＳ Ｐゴシック"/>
            <a:ea typeface="ＭＳ Ｐゴシック"/>
          </a:endParaRPr>
        </a:p>
      </xdr:txBody>
    </xdr:sp>
    <xdr:clientData/>
  </xdr:oneCellAnchor>
  <xdr:twoCellAnchor>
    <xdr:from>
      <xdr:col>75</xdr:col>
      <xdr:colOff>123825</xdr:colOff>
      <xdr:row>25</xdr:row>
      <xdr:rowOff>170815</xdr:rowOff>
    </xdr:from>
    <xdr:to>
      <xdr:col>76</xdr:col>
      <xdr:colOff>111125</xdr:colOff>
      <xdr:row>25</xdr:row>
      <xdr:rowOff>170815</xdr:rowOff>
    </xdr:to>
    <xdr:cxnSp macro="">
      <xdr:nvCxnSpPr>
        <xdr:cNvPr id="120" name="直線コネクタ 119">
          <a:extLst>
            <a:ext uri="{FF2B5EF4-FFF2-40B4-BE49-F238E27FC236}">
              <a16:creationId xmlns:a16="http://schemas.microsoft.com/office/drawing/2014/main" id="{00000000-0008-0000-0E00-000078000000}"/>
            </a:ext>
          </a:extLst>
        </xdr:cNvPr>
        <xdr:cNvCxnSpPr/>
      </xdr:nvCxnSpPr>
      <xdr:spPr>
        <a:xfrm>
          <a:off x="14706600" y="5228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29845</xdr:rowOff>
    </xdr:from>
    <xdr:ext cx="335915" cy="254635"/>
    <xdr:sp macro="" textlink="">
      <xdr:nvSpPr>
        <xdr:cNvPr id="121" name="債務償還可能年数平均値テキスト">
          <a:extLst>
            <a:ext uri="{FF2B5EF4-FFF2-40B4-BE49-F238E27FC236}">
              <a16:creationId xmlns:a16="http://schemas.microsoft.com/office/drawing/2014/main" id="{00000000-0008-0000-0E00-000079000000}"/>
            </a:ext>
          </a:extLst>
        </xdr:cNvPr>
        <xdr:cNvSpPr txBox="1"/>
      </xdr:nvSpPr>
      <xdr:spPr>
        <a:xfrm>
          <a:off x="14846300" y="5773420"/>
          <a:ext cx="33591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30</xdr:row>
      <xdr:rowOff>6985</xdr:rowOff>
    </xdr:from>
    <xdr:to>
      <xdr:col>76</xdr:col>
      <xdr:colOff>73025</xdr:colOff>
      <xdr:row>30</xdr:row>
      <xdr:rowOff>109220</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14744700" y="592201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0980"/>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14617700" y="7157720"/>
          <a:ext cx="7620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57555" cy="220980"/>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13906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57555" cy="220980"/>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13144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57555" cy="220980"/>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12382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57555" cy="220980"/>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11620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H25</a:t>
          </a:r>
          <a:endParaRPr kumimoji="1" lang="ja-JP" altLang="en-US" sz="800">
            <a:latin typeface="ＭＳ Ｐゴシック"/>
            <a:ea typeface="ＭＳ Ｐゴシック"/>
          </a:endParaRPr>
        </a:p>
      </xdr:txBody>
    </xdr:sp>
    <xdr:clientData/>
  </xdr:oneCellAnchor>
  <xdr:twoCellAnchor>
    <xdr:from>
      <xdr:col>75</xdr:col>
      <xdr:colOff>161925</xdr:colOff>
      <xdr:row>30</xdr:row>
      <xdr:rowOff>66675</xdr:rowOff>
    </xdr:from>
    <xdr:to>
      <xdr:col>76</xdr:col>
      <xdr:colOff>73025</xdr:colOff>
      <xdr:row>30</xdr:row>
      <xdr:rowOff>168275</xdr:rowOff>
    </xdr:to>
    <xdr:sp macro="" textlink="">
      <xdr:nvSpPr>
        <xdr:cNvPr id="128" name="楕円 127">
          <a:extLst>
            <a:ext uri="{FF2B5EF4-FFF2-40B4-BE49-F238E27FC236}">
              <a16:creationId xmlns:a16="http://schemas.microsoft.com/office/drawing/2014/main" id="{00000000-0008-0000-0E00-000080000000}"/>
            </a:ext>
          </a:extLst>
        </xdr:cNvPr>
        <xdr:cNvSpPr/>
      </xdr:nvSpPr>
      <xdr:spPr>
        <a:xfrm>
          <a:off x="147447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45085</xdr:rowOff>
    </xdr:from>
    <xdr:ext cx="335915" cy="258445"/>
    <xdr:sp macro="" textlink="">
      <xdr:nvSpPr>
        <xdr:cNvPr id="129" name="債務償還可能年数該当値テキスト">
          <a:extLst>
            <a:ext uri="{FF2B5EF4-FFF2-40B4-BE49-F238E27FC236}">
              <a16:creationId xmlns:a16="http://schemas.microsoft.com/office/drawing/2014/main" id="{00000000-0008-0000-0E00-000081000000}"/>
            </a:ext>
          </a:extLst>
        </xdr:cNvPr>
        <xdr:cNvSpPr txBox="1"/>
      </xdr:nvSpPr>
      <xdr:spPr>
        <a:xfrm>
          <a:off x="14846300" y="5960110"/>
          <a:ext cx="335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a:extLst>
            <a:ext uri="{FF2B5EF4-FFF2-40B4-BE49-F238E27FC236}">
              <a16:creationId xmlns:a16="http://schemas.microsoft.com/office/drawing/2014/main" id="{00000000-0008-0000-0E00-000082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31" name="正方形/長方形 130">
          <a:extLst>
            <a:ext uri="{FF2B5EF4-FFF2-40B4-BE49-F238E27FC236}">
              <a16:creationId xmlns:a16="http://schemas.microsoft.com/office/drawing/2014/main" id="{00000000-0008-0000-0E00-000083000000}"/>
            </a:ext>
          </a:extLst>
        </xdr:cNvPr>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0030"/>
    <xdr:sp macro="" textlink="">
      <xdr:nvSpPr>
        <xdr:cNvPr id="132" name="テキスト ボックス 131">
          <a:extLst>
            <a:ext uri="{FF2B5EF4-FFF2-40B4-BE49-F238E27FC236}">
              <a16:creationId xmlns:a16="http://schemas.microsoft.com/office/drawing/2014/main" id="{00000000-0008-0000-0E00-000084000000}"/>
            </a:ext>
          </a:extLst>
        </xdr:cNvPr>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5760" cy="238125"/>
    <xdr:sp macro="" textlink="">
      <xdr:nvSpPr>
        <xdr:cNvPr id="133" name="テキスト ボックス 132">
          <a:extLst>
            <a:ext uri="{FF2B5EF4-FFF2-40B4-BE49-F238E27FC236}">
              <a16:creationId xmlns:a16="http://schemas.microsoft.com/office/drawing/2014/main" id="{00000000-0008-0000-0E00-000085000000}"/>
            </a:ext>
          </a:extLst>
        </xdr:cNvPr>
        <xdr:cNvSpPr txBox="1"/>
      </xdr:nvSpPr>
      <xdr:spPr>
        <a:xfrm>
          <a:off x="6985000" y="10922000"/>
          <a:ext cx="36576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0030"/>
    <xdr:sp macro="" textlink="">
      <xdr:nvSpPr>
        <xdr:cNvPr id="134" name="テキスト ボックス 133">
          <a:extLst>
            <a:ext uri="{FF2B5EF4-FFF2-40B4-BE49-F238E27FC236}">
              <a16:creationId xmlns:a16="http://schemas.microsoft.com/office/drawing/2014/main" id="{00000000-0008-0000-0E00-000086000000}"/>
            </a:ext>
          </a:extLst>
        </xdr:cNvPr>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5760" cy="241300"/>
    <xdr:sp macro="" textlink="">
      <xdr:nvSpPr>
        <xdr:cNvPr id="135" name="テキスト ボックス 134">
          <a:extLst>
            <a:ext uri="{FF2B5EF4-FFF2-40B4-BE49-F238E27FC236}">
              <a16:creationId xmlns:a16="http://schemas.microsoft.com/office/drawing/2014/main" id="{00000000-0008-0000-0E00-000087000000}"/>
            </a:ext>
          </a:extLst>
        </xdr:cNvPr>
        <xdr:cNvSpPr txBox="1"/>
      </xdr:nvSpPr>
      <xdr:spPr>
        <a:xfrm>
          <a:off x="6985000" y="14795500"/>
          <a:ext cx="36576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宮崎県宮崎市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404,017
401,991
643.67
165,220,474
161,927,595
2,708,921
90,966,540
185,363,366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7.9
51.7</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H26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H27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H28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2800" cy="259080"/>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dr:col>3</xdr:col>
      <xdr:colOff>127000</xdr:colOff>
      <xdr:row>20</xdr:row>
      <xdr:rowOff>0</xdr:rowOff>
    </xdr:from>
    <xdr:ext cx="8295640" cy="259080"/>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4005" cy="225425"/>
    <xdr:sp macro="" textlink="">
      <xdr:nvSpPr>
        <xdr:cNvPr id="40" name="テキスト ボックス 39">
          <a:extLst>
            <a:ext uri="{FF2B5EF4-FFF2-40B4-BE49-F238E27FC236}">
              <a16:creationId xmlns:a16="http://schemas.microsoft.com/office/drawing/2014/main" id="{00000000-0008-0000-0F00-000028000000}"/>
            </a:ext>
          </a:extLst>
        </xdr:cNvPr>
        <xdr:cNvSpPr txBox="1"/>
      </xdr:nvSpPr>
      <xdr:spPr>
        <a:xfrm>
          <a:off x="723900" y="514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F00-000029000000}"/>
            </a:ext>
          </a:extLst>
        </xdr:cNvPr>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43</xdr:row>
      <xdr:rowOff>105410</xdr:rowOff>
    </xdr:from>
    <xdr:ext cx="403225" cy="259080"/>
    <xdr:sp macro="" textlink="">
      <xdr:nvSpPr>
        <xdr:cNvPr id="42" name="テキスト ボックス 41">
          <a:extLst>
            <a:ext uri="{FF2B5EF4-FFF2-40B4-BE49-F238E27FC236}">
              <a16:creationId xmlns:a16="http://schemas.microsoft.com/office/drawing/2014/main" id="{00000000-0008-0000-0F00-00002A000000}"/>
            </a:ext>
          </a:extLst>
        </xdr:cNvPr>
        <xdr:cNvSpPr txBox="1"/>
      </xdr:nvSpPr>
      <xdr:spPr>
        <a:xfrm>
          <a:off x="358775" y="7477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a:extLst>
            <a:ext uri="{FF2B5EF4-FFF2-40B4-BE49-F238E27FC236}">
              <a16:creationId xmlns:a16="http://schemas.microsoft.com/office/drawing/2014/main" id="{00000000-0008-0000-0F00-00002B000000}"/>
            </a:ext>
          </a:extLst>
        </xdr:cNvPr>
        <xdr:cNvCxnSpPr/>
      </xdr:nvCxnSpPr>
      <xdr:spPr>
        <a:xfrm>
          <a:off x="762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40</xdr:row>
      <xdr:rowOff>162560</xdr:rowOff>
    </xdr:from>
    <xdr:ext cx="403225" cy="259080"/>
    <xdr:sp macro="" textlink="">
      <xdr:nvSpPr>
        <xdr:cNvPr id="44" name="テキスト ボックス 43">
          <a:extLst>
            <a:ext uri="{FF2B5EF4-FFF2-40B4-BE49-F238E27FC236}">
              <a16:creationId xmlns:a16="http://schemas.microsoft.com/office/drawing/2014/main" id="{00000000-0008-0000-0F00-00002C000000}"/>
            </a:ext>
          </a:extLst>
        </xdr:cNvPr>
        <xdr:cNvSpPr txBox="1"/>
      </xdr:nvSpPr>
      <xdr:spPr>
        <a:xfrm>
          <a:off x="358775" y="702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a:extLst>
            <a:ext uri="{FF2B5EF4-FFF2-40B4-BE49-F238E27FC236}">
              <a16:creationId xmlns:a16="http://schemas.microsoft.com/office/drawing/2014/main" id="{00000000-0008-0000-0F00-00002D000000}"/>
            </a:ext>
          </a:extLst>
        </xdr:cNvPr>
        <xdr:cNvCxnSpPr/>
      </xdr:nvCxnSpPr>
      <xdr:spPr>
        <a:xfrm>
          <a:off x="762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38</xdr:row>
      <xdr:rowOff>48260</xdr:rowOff>
    </xdr:from>
    <xdr:ext cx="403225" cy="259080"/>
    <xdr:sp macro="" textlink="">
      <xdr:nvSpPr>
        <xdr:cNvPr id="46" name="テキスト ボックス 45">
          <a:extLst>
            <a:ext uri="{FF2B5EF4-FFF2-40B4-BE49-F238E27FC236}">
              <a16:creationId xmlns:a16="http://schemas.microsoft.com/office/drawing/2014/main" id="{00000000-0008-0000-0F00-00002E000000}"/>
            </a:ext>
          </a:extLst>
        </xdr:cNvPr>
        <xdr:cNvSpPr txBox="1"/>
      </xdr:nvSpPr>
      <xdr:spPr>
        <a:xfrm>
          <a:off x="358775" y="656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a:extLst>
            <a:ext uri="{FF2B5EF4-FFF2-40B4-BE49-F238E27FC236}">
              <a16:creationId xmlns:a16="http://schemas.microsoft.com/office/drawing/2014/main" id="{00000000-0008-0000-0F00-00002F000000}"/>
            </a:ext>
          </a:extLst>
        </xdr:cNvPr>
        <xdr:cNvCxnSpPr/>
      </xdr:nvCxnSpPr>
      <xdr:spPr>
        <a:xfrm>
          <a:off x="762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105410</xdr:rowOff>
    </xdr:from>
    <xdr:ext cx="403225" cy="259080"/>
    <xdr:sp macro="" textlink="">
      <xdr:nvSpPr>
        <xdr:cNvPr id="48" name="テキスト ボックス 47">
          <a:extLst>
            <a:ext uri="{FF2B5EF4-FFF2-40B4-BE49-F238E27FC236}">
              <a16:creationId xmlns:a16="http://schemas.microsoft.com/office/drawing/2014/main" id="{00000000-0008-0000-0F00-000030000000}"/>
            </a:ext>
          </a:extLst>
        </xdr:cNvPr>
        <xdr:cNvSpPr txBox="1"/>
      </xdr:nvSpPr>
      <xdr:spPr>
        <a:xfrm>
          <a:off x="358775" y="610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a:extLst>
            <a:ext uri="{FF2B5EF4-FFF2-40B4-BE49-F238E27FC236}">
              <a16:creationId xmlns:a16="http://schemas.microsoft.com/office/drawing/2014/main" id="{00000000-0008-0000-0F00-000031000000}"/>
            </a:ext>
          </a:extLst>
        </xdr:cNvPr>
        <xdr:cNvCxnSpPr/>
      </xdr:nvCxnSpPr>
      <xdr:spPr>
        <a:xfrm>
          <a:off x="762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162560</xdr:rowOff>
    </xdr:from>
    <xdr:ext cx="462915" cy="259080"/>
    <xdr:sp macro="" textlink="">
      <xdr:nvSpPr>
        <xdr:cNvPr id="50" name="テキスト ボックス 49">
          <a:extLst>
            <a:ext uri="{FF2B5EF4-FFF2-40B4-BE49-F238E27FC236}">
              <a16:creationId xmlns:a16="http://schemas.microsoft.com/office/drawing/2014/main" id="{00000000-0008-0000-0F00-000032000000}"/>
            </a:ext>
          </a:extLst>
        </xdr:cNvPr>
        <xdr:cNvSpPr txBox="1"/>
      </xdr:nvSpPr>
      <xdr:spPr>
        <a:xfrm>
          <a:off x="294640" y="56489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a:extLst>
            <a:ext uri="{FF2B5EF4-FFF2-40B4-BE49-F238E27FC236}">
              <a16:creationId xmlns:a16="http://schemas.microsoft.com/office/drawing/2014/main" id="{00000000-0008-0000-0F00-000033000000}"/>
            </a:ext>
          </a:extLst>
        </xdr:cNvPr>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30</xdr:row>
      <xdr:rowOff>48260</xdr:rowOff>
    </xdr:from>
    <xdr:ext cx="462915" cy="259080"/>
    <xdr:sp macro="" textlink="">
      <xdr:nvSpPr>
        <xdr:cNvPr id="52" name="テキスト ボックス 51">
          <a:extLst>
            <a:ext uri="{FF2B5EF4-FFF2-40B4-BE49-F238E27FC236}">
              <a16:creationId xmlns:a16="http://schemas.microsoft.com/office/drawing/2014/main" id="{00000000-0008-0000-0F00-000034000000}"/>
            </a:ext>
          </a:extLst>
        </xdr:cNvPr>
        <xdr:cNvSpPr txBox="1"/>
      </xdr:nvSpPr>
      <xdr:spPr>
        <a:xfrm>
          <a:off x="294640" y="519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a:extLst>
            <a:ext uri="{FF2B5EF4-FFF2-40B4-BE49-F238E27FC236}">
              <a16:creationId xmlns:a16="http://schemas.microsoft.com/office/drawing/2014/main" id="{00000000-0008-0000-0F00-000035000000}"/>
            </a:ext>
          </a:extLst>
        </xdr:cNvPr>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16510</xdr:rowOff>
    </xdr:from>
    <xdr:to>
      <xdr:col>24</xdr:col>
      <xdr:colOff>62865</xdr:colOff>
      <xdr:row>42</xdr:row>
      <xdr:rowOff>5080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flipV="1">
          <a:off x="4634865" y="5845810"/>
          <a:ext cx="0" cy="1360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8890</xdr:rowOff>
    </xdr:from>
    <xdr:ext cx="405130" cy="254635"/>
    <xdr:sp macro="" textlink="">
      <xdr:nvSpPr>
        <xdr:cNvPr id="55" name="【道路】&#10;有形固定資産減価償却率最小値テキスト">
          <a:extLst>
            <a:ext uri="{FF2B5EF4-FFF2-40B4-BE49-F238E27FC236}">
              <a16:creationId xmlns:a16="http://schemas.microsoft.com/office/drawing/2014/main" id="{00000000-0008-0000-0F00-000037000000}"/>
            </a:ext>
          </a:extLst>
        </xdr:cNvPr>
        <xdr:cNvSpPr txBox="1"/>
      </xdr:nvSpPr>
      <xdr:spPr>
        <a:xfrm>
          <a:off x="4673600" y="720979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38.1</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5080</xdr:rowOff>
    </xdr:from>
    <xdr:to>
      <xdr:col>24</xdr:col>
      <xdr:colOff>152400</xdr:colOff>
      <xdr:row>42</xdr:row>
      <xdr:rowOff>5080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4546600" y="7205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134620</xdr:rowOff>
    </xdr:from>
    <xdr:ext cx="405130" cy="254635"/>
    <xdr:sp macro="" textlink="">
      <xdr:nvSpPr>
        <xdr:cNvPr id="57" name="【道路】&#10;有形固定資産減価償却率最大値テキスト">
          <a:extLst>
            <a:ext uri="{FF2B5EF4-FFF2-40B4-BE49-F238E27FC236}">
              <a16:creationId xmlns:a16="http://schemas.microsoft.com/office/drawing/2014/main" id="{00000000-0008-0000-0F00-000039000000}"/>
            </a:ext>
          </a:extLst>
        </xdr:cNvPr>
        <xdr:cNvSpPr txBox="1"/>
      </xdr:nvSpPr>
      <xdr:spPr>
        <a:xfrm>
          <a:off x="4673600" y="562102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97.6</a:t>
          </a:r>
          <a:endParaRPr kumimoji="1" lang="ja-JP" altLang="en-US" sz="1000" b="1">
            <a:latin typeface="ＭＳ Ｐゴシック"/>
            <a:ea typeface="ＭＳ Ｐゴシック"/>
          </a:endParaRPr>
        </a:p>
      </xdr:txBody>
    </xdr:sp>
    <xdr:clientData/>
  </xdr:oneCellAnchor>
  <xdr:twoCellAnchor>
    <xdr:from>
      <xdr:col>23</xdr:col>
      <xdr:colOff>165100</xdr:colOff>
      <xdr:row>34</xdr:row>
      <xdr:rowOff>16510</xdr:rowOff>
    </xdr:from>
    <xdr:to>
      <xdr:col>24</xdr:col>
      <xdr:colOff>152400</xdr:colOff>
      <xdr:row>34</xdr:row>
      <xdr:rowOff>16510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4546600" y="5845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113665</xdr:rowOff>
    </xdr:from>
    <xdr:ext cx="405130" cy="258445"/>
    <xdr:sp macro="" textlink="">
      <xdr:nvSpPr>
        <xdr:cNvPr id="59" name="【道路】&#10;有形固定資産減価償却率平均値テキスト">
          <a:extLst>
            <a:ext uri="{FF2B5EF4-FFF2-40B4-BE49-F238E27FC236}">
              <a16:creationId xmlns:a16="http://schemas.microsoft.com/office/drawing/2014/main" id="{00000000-0008-0000-0F00-00003B000000}"/>
            </a:ext>
          </a:extLst>
        </xdr:cNvPr>
        <xdr:cNvSpPr txBox="1"/>
      </xdr:nvSpPr>
      <xdr:spPr>
        <a:xfrm>
          <a:off x="4673600" y="662876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38</xdr:row>
      <xdr:rowOff>135255</xdr:rowOff>
    </xdr:from>
    <xdr:to>
      <xdr:col>24</xdr:col>
      <xdr:colOff>114300</xdr:colOff>
      <xdr:row>39</xdr:row>
      <xdr:rowOff>65405</xdr:rowOff>
    </xdr:to>
    <xdr:sp macro="" textlink="">
      <xdr:nvSpPr>
        <xdr:cNvPr id="60" name="フローチャート: 判断 59">
          <a:extLst>
            <a:ext uri="{FF2B5EF4-FFF2-40B4-BE49-F238E27FC236}">
              <a16:creationId xmlns:a16="http://schemas.microsoft.com/office/drawing/2014/main" id="{00000000-0008-0000-0F00-00003C000000}"/>
            </a:ext>
          </a:extLst>
        </xdr:cNvPr>
        <xdr:cNvSpPr/>
      </xdr:nvSpPr>
      <xdr:spPr>
        <a:xfrm>
          <a:off x="4584700" y="665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167005</xdr:rowOff>
    </xdr:from>
    <xdr:to>
      <xdr:col>20</xdr:col>
      <xdr:colOff>38100</xdr:colOff>
      <xdr:row>39</xdr:row>
      <xdr:rowOff>97790</xdr:rowOff>
    </xdr:to>
    <xdr:sp macro="" textlink="">
      <xdr:nvSpPr>
        <xdr:cNvPr id="61" name="フローチャート: 判断 60">
          <a:extLst>
            <a:ext uri="{FF2B5EF4-FFF2-40B4-BE49-F238E27FC236}">
              <a16:creationId xmlns:a16="http://schemas.microsoft.com/office/drawing/2014/main" id="{00000000-0008-0000-0F00-00003D000000}"/>
            </a:ext>
          </a:extLst>
        </xdr:cNvPr>
        <xdr:cNvSpPr/>
      </xdr:nvSpPr>
      <xdr:spPr>
        <a:xfrm>
          <a:off x="3746500" y="66821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86995</xdr:rowOff>
    </xdr:from>
    <xdr:to>
      <xdr:col>15</xdr:col>
      <xdr:colOff>101600</xdr:colOff>
      <xdr:row>39</xdr:row>
      <xdr:rowOff>17780</xdr:rowOff>
    </xdr:to>
    <xdr:sp macro="" textlink="">
      <xdr:nvSpPr>
        <xdr:cNvPr id="62" name="フローチャート: 判断 61">
          <a:extLst>
            <a:ext uri="{FF2B5EF4-FFF2-40B4-BE49-F238E27FC236}">
              <a16:creationId xmlns:a16="http://schemas.microsoft.com/office/drawing/2014/main" id="{00000000-0008-0000-0F00-00003E000000}"/>
            </a:ext>
          </a:extLst>
        </xdr:cNvPr>
        <xdr:cNvSpPr/>
      </xdr:nvSpPr>
      <xdr:spPr>
        <a:xfrm>
          <a:off x="2857500" y="66020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3" name="テキスト ボックス 62">
          <a:extLst>
            <a:ext uri="{FF2B5EF4-FFF2-40B4-BE49-F238E27FC236}">
              <a16:creationId xmlns:a16="http://schemas.microsoft.com/office/drawing/2014/main" id="{00000000-0008-0000-0F00-00003F000000}"/>
            </a:ext>
          </a:extLst>
        </xdr:cNvPr>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4" name="テキスト ボックス 63">
          <a:extLst>
            <a:ext uri="{FF2B5EF4-FFF2-40B4-BE49-F238E27FC236}">
              <a16:creationId xmlns:a16="http://schemas.microsoft.com/office/drawing/2014/main" id="{00000000-0008-0000-0F00-000040000000}"/>
            </a:ext>
          </a:extLst>
        </xdr:cNvPr>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65" name="テキスト ボックス 64">
          <a:extLst>
            <a:ext uri="{FF2B5EF4-FFF2-40B4-BE49-F238E27FC236}">
              <a16:creationId xmlns:a16="http://schemas.microsoft.com/office/drawing/2014/main" id="{00000000-0008-0000-0F00-000041000000}"/>
            </a:ext>
          </a:extLst>
        </xdr:cNvPr>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66" name="テキスト ボックス 65">
          <a:extLst>
            <a:ext uri="{FF2B5EF4-FFF2-40B4-BE49-F238E27FC236}">
              <a16:creationId xmlns:a16="http://schemas.microsoft.com/office/drawing/2014/main" id="{00000000-0008-0000-0F00-000042000000}"/>
            </a:ext>
          </a:extLst>
        </xdr:cNvPr>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38</xdr:row>
      <xdr:rowOff>125730</xdr:rowOff>
    </xdr:from>
    <xdr:to>
      <xdr:col>24</xdr:col>
      <xdr:colOff>114300</xdr:colOff>
      <xdr:row>39</xdr:row>
      <xdr:rowOff>55880</xdr:rowOff>
    </xdr:to>
    <xdr:sp macro="" textlink="">
      <xdr:nvSpPr>
        <xdr:cNvPr id="68" name="楕円 67">
          <a:extLst>
            <a:ext uri="{FF2B5EF4-FFF2-40B4-BE49-F238E27FC236}">
              <a16:creationId xmlns:a16="http://schemas.microsoft.com/office/drawing/2014/main" id="{00000000-0008-0000-0F00-000044000000}"/>
            </a:ext>
          </a:extLst>
        </xdr:cNvPr>
        <xdr:cNvSpPr/>
      </xdr:nvSpPr>
      <xdr:spPr>
        <a:xfrm>
          <a:off x="4584700" y="664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148590</xdr:rowOff>
    </xdr:from>
    <xdr:ext cx="405130" cy="259080"/>
    <xdr:sp macro="" textlink="">
      <xdr:nvSpPr>
        <xdr:cNvPr id="69" name="【道路】&#10;有形固定資産減価償却率該当値テキスト">
          <a:extLst>
            <a:ext uri="{FF2B5EF4-FFF2-40B4-BE49-F238E27FC236}">
              <a16:creationId xmlns:a16="http://schemas.microsoft.com/office/drawing/2014/main" id="{00000000-0008-0000-0F00-000045000000}"/>
            </a:ext>
          </a:extLst>
        </xdr:cNvPr>
        <xdr:cNvSpPr txBox="1"/>
      </xdr:nvSpPr>
      <xdr:spPr>
        <a:xfrm>
          <a:off x="4673600" y="64922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38</xdr:row>
      <xdr:rowOff>162560</xdr:rowOff>
    </xdr:from>
    <xdr:to>
      <xdr:col>20</xdr:col>
      <xdr:colOff>38100</xdr:colOff>
      <xdr:row>39</xdr:row>
      <xdr:rowOff>92710</xdr:rowOff>
    </xdr:to>
    <xdr:sp macro="" textlink="">
      <xdr:nvSpPr>
        <xdr:cNvPr id="70" name="楕円 69">
          <a:extLst>
            <a:ext uri="{FF2B5EF4-FFF2-40B4-BE49-F238E27FC236}">
              <a16:creationId xmlns:a16="http://schemas.microsoft.com/office/drawing/2014/main" id="{00000000-0008-0000-0F00-000046000000}"/>
            </a:ext>
          </a:extLst>
        </xdr:cNvPr>
        <xdr:cNvSpPr/>
      </xdr:nvSpPr>
      <xdr:spPr>
        <a:xfrm>
          <a:off x="3746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5080</xdr:rowOff>
    </xdr:from>
    <xdr:to>
      <xdr:col>24</xdr:col>
      <xdr:colOff>63500</xdr:colOff>
      <xdr:row>39</xdr:row>
      <xdr:rowOff>41910</xdr:rowOff>
    </xdr:to>
    <xdr:cxnSp macro="">
      <xdr:nvCxnSpPr>
        <xdr:cNvPr id="71" name="直線コネクタ 70">
          <a:extLst>
            <a:ext uri="{FF2B5EF4-FFF2-40B4-BE49-F238E27FC236}">
              <a16:creationId xmlns:a16="http://schemas.microsoft.com/office/drawing/2014/main" id="{00000000-0008-0000-0F00-000047000000}"/>
            </a:ext>
          </a:extLst>
        </xdr:cNvPr>
        <xdr:cNvCxnSpPr/>
      </xdr:nvCxnSpPr>
      <xdr:spPr>
        <a:xfrm flipV="1">
          <a:off x="3797300" y="6691630"/>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13970</xdr:rowOff>
    </xdr:from>
    <xdr:to>
      <xdr:col>15</xdr:col>
      <xdr:colOff>101600</xdr:colOff>
      <xdr:row>39</xdr:row>
      <xdr:rowOff>115570</xdr:rowOff>
    </xdr:to>
    <xdr:sp macro="" textlink="">
      <xdr:nvSpPr>
        <xdr:cNvPr id="72" name="楕円 71">
          <a:extLst>
            <a:ext uri="{FF2B5EF4-FFF2-40B4-BE49-F238E27FC236}">
              <a16:creationId xmlns:a16="http://schemas.microsoft.com/office/drawing/2014/main" id="{00000000-0008-0000-0F00-000048000000}"/>
            </a:ext>
          </a:extLst>
        </xdr:cNvPr>
        <xdr:cNvSpPr/>
      </xdr:nvSpPr>
      <xdr:spPr>
        <a:xfrm>
          <a:off x="2857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41910</xdr:rowOff>
    </xdr:from>
    <xdr:to>
      <xdr:col>19</xdr:col>
      <xdr:colOff>177800</xdr:colOff>
      <xdr:row>39</xdr:row>
      <xdr:rowOff>64770</xdr:rowOff>
    </xdr:to>
    <xdr:cxnSp macro="">
      <xdr:nvCxnSpPr>
        <xdr:cNvPr id="73" name="直線コネクタ 72">
          <a:extLst>
            <a:ext uri="{FF2B5EF4-FFF2-40B4-BE49-F238E27FC236}">
              <a16:creationId xmlns:a16="http://schemas.microsoft.com/office/drawing/2014/main" id="{00000000-0008-0000-0F00-000049000000}"/>
            </a:ext>
          </a:extLst>
        </xdr:cNvPr>
        <xdr:cNvCxnSpPr/>
      </xdr:nvCxnSpPr>
      <xdr:spPr>
        <a:xfrm flipV="1">
          <a:off x="2908300" y="672846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39</xdr:row>
      <xdr:rowOff>88265</xdr:rowOff>
    </xdr:from>
    <xdr:ext cx="405130" cy="254635"/>
    <xdr:sp macro="" textlink="">
      <xdr:nvSpPr>
        <xdr:cNvPr id="74" name="n_1aveValue【道路】&#10;有形固定資産減価償却率">
          <a:extLst>
            <a:ext uri="{FF2B5EF4-FFF2-40B4-BE49-F238E27FC236}">
              <a16:creationId xmlns:a16="http://schemas.microsoft.com/office/drawing/2014/main" id="{00000000-0008-0000-0F00-00004A000000}"/>
            </a:ext>
          </a:extLst>
        </xdr:cNvPr>
        <xdr:cNvSpPr txBox="1"/>
      </xdr:nvSpPr>
      <xdr:spPr>
        <a:xfrm>
          <a:off x="3582035" y="677481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37</xdr:row>
      <xdr:rowOff>33655</xdr:rowOff>
    </xdr:from>
    <xdr:ext cx="400685" cy="258445"/>
    <xdr:sp macro="" textlink="">
      <xdr:nvSpPr>
        <xdr:cNvPr id="75" name="n_2aveValue【道路】&#10;有形固定資産減価償却率">
          <a:extLst>
            <a:ext uri="{FF2B5EF4-FFF2-40B4-BE49-F238E27FC236}">
              <a16:creationId xmlns:a16="http://schemas.microsoft.com/office/drawing/2014/main" id="{00000000-0008-0000-0F00-00004B000000}"/>
            </a:ext>
          </a:extLst>
        </xdr:cNvPr>
        <xdr:cNvSpPr txBox="1"/>
      </xdr:nvSpPr>
      <xdr:spPr>
        <a:xfrm>
          <a:off x="2705735" y="6377305"/>
          <a:ext cx="400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37</xdr:row>
      <xdr:rowOff>109220</xdr:rowOff>
    </xdr:from>
    <xdr:ext cx="405130" cy="254635"/>
    <xdr:sp macro="" textlink="">
      <xdr:nvSpPr>
        <xdr:cNvPr id="76" name="n_1mainValue【道路】&#10;有形固定資産減価償却率">
          <a:extLst>
            <a:ext uri="{FF2B5EF4-FFF2-40B4-BE49-F238E27FC236}">
              <a16:creationId xmlns:a16="http://schemas.microsoft.com/office/drawing/2014/main" id="{00000000-0008-0000-0F00-00004C000000}"/>
            </a:ext>
          </a:extLst>
        </xdr:cNvPr>
        <xdr:cNvSpPr txBox="1"/>
      </xdr:nvSpPr>
      <xdr:spPr>
        <a:xfrm>
          <a:off x="3582035" y="645287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39</xdr:row>
      <xdr:rowOff>106680</xdr:rowOff>
    </xdr:from>
    <xdr:ext cx="400685" cy="259080"/>
    <xdr:sp macro="" textlink="">
      <xdr:nvSpPr>
        <xdr:cNvPr id="77" name="n_2mainValue【道路】&#10;有形固定資産減価償却率">
          <a:extLst>
            <a:ext uri="{FF2B5EF4-FFF2-40B4-BE49-F238E27FC236}">
              <a16:creationId xmlns:a16="http://schemas.microsoft.com/office/drawing/2014/main" id="{00000000-0008-0000-0F00-00004D000000}"/>
            </a:ext>
          </a:extLst>
        </xdr:cNvPr>
        <xdr:cNvSpPr txBox="1"/>
      </xdr:nvSpPr>
      <xdr:spPr>
        <a:xfrm>
          <a:off x="2705735" y="679323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a:extLst>
            <a:ext uri="{FF2B5EF4-FFF2-40B4-BE49-F238E27FC236}">
              <a16:creationId xmlns:a16="http://schemas.microsoft.com/office/drawing/2014/main" id="{00000000-0008-0000-0F00-00004E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a:extLst>
            <a:ext uri="{FF2B5EF4-FFF2-40B4-BE49-F238E27FC236}">
              <a16:creationId xmlns:a16="http://schemas.microsoft.com/office/drawing/2014/main" id="{00000000-0008-0000-0F00-00004F000000}"/>
            </a:ext>
          </a:extLst>
        </xdr:cNvPr>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a:extLst>
            <a:ext uri="{FF2B5EF4-FFF2-40B4-BE49-F238E27FC236}">
              <a16:creationId xmlns:a16="http://schemas.microsoft.com/office/drawing/2014/main" id="{00000000-0008-0000-0F00-000050000000}"/>
            </a:ext>
          </a:extLst>
        </xdr:cNvPr>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a:extLst>
            <a:ext uri="{FF2B5EF4-FFF2-40B4-BE49-F238E27FC236}">
              <a16:creationId xmlns:a16="http://schemas.microsoft.com/office/drawing/2014/main" id="{00000000-0008-0000-0F00-000051000000}"/>
            </a:ext>
          </a:extLst>
        </xdr:cNvPr>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a:extLst>
            <a:ext uri="{FF2B5EF4-FFF2-40B4-BE49-F238E27FC236}">
              <a16:creationId xmlns:a16="http://schemas.microsoft.com/office/drawing/2014/main" id="{00000000-0008-0000-0F00-000052000000}"/>
            </a:ext>
          </a:extLst>
        </xdr:cNvPr>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8.127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a:extLst>
            <a:ext uri="{FF2B5EF4-FFF2-40B4-BE49-F238E27FC236}">
              <a16:creationId xmlns:a16="http://schemas.microsoft.com/office/drawing/2014/main" id="{00000000-0008-0000-0F00-000053000000}"/>
            </a:ext>
          </a:extLst>
        </xdr:cNvPr>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a:extLst>
            <a:ext uri="{FF2B5EF4-FFF2-40B4-BE49-F238E27FC236}">
              <a16:creationId xmlns:a16="http://schemas.microsoft.com/office/drawing/2014/main" id="{00000000-0008-0000-0F00-000054000000}"/>
            </a:ext>
          </a:extLst>
        </xdr:cNvPr>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20.671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a:extLst>
            <a:ext uri="{FF2B5EF4-FFF2-40B4-BE49-F238E27FC236}">
              <a16:creationId xmlns:a16="http://schemas.microsoft.com/office/drawing/2014/main" id="{00000000-0008-0000-0F00-000055000000}"/>
            </a:ext>
          </a:extLst>
        </xdr:cNvPr>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39090" cy="225425"/>
    <xdr:sp macro="" textlink="">
      <xdr:nvSpPr>
        <xdr:cNvPr id="86" name="テキスト ボックス 85">
          <a:extLst>
            <a:ext uri="{FF2B5EF4-FFF2-40B4-BE49-F238E27FC236}">
              <a16:creationId xmlns:a16="http://schemas.microsoft.com/office/drawing/2014/main" id="{00000000-0008-0000-0F00-000056000000}"/>
            </a:ext>
          </a:extLst>
        </xdr:cNvPr>
        <xdr:cNvSpPr txBox="1"/>
      </xdr:nvSpPr>
      <xdr:spPr>
        <a:xfrm>
          <a:off x="6565900" y="5143500"/>
          <a:ext cx="33909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a:extLst>
            <a:ext uri="{FF2B5EF4-FFF2-40B4-BE49-F238E27FC236}">
              <a16:creationId xmlns:a16="http://schemas.microsoft.com/office/drawing/2014/main" id="{00000000-0008-0000-0F00-000057000000}"/>
            </a:ext>
          </a:extLst>
        </xdr:cNvPr>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92710</xdr:rowOff>
    </xdr:from>
    <xdr:to>
      <xdr:col>59</xdr:col>
      <xdr:colOff>50800</xdr:colOff>
      <xdr:row>42</xdr:row>
      <xdr:rowOff>92710</xdr:rowOff>
    </xdr:to>
    <xdr:cxnSp macro="">
      <xdr:nvCxnSpPr>
        <xdr:cNvPr id="88" name="直線コネクタ 87">
          <a:extLst>
            <a:ext uri="{FF2B5EF4-FFF2-40B4-BE49-F238E27FC236}">
              <a16:creationId xmlns:a16="http://schemas.microsoft.com/office/drawing/2014/main" id="{00000000-0008-0000-0F00-000058000000}"/>
            </a:ext>
          </a:extLst>
        </xdr:cNvPr>
        <xdr:cNvCxnSpPr/>
      </xdr:nvCxnSpPr>
      <xdr:spPr>
        <a:xfrm>
          <a:off x="6604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121920</xdr:rowOff>
    </xdr:from>
    <xdr:ext cx="462915" cy="254635"/>
    <xdr:sp macro="" textlink="">
      <xdr:nvSpPr>
        <xdr:cNvPr id="89" name="テキスト ボックス 88">
          <a:extLst>
            <a:ext uri="{FF2B5EF4-FFF2-40B4-BE49-F238E27FC236}">
              <a16:creationId xmlns:a16="http://schemas.microsoft.com/office/drawing/2014/main" id="{00000000-0008-0000-0F00-000059000000}"/>
            </a:ext>
          </a:extLst>
        </xdr:cNvPr>
        <xdr:cNvSpPr txBox="1"/>
      </xdr:nvSpPr>
      <xdr:spPr>
        <a:xfrm>
          <a:off x="6136640" y="715137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109220</xdr:rowOff>
    </xdr:from>
    <xdr:to>
      <xdr:col>59</xdr:col>
      <xdr:colOff>50800</xdr:colOff>
      <xdr:row>40</xdr:row>
      <xdr:rowOff>109220</xdr:rowOff>
    </xdr:to>
    <xdr:cxnSp macro="">
      <xdr:nvCxnSpPr>
        <xdr:cNvPr id="90" name="直線コネクタ 89">
          <a:extLst>
            <a:ext uri="{FF2B5EF4-FFF2-40B4-BE49-F238E27FC236}">
              <a16:creationId xmlns:a16="http://schemas.microsoft.com/office/drawing/2014/main" id="{00000000-0008-0000-0F00-00005A000000}"/>
            </a:ext>
          </a:extLst>
        </xdr:cNvPr>
        <xdr:cNvCxnSpPr/>
      </xdr:nvCxnSpPr>
      <xdr:spPr>
        <a:xfrm>
          <a:off x="6604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137795</xdr:rowOff>
    </xdr:from>
    <xdr:ext cx="462915" cy="259080"/>
    <xdr:sp macro="" textlink="">
      <xdr:nvSpPr>
        <xdr:cNvPr id="91" name="テキスト ボックス 90">
          <a:extLst>
            <a:ext uri="{FF2B5EF4-FFF2-40B4-BE49-F238E27FC236}">
              <a16:creationId xmlns:a16="http://schemas.microsoft.com/office/drawing/2014/main" id="{00000000-0008-0000-0F00-00005B000000}"/>
            </a:ext>
          </a:extLst>
        </xdr:cNvPr>
        <xdr:cNvSpPr txBox="1"/>
      </xdr:nvSpPr>
      <xdr:spPr>
        <a:xfrm>
          <a:off x="6136640" y="682434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38</xdr:row>
      <xdr:rowOff>125095</xdr:rowOff>
    </xdr:from>
    <xdr:to>
      <xdr:col>59</xdr:col>
      <xdr:colOff>50800</xdr:colOff>
      <xdr:row>38</xdr:row>
      <xdr:rowOff>125095</xdr:rowOff>
    </xdr:to>
    <xdr:cxnSp macro="">
      <xdr:nvCxnSpPr>
        <xdr:cNvPr id="92" name="直線コネクタ 91">
          <a:extLst>
            <a:ext uri="{FF2B5EF4-FFF2-40B4-BE49-F238E27FC236}">
              <a16:creationId xmlns:a16="http://schemas.microsoft.com/office/drawing/2014/main" id="{00000000-0008-0000-0F00-00005C000000}"/>
            </a:ext>
          </a:extLst>
        </xdr:cNvPr>
        <xdr:cNvCxnSpPr/>
      </xdr:nvCxnSpPr>
      <xdr:spPr>
        <a:xfrm>
          <a:off x="6604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37</xdr:row>
      <xdr:rowOff>154940</xdr:rowOff>
    </xdr:from>
    <xdr:ext cx="462915" cy="254635"/>
    <xdr:sp macro="" textlink="">
      <xdr:nvSpPr>
        <xdr:cNvPr id="93" name="テキスト ボックス 92">
          <a:extLst>
            <a:ext uri="{FF2B5EF4-FFF2-40B4-BE49-F238E27FC236}">
              <a16:creationId xmlns:a16="http://schemas.microsoft.com/office/drawing/2014/main" id="{00000000-0008-0000-0F00-00005D000000}"/>
            </a:ext>
          </a:extLst>
        </xdr:cNvPr>
        <xdr:cNvSpPr txBox="1"/>
      </xdr:nvSpPr>
      <xdr:spPr>
        <a:xfrm>
          <a:off x="6136640" y="649859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141605</xdr:rowOff>
    </xdr:from>
    <xdr:to>
      <xdr:col>59</xdr:col>
      <xdr:colOff>50800</xdr:colOff>
      <xdr:row>36</xdr:row>
      <xdr:rowOff>141605</xdr:rowOff>
    </xdr:to>
    <xdr:cxnSp macro="">
      <xdr:nvCxnSpPr>
        <xdr:cNvPr id="94" name="直線コネクタ 93">
          <a:extLst>
            <a:ext uri="{FF2B5EF4-FFF2-40B4-BE49-F238E27FC236}">
              <a16:creationId xmlns:a16="http://schemas.microsoft.com/office/drawing/2014/main" id="{00000000-0008-0000-0F00-00005E000000}"/>
            </a:ext>
          </a:extLst>
        </xdr:cNvPr>
        <xdr:cNvCxnSpPr/>
      </xdr:nvCxnSpPr>
      <xdr:spPr>
        <a:xfrm>
          <a:off x="6604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170815</xdr:rowOff>
    </xdr:from>
    <xdr:ext cx="462915" cy="258445"/>
    <xdr:sp macro="" textlink="">
      <xdr:nvSpPr>
        <xdr:cNvPr id="95" name="テキスト ボックス 94">
          <a:extLst>
            <a:ext uri="{FF2B5EF4-FFF2-40B4-BE49-F238E27FC236}">
              <a16:creationId xmlns:a16="http://schemas.microsoft.com/office/drawing/2014/main" id="{00000000-0008-0000-0F00-00005F000000}"/>
            </a:ext>
          </a:extLst>
        </xdr:cNvPr>
        <xdr:cNvSpPr txBox="1"/>
      </xdr:nvSpPr>
      <xdr:spPr>
        <a:xfrm>
          <a:off x="6136640" y="617156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158115</xdr:rowOff>
    </xdr:from>
    <xdr:to>
      <xdr:col>59</xdr:col>
      <xdr:colOff>50800</xdr:colOff>
      <xdr:row>34</xdr:row>
      <xdr:rowOff>158115</xdr:rowOff>
    </xdr:to>
    <xdr:cxnSp macro="">
      <xdr:nvCxnSpPr>
        <xdr:cNvPr id="96" name="直線コネクタ 95">
          <a:extLst>
            <a:ext uri="{FF2B5EF4-FFF2-40B4-BE49-F238E27FC236}">
              <a16:creationId xmlns:a16="http://schemas.microsoft.com/office/drawing/2014/main" id="{00000000-0008-0000-0F00-000060000000}"/>
            </a:ext>
          </a:extLst>
        </xdr:cNvPr>
        <xdr:cNvCxnSpPr/>
      </xdr:nvCxnSpPr>
      <xdr:spPr>
        <a:xfrm>
          <a:off x="6604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15875</xdr:rowOff>
    </xdr:from>
    <xdr:ext cx="531495" cy="259080"/>
    <xdr:sp macro="" textlink="">
      <xdr:nvSpPr>
        <xdr:cNvPr id="97" name="テキスト ボックス 96">
          <a:extLst>
            <a:ext uri="{FF2B5EF4-FFF2-40B4-BE49-F238E27FC236}">
              <a16:creationId xmlns:a16="http://schemas.microsoft.com/office/drawing/2014/main" id="{00000000-0008-0000-0F00-000061000000}"/>
            </a:ext>
          </a:extLst>
        </xdr:cNvPr>
        <xdr:cNvSpPr txBox="1"/>
      </xdr:nvSpPr>
      <xdr:spPr>
        <a:xfrm>
          <a:off x="6072505" y="58451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2540</xdr:rowOff>
    </xdr:from>
    <xdr:to>
      <xdr:col>59</xdr:col>
      <xdr:colOff>50800</xdr:colOff>
      <xdr:row>33</xdr:row>
      <xdr:rowOff>2540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6604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31750</xdr:rowOff>
    </xdr:from>
    <xdr:ext cx="531495" cy="254635"/>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6072505" y="551815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30</xdr:row>
      <xdr:rowOff>48260</xdr:rowOff>
    </xdr:from>
    <xdr:ext cx="531495" cy="259080"/>
    <xdr:sp macro="" textlink="">
      <xdr:nvSpPr>
        <xdr:cNvPr id="101" name="テキスト ボックス 100">
          <a:extLst>
            <a:ext uri="{FF2B5EF4-FFF2-40B4-BE49-F238E27FC236}">
              <a16:creationId xmlns:a16="http://schemas.microsoft.com/office/drawing/2014/main" id="{00000000-0008-0000-0F00-000065000000}"/>
            </a:ext>
          </a:extLst>
        </xdr:cNvPr>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a:extLst>
            <a:ext uri="{FF2B5EF4-FFF2-40B4-BE49-F238E27FC236}">
              <a16:creationId xmlns:a16="http://schemas.microsoft.com/office/drawing/2014/main" id="{00000000-0008-0000-0F00-000066000000}"/>
            </a:ext>
          </a:extLst>
        </xdr:cNvPr>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81280</xdr:rowOff>
    </xdr:from>
    <xdr:to>
      <xdr:col>54</xdr:col>
      <xdr:colOff>189865</xdr:colOff>
      <xdr:row>42</xdr:row>
      <xdr:rowOff>55880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flipV="1">
          <a:off x="10476865" y="5739130"/>
          <a:ext cx="0" cy="1517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59690</xdr:rowOff>
    </xdr:from>
    <xdr:ext cx="469900" cy="259080"/>
    <xdr:sp macro="" textlink="">
      <xdr:nvSpPr>
        <xdr:cNvPr id="104" name="【道路】&#10;一人当たり延長最小値テキスト">
          <a:extLst>
            <a:ext uri="{FF2B5EF4-FFF2-40B4-BE49-F238E27FC236}">
              <a16:creationId xmlns:a16="http://schemas.microsoft.com/office/drawing/2014/main" id="{00000000-0008-0000-0F00-000068000000}"/>
            </a:ext>
          </a:extLst>
        </xdr:cNvPr>
        <xdr:cNvSpPr txBox="1"/>
      </xdr:nvSpPr>
      <xdr:spPr>
        <a:xfrm>
          <a:off x="10515600" y="72605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0.336</a:t>
          </a:r>
          <a:endParaRPr kumimoji="1" lang="ja-JP" altLang="en-US" sz="1000" b="1">
            <a:latin typeface="ＭＳ Ｐゴシック"/>
            <a:ea typeface="ＭＳ Ｐゴシック"/>
          </a:endParaRPr>
        </a:p>
      </xdr:txBody>
    </xdr:sp>
    <xdr:clientData/>
  </xdr:oneCellAnchor>
  <xdr:twoCellAnchor>
    <xdr:from>
      <xdr:col>54</xdr:col>
      <xdr:colOff>101600</xdr:colOff>
      <xdr:row>42</xdr:row>
      <xdr:rowOff>55880</xdr:rowOff>
    </xdr:from>
    <xdr:to>
      <xdr:col>55</xdr:col>
      <xdr:colOff>88900</xdr:colOff>
      <xdr:row>42</xdr:row>
      <xdr:rowOff>55880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10388600" y="7256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27940</xdr:rowOff>
    </xdr:from>
    <xdr:ext cx="534670" cy="259080"/>
    <xdr:sp macro="" textlink="">
      <xdr:nvSpPr>
        <xdr:cNvPr id="106" name="【道路】&#10;一人当たり延長最大値テキスト">
          <a:extLst>
            <a:ext uri="{FF2B5EF4-FFF2-40B4-BE49-F238E27FC236}">
              <a16:creationId xmlns:a16="http://schemas.microsoft.com/office/drawing/2014/main" id="{00000000-0008-0000-0F00-00006A000000}"/>
            </a:ext>
          </a:extLst>
        </xdr:cNvPr>
        <xdr:cNvSpPr txBox="1"/>
      </xdr:nvSpPr>
      <xdr:spPr>
        <a:xfrm>
          <a:off x="10515600" y="55143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14.279</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81280</xdr:rowOff>
    </xdr:from>
    <xdr:to>
      <xdr:col>55</xdr:col>
      <xdr:colOff>88900</xdr:colOff>
      <xdr:row>33</xdr:row>
      <xdr:rowOff>81280</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10388600" y="5739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88900</xdr:rowOff>
    </xdr:from>
    <xdr:ext cx="469900" cy="254635"/>
    <xdr:sp macro="" textlink="">
      <xdr:nvSpPr>
        <xdr:cNvPr id="108" name="【道路】&#10;一人当たり延長平均値テキスト">
          <a:extLst>
            <a:ext uri="{FF2B5EF4-FFF2-40B4-BE49-F238E27FC236}">
              <a16:creationId xmlns:a16="http://schemas.microsoft.com/office/drawing/2014/main" id="{00000000-0008-0000-0F00-00006C000000}"/>
            </a:ext>
          </a:extLst>
        </xdr:cNvPr>
        <xdr:cNvSpPr txBox="1"/>
      </xdr:nvSpPr>
      <xdr:spPr>
        <a:xfrm>
          <a:off x="10515600" y="6604000"/>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5.670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110490</xdr:rowOff>
    </xdr:from>
    <xdr:to>
      <xdr:col>55</xdr:col>
      <xdr:colOff>50800</xdr:colOff>
      <xdr:row>39</xdr:row>
      <xdr:rowOff>40640</xdr:rowOff>
    </xdr:to>
    <xdr:sp macro="" textlink="">
      <xdr:nvSpPr>
        <xdr:cNvPr id="109" name="フローチャート: 判断 108">
          <a:extLst>
            <a:ext uri="{FF2B5EF4-FFF2-40B4-BE49-F238E27FC236}">
              <a16:creationId xmlns:a16="http://schemas.microsoft.com/office/drawing/2014/main" id="{00000000-0008-0000-0F00-00006D000000}"/>
            </a:ext>
          </a:extLst>
        </xdr:cNvPr>
        <xdr:cNvSpPr/>
      </xdr:nvSpPr>
      <xdr:spPr>
        <a:xfrm>
          <a:off x="10426700" y="662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125095</xdr:rowOff>
    </xdr:from>
    <xdr:to>
      <xdr:col>50</xdr:col>
      <xdr:colOff>165100</xdr:colOff>
      <xdr:row>39</xdr:row>
      <xdr:rowOff>55245</xdr:rowOff>
    </xdr:to>
    <xdr:sp macro="" textlink="">
      <xdr:nvSpPr>
        <xdr:cNvPr id="110" name="フローチャート: 判断 109">
          <a:extLst>
            <a:ext uri="{FF2B5EF4-FFF2-40B4-BE49-F238E27FC236}">
              <a16:creationId xmlns:a16="http://schemas.microsoft.com/office/drawing/2014/main" id="{00000000-0008-0000-0F00-00006E000000}"/>
            </a:ext>
          </a:extLst>
        </xdr:cNvPr>
        <xdr:cNvSpPr/>
      </xdr:nvSpPr>
      <xdr:spPr>
        <a:xfrm>
          <a:off x="9588500" y="664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100965</xdr:rowOff>
    </xdr:from>
    <xdr:to>
      <xdr:col>46</xdr:col>
      <xdr:colOff>38100</xdr:colOff>
      <xdr:row>39</xdr:row>
      <xdr:rowOff>31115</xdr:rowOff>
    </xdr:to>
    <xdr:sp macro="" textlink="">
      <xdr:nvSpPr>
        <xdr:cNvPr id="111" name="フローチャート: 判断 110">
          <a:extLst>
            <a:ext uri="{FF2B5EF4-FFF2-40B4-BE49-F238E27FC236}">
              <a16:creationId xmlns:a16="http://schemas.microsoft.com/office/drawing/2014/main" id="{00000000-0008-0000-0F00-00006F000000}"/>
            </a:ext>
          </a:extLst>
        </xdr:cNvPr>
        <xdr:cNvSpPr/>
      </xdr:nvSpPr>
      <xdr:spPr>
        <a:xfrm>
          <a:off x="8699500" y="661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12" name="テキスト ボックス 111">
          <a:extLst>
            <a:ext uri="{FF2B5EF4-FFF2-40B4-BE49-F238E27FC236}">
              <a16:creationId xmlns:a16="http://schemas.microsoft.com/office/drawing/2014/main" id="{00000000-0008-0000-0F00-000070000000}"/>
            </a:ext>
          </a:extLst>
        </xdr:cNvPr>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14" name="テキスト ボックス 113">
          <a:extLst>
            <a:ext uri="{FF2B5EF4-FFF2-40B4-BE49-F238E27FC236}">
              <a16:creationId xmlns:a16="http://schemas.microsoft.com/office/drawing/2014/main" id="{00000000-0008-0000-0F00-000072000000}"/>
            </a:ext>
          </a:extLst>
        </xdr:cNvPr>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15" name="テキスト ボックス 114">
          <a:extLst>
            <a:ext uri="{FF2B5EF4-FFF2-40B4-BE49-F238E27FC236}">
              <a16:creationId xmlns:a16="http://schemas.microsoft.com/office/drawing/2014/main" id="{00000000-0008-0000-0F00-000073000000}"/>
            </a:ext>
          </a:extLst>
        </xdr:cNvPr>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16" name="テキスト ボックス 115">
          <a:extLst>
            <a:ext uri="{FF2B5EF4-FFF2-40B4-BE49-F238E27FC236}">
              <a16:creationId xmlns:a16="http://schemas.microsoft.com/office/drawing/2014/main" id="{00000000-0008-0000-0F00-000074000000}"/>
            </a:ext>
          </a:extLst>
        </xdr:cNvPr>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33</xdr:row>
      <xdr:rowOff>104140</xdr:rowOff>
    </xdr:from>
    <xdr:to>
      <xdr:col>55</xdr:col>
      <xdr:colOff>50800</xdr:colOff>
      <xdr:row>34</xdr:row>
      <xdr:rowOff>34290</xdr:rowOff>
    </xdr:to>
    <xdr:sp macro="" textlink="">
      <xdr:nvSpPr>
        <xdr:cNvPr id="117" name="楕円 116">
          <a:extLst>
            <a:ext uri="{FF2B5EF4-FFF2-40B4-BE49-F238E27FC236}">
              <a16:creationId xmlns:a16="http://schemas.microsoft.com/office/drawing/2014/main" id="{00000000-0008-0000-0F00-000075000000}"/>
            </a:ext>
          </a:extLst>
        </xdr:cNvPr>
        <xdr:cNvSpPr/>
      </xdr:nvSpPr>
      <xdr:spPr>
        <a:xfrm>
          <a:off x="10426700" y="576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19050</xdr:rowOff>
    </xdr:from>
    <xdr:ext cx="534670" cy="254635"/>
    <xdr:sp macro="" textlink="">
      <xdr:nvSpPr>
        <xdr:cNvPr id="118" name="【道路】&#10;一人当たり延長該当値テキスト">
          <a:extLst>
            <a:ext uri="{FF2B5EF4-FFF2-40B4-BE49-F238E27FC236}">
              <a16:creationId xmlns:a16="http://schemas.microsoft.com/office/drawing/2014/main" id="{00000000-0008-0000-0F00-000076000000}"/>
            </a:ext>
          </a:extLst>
        </xdr:cNvPr>
        <xdr:cNvSpPr txBox="1"/>
      </xdr:nvSpPr>
      <xdr:spPr>
        <a:xfrm>
          <a:off x="10515600" y="567690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13.602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33</xdr:row>
      <xdr:rowOff>59690</xdr:rowOff>
    </xdr:from>
    <xdr:to>
      <xdr:col>50</xdr:col>
      <xdr:colOff>165100</xdr:colOff>
      <xdr:row>33</xdr:row>
      <xdr:rowOff>161290</xdr:rowOff>
    </xdr:to>
    <xdr:sp macro="" textlink="">
      <xdr:nvSpPr>
        <xdr:cNvPr id="119" name="楕円 118">
          <a:extLst>
            <a:ext uri="{FF2B5EF4-FFF2-40B4-BE49-F238E27FC236}">
              <a16:creationId xmlns:a16="http://schemas.microsoft.com/office/drawing/2014/main" id="{00000000-0008-0000-0F00-000077000000}"/>
            </a:ext>
          </a:extLst>
        </xdr:cNvPr>
        <xdr:cNvSpPr/>
      </xdr:nvSpPr>
      <xdr:spPr>
        <a:xfrm>
          <a:off x="9588500" y="571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110490</xdr:rowOff>
    </xdr:from>
    <xdr:to>
      <xdr:col>55</xdr:col>
      <xdr:colOff>0</xdr:colOff>
      <xdr:row>33</xdr:row>
      <xdr:rowOff>154940</xdr:rowOff>
    </xdr:to>
    <xdr:cxnSp macro="">
      <xdr:nvCxnSpPr>
        <xdr:cNvPr id="120" name="直線コネクタ 119">
          <a:extLst>
            <a:ext uri="{FF2B5EF4-FFF2-40B4-BE49-F238E27FC236}">
              <a16:creationId xmlns:a16="http://schemas.microsoft.com/office/drawing/2014/main" id="{00000000-0008-0000-0F00-000078000000}"/>
            </a:ext>
          </a:extLst>
        </xdr:cNvPr>
        <xdr:cNvCxnSpPr/>
      </xdr:nvCxnSpPr>
      <xdr:spPr>
        <a:xfrm>
          <a:off x="9639300" y="5768340"/>
          <a:ext cx="8382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82550</xdr:rowOff>
    </xdr:from>
    <xdr:to>
      <xdr:col>46</xdr:col>
      <xdr:colOff>38100</xdr:colOff>
      <xdr:row>34</xdr:row>
      <xdr:rowOff>12700</xdr:rowOff>
    </xdr:to>
    <xdr:sp macro="" textlink="">
      <xdr:nvSpPr>
        <xdr:cNvPr id="121" name="楕円 120">
          <a:extLst>
            <a:ext uri="{FF2B5EF4-FFF2-40B4-BE49-F238E27FC236}">
              <a16:creationId xmlns:a16="http://schemas.microsoft.com/office/drawing/2014/main" id="{00000000-0008-0000-0F00-000079000000}"/>
            </a:ext>
          </a:extLst>
        </xdr:cNvPr>
        <xdr:cNvSpPr/>
      </xdr:nvSpPr>
      <xdr:spPr>
        <a:xfrm>
          <a:off x="86995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110490</xdr:rowOff>
    </xdr:from>
    <xdr:to>
      <xdr:col>50</xdr:col>
      <xdr:colOff>114300</xdr:colOff>
      <xdr:row>33</xdr:row>
      <xdr:rowOff>133350</xdr:rowOff>
    </xdr:to>
    <xdr:cxnSp macro="">
      <xdr:nvCxnSpPr>
        <xdr:cNvPr id="122" name="直線コネクタ 121">
          <a:extLst>
            <a:ext uri="{FF2B5EF4-FFF2-40B4-BE49-F238E27FC236}">
              <a16:creationId xmlns:a16="http://schemas.microsoft.com/office/drawing/2014/main" id="{00000000-0008-0000-0F00-00007A000000}"/>
            </a:ext>
          </a:extLst>
        </xdr:cNvPr>
        <xdr:cNvCxnSpPr/>
      </xdr:nvCxnSpPr>
      <xdr:spPr>
        <a:xfrm flipV="1">
          <a:off x="8750300" y="576834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39</xdr:row>
      <xdr:rowOff>46355</xdr:rowOff>
    </xdr:from>
    <xdr:ext cx="469900" cy="259080"/>
    <xdr:sp macro="" textlink="">
      <xdr:nvSpPr>
        <xdr:cNvPr id="123" name="n_1aveValue【道路】&#10;一人当たり延長">
          <a:extLst>
            <a:ext uri="{FF2B5EF4-FFF2-40B4-BE49-F238E27FC236}">
              <a16:creationId xmlns:a16="http://schemas.microsoft.com/office/drawing/2014/main" id="{00000000-0008-0000-0F00-00007B000000}"/>
            </a:ext>
          </a:extLst>
        </xdr:cNvPr>
        <xdr:cNvSpPr txBox="1"/>
      </xdr:nvSpPr>
      <xdr:spPr>
        <a:xfrm>
          <a:off x="9391650" y="67329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39</xdr:row>
      <xdr:rowOff>22225</xdr:rowOff>
    </xdr:from>
    <xdr:ext cx="465455" cy="258445"/>
    <xdr:sp macro="" textlink="">
      <xdr:nvSpPr>
        <xdr:cNvPr id="124" name="n_2aveValue【道路】&#10;一人当たり延長">
          <a:extLst>
            <a:ext uri="{FF2B5EF4-FFF2-40B4-BE49-F238E27FC236}">
              <a16:creationId xmlns:a16="http://schemas.microsoft.com/office/drawing/2014/main" id="{00000000-0008-0000-0F00-00007C000000}"/>
            </a:ext>
          </a:extLst>
        </xdr:cNvPr>
        <xdr:cNvSpPr txBox="1"/>
      </xdr:nvSpPr>
      <xdr:spPr>
        <a:xfrm>
          <a:off x="8515350" y="670877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5.755</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32</xdr:row>
      <xdr:rowOff>6350</xdr:rowOff>
    </xdr:from>
    <xdr:ext cx="534670" cy="254635"/>
    <xdr:sp macro="" textlink="">
      <xdr:nvSpPr>
        <xdr:cNvPr id="125" name="n_1mainValue【道路】&#10;一人当たり延長">
          <a:extLst>
            <a:ext uri="{FF2B5EF4-FFF2-40B4-BE49-F238E27FC236}">
              <a16:creationId xmlns:a16="http://schemas.microsoft.com/office/drawing/2014/main" id="{00000000-0008-0000-0F00-00007D000000}"/>
            </a:ext>
          </a:extLst>
        </xdr:cNvPr>
        <xdr:cNvSpPr txBox="1"/>
      </xdr:nvSpPr>
      <xdr:spPr>
        <a:xfrm>
          <a:off x="9359265" y="549275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14.011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32</xdr:row>
      <xdr:rowOff>29210</xdr:rowOff>
    </xdr:from>
    <xdr:ext cx="530225" cy="254635"/>
    <xdr:sp macro="" textlink="">
      <xdr:nvSpPr>
        <xdr:cNvPr id="126" name="n_2mainValue【道路】&#10;一人当たり延長">
          <a:extLst>
            <a:ext uri="{FF2B5EF4-FFF2-40B4-BE49-F238E27FC236}">
              <a16:creationId xmlns:a16="http://schemas.microsoft.com/office/drawing/2014/main" id="{00000000-0008-0000-0F00-00007E000000}"/>
            </a:ext>
          </a:extLst>
        </xdr:cNvPr>
        <xdr:cNvSpPr txBox="1"/>
      </xdr:nvSpPr>
      <xdr:spPr>
        <a:xfrm>
          <a:off x="8482965" y="551561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13.801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a:extLst>
            <a:ext uri="{FF2B5EF4-FFF2-40B4-BE49-F238E27FC236}">
              <a16:creationId xmlns:a16="http://schemas.microsoft.com/office/drawing/2014/main" id="{00000000-0008-0000-0F00-00007F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a:extLst>
            <a:ext uri="{FF2B5EF4-FFF2-40B4-BE49-F238E27FC236}">
              <a16:creationId xmlns:a16="http://schemas.microsoft.com/office/drawing/2014/main" id="{00000000-0008-0000-0F00-000080000000}"/>
            </a:ext>
          </a:extLst>
        </xdr:cNvPr>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a:extLst>
            <a:ext uri="{FF2B5EF4-FFF2-40B4-BE49-F238E27FC236}">
              <a16:creationId xmlns:a16="http://schemas.microsoft.com/office/drawing/2014/main" id="{00000000-0008-0000-0F00-000081000000}"/>
            </a:ext>
          </a:extLst>
        </xdr:cNvPr>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a:extLst>
            <a:ext uri="{FF2B5EF4-FFF2-40B4-BE49-F238E27FC236}">
              <a16:creationId xmlns:a16="http://schemas.microsoft.com/office/drawing/2014/main" id="{00000000-0008-0000-0F00-000082000000}"/>
            </a:ext>
          </a:extLst>
        </xdr:cNvPr>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a:extLst>
            <a:ext uri="{FF2B5EF4-FFF2-40B4-BE49-F238E27FC236}">
              <a16:creationId xmlns:a16="http://schemas.microsoft.com/office/drawing/2014/main" id="{00000000-0008-0000-0F00-000083000000}"/>
            </a:ext>
          </a:extLst>
        </xdr:cNvPr>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a:extLst>
            <a:ext uri="{FF2B5EF4-FFF2-40B4-BE49-F238E27FC236}">
              <a16:creationId xmlns:a16="http://schemas.microsoft.com/office/drawing/2014/main" id="{00000000-0008-0000-0F00-000084000000}"/>
            </a:ext>
          </a:extLst>
        </xdr:cNvPr>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a:extLst>
            <a:ext uri="{FF2B5EF4-FFF2-40B4-BE49-F238E27FC236}">
              <a16:creationId xmlns:a16="http://schemas.microsoft.com/office/drawing/2014/main" id="{00000000-0008-0000-0F00-000085000000}"/>
            </a:ext>
          </a:extLst>
        </xdr:cNvPr>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a:extLst>
            <a:ext uri="{FF2B5EF4-FFF2-40B4-BE49-F238E27FC236}">
              <a16:creationId xmlns:a16="http://schemas.microsoft.com/office/drawing/2014/main" id="{00000000-0008-0000-0F00-000086000000}"/>
            </a:ext>
          </a:extLst>
        </xdr:cNvPr>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4005" cy="225425"/>
    <xdr:sp macro="" textlink="">
      <xdr:nvSpPr>
        <xdr:cNvPr id="135" name="テキスト ボックス 134">
          <a:extLst>
            <a:ext uri="{FF2B5EF4-FFF2-40B4-BE49-F238E27FC236}">
              <a16:creationId xmlns:a16="http://schemas.microsoft.com/office/drawing/2014/main" id="{00000000-0008-0000-0F00-000087000000}"/>
            </a:ext>
          </a:extLst>
        </xdr:cNvPr>
        <xdr:cNvSpPr txBox="1"/>
      </xdr:nvSpPr>
      <xdr:spPr>
        <a:xfrm>
          <a:off x="723900" y="895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7" name="直線コネクタ 136">
          <a:extLst>
            <a:ext uri="{FF2B5EF4-FFF2-40B4-BE49-F238E27FC236}">
              <a16:creationId xmlns:a16="http://schemas.microsoft.com/office/drawing/2014/main" id="{00000000-0008-0000-0F00-000089000000}"/>
            </a:ext>
          </a:extLst>
        </xdr:cNvPr>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63</xdr:row>
      <xdr:rowOff>105410</xdr:rowOff>
    </xdr:from>
    <xdr:ext cx="334645" cy="259080"/>
    <xdr:sp macro="" textlink="">
      <xdr:nvSpPr>
        <xdr:cNvPr id="138" name="テキスト ボックス 137">
          <a:extLst>
            <a:ext uri="{FF2B5EF4-FFF2-40B4-BE49-F238E27FC236}">
              <a16:creationId xmlns:a16="http://schemas.microsoft.com/office/drawing/2014/main" id="{00000000-0008-0000-0F00-00008A000000}"/>
            </a:ext>
          </a:extLst>
        </xdr:cNvPr>
        <xdr:cNvSpPr txBox="1"/>
      </xdr:nvSpPr>
      <xdr:spPr>
        <a:xfrm>
          <a:off x="422910" y="1090676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a:extLst>
            <a:ext uri="{FF2B5EF4-FFF2-40B4-BE49-F238E27FC236}">
              <a16:creationId xmlns:a16="http://schemas.microsoft.com/office/drawing/2014/main" id="{00000000-0008-0000-0F00-00008B000000}"/>
            </a:ext>
          </a:extLst>
        </xdr:cNvPr>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40" name="テキスト ボックス 139">
          <a:extLst>
            <a:ext uri="{FF2B5EF4-FFF2-40B4-BE49-F238E27FC236}">
              <a16:creationId xmlns:a16="http://schemas.microsoft.com/office/drawing/2014/main" id="{00000000-0008-0000-0F00-00008C000000}"/>
            </a:ext>
          </a:extLst>
        </xdr:cNvPr>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a:extLst>
            <a:ext uri="{FF2B5EF4-FFF2-40B4-BE49-F238E27FC236}">
              <a16:creationId xmlns:a16="http://schemas.microsoft.com/office/drawing/2014/main" id="{00000000-0008-0000-0F00-00008D000000}"/>
            </a:ext>
          </a:extLst>
        </xdr:cNvPr>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4635"/>
    <xdr:sp macro="" textlink="">
      <xdr:nvSpPr>
        <xdr:cNvPr id="142" name="テキスト ボックス 141">
          <a:extLst>
            <a:ext uri="{FF2B5EF4-FFF2-40B4-BE49-F238E27FC236}">
              <a16:creationId xmlns:a16="http://schemas.microsoft.com/office/drawing/2014/main" id="{00000000-0008-0000-0F00-00008E000000}"/>
            </a:ext>
          </a:extLst>
        </xdr:cNvPr>
        <xdr:cNvSpPr txBox="1"/>
      </xdr:nvSpPr>
      <xdr:spPr>
        <a:xfrm>
          <a:off x="358775" y="10144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a:extLst>
            <a:ext uri="{FF2B5EF4-FFF2-40B4-BE49-F238E27FC236}">
              <a16:creationId xmlns:a16="http://schemas.microsoft.com/office/drawing/2014/main" id="{00000000-0008-0000-0F00-00008F000000}"/>
            </a:ext>
          </a:extLst>
        </xdr:cNvPr>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44" name="テキスト ボックス 143">
          <a:extLst>
            <a:ext uri="{FF2B5EF4-FFF2-40B4-BE49-F238E27FC236}">
              <a16:creationId xmlns:a16="http://schemas.microsoft.com/office/drawing/2014/main" id="{00000000-0008-0000-0F00-000090000000}"/>
            </a:ext>
          </a:extLst>
        </xdr:cNvPr>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a:extLst>
            <a:ext uri="{FF2B5EF4-FFF2-40B4-BE49-F238E27FC236}">
              <a16:creationId xmlns:a16="http://schemas.microsoft.com/office/drawing/2014/main" id="{00000000-0008-0000-0F00-000091000000}"/>
            </a:ext>
          </a:extLst>
        </xdr:cNvPr>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3225" cy="259080"/>
    <xdr:sp macro="" textlink="">
      <xdr:nvSpPr>
        <xdr:cNvPr id="146" name="テキスト ボックス 145">
          <a:extLst>
            <a:ext uri="{FF2B5EF4-FFF2-40B4-BE49-F238E27FC236}">
              <a16:creationId xmlns:a16="http://schemas.microsoft.com/office/drawing/2014/main" id="{00000000-0008-0000-0F00-000092000000}"/>
            </a:ext>
          </a:extLst>
        </xdr:cNvPr>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a:extLst>
            <a:ext uri="{FF2B5EF4-FFF2-40B4-BE49-F238E27FC236}">
              <a16:creationId xmlns:a16="http://schemas.microsoft.com/office/drawing/2014/main" id="{00000000-0008-0000-0F00-000093000000}"/>
            </a:ext>
          </a:extLst>
        </xdr:cNvPr>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52</xdr:row>
      <xdr:rowOff>86360</xdr:rowOff>
    </xdr:from>
    <xdr:ext cx="462915" cy="254635"/>
    <xdr:sp macro="" textlink="">
      <xdr:nvSpPr>
        <xdr:cNvPr id="148" name="テキスト ボックス 147">
          <a:extLst>
            <a:ext uri="{FF2B5EF4-FFF2-40B4-BE49-F238E27FC236}">
              <a16:creationId xmlns:a16="http://schemas.microsoft.com/office/drawing/2014/main" id="{00000000-0008-0000-0F00-000094000000}"/>
            </a:ext>
          </a:extLst>
        </xdr:cNvPr>
        <xdr:cNvSpPr txBox="1"/>
      </xdr:nvSpPr>
      <xdr:spPr>
        <a:xfrm>
          <a:off x="294640" y="9001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橋りょう・トンネル】&#10;有形固定資産減価償却率グラフ枠">
          <a:extLst>
            <a:ext uri="{FF2B5EF4-FFF2-40B4-BE49-F238E27FC236}">
              <a16:creationId xmlns:a16="http://schemas.microsoft.com/office/drawing/2014/main" id="{00000000-0008-0000-0F00-000095000000}"/>
            </a:ext>
          </a:extLst>
        </xdr:cNvPr>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160020</xdr:rowOff>
    </xdr:from>
    <xdr:to>
      <xdr:col>24</xdr:col>
      <xdr:colOff>62865</xdr:colOff>
      <xdr:row>63</xdr:row>
      <xdr:rowOff>34290</xdr:rowOff>
    </xdr:to>
    <xdr:cxnSp macro="">
      <xdr:nvCxnSpPr>
        <xdr:cNvPr id="150" name="直線コネクタ 149">
          <a:extLst>
            <a:ext uri="{FF2B5EF4-FFF2-40B4-BE49-F238E27FC236}">
              <a16:creationId xmlns:a16="http://schemas.microsoft.com/office/drawing/2014/main" id="{00000000-0008-0000-0F00-000096000000}"/>
            </a:ext>
          </a:extLst>
        </xdr:cNvPr>
        <xdr:cNvCxnSpPr/>
      </xdr:nvCxnSpPr>
      <xdr:spPr>
        <a:xfrm flipV="1">
          <a:off x="4634865" y="9761220"/>
          <a:ext cx="0" cy="1074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38100</xdr:rowOff>
    </xdr:from>
    <xdr:ext cx="405130" cy="259080"/>
    <xdr:sp macro="" textlink="">
      <xdr:nvSpPr>
        <xdr:cNvPr id="151" name="【橋りょう・トンネル】&#10;有形固定資産減価償却率最小値テキスト">
          <a:extLst>
            <a:ext uri="{FF2B5EF4-FFF2-40B4-BE49-F238E27FC236}">
              <a16:creationId xmlns:a16="http://schemas.microsoft.com/office/drawing/2014/main" id="{00000000-0008-0000-0F00-000097000000}"/>
            </a:ext>
          </a:extLst>
        </xdr:cNvPr>
        <xdr:cNvSpPr txBox="1"/>
      </xdr:nvSpPr>
      <xdr:spPr>
        <a:xfrm>
          <a:off x="4673600" y="108394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a:t>
          </a:r>
          <a:endParaRPr kumimoji="1" lang="ja-JP" altLang="en-US" sz="1000" b="1">
            <a:latin typeface="ＭＳ Ｐゴシック"/>
            <a:ea typeface="ＭＳ Ｐゴシック"/>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152" name="直線コネクタ 151">
          <a:extLst>
            <a:ext uri="{FF2B5EF4-FFF2-40B4-BE49-F238E27FC236}">
              <a16:creationId xmlns:a16="http://schemas.microsoft.com/office/drawing/2014/main" id="{00000000-0008-0000-0F00-000098000000}"/>
            </a:ext>
          </a:extLst>
        </xdr:cNvPr>
        <xdr:cNvCxnSpPr/>
      </xdr:nvCxnSpPr>
      <xdr:spPr>
        <a:xfrm>
          <a:off x="4546600" y="10835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106680</xdr:rowOff>
    </xdr:from>
    <xdr:ext cx="405130" cy="259080"/>
    <xdr:sp macro="" textlink="">
      <xdr:nvSpPr>
        <xdr:cNvPr id="153" name="【橋りょう・トンネル】&#10;有形固定資産減価償却率最大値テキスト">
          <a:extLst>
            <a:ext uri="{FF2B5EF4-FFF2-40B4-BE49-F238E27FC236}">
              <a16:creationId xmlns:a16="http://schemas.microsoft.com/office/drawing/2014/main" id="{00000000-0008-0000-0F00-000099000000}"/>
            </a:ext>
          </a:extLst>
        </xdr:cNvPr>
        <xdr:cNvSpPr txBox="1"/>
      </xdr:nvSpPr>
      <xdr:spPr>
        <a:xfrm>
          <a:off x="4673600" y="95364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67.6</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160020</xdr:rowOff>
    </xdr:from>
    <xdr:to>
      <xdr:col>24</xdr:col>
      <xdr:colOff>152400</xdr:colOff>
      <xdr:row>56</xdr:row>
      <xdr:rowOff>160020</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a:off x="4546600" y="9761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31115</xdr:rowOff>
    </xdr:from>
    <xdr:ext cx="405130" cy="254635"/>
    <xdr:sp macro="" textlink="">
      <xdr:nvSpPr>
        <xdr:cNvPr id="155" name="【橋りょう・トンネル】&#10;有形固定資産減価償却率平均値テキスト">
          <a:extLst>
            <a:ext uri="{FF2B5EF4-FFF2-40B4-BE49-F238E27FC236}">
              <a16:creationId xmlns:a16="http://schemas.microsoft.com/office/drawing/2014/main" id="{00000000-0008-0000-0F00-00009B000000}"/>
            </a:ext>
          </a:extLst>
        </xdr:cNvPr>
        <xdr:cNvSpPr txBox="1"/>
      </xdr:nvSpPr>
      <xdr:spPr>
        <a:xfrm>
          <a:off x="4673600" y="9803765"/>
          <a:ext cx="40513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58</xdr:row>
      <xdr:rowOff>8255</xdr:rowOff>
    </xdr:from>
    <xdr:to>
      <xdr:col>24</xdr:col>
      <xdr:colOff>114300</xdr:colOff>
      <xdr:row>58</xdr:row>
      <xdr:rowOff>109855</xdr:rowOff>
    </xdr:to>
    <xdr:sp macro="" textlink="">
      <xdr:nvSpPr>
        <xdr:cNvPr id="156" name="フローチャート: 判断 155">
          <a:extLst>
            <a:ext uri="{FF2B5EF4-FFF2-40B4-BE49-F238E27FC236}">
              <a16:creationId xmlns:a16="http://schemas.microsoft.com/office/drawing/2014/main" id="{00000000-0008-0000-0F00-00009C000000}"/>
            </a:ext>
          </a:extLst>
        </xdr:cNvPr>
        <xdr:cNvSpPr/>
      </xdr:nvSpPr>
      <xdr:spPr>
        <a:xfrm>
          <a:off x="4584700" y="995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160655</xdr:rowOff>
    </xdr:from>
    <xdr:to>
      <xdr:col>20</xdr:col>
      <xdr:colOff>38100</xdr:colOff>
      <xdr:row>58</xdr:row>
      <xdr:rowOff>90805</xdr:rowOff>
    </xdr:to>
    <xdr:sp macro="" textlink="">
      <xdr:nvSpPr>
        <xdr:cNvPr id="157" name="フローチャート: 判断 156">
          <a:extLst>
            <a:ext uri="{FF2B5EF4-FFF2-40B4-BE49-F238E27FC236}">
              <a16:creationId xmlns:a16="http://schemas.microsoft.com/office/drawing/2014/main" id="{00000000-0008-0000-0F00-00009D000000}"/>
            </a:ext>
          </a:extLst>
        </xdr:cNvPr>
        <xdr:cNvSpPr/>
      </xdr:nvSpPr>
      <xdr:spPr>
        <a:xfrm>
          <a:off x="3746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52070</xdr:rowOff>
    </xdr:from>
    <xdr:to>
      <xdr:col>15</xdr:col>
      <xdr:colOff>101600</xdr:colOff>
      <xdr:row>58</xdr:row>
      <xdr:rowOff>153670</xdr:rowOff>
    </xdr:to>
    <xdr:sp macro="" textlink="">
      <xdr:nvSpPr>
        <xdr:cNvPr id="158" name="フローチャート: 判断 157">
          <a:extLst>
            <a:ext uri="{FF2B5EF4-FFF2-40B4-BE49-F238E27FC236}">
              <a16:creationId xmlns:a16="http://schemas.microsoft.com/office/drawing/2014/main" id="{00000000-0008-0000-0F00-00009E000000}"/>
            </a:ext>
          </a:extLst>
        </xdr:cNvPr>
        <xdr:cNvSpPr/>
      </xdr:nvSpPr>
      <xdr:spPr>
        <a:xfrm>
          <a:off x="2857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463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44450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4635"/>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3606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463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717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4635"/>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1828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463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939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58</xdr:row>
      <xdr:rowOff>52070</xdr:rowOff>
    </xdr:from>
    <xdr:to>
      <xdr:col>24</xdr:col>
      <xdr:colOff>114300</xdr:colOff>
      <xdr:row>58</xdr:row>
      <xdr:rowOff>153670</xdr:rowOff>
    </xdr:to>
    <xdr:sp macro="" textlink="">
      <xdr:nvSpPr>
        <xdr:cNvPr id="164" name="楕円 163">
          <a:extLst>
            <a:ext uri="{FF2B5EF4-FFF2-40B4-BE49-F238E27FC236}">
              <a16:creationId xmlns:a16="http://schemas.microsoft.com/office/drawing/2014/main" id="{00000000-0008-0000-0F00-0000A4000000}"/>
            </a:ext>
          </a:extLst>
        </xdr:cNvPr>
        <xdr:cNvSpPr/>
      </xdr:nvSpPr>
      <xdr:spPr>
        <a:xfrm>
          <a:off x="45847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30480</xdr:rowOff>
    </xdr:from>
    <xdr:ext cx="405130" cy="254635"/>
    <xdr:sp macro="" textlink="">
      <xdr:nvSpPr>
        <xdr:cNvPr id="165" name="【橋りょう・トンネル】&#10;有形固定資産減価償却率該当値テキスト">
          <a:extLst>
            <a:ext uri="{FF2B5EF4-FFF2-40B4-BE49-F238E27FC236}">
              <a16:creationId xmlns:a16="http://schemas.microsoft.com/office/drawing/2014/main" id="{00000000-0008-0000-0F00-0000A5000000}"/>
            </a:ext>
          </a:extLst>
        </xdr:cNvPr>
        <xdr:cNvSpPr txBox="1"/>
      </xdr:nvSpPr>
      <xdr:spPr>
        <a:xfrm>
          <a:off x="4673600" y="997458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76835</xdr:rowOff>
    </xdr:from>
    <xdr:to>
      <xdr:col>20</xdr:col>
      <xdr:colOff>38100</xdr:colOff>
      <xdr:row>59</xdr:row>
      <xdr:rowOff>6985</xdr:rowOff>
    </xdr:to>
    <xdr:sp macro="" textlink="">
      <xdr:nvSpPr>
        <xdr:cNvPr id="166" name="楕円 165">
          <a:extLst>
            <a:ext uri="{FF2B5EF4-FFF2-40B4-BE49-F238E27FC236}">
              <a16:creationId xmlns:a16="http://schemas.microsoft.com/office/drawing/2014/main" id="{00000000-0008-0000-0F00-0000A6000000}"/>
            </a:ext>
          </a:extLst>
        </xdr:cNvPr>
        <xdr:cNvSpPr/>
      </xdr:nvSpPr>
      <xdr:spPr>
        <a:xfrm>
          <a:off x="3746500" y="1002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102870</xdr:rowOff>
    </xdr:from>
    <xdr:to>
      <xdr:col>24</xdr:col>
      <xdr:colOff>63500</xdr:colOff>
      <xdr:row>58</xdr:row>
      <xdr:rowOff>127635</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flipV="1">
          <a:off x="3797300" y="10046970"/>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105410</xdr:rowOff>
    </xdr:from>
    <xdr:to>
      <xdr:col>15</xdr:col>
      <xdr:colOff>101600</xdr:colOff>
      <xdr:row>59</xdr:row>
      <xdr:rowOff>35560</xdr:rowOff>
    </xdr:to>
    <xdr:sp macro="" textlink="">
      <xdr:nvSpPr>
        <xdr:cNvPr id="168" name="楕円 167">
          <a:extLst>
            <a:ext uri="{FF2B5EF4-FFF2-40B4-BE49-F238E27FC236}">
              <a16:creationId xmlns:a16="http://schemas.microsoft.com/office/drawing/2014/main" id="{00000000-0008-0000-0F00-0000A8000000}"/>
            </a:ext>
          </a:extLst>
        </xdr:cNvPr>
        <xdr:cNvSpPr/>
      </xdr:nvSpPr>
      <xdr:spPr>
        <a:xfrm>
          <a:off x="2857500" y="1004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127635</xdr:rowOff>
    </xdr:from>
    <xdr:to>
      <xdr:col>19</xdr:col>
      <xdr:colOff>177800</xdr:colOff>
      <xdr:row>58</xdr:row>
      <xdr:rowOff>156210</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flipV="1">
          <a:off x="2908300" y="1007173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56</xdr:row>
      <xdr:rowOff>107315</xdr:rowOff>
    </xdr:from>
    <xdr:ext cx="405130" cy="259080"/>
    <xdr:sp macro="" textlink="">
      <xdr:nvSpPr>
        <xdr:cNvPr id="170" name="n_1aveValue【橋りょう・トンネル】&#10;有形固定資産減価償却率">
          <a:extLst>
            <a:ext uri="{FF2B5EF4-FFF2-40B4-BE49-F238E27FC236}">
              <a16:creationId xmlns:a16="http://schemas.microsoft.com/office/drawing/2014/main" id="{00000000-0008-0000-0F00-0000AA000000}"/>
            </a:ext>
          </a:extLst>
        </xdr:cNvPr>
        <xdr:cNvSpPr txBox="1"/>
      </xdr:nvSpPr>
      <xdr:spPr>
        <a:xfrm>
          <a:off x="3582035" y="97085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56</xdr:row>
      <xdr:rowOff>170180</xdr:rowOff>
    </xdr:from>
    <xdr:ext cx="400685" cy="259080"/>
    <xdr:sp macro="" textlink="">
      <xdr:nvSpPr>
        <xdr:cNvPr id="171" name="n_2aveValue【橋りょう・トンネル】&#10;有形固定資産減価償却率">
          <a:extLst>
            <a:ext uri="{FF2B5EF4-FFF2-40B4-BE49-F238E27FC236}">
              <a16:creationId xmlns:a16="http://schemas.microsoft.com/office/drawing/2014/main" id="{00000000-0008-0000-0F00-0000AB000000}"/>
            </a:ext>
          </a:extLst>
        </xdr:cNvPr>
        <xdr:cNvSpPr txBox="1"/>
      </xdr:nvSpPr>
      <xdr:spPr>
        <a:xfrm>
          <a:off x="2705735" y="977138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58</xdr:row>
      <xdr:rowOff>169545</xdr:rowOff>
    </xdr:from>
    <xdr:ext cx="405130" cy="254635"/>
    <xdr:sp macro="" textlink="">
      <xdr:nvSpPr>
        <xdr:cNvPr id="172" name="n_1mainValue【橋りょう・トンネル】&#10;有形固定資産減価償却率">
          <a:extLst>
            <a:ext uri="{FF2B5EF4-FFF2-40B4-BE49-F238E27FC236}">
              <a16:creationId xmlns:a16="http://schemas.microsoft.com/office/drawing/2014/main" id="{00000000-0008-0000-0F00-0000AC000000}"/>
            </a:ext>
          </a:extLst>
        </xdr:cNvPr>
        <xdr:cNvSpPr txBox="1"/>
      </xdr:nvSpPr>
      <xdr:spPr>
        <a:xfrm>
          <a:off x="3582035" y="1011364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59</xdr:row>
      <xdr:rowOff>26670</xdr:rowOff>
    </xdr:from>
    <xdr:ext cx="400685" cy="259080"/>
    <xdr:sp macro="" textlink="">
      <xdr:nvSpPr>
        <xdr:cNvPr id="173" name="n_2mainValue【橋りょう・トンネル】&#10;有形固定資産減価償却率">
          <a:extLst>
            <a:ext uri="{FF2B5EF4-FFF2-40B4-BE49-F238E27FC236}">
              <a16:creationId xmlns:a16="http://schemas.microsoft.com/office/drawing/2014/main" id="{00000000-0008-0000-0F00-0000AD000000}"/>
            </a:ext>
          </a:extLst>
        </xdr:cNvPr>
        <xdr:cNvSpPr txBox="1"/>
      </xdr:nvSpPr>
      <xdr:spPr>
        <a:xfrm>
          <a:off x="2705735" y="1014222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a:extLst>
            <a:ext uri="{FF2B5EF4-FFF2-40B4-BE49-F238E27FC236}">
              <a16:creationId xmlns:a16="http://schemas.microsoft.com/office/drawing/2014/main" id="{00000000-0008-0000-0F00-0000A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a:extLst>
            <a:ext uri="{FF2B5EF4-FFF2-40B4-BE49-F238E27FC236}">
              <a16:creationId xmlns:a16="http://schemas.microsoft.com/office/drawing/2014/main" id="{00000000-0008-0000-0F00-0000AF000000}"/>
            </a:ext>
          </a:extLst>
        </xdr:cNvPr>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a:extLst>
            <a:ext uri="{FF2B5EF4-FFF2-40B4-BE49-F238E27FC236}">
              <a16:creationId xmlns:a16="http://schemas.microsoft.com/office/drawing/2014/main" id="{00000000-0008-0000-0F00-0000B0000000}"/>
            </a:ext>
          </a:extLst>
        </xdr:cNvPr>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a:extLst>
            <a:ext uri="{FF2B5EF4-FFF2-40B4-BE49-F238E27FC236}">
              <a16:creationId xmlns:a16="http://schemas.microsoft.com/office/drawing/2014/main" id="{00000000-0008-0000-0F00-0000B1000000}"/>
            </a:ext>
          </a:extLst>
        </xdr:cNvPr>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a:extLst>
            <a:ext uri="{FF2B5EF4-FFF2-40B4-BE49-F238E27FC236}">
              <a16:creationId xmlns:a16="http://schemas.microsoft.com/office/drawing/2014/main" id="{00000000-0008-0000-0F00-0000B2000000}"/>
            </a:ext>
          </a:extLst>
        </xdr:cNvPr>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141,259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a:extLst>
            <a:ext uri="{FF2B5EF4-FFF2-40B4-BE49-F238E27FC236}">
              <a16:creationId xmlns:a16="http://schemas.microsoft.com/office/drawing/2014/main" id="{00000000-0008-0000-0F00-0000B3000000}"/>
            </a:ext>
          </a:extLst>
        </xdr:cNvPr>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a:extLst>
            <a:ext uri="{FF2B5EF4-FFF2-40B4-BE49-F238E27FC236}">
              <a16:creationId xmlns:a16="http://schemas.microsoft.com/office/drawing/2014/main" id="{00000000-0008-0000-0F00-0000B4000000}"/>
            </a:ext>
          </a:extLst>
        </xdr:cNvPr>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334,571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a:extLst>
            <a:ext uri="{FF2B5EF4-FFF2-40B4-BE49-F238E27FC236}">
              <a16:creationId xmlns:a16="http://schemas.microsoft.com/office/drawing/2014/main" id="{00000000-0008-0000-0F00-0000B5000000}"/>
            </a:ext>
          </a:extLst>
        </xdr:cNvPr>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5440" cy="22542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6565900" y="895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a:extLst>
            <a:ext uri="{FF2B5EF4-FFF2-40B4-BE49-F238E27FC236}">
              <a16:creationId xmlns:a16="http://schemas.microsoft.com/office/drawing/2014/main" id="{00000000-0008-0000-0F00-0000B7000000}"/>
            </a:ext>
          </a:extLst>
        </xdr:cNvPr>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4" name="直線コネクタ 183">
          <a:extLst>
            <a:ext uri="{FF2B5EF4-FFF2-40B4-BE49-F238E27FC236}">
              <a16:creationId xmlns:a16="http://schemas.microsoft.com/office/drawing/2014/main" id="{00000000-0008-0000-0F00-0000B8000000}"/>
            </a:ext>
          </a:extLst>
        </xdr:cNvPr>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29210</xdr:rowOff>
    </xdr:from>
    <xdr:ext cx="244475" cy="25463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6355080" y="10830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6" name="直線コネクタ 185">
          <a:extLst>
            <a:ext uri="{FF2B5EF4-FFF2-40B4-BE49-F238E27FC236}">
              <a16:creationId xmlns:a16="http://schemas.microsoft.com/office/drawing/2014/main" id="{00000000-0008-0000-0F00-0000BA000000}"/>
            </a:ext>
          </a:extLst>
        </xdr:cNvPr>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60</xdr:row>
      <xdr:rowOff>86360</xdr:rowOff>
    </xdr:from>
    <xdr:ext cx="591185" cy="25463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6008370" y="103733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8" name="直線コネクタ 187">
          <a:extLst>
            <a:ext uri="{FF2B5EF4-FFF2-40B4-BE49-F238E27FC236}">
              <a16:creationId xmlns:a16="http://schemas.microsoft.com/office/drawing/2014/main" id="{00000000-0008-0000-0F00-0000BC000000}"/>
            </a:ext>
          </a:extLst>
        </xdr:cNvPr>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57</xdr:row>
      <xdr:rowOff>143510</xdr:rowOff>
    </xdr:from>
    <xdr:ext cx="591185" cy="254635"/>
    <xdr:sp macro="" textlink="">
      <xdr:nvSpPr>
        <xdr:cNvPr id="189" name="テキスト ボックス 188">
          <a:extLst>
            <a:ext uri="{FF2B5EF4-FFF2-40B4-BE49-F238E27FC236}">
              <a16:creationId xmlns:a16="http://schemas.microsoft.com/office/drawing/2014/main" id="{00000000-0008-0000-0F00-0000BD000000}"/>
            </a:ext>
          </a:extLst>
        </xdr:cNvPr>
        <xdr:cNvSpPr txBox="1"/>
      </xdr:nvSpPr>
      <xdr:spPr>
        <a:xfrm>
          <a:off x="6008370" y="9916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29210</xdr:rowOff>
    </xdr:from>
    <xdr:ext cx="591185" cy="254635"/>
    <xdr:sp macro="" textlink="">
      <xdr:nvSpPr>
        <xdr:cNvPr id="191" name="テキスト ボックス 190">
          <a:extLst>
            <a:ext uri="{FF2B5EF4-FFF2-40B4-BE49-F238E27FC236}">
              <a16:creationId xmlns:a16="http://schemas.microsoft.com/office/drawing/2014/main" id="{00000000-0008-0000-0F00-0000BF000000}"/>
            </a:ext>
          </a:extLst>
        </xdr:cNvPr>
        <xdr:cNvSpPr txBox="1"/>
      </xdr:nvSpPr>
      <xdr:spPr>
        <a:xfrm>
          <a:off x="6008370" y="9458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86360</xdr:rowOff>
    </xdr:from>
    <xdr:ext cx="591185" cy="254635"/>
    <xdr:sp macro="" textlink="">
      <xdr:nvSpPr>
        <xdr:cNvPr id="193" name="テキスト ボックス 192">
          <a:extLst>
            <a:ext uri="{FF2B5EF4-FFF2-40B4-BE49-F238E27FC236}">
              <a16:creationId xmlns:a16="http://schemas.microsoft.com/office/drawing/2014/main" id="{00000000-0008-0000-0F00-0000C1000000}"/>
            </a:ext>
          </a:extLst>
        </xdr:cNvPr>
        <xdr:cNvSpPr txBox="1"/>
      </xdr:nvSpPr>
      <xdr:spPr>
        <a:xfrm>
          <a:off x="6008370" y="900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橋りょう・トンネル】&#10;一人当たり有形固定資産（償却資産）額グラフ枠">
          <a:extLst>
            <a:ext uri="{FF2B5EF4-FFF2-40B4-BE49-F238E27FC236}">
              <a16:creationId xmlns:a16="http://schemas.microsoft.com/office/drawing/2014/main" id="{00000000-0008-0000-0F00-0000C2000000}"/>
            </a:ext>
          </a:extLst>
        </xdr:cNvPr>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79375</xdr:rowOff>
    </xdr:from>
    <xdr:to>
      <xdr:col>54</xdr:col>
      <xdr:colOff>189865</xdr:colOff>
      <xdr:row>63</xdr:row>
      <xdr:rowOff>168275</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flipV="1">
          <a:off x="10476865" y="9680575"/>
          <a:ext cx="0" cy="1289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635</xdr:rowOff>
    </xdr:from>
    <xdr:ext cx="378460" cy="259080"/>
    <xdr:sp macro="" textlink="">
      <xdr:nvSpPr>
        <xdr:cNvPr id="196" name="【橋りょう・トンネル】&#10;一人当たり有形固定資産（償却資産）額最小値テキスト">
          <a:extLst>
            <a:ext uri="{FF2B5EF4-FFF2-40B4-BE49-F238E27FC236}">
              <a16:creationId xmlns:a16="http://schemas.microsoft.com/office/drawing/2014/main" id="{00000000-0008-0000-0F00-0000C4000000}"/>
            </a:ext>
          </a:extLst>
        </xdr:cNvPr>
        <xdr:cNvSpPr txBox="1"/>
      </xdr:nvSpPr>
      <xdr:spPr>
        <a:xfrm>
          <a:off x="10515600" y="109734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731</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168275</xdr:rowOff>
    </xdr:from>
    <xdr:to>
      <xdr:col>55</xdr:col>
      <xdr:colOff>88900</xdr:colOff>
      <xdr:row>63</xdr:row>
      <xdr:rowOff>168275</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10388600" y="10969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26035</xdr:rowOff>
    </xdr:from>
    <xdr:ext cx="598805" cy="259080"/>
    <xdr:sp macro="" textlink="">
      <xdr:nvSpPr>
        <xdr:cNvPr id="198" name="【橋りょう・トンネル】&#10;一人当たり有形固定資産（償却資産）額最大値テキスト">
          <a:extLst>
            <a:ext uri="{FF2B5EF4-FFF2-40B4-BE49-F238E27FC236}">
              <a16:creationId xmlns:a16="http://schemas.microsoft.com/office/drawing/2014/main" id="{00000000-0008-0000-0F00-0000C6000000}"/>
            </a:ext>
          </a:extLst>
        </xdr:cNvPr>
        <xdr:cNvSpPr txBox="1"/>
      </xdr:nvSpPr>
      <xdr:spPr>
        <a:xfrm>
          <a:off x="10515600" y="94557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282,652</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79375</xdr:rowOff>
    </xdr:from>
    <xdr:to>
      <xdr:col>55</xdr:col>
      <xdr:colOff>88900</xdr:colOff>
      <xdr:row>56</xdr:row>
      <xdr:rowOff>79375</xdr:rowOff>
    </xdr:to>
    <xdr:cxnSp macro="">
      <xdr:nvCxnSpPr>
        <xdr:cNvPr id="199" name="直線コネクタ 198">
          <a:extLst>
            <a:ext uri="{FF2B5EF4-FFF2-40B4-BE49-F238E27FC236}">
              <a16:creationId xmlns:a16="http://schemas.microsoft.com/office/drawing/2014/main" id="{00000000-0008-0000-0F00-0000C7000000}"/>
            </a:ext>
          </a:extLst>
        </xdr:cNvPr>
        <xdr:cNvCxnSpPr/>
      </xdr:nvCxnSpPr>
      <xdr:spPr>
        <a:xfrm>
          <a:off x="10388600" y="9680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160020</xdr:rowOff>
    </xdr:from>
    <xdr:ext cx="534670" cy="259080"/>
    <xdr:sp macro="" textlink="">
      <xdr:nvSpPr>
        <xdr:cNvPr id="200" name="【橋りょう・トンネル】&#10;一人当たり有形固定資産（償却資産）額平均値テキスト">
          <a:extLst>
            <a:ext uri="{FF2B5EF4-FFF2-40B4-BE49-F238E27FC236}">
              <a16:creationId xmlns:a16="http://schemas.microsoft.com/office/drawing/2014/main" id="{00000000-0008-0000-0F00-0000C8000000}"/>
            </a:ext>
          </a:extLst>
        </xdr:cNvPr>
        <xdr:cNvSpPr txBox="1"/>
      </xdr:nvSpPr>
      <xdr:spPr>
        <a:xfrm>
          <a:off x="10515600" y="104470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99,233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10160</xdr:rowOff>
    </xdr:from>
    <xdr:to>
      <xdr:col>55</xdr:col>
      <xdr:colOff>50800</xdr:colOff>
      <xdr:row>61</xdr:row>
      <xdr:rowOff>111760</xdr:rowOff>
    </xdr:to>
    <xdr:sp macro="" textlink="">
      <xdr:nvSpPr>
        <xdr:cNvPr id="201" name="フローチャート: 判断 200">
          <a:extLst>
            <a:ext uri="{FF2B5EF4-FFF2-40B4-BE49-F238E27FC236}">
              <a16:creationId xmlns:a16="http://schemas.microsoft.com/office/drawing/2014/main" id="{00000000-0008-0000-0F00-0000C9000000}"/>
            </a:ext>
          </a:extLst>
        </xdr:cNvPr>
        <xdr:cNvSpPr/>
      </xdr:nvSpPr>
      <xdr:spPr>
        <a:xfrm>
          <a:off x="10426700" y="1046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38735</xdr:rowOff>
    </xdr:from>
    <xdr:to>
      <xdr:col>50</xdr:col>
      <xdr:colOff>165100</xdr:colOff>
      <xdr:row>61</xdr:row>
      <xdr:rowOff>140335</xdr:rowOff>
    </xdr:to>
    <xdr:sp macro="" textlink="">
      <xdr:nvSpPr>
        <xdr:cNvPr id="202" name="フローチャート: 判断 201">
          <a:extLst>
            <a:ext uri="{FF2B5EF4-FFF2-40B4-BE49-F238E27FC236}">
              <a16:creationId xmlns:a16="http://schemas.microsoft.com/office/drawing/2014/main" id="{00000000-0008-0000-0F00-0000CA000000}"/>
            </a:ext>
          </a:extLst>
        </xdr:cNvPr>
        <xdr:cNvSpPr/>
      </xdr:nvSpPr>
      <xdr:spPr>
        <a:xfrm>
          <a:off x="9588500" y="1049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20955</xdr:rowOff>
    </xdr:from>
    <xdr:to>
      <xdr:col>46</xdr:col>
      <xdr:colOff>38100</xdr:colOff>
      <xdr:row>61</xdr:row>
      <xdr:rowOff>122555</xdr:rowOff>
    </xdr:to>
    <xdr:sp macro="" textlink="">
      <xdr:nvSpPr>
        <xdr:cNvPr id="203" name="フローチャート: 判断 202">
          <a:extLst>
            <a:ext uri="{FF2B5EF4-FFF2-40B4-BE49-F238E27FC236}">
              <a16:creationId xmlns:a16="http://schemas.microsoft.com/office/drawing/2014/main" id="{00000000-0008-0000-0F00-0000CB000000}"/>
            </a:ext>
          </a:extLst>
        </xdr:cNvPr>
        <xdr:cNvSpPr/>
      </xdr:nvSpPr>
      <xdr:spPr>
        <a:xfrm>
          <a:off x="8699500" y="1047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4635"/>
    <xdr:sp macro="" textlink="">
      <xdr:nvSpPr>
        <xdr:cNvPr id="204" name="テキスト ボックス 203">
          <a:extLst>
            <a:ext uri="{FF2B5EF4-FFF2-40B4-BE49-F238E27FC236}">
              <a16:creationId xmlns:a16="http://schemas.microsoft.com/office/drawing/2014/main" id="{00000000-0008-0000-0F00-0000CC000000}"/>
            </a:ext>
          </a:extLst>
        </xdr:cNvPr>
        <xdr:cNvSpPr txBox="1"/>
      </xdr:nvSpPr>
      <xdr:spPr>
        <a:xfrm>
          <a:off x="102870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4635"/>
    <xdr:sp macro="" textlink="">
      <xdr:nvSpPr>
        <xdr:cNvPr id="205" name="テキスト ボックス 204">
          <a:extLst>
            <a:ext uri="{FF2B5EF4-FFF2-40B4-BE49-F238E27FC236}">
              <a16:creationId xmlns:a16="http://schemas.microsoft.com/office/drawing/2014/main" id="{00000000-0008-0000-0F00-0000CD000000}"/>
            </a:ext>
          </a:extLst>
        </xdr:cNvPr>
        <xdr:cNvSpPr txBox="1"/>
      </xdr:nvSpPr>
      <xdr:spPr>
        <a:xfrm>
          <a:off x="9448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4635"/>
    <xdr:sp macro="" textlink="">
      <xdr:nvSpPr>
        <xdr:cNvPr id="206" name="テキスト ボックス 205">
          <a:extLst>
            <a:ext uri="{FF2B5EF4-FFF2-40B4-BE49-F238E27FC236}">
              <a16:creationId xmlns:a16="http://schemas.microsoft.com/office/drawing/2014/main" id="{00000000-0008-0000-0F00-0000CE000000}"/>
            </a:ext>
          </a:extLst>
        </xdr:cNvPr>
        <xdr:cNvSpPr txBox="1"/>
      </xdr:nvSpPr>
      <xdr:spPr>
        <a:xfrm>
          <a:off x="8559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4635"/>
    <xdr:sp macro="" textlink="">
      <xdr:nvSpPr>
        <xdr:cNvPr id="207" name="テキスト ボックス 206">
          <a:extLst>
            <a:ext uri="{FF2B5EF4-FFF2-40B4-BE49-F238E27FC236}">
              <a16:creationId xmlns:a16="http://schemas.microsoft.com/office/drawing/2014/main" id="{00000000-0008-0000-0F00-0000CF000000}"/>
            </a:ext>
          </a:extLst>
        </xdr:cNvPr>
        <xdr:cNvSpPr txBox="1"/>
      </xdr:nvSpPr>
      <xdr:spPr>
        <a:xfrm>
          <a:off x="7670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4635"/>
    <xdr:sp macro="" textlink="">
      <xdr:nvSpPr>
        <xdr:cNvPr id="208" name="テキスト ボックス 207">
          <a:extLst>
            <a:ext uri="{FF2B5EF4-FFF2-40B4-BE49-F238E27FC236}">
              <a16:creationId xmlns:a16="http://schemas.microsoft.com/office/drawing/2014/main" id="{00000000-0008-0000-0F00-0000D0000000}"/>
            </a:ext>
          </a:extLst>
        </xdr:cNvPr>
        <xdr:cNvSpPr txBox="1"/>
      </xdr:nvSpPr>
      <xdr:spPr>
        <a:xfrm>
          <a:off x="6781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50800</xdr:rowOff>
    </xdr:from>
    <xdr:to>
      <xdr:col>55</xdr:col>
      <xdr:colOff>50800</xdr:colOff>
      <xdr:row>57</xdr:row>
      <xdr:rowOff>152400</xdr:rowOff>
    </xdr:to>
    <xdr:sp macro="" textlink="">
      <xdr:nvSpPr>
        <xdr:cNvPr id="209" name="楕円 208">
          <a:extLst>
            <a:ext uri="{FF2B5EF4-FFF2-40B4-BE49-F238E27FC236}">
              <a16:creationId xmlns:a16="http://schemas.microsoft.com/office/drawing/2014/main" id="{00000000-0008-0000-0F00-0000D1000000}"/>
            </a:ext>
          </a:extLst>
        </xdr:cNvPr>
        <xdr:cNvSpPr/>
      </xdr:nvSpPr>
      <xdr:spPr>
        <a:xfrm>
          <a:off x="10426700" y="982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73660</xdr:rowOff>
    </xdr:from>
    <xdr:ext cx="598805" cy="259080"/>
    <xdr:sp macro="" textlink="">
      <xdr:nvSpPr>
        <xdr:cNvPr id="210" name="【橋りょう・トンネル】&#10;一人当たり有形固定資産（償却資産）額該当値テキスト">
          <a:extLst>
            <a:ext uri="{FF2B5EF4-FFF2-40B4-BE49-F238E27FC236}">
              <a16:creationId xmlns:a16="http://schemas.microsoft.com/office/drawing/2014/main" id="{00000000-0008-0000-0F00-0000D2000000}"/>
            </a:ext>
          </a:extLst>
        </xdr:cNvPr>
        <xdr:cNvSpPr txBox="1"/>
      </xdr:nvSpPr>
      <xdr:spPr>
        <a:xfrm>
          <a:off x="10515600" y="96748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240,278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57150</xdr:rowOff>
    </xdr:from>
    <xdr:to>
      <xdr:col>50</xdr:col>
      <xdr:colOff>165100</xdr:colOff>
      <xdr:row>57</xdr:row>
      <xdr:rowOff>158750</xdr:rowOff>
    </xdr:to>
    <xdr:sp macro="" textlink="">
      <xdr:nvSpPr>
        <xdr:cNvPr id="211" name="楕円 210">
          <a:extLst>
            <a:ext uri="{FF2B5EF4-FFF2-40B4-BE49-F238E27FC236}">
              <a16:creationId xmlns:a16="http://schemas.microsoft.com/office/drawing/2014/main" id="{00000000-0008-0000-0F00-0000D3000000}"/>
            </a:ext>
          </a:extLst>
        </xdr:cNvPr>
        <xdr:cNvSpPr/>
      </xdr:nvSpPr>
      <xdr:spPr>
        <a:xfrm>
          <a:off x="95885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101600</xdr:rowOff>
    </xdr:from>
    <xdr:to>
      <xdr:col>55</xdr:col>
      <xdr:colOff>0</xdr:colOff>
      <xdr:row>57</xdr:row>
      <xdr:rowOff>107950</xdr:rowOff>
    </xdr:to>
    <xdr:cxnSp macro="">
      <xdr:nvCxnSpPr>
        <xdr:cNvPr id="212" name="直線コネクタ 211">
          <a:extLst>
            <a:ext uri="{FF2B5EF4-FFF2-40B4-BE49-F238E27FC236}">
              <a16:creationId xmlns:a16="http://schemas.microsoft.com/office/drawing/2014/main" id="{00000000-0008-0000-0F00-0000D4000000}"/>
            </a:ext>
          </a:extLst>
        </xdr:cNvPr>
        <xdr:cNvCxnSpPr/>
      </xdr:nvCxnSpPr>
      <xdr:spPr>
        <a:xfrm flipV="1">
          <a:off x="9639300" y="987425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60960</xdr:rowOff>
    </xdr:from>
    <xdr:to>
      <xdr:col>46</xdr:col>
      <xdr:colOff>38100</xdr:colOff>
      <xdr:row>57</xdr:row>
      <xdr:rowOff>162560</xdr:rowOff>
    </xdr:to>
    <xdr:sp macro="" textlink="">
      <xdr:nvSpPr>
        <xdr:cNvPr id="213" name="楕円 212">
          <a:extLst>
            <a:ext uri="{FF2B5EF4-FFF2-40B4-BE49-F238E27FC236}">
              <a16:creationId xmlns:a16="http://schemas.microsoft.com/office/drawing/2014/main" id="{00000000-0008-0000-0F00-0000D5000000}"/>
            </a:ext>
          </a:extLst>
        </xdr:cNvPr>
        <xdr:cNvSpPr/>
      </xdr:nvSpPr>
      <xdr:spPr>
        <a:xfrm>
          <a:off x="8699500" y="983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107950</xdr:rowOff>
    </xdr:from>
    <xdr:to>
      <xdr:col>50</xdr:col>
      <xdr:colOff>114300</xdr:colOff>
      <xdr:row>57</xdr:row>
      <xdr:rowOff>111760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flipV="1">
          <a:off x="8750300" y="988060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61</xdr:row>
      <xdr:rowOff>132080</xdr:rowOff>
    </xdr:from>
    <xdr:ext cx="534670" cy="254635"/>
    <xdr:sp macro="" textlink="">
      <xdr:nvSpPr>
        <xdr:cNvPr id="215" name="n_1aveValue【橋りょう・トンネル】&#10;一人当たり有形固定資産（償却資産）額">
          <a:extLst>
            <a:ext uri="{FF2B5EF4-FFF2-40B4-BE49-F238E27FC236}">
              <a16:creationId xmlns:a16="http://schemas.microsoft.com/office/drawing/2014/main" id="{00000000-0008-0000-0F00-0000D7000000}"/>
            </a:ext>
          </a:extLst>
        </xdr:cNvPr>
        <xdr:cNvSpPr txBox="1"/>
      </xdr:nvSpPr>
      <xdr:spPr>
        <a:xfrm>
          <a:off x="9359265" y="1059053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92,963</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61</xdr:row>
      <xdr:rowOff>113665</xdr:rowOff>
    </xdr:from>
    <xdr:ext cx="530225" cy="258445"/>
    <xdr:sp macro="" textlink="">
      <xdr:nvSpPr>
        <xdr:cNvPr id="216" name="n_2aveValue【橋りょう・トンネル】&#10;一人当たり有形固定資産（償却資産）額">
          <a:extLst>
            <a:ext uri="{FF2B5EF4-FFF2-40B4-BE49-F238E27FC236}">
              <a16:creationId xmlns:a16="http://schemas.microsoft.com/office/drawing/2014/main" id="{00000000-0008-0000-0F00-0000D8000000}"/>
            </a:ext>
          </a:extLst>
        </xdr:cNvPr>
        <xdr:cNvSpPr txBox="1"/>
      </xdr:nvSpPr>
      <xdr:spPr>
        <a:xfrm>
          <a:off x="8482965" y="1057211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96,830</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56</xdr:row>
      <xdr:rowOff>3810</xdr:rowOff>
    </xdr:from>
    <xdr:ext cx="594360" cy="259080"/>
    <xdr:sp macro="" textlink="">
      <xdr:nvSpPr>
        <xdr:cNvPr id="217" name="n_1mainValue【橋りょう・トンネル】&#10;一人当たり有形固定資産（償却資産）額">
          <a:extLst>
            <a:ext uri="{FF2B5EF4-FFF2-40B4-BE49-F238E27FC236}">
              <a16:creationId xmlns:a16="http://schemas.microsoft.com/office/drawing/2014/main" id="{00000000-0008-0000-0F00-0000D9000000}"/>
            </a:ext>
          </a:extLst>
        </xdr:cNvPr>
        <xdr:cNvSpPr txBox="1"/>
      </xdr:nvSpPr>
      <xdr:spPr>
        <a:xfrm>
          <a:off x="9326880" y="960501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238,929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56</xdr:row>
      <xdr:rowOff>7620</xdr:rowOff>
    </xdr:from>
    <xdr:ext cx="594360" cy="254635"/>
    <xdr:sp macro="" textlink="">
      <xdr:nvSpPr>
        <xdr:cNvPr id="218" name="n_2mainValue【橋りょう・トンネル】&#10;一人当たり有形固定資産（償却資産）額">
          <a:extLst>
            <a:ext uri="{FF2B5EF4-FFF2-40B4-BE49-F238E27FC236}">
              <a16:creationId xmlns:a16="http://schemas.microsoft.com/office/drawing/2014/main" id="{00000000-0008-0000-0F00-0000DA000000}"/>
            </a:ext>
          </a:extLst>
        </xdr:cNvPr>
        <xdr:cNvSpPr txBox="1"/>
      </xdr:nvSpPr>
      <xdr:spPr>
        <a:xfrm>
          <a:off x="8450580" y="960882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238,113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a:extLst>
            <a:ext uri="{FF2B5EF4-FFF2-40B4-BE49-F238E27FC236}">
              <a16:creationId xmlns:a16="http://schemas.microsoft.com/office/drawing/2014/main" id="{00000000-0008-0000-0F00-0000DB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a:extLst>
            <a:ext uri="{FF2B5EF4-FFF2-40B4-BE49-F238E27FC236}">
              <a16:creationId xmlns:a16="http://schemas.microsoft.com/office/drawing/2014/main" id="{00000000-0008-0000-0F00-0000DC000000}"/>
            </a:ext>
          </a:extLst>
        </xdr:cNvPr>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a:extLst>
            <a:ext uri="{FF2B5EF4-FFF2-40B4-BE49-F238E27FC236}">
              <a16:creationId xmlns:a16="http://schemas.microsoft.com/office/drawing/2014/main" id="{00000000-0008-0000-0F00-0000DD000000}"/>
            </a:ext>
          </a:extLst>
        </xdr:cNvPr>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a:extLst>
            <a:ext uri="{FF2B5EF4-FFF2-40B4-BE49-F238E27FC236}">
              <a16:creationId xmlns:a16="http://schemas.microsoft.com/office/drawing/2014/main" id="{00000000-0008-0000-0F00-0000DE000000}"/>
            </a:ext>
          </a:extLst>
        </xdr:cNvPr>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a:extLst>
            <a:ext uri="{FF2B5EF4-FFF2-40B4-BE49-F238E27FC236}">
              <a16:creationId xmlns:a16="http://schemas.microsoft.com/office/drawing/2014/main" id="{00000000-0008-0000-0F00-0000DF000000}"/>
            </a:ext>
          </a:extLst>
        </xdr:cNvPr>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a:extLst>
            <a:ext uri="{FF2B5EF4-FFF2-40B4-BE49-F238E27FC236}">
              <a16:creationId xmlns:a16="http://schemas.microsoft.com/office/drawing/2014/main" id="{00000000-0008-0000-0F00-0000E0000000}"/>
            </a:ext>
          </a:extLst>
        </xdr:cNvPr>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a:extLst>
            <a:ext uri="{FF2B5EF4-FFF2-40B4-BE49-F238E27FC236}">
              <a16:creationId xmlns:a16="http://schemas.microsoft.com/office/drawing/2014/main" id="{00000000-0008-0000-0F00-0000E1000000}"/>
            </a:ext>
          </a:extLst>
        </xdr:cNvPr>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a:extLst>
            <a:ext uri="{FF2B5EF4-FFF2-40B4-BE49-F238E27FC236}">
              <a16:creationId xmlns:a16="http://schemas.microsoft.com/office/drawing/2014/main" id="{00000000-0008-0000-0F00-0000E2000000}"/>
            </a:ext>
          </a:extLst>
        </xdr:cNvPr>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4005" cy="220980"/>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723900" y="12763500"/>
          <a:ext cx="29400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88</xdr:row>
      <xdr:rowOff>10160</xdr:rowOff>
    </xdr:from>
    <xdr:ext cx="403225" cy="259080"/>
    <xdr:sp macro="" textlink="">
      <xdr:nvSpPr>
        <xdr:cNvPr id="229" name="テキスト ボックス 228">
          <a:extLst>
            <a:ext uri="{FF2B5EF4-FFF2-40B4-BE49-F238E27FC236}">
              <a16:creationId xmlns:a16="http://schemas.microsoft.com/office/drawing/2014/main" id="{00000000-0008-0000-0F00-0000E5000000}"/>
            </a:ext>
          </a:extLst>
        </xdr:cNvPr>
        <xdr:cNvSpPr txBox="1"/>
      </xdr:nvSpPr>
      <xdr:spPr>
        <a:xfrm>
          <a:off x="358775" y="15097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85</xdr:row>
      <xdr:rowOff>143510</xdr:rowOff>
    </xdr:from>
    <xdr:ext cx="403225" cy="254635"/>
    <xdr:sp macro="" textlink="">
      <xdr:nvSpPr>
        <xdr:cNvPr id="231" name="テキスト ボックス 230">
          <a:extLst>
            <a:ext uri="{FF2B5EF4-FFF2-40B4-BE49-F238E27FC236}">
              <a16:creationId xmlns:a16="http://schemas.microsoft.com/office/drawing/2014/main" id="{00000000-0008-0000-0F00-0000E7000000}"/>
            </a:ext>
          </a:extLst>
        </xdr:cNvPr>
        <xdr:cNvSpPr txBox="1"/>
      </xdr:nvSpPr>
      <xdr:spPr>
        <a:xfrm>
          <a:off x="358775" y="14716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33" name="テキスト ボックス 232">
          <a:extLst>
            <a:ext uri="{FF2B5EF4-FFF2-40B4-BE49-F238E27FC236}">
              <a16:creationId xmlns:a16="http://schemas.microsoft.com/office/drawing/2014/main" id="{00000000-0008-0000-0F00-0000E9000000}"/>
            </a:ext>
          </a:extLst>
        </xdr:cNvPr>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35" name="テキスト ボックス 234">
          <a:extLst>
            <a:ext uri="{FF2B5EF4-FFF2-40B4-BE49-F238E27FC236}">
              <a16:creationId xmlns:a16="http://schemas.microsoft.com/office/drawing/2014/main" id="{00000000-0008-0000-0F00-0000EB000000}"/>
            </a:ext>
          </a:extLst>
        </xdr:cNvPr>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6" name="直線コネクタ 235">
          <a:extLst>
            <a:ext uri="{FF2B5EF4-FFF2-40B4-BE49-F238E27FC236}">
              <a16:creationId xmlns:a16="http://schemas.microsoft.com/office/drawing/2014/main" id="{00000000-0008-0000-0F00-0000EC000000}"/>
            </a:ext>
          </a:extLst>
        </xdr:cNvPr>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4635"/>
    <xdr:sp macro="" textlink="">
      <xdr:nvSpPr>
        <xdr:cNvPr id="237" name="テキスト ボックス 236">
          <a:extLst>
            <a:ext uri="{FF2B5EF4-FFF2-40B4-BE49-F238E27FC236}">
              <a16:creationId xmlns:a16="http://schemas.microsoft.com/office/drawing/2014/main" id="{00000000-0008-0000-0F00-0000ED000000}"/>
            </a:ext>
          </a:extLst>
        </xdr:cNvPr>
        <xdr:cNvSpPr txBox="1"/>
      </xdr:nvSpPr>
      <xdr:spPr>
        <a:xfrm>
          <a:off x="358775" y="13573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8" name="直線コネクタ 237">
          <a:extLst>
            <a:ext uri="{FF2B5EF4-FFF2-40B4-BE49-F238E27FC236}">
              <a16:creationId xmlns:a16="http://schemas.microsoft.com/office/drawing/2014/main" id="{00000000-0008-0000-0F00-0000EE000000}"/>
            </a:ext>
          </a:extLst>
        </xdr:cNvPr>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0" name="直線コネクタ 239">
          <a:extLst>
            <a:ext uri="{FF2B5EF4-FFF2-40B4-BE49-F238E27FC236}">
              <a16:creationId xmlns:a16="http://schemas.microsoft.com/office/drawing/2014/main" id="{00000000-0008-0000-0F00-0000F0000000}"/>
            </a:ext>
          </a:extLst>
        </xdr:cNvPr>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74</xdr:row>
      <xdr:rowOff>124460</xdr:rowOff>
    </xdr:from>
    <xdr:ext cx="403225" cy="259080"/>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358775" y="1281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2" name="【公営住宅】&#10;有形固定資産減価償却率グラフ枠">
          <a:extLst>
            <a:ext uri="{FF2B5EF4-FFF2-40B4-BE49-F238E27FC236}">
              <a16:creationId xmlns:a16="http://schemas.microsoft.com/office/drawing/2014/main" id="{00000000-0008-0000-0F00-0000F2000000}"/>
            </a:ext>
          </a:extLst>
        </xdr:cNvPr>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129540</xdr:rowOff>
    </xdr:from>
    <xdr:to>
      <xdr:col>24</xdr:col>
      <xdr:colOff>62865</xdr:colOff>
      <xdr:row>87</xdr:row>
      <xdr:rowOff>3810</xdr:rowOff>
    </xdr:to>
    <xdr:cxnSp macro="">
      <xdr:nvCxnSpPr>
        <xdr:cNvPr id="243" name="直線コネクタ 242">
          <a:extLst>
            <a:ext uri="{FF2B5EF4-FFF2-40B4-BE49-F238E27FC236}">
              <a16:creationId xmlns:a16="http://schemas.microsoft.com/office/drawing/2014/main" id="{00000000-0008-0000-0F00-0000F3000000}"/>
            </a:ext>
          </a:extLst>
        </xdr:cNvPr>
        <xdr:cNvCxnSpPr/>
      </xdr:nvCxnSpPr>
      <xdr:spPr>
        <a:xfrm flipV="1">
          <a:off x="4634865" y="13331190"/>
          <a:ext cx="0" cy="1588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7620</xdr:rowOff>
    </xdr:from>
    <xdr:ext cx="405130" cy="254635"/>
    <xdr:sp macro="" textlink="">
      <xdr:nvSpPr>
        <xdr:cNvPr id="244" name="【公営住宅】&#10;有形固定資産減価償却率最小値テキスト">
          <a:extLst>
            <a:ext uri="{FF2B5EF4-FFF2-40B4-BE49-F238E27FC236}">
              <a16:creationId xmlns:a16="http://schemas.microsoft.com/office/drawing/2014/main" id="{00000000-0008-0000-0F00-0000F4000000}"/>
            </a:ext>
          </a:extLst>
        </xdr:cNvPr>
        <xdr:cNvSpPr txBox="1"/>
      </xdr:nvSpPr>
      <xdr:spPr>
        <a:xfrm>
          <a:off x="4673600" y="1492377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38.4</a:t>
          </a:r>
          <a:endParaRPr kumimoji="1" lang="ja-JP" altLang="en-US" sz="1000" b="1">
            <a:latin typeface="ＭＳ Ｐゴシック"/>
            <a:ea typeface="ＭＳ Ｐゴシック"/>
          </a:endParaRPr>
        </a:p>
      </xdr:txBody>
    </xdr:sp>
    <xdr:clientData/>
  </xdr:oneCellAnchor>
  <xdr:twoCellAnchor>
    <xdr:from>
      <xdr:col>23</xdr:col>
      <xdr:colOff>165100</xdr:colOff>
      <xdr:row>87</xdr:row>
      <xdr:rowOff>3810</xdr:rowOff>
    </xdr:from>
    <xdr:to>
      <xdr:col>24</xdr:col>
      <xdr:colOff>152400</xdr:colOff>
      <xdr:row>87</xdr:row>
      <xdr:rowOff>3810</xdr:rowOff>
    </xdr:to>
    <xdr:cxnSp macro="">
      <xdr:nvCxnSpPr>
        <xdr:cNvPr id="245" name="直線コネクタ 244">
          <a:extLst>
            <a:ext uri="{FF2B5EF4-FFF2-40B4-BE49-F238E27FC236}">
              <a16:creationId xmlns:a16="http://schemas.microsoft.com/office/drawing/2014/main" id="{00000000-0008-0000-0F00-0000F5000000}"/>
            </a:ext>
          </a:extLst>
        </xdr:cNvPr>
        <xdr:cNvCxnSpPr/>
      </xdr:nvCxnSpPr>
      <xdr:spPr>
        <a:xfrm>
          <a:off x="4546600" y="14919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76200</xdr:rowOff>
    </xdr:from>
    <xdr:ext cx="405130" cy="254635"/>
    <xdr:sp macro="" textlink="">
      <xdr:nvSpPr>
        <xdr:cNvPr id="246" name="【公営住宅】&#10;有形固定資産減価償却率最大値テキスト">
          <a:extLst>
            <a:ext uri="{FF2B5EF4-FFF2-40B4-BE49-F238E27FC236}">
              <a16:creationId xmlns:a16="http://schemas.microsoft.com/office/drawing/2014/main" id="{00000000-0008-0000-0F00-0000F6000000}"/>
            </a:ext>
          </a:extLst>
        </xdr:cNvPr>
        <xdr:cNvSpPr txBox="1"/>
      </xdr:nvSpPr>
      <xdr:spPr>
        <a:xfrm>
          <a:off x="4673600" y="1310640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80.1</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129540</xdr:rowOff>
    </xdr:from>
    <xdr:to>
      <xdr:col>24</xdr:col>
      <xdr:colOff>152400</xdr:colOff>
      <xdr:row>77</xdr:row>
      <xdr:rowOff>129540</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a:off x="4546600" y="13331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34290</xdr:rowOff>
    </xdr:from>
    <xdr:ext cx="405130" cy="259080"/>
    <xdr:sp macro="" textlink="">
      <xdr:nvSpPr>
        <xdr:cNvPr id="248" name="【公営住宅】&#10;有形固定資産減価償却率平均値テキスト">
          <a:extLst>
            <a:ext uri="{FF2B5EF4-FFF2-40B4-BE49-F238E27FC236}">
              <a16:creationId xmlns:a16="http://schemas.microsoft.com/office/drawing/2014/main" id="{00000000-0008-0000-0F00-0000F8000000}"/>
            </a:ext>
          </a:extLst>
        </xdr:cNvPr>
        <xdr:cNvSpPr txBox="1"/>
      </xdr:nvSpPr>
      <xdr:spPr>
        <a:xfrm>
          <a:off x="4673600" y="139217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81</xdr:row>
      <xdr:rowOff>55880</xdr:rowOff>
    </xdr:from>
    <xdr:to>
      <xdr:col>24</xdr:col>
      <xdr:colOff>114300</xdr:colOff>
      <xdr:row>81</xdr:row>
      <xdr:rowOff>157480</xdr:rowOff>
    </xdr:to>
    <xdr:sp macro="" textlink="">
      <xdr:nvSpPr>
        <xdr:cNvPr id="249" name="フローチャート: 判断 248">
          <a:extLst>
            <a:ext uri="{FF2B5EF4-FFF2-40B4-BE49-F238E27FC236}">
              <a16:creationId xmlns:a16="http://schemas.microsoft.com/office/drawing/2014/main" id="{00000000-0008-0000-0F00-0000F9000000}"/>
            </a:ext>
          </a:extLst>
        </xdr:cNvPr>
        <xdr:cNvSpPr/>
      </xdr:nvSpPr>
      <xdr:spPr>
        <a:xfrm>
          <a:off x="45847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105410</xdr:rowOff>
    </xdr:from>
    <xdr:to>
      <xdr:col>20</xdr:col>
      <xdr:colOff>38100</xdr:colOff>
      <xdr:row>82</xdr:row>
      <xdr:rowOff>35560</xdr:rowOff>
    </xdr:to>
    <xdr:sp macro="" textlink="">
      <xdr:nvSpPr>
        <xdr:cNvPr id="250" name="フローチャート: 判断 249">
          <a:extLst>
            <a:ext uri="{FF2B5EF4-FFF2-40B4-BE49-F238E27FC236}">
              <a16:creationId xmlns:a16="http://schemas.microsoft.com/office/drawing/2014/main" id="{00000000-0008-0000-0F00-0000FA000000}"/>
            </a:ext>
          </a:extLst>
        </xdr:cNvPr>
        <xdr:cNvSpPr/>
      </xdr:nvSpPr>
      <xdr:spPr>
        <a:xfrm>
          <a:off x="3746500" y="1399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139700</xdr:rowOff>
    </xdr:from>
    <xdr:to>
      <xdr:col>15</xdr:col>
      <xdr:colOff>101600</xdr:colOff>
      <xdr:row>82</xdr:row>
      <xdr:rowOff>69850</xdr:rowOff>
    </xdr:to>
    <xdr:sp macro="" textlink="">
      <xdr:nvSpPr>
        <xdr:cNvPr id="251" name="フローチャート: 判断 250">
          <a:extLst>
            <a:ext uri="{FF2B5EF4-FFF2-40B4-BE49-F238E27FC236}">
              <a16:creationId xmlns:a16="http://schemas.microsoft.com/office/drawing/2014/main" id="{00000000-0008-0000-0F00-0000FB000000}"/>
            </a:ext>
          </a:extLst>
        </xdr:cNvPr>
        <xdr:cNvSpPr/>
      </xdr:nvSpPr>
      <xdr:spPr>
        <a:xfrm>
          <a:off x="2857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52" name="テキスト ボックス 251">
          <a:extLst>
            <a:ext uri="{FF2B5EF4-FFF2-40B4-BE49-F238E27FC236}">
              <a16:creationId xmlns:a16="http://schemas.microsoft.com/office/drawing/2014/main" id="{00000000-0008-0000-0F00-0000FC000000}"/>
            </a:ext>
          </a:extLst>
        </xdr:cNvPr>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53" name="テキスト ボックス 252">
          <a:extLst>
            <a:ext uri="{FF2B5EF4-FFF2-40B4-BE49-F238E27FC236}">
              <a16:creationId xmlns:a16="http://schemas.microsoft.com/office/drawing/2014/main" id="{00000000-0008-0000-0F00-0000FD000000}"/>
            </a:ext>
          </a:extLst>
        </xdr:cNvPr>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54" name="テキスト ボックス 253">
          <a:extLst>
            <a:ext uri="{FF2B5EF4-FFF2-40B4-BE49-F238E27FC236}">
              <a16:creationId xmlns:a16="http://schemas.microsoft.com/office/drawing/2014/main" id="{00000000-0008-0000-0F00-0000FE000000}"/>
            </a:ext>
          </a:extLst>
        </xdr:cNvPr>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55" name="テキスト ボックス 254">
          <a:extLst>
            <a:ext uri="{FF2B5EF4-FFF2-40B4-BE49-F238E27FC236}">
              <a16:creationId xmlns:a16="http://schemas.microsoft.com/office/drawing/2014/main" id="{00000000-0008-0000-0F00-0000FF000000}"/>
            </a:ext>
          </a:extLst>
        </xdr:cNvPr>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56" name="テキスト ボックス 255">
          <a:extLst>
            <a:ext uri="{FF2B5EF4-FFF2-40B4-BE49-F238E27FC236}">
              <a16:creationId xmlns:a16="http://schemas.microsoft.com/office/drawing/2014/main" id="{00000000-0008-0000-0F00-000000010000}"/>
            </a:ext>
          </a:extLst>
        </xdr:cNvPr>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80</xdr:row>
      <xdr:rowOff>154940</xdr:rowOff>
    </xdr:from>
    <xdr:to>
      <xdr:col>24</xdr:col>
      <xdr:colOff>114300</xdr:colOff>
      <xdr:row>81</xdr:row>
      <xdr:rowOff>85090</xdr:rowOff>
    </xdr:to>
    <xdr:sp macro="" textlink="">
      <xdr:nvSpPr>
        <xdr:cNvPr id="257" name="楕円 256">
          <a:extLst>
            <a:ext uri="{FF2B5EF4-FFF2-40B4-BE49-F238E27FC236}">
              <a16:creationId xmlns:a16="http://schemas.microsoft.com/office/drawing/2014/main" id="{00000000-0008-0000-0F00-000001010000}"/>
            </a:ext>
          </a:extLst>
        </xdr:cNvPr>
        <xdr:cNvSpPr/>
      </xdr:nvSpPr>
      <xdr:spPr>
        <a:xfrm>
          <a:off x="4584700" y="1387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6350</xdr:rowOff>
    </xdr:from>
    <xdr:ext cx="405130" cy="254635"/>
    <xdr:sp macro="" textlink="">
      <xdr:nvSpPr>
        <xdr:cNvPr id="258" name="【公営住宅】&#10;有形固定資産減価償却率該当値テキスト">
          <a:extLst>
            <a:ext uri="{FF2B5EF4-FFF2-40B4-BE49-F238E27FC236}">
              <a16:creationId xmlns:a16="http://schemas.microsoft.com/office/drawing/2014/main" id="{00000000-0008-0000-0F00-000002010000}"/>
            </a:ext>
          </a:extLst>
        </xdr:cNvPr>
        <xdr:cNvSpPr txBox="1"/>
      </xdr:nvSpPr>
      <xdr:spPr>
        <a:xfrm>
          <a:off x="4673600" y="1372235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81</xdr:row>
      <xdr:rowOff>44450</xdr:rowOff>
    </xdr:from>
    <xdr:to>
      <xdr:col>20</xdr:col>
      <xdr:colOff>38100</xdr:colOff>
      <xdr:row>81</xdr:row>
      <xdr:rowOff>146050</xdr:rowOff>
    </xdr:to>
    <xdr:sp macro="" textlink="">
      <xdr:nvSpPr>
        <xdr:cNvPr id="259" name="楕円 258">
          <a:extLst>
            <a:ext uri="{FF2B5EF4-FFF2-40B4-BE49-F238E27FC236}">
              <a16:creationId xmlns:a16="http://schemas.microsoft.com/office/drawing/2014/main" id="{00000000-0008-0000-0F00-000003010000}"/>
            </a:ext>
          </a:extLst>
        </xdr:cNvPr>
        <xdr:cNvSpPr/>
      </xdr:nvSpPr>
      <xdr:spPr>
        <a:xfrm>
          <a:off x="3746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34290</xdr:rowOff>
    </xdr:from>
    <xdr:to>
      <xdr:col>24</xdr:col>
      <xdr:colOff>63500</xdr:colOff>
      <xdr:row>81</xdr:row>
      <xdr:rowOff>95250</xdr:rowOff>
    </xdr:to>
    <xdr:cxnSp macro="">
      <xdr:nvCxnSpPr>
        <xdr:cNvPr id="260" name="直線コネクタ 259">
          <a:extLst>
            <a:ext uri="{FF2B5EF4-FFF2-40B4-BE49-F238E27FC236}">
              <a16:creationId xmlns:a16="http://schemas.microsoft.com/office/drawing/2014/main" id="{00000000-0008-0000-0F00-000004010000}"/>
            </a:ext>
          </a:extLst>
        </xdr:cNvPr>
        <xdr:cNvCxnSpPr/>
      </xdr:nvCxnSpPr>
      <xdr:spPr>
        <a:xfrm flipV="1">
          <a:off x="3797300" y="13921740"/>
          <a:ext cx="8382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90170</xdr:rowOff>
    </xdr:from>
    <xdr:to>
      <xdr:col>15</xdr:col>
      <xdr:colOff>101600</xdr:colOff>
      <xdr:row>82</xdr:row>
      <xdr:rowOff>20320</xdr:rowOff>
    </xdr:to>
    <xdr:sp macro="" textlink="">
      <xdr:nvSpPr>
        <xdr:cNvPr id="261" name="楕円 260">
          <a:extLst>
            <a:ext uri="{FF2B5EF4-FFF2-40B4-BE49-F238E27FC236}">
              <a16:creationId xmlns:a16="http://schemas.microsoft.com/office/drawing/2014/main" id="{00000000-0008-0000-0F00-000005010000}"/>
            </a:ext>
          </a:extLst>
        </xdr:cNvPr>
        <xdr:cNvSpPr/>
      </xdr:nvSpPr>
      <xdr:spPr>
        <a:xfrm>
          <a:off x="2857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95250</xdr:rowOff>
    </xdr:from>
    <xdr:to>
      <xdr:col>19</xdr:col>
      <xdr:colOff>177800</xdr:colOff>
      <xdr:row>81</xdr:row>
      <xdr:rowOff>140970</xdr:rowOff>
    </xdr:to>
    <xdr:cxnSp macro="">
      <xdr:nvCxnSpPr>
        <xdr:cNvPr id="262" name="直線コネクタ 261">
          <a:extLst>
            <a:ext uri="{FF2B5EF4-FFF2-40B4-BE49-F238E27FC236}">
              <a16:creationId xmlns:a16="http://schemas.microsoft.com/office/drawing/2014/main" id="{00000000-0008-0000-0F00-000006010000}"/>
            </a:ext>
          </a:extLst>
        </xdr:cNvPr>
        <xdr:cNvCxnSpPr/>
      </xdr:nvCxnSpPr>
      <xdr:spPr>
        <a:xfrm flipV="1">
          <a:off x="2908300" y="1398270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82</xdr:row>
      <xdr:rowOff>26670</xdr:rowOff>
    </xdr:from>
    <xdr:ext cx="405130" cy="259080"/>
    <xdr:sp macro="" textlink="">
      <xdr:nvSpPr>
        <xdr:cNvPr id="263" name="n_1aveValue【公営住宅】&#10;有形固定資産減価償却率">
          <a:extLst>
            <a:ext uri="{FF2B5EF4-FFF2-40B4-BE49-F238E27FC236}">
              <a16:creationId xmlns:a16="http://schemas.microsoft.com/office/drawing/2014/main" id="{00000000-0008-0000-0F00-000007010000}"/>
            </a:ext>
          </a:extLst>
        </xdr:cNvPr>
        <xdr:cNvSpPr txBox="1"/>
      </xdr:nvSpPr>
      <xdr:spPr>
        <a:xfrm>
          <a:off x="3582035" y="140855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82</xdr:row>
      <xdr:rowOff>60960</xdr:rowOff>
    </xdr:from>
    <xdr:ext cx="400685" cy="259080"/>
    <xdr:sp macro="" textlink="">
      <xdr:nvSpPr>
        <xdr:cNvPr id="264" name="n_2aveValue【公営住宅】&#10;有形固定資産減価償却率">
          <a:extLst>
            <a:ext uri="{FF2B5EF4-FFF2-40B4-BE49-F238E27FC236}">
              <a16:creationId xmlns:a16="http://schemas.microsoft.com/office/drawing/2014/main" id="{00000000-0008-0000-0F00-000008010000}"/>
            </a:ext>
          </a:extLst>
        </xdr:cNvPr>
        <xdr:cNvSpPr txBox="1"/>
      </xdr:nvSpPr>
      <xdr:spPr>
        <a:xfrm>
          <a:off x="2705735" y="1411986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79</xdr:row>
      <xdr:rowOff>162560</xdr:rowOff>
    </xdr:from>
    <xdr:ext cx="405130" cy="259080"/>
    <xdr:sp macro="" textlink="">
      <xdr:nvSpPr>
        <xdr:cNvPr id="265" name="n_1mainValue【公営住宅】&#10;有形固定資産減価償却率">
          <a:extLst>
            <a:ext uri="{FF2B5EF4-FFF2-40B4-BE49-F238E27FC236}">
              <a16:creationId xmlns:a16="http://schemas.microsoft.com/office/drawing/2014/main" id="{00000000-0008-0000-0F00-000009010000}"/>
            </a:ext>
          </a:extLst>
        </xdr:cNvPr>
        <xdr:cNvSpPr txBox="1"/>
      </xdr:nvSpPr>
      <xdr:spPr>
        <a:xfrm>
          <a:off x="3582035" y="137071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80</xdr:row>
      <xdr:rowOff>36830</xdr:rowOff>
    </xdr:from>
    <xdr:ext cx="400685" cy="259080"/>
    <xdr:sp macro="" textlink="">
      <xdr:nvSpPr>
        <xdr:cNvPr id="266" name="n_2mainValue【公営住宅】&#10;有形固定資産減価償却率">
          <a:extLst>
            <a:ext uri="{FF2B5EF4-FFF2-40B4-BE49-F238E27FC236}">
              <a16:creationId xmlns:a16="http://schemas.microsoft.com/office/drawing/2014/main" id="{00000000-0008-0000-0F00-00000A010000}"/>
            </a:ext>
          </a:extLst>
        </xdr:cNvPr>
        <xdr:cNvSpPr txBox="1"/>
      </xdr:nvSpPr>
      <xdr:spPr>
        <a:xfrm>
          <a:off x="2705735" y="1375283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0.766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5440" cy="220980"/>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6565900" y="1276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67310</xdr:rowOff>
    </xdr:from>
    <xdr:ext cx="462915" cy="259080"/>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6136640" y="146405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124460</xdr:rowOff>
    </xdr:from>
    <xdr:ext cx="462915" cy="259080"/>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6136640" y="141833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10160</xdr:rowOff>
    </xdr:from>
    <xdr:ext cx="462915" cy="259080"/>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6136640" y="137261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77</xdr:row>
      <xdr:rowOff>67310</xdr:rowOff>
    </xdr:from>
    <xdr:ext cx="462915" cy="259080"/>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6136640" y="132689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2915" cy="259080"/>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6136640" y="1281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7" name="【公営住宅】&#10;一人当たり面積グラフ枠">
          <a:extLst>
            <a:ext uri="{FF2B5EF4-FFF2-40B4-BE49-F238E27FC236}">
              <a16:creationId xmlns:a16="http://schemas.microsoft.com/office/drawing/2014/main" id="{00000000-0008-0000-0F00-00001F010000}"/>
            </a:ext>
          </a:extLst>
        </xdr:cNvPr>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78105</xdr:rowOff>
    </xdr:from>
    <xdr:to>
      <xdr:col>54</xdr:col>
      <xdr:colOff>189865</xdr:colOff>
      <xdr:row>86</xdr:row>
      <xdr:rowOff>33655</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flipV="1">
          <a:off x="10476865" y="13279755"/>
          <a:ext cx="0" cy="1498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37465</xdr:rowOff>
    </xdr:from>
    <xdr:ext cx="469900" cy="259080"/>
    <xdr:sp macro="" textlink="">
      <xdr:nvSpPr>
        <xdr:cNvPr id="289" name="【公営住宅】&#10;一人当たり面積最小値テキスト">
          <a:extLst>
            <a:ext uri="{FF2B5EF4-FFF2-40B4-BE49-F238E27FC236}">
              <a16:creationId xmlns:a16="http://schemas.microsoft.com/office/drawing/2014/main" id="{00000000-0008-0000-0F00-000021010000}"/>
            </a:ext>
          </a:extLst>
        </xdr:cNvPr>
        <xdr:cNvSpPr txBox="1"/>
      </xdr:nvSpPr>
      <xdr:spPr>
        <a:xfrm>
          <a:off x="10515600" y="147821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33655</xdr:rowOff>
    </xdr:from>
    <xdr:to>
      <xdr:col>55</xdr:col>
      <xdr:colOff>88900</xdr:colOff>
      <xdr:row>86</xdr:row>
      <xdr:rowOff>33655</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10388600" y="14778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24765</xdr:rowOff>
    </xdr:from>
    <xdr:ext cx="469900" cy="259080"/>
    <xdr:sp macro="" textlink="">
      <xdr:nvSpPr>
        <xdr:cNvPr id="291" name="【公営住宅】&#10;一人当たり面積最大値テキスト">
          <a:extLst>
            <a:ext uri="{FF2B5EF4-FFF2-40B4-BE49-F238E27FC236}">
              <a16:creationId xmlns:a16="http://schemas.microsoft.com/office/drawing/2014/main" id="{00000000-0008-0000-0F00-000023010000}"/>
            </a:ext>
          </a:extLst>
        </xdr:cNvPr>
        <xdr:cNvSpPr txBox="1"/>
      </xdr:nvSpPr>
      <xdr:spPr>
        <a:xfrm>
          <a:off x="10515600" y="130549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1.644</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78105</xdr:rowOff>
    </xdr:from>
    <xdr:to>
      <xdr:col>55</xdr:col>
      <xdr:colOff>88900</xdr:colOff>
      <xdr:row>77</xdr:row>
      <xdr:rowOff>78105</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10388600" y="13279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19050</xdr:rowOff>
    </xdr:from>
    <xdr:ext cx="469900" cy="254635"/>
    <xdr:sp macro="" textlink="">
      <xdr:nvSpPr>
        <xdr:cNvPr id="293" name="【公営住宅】&#10;一人当たり面積平均値テキスト">
          <a:extLst>
            <a:ext uri="{FF2B5EF4-FFF2-40B4-BE49-F238E27FC236}">
              <a16:creationId xmlns:a16="http://schemas.microsoft.com/office/drawing/2014/main" id="{00000000-0008-0000-0F00-000025010000}"/>
            </a:ext>
          </a:extLst>
        </xdr:cNvPr>
        <xdr:cNvSpPr txBox="1"/>
      </xdr:nvSpPr>
      <xdr:spPr>
        <a:xfrm>
          <a:off x="10515600" y="14077950"/>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0.692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82</xdr:row>
      <xdr:rowOff>40640</xdr:rowOff>
    </xdr:from>
    <xdr:to>
      <xdr:col>55</xdr:col>
      <xdr:colOff>50800</xdr:colOff>
      <xdr:row>82</xdr:row>
      <xdr:rowOff>142240</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10426700" y="1409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46990</xdr:rowOff>
    </xdr:from>
    <xdr:to>
      <xdr:col>50</xdr:col>
      <xdr:colOff>165100</xdr:colOff>
      <xdr:row>82</xdr:row>
      <xdr:rowOff>148590</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9588500" y="1410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61595</xdr:rowOff>
    </xdr:from>
    <xdr:to>
      <xdr:col>46</xdr:col>
      <xdr:colOff>38100</xdr:colOff>
      <xdr:row>82</xdr:row>
      <xdr:rowOff>163195</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8699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81</xdr:row>
      <xdr:rowOff>123190</xdr:rowOff>
    </xdr:from>
    <xdr:to>
      <xdr:col>55</xdr:col>
      <xdr:colOff>50800</xdr:colOff>
      <xdr:row>82</xdr:row>
      <xdr:rowOff>53340</xdr:rowOff>
    </xdr:to>
    <xdr:sp macro="" textlink="">
      <xdr:nvSpPr>
        <xdr:cNvPr id="302" name="楕円 301">
          <a:extLst>
            <a:ext uri="{FF2B5EF4-FFF2-40B4-BE49-F238E27FC236}">
              <a16:creationId xmlns:a16="http://schemas.microsoft.com/office/drawing/2014/main" id="{00000000-0008-0000-0F00-00002E010000}"/>
            </a:ext>
          </a:extLst>
        </xdr:cNvPr>
        <xdr:cNvSpPr/>
      </xdr:nvSpPr>
      <xdr:spPr>
        <a:xfrm>
          <a:off x="10426700" y="1401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146050</xdr:rowOff>
    </xdr:from>
    <xdr:ext cx="469900" cy="254635"/>
    <xdr:sp macro="" textlink="">
      <xdr:nvSpPr>
        <xdr:cNvPr id="303" name="【公営住宅】&#10;一人当たり面積該当値テキスト">
          <a:extLst>
            <a:ext uri="{FF2B5EF4-FFF2-40B4-BE49-F238E27FC236}">
              <a16:creationId xmlns:a16="http://schemas.microsoft.com/office/drawing/2014/main" id="{00000000-0008-0000-0F00-00002F010000}"/>
            </a:ext>
          </a:extLst>
        </xdr:cNvPr>
        <xdr:cNvSpPr txBox="1"/>
      </xdr:nvSpPr>
      <xdr:spPr>
        <a:xfrm>
          <a:off x="10515600" y="1386205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0.789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81</xdr:row>
      <xdr:rowOff>123825</xdr:rowOff>
    </xdr:from>
    <xdr:to>
      <xdr:col>50</xdr:col>
      <xdr:colOff>165100</xdr:colOff>
      <xdr:row>82</xdr:row>
      <xdr:rowOff>53975</xdr:rowOff>
    </xdr:to>
    <xdr:sp macro="" textlink="">
      <xdr:nvSpPr>
        <xdr:cNvPr id="304" name="楕円 303">
          <a:extLst>
            <a:ext uri="{FF2B5EF4-FFF2-40B4-BE49-F238E27FC236}">
              <a16:creationId xmlns:a16="http://schemas.microsoft.com/office/drawing/2014/main" id="{00000000-0008-0000-0F00-000030010000}"/>
            </a:ext>
          </a:extLst>
        </xdr:cNvPr>
        <xdr:cNvSpPr/>
      </xdr:nvSpPr>
      <xdr:spPr>
        <a:xfrm>
          <a:off x="9588500" y="1401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2540</xdr:rowOff>
    </xdr:from>
    <xdr:to>
      <xdr:col>55</xdr:col>
      <xdr:colOff>0</xdr:colOff>
      <xdr:row>82</xdr:row>
      <xdr:rowOff>3175</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flipV="1">
          <a:off x="9639300" y="1406144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125730</xdr:rowOff>
    </xdr:from>
    <xdr:to>
      <xdr:col>46</xdr:col>
      <xdr:colOff>38100</xdr:colOff>
      <xdr:row>82</xdr:row>
      <xdr:rowOff>55880</xdr:rowOff>
    </xdr:to>
    <xdr:sp macro="" textlink="">
      <xdr:nvSpPr>
        <xdr:cNvPr id="306" name="楕円 305">
          <a:extLst>
            <a:ext uri="{FF2B5EF4-FFF2-40B4-BE49-F238E27FC236}">
              <a16:creationId xmlns:a16="http://schemas.microsoft.com/office/drawing/2014/main" id="{00000000-0008-0000-0F00-000032010000}"/>
            </a:ext>
          </a:extLst>
        </xdr:cNvPr>
        <xdr:cNvSpPr/>
      </xdr:nvSpPr>
      <xdr:spPr>
        <a:xfrm>
          <a:off x="8699500" y="1401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3175</xdr:rowOff>
    </xdr:from>
    <xdr:to>
      <xdr:col>50</xdr:col>
      <xdr:colOff>114300</xdr:colOff>
      <xdr:row>82</xdr:row>
      <xdr:rowOff>5080</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flipV="1">
          <a:off x="8750300" y="1406207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82</xdr:row>
      <xdr:rowOff>139700</xdr:rowOff>
    </xdr:from>
    <xdr:ext cx="469900" cy="259080"/>
    <xdr:sp macro="" textlink="">
      <xdr:nvSpPr>
        <xdr:cNvPr id="308" name="n_1aveValue【公営住宅】&#10;一人当たり面積">
          <a:extLst>
            <a:ext uri="{FF2B5EF4-FFF2-40B4-BE49-F238E27FC236}">
              <a16:creationId xmlns:a16="http://schemas.microsoft.com/office/drawing/2014/main" id="{00000000-0008-0000-0F00-000034010000}"/>
            </a:ext>
          </a:extLst>
        </xdr:cNvPr>
        <xdr:cNvSpPr txBox="1"/>
      </xdr:nvSpPr>
      <xdr:spPr>
        <a:xfrm>
          <a:off x="9391650" y="14198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0.685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82</xdr:row>
      <xdr:rowOff>154940</xdr:rowOff>
    </xdr:from>
    <xdr:ext cx="465455" cy="254635"/>
    <xdr:sp macro="" textlink="">
      <xdr:nvSpPr>
        <xdr:cNvPr id="309" name="n_2aveValue【公営住宅】&#10;一人当たり面積">
          <a:extLst>
            <a:ext uri="{FF2B5EF4-FFF2-40B4-BE49-F238E27FC236}">
              <a16:creationId xmlns:a16="http://schemas.microsoft.com/office/drawing/2014/main" id="{00000000-0008-0000-0F00-000035010000}"/>
            </a:ext>
          </a:extLst>
        </xdr:cNvPr>
        <xdr:cNvSpPr txBox="1"/>
      </xdr:nvSpPr>
      <xdr:spPr>
        <a:xfrm>
          <a:off x="8515350" y="1421384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0.669</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80</xdr:row>
      <xdr:rowOff>70485</xdr:rowOff>
    </xdr:from>
    <xdr:ext cx="469900" cy="259080"/>
    <xdr:sp macro="" textlink="">
      <xdr:nvSpPr>
        <xdr:cNvPr id="310" name="n_1mainValue【公営住宅】&#10;一人当たり面積">
          <a:extLst>
            <a:ext uri="{FF2B5EF4-FFF2-40B4-BE49-F238E27FC236}">
              <a16:creationId xmlns:a16="http://schemas.microsoft.com/office/drawing/2014/main" id="{00000000-0008-0000-0F00-000036010000}"/>
            </a:ext>
          </a:extLst>
        </xdr:cNvPr>
        <xdr:cNvSpPr txBox="1"/>
      </xdr:nvSpPr>
      <xdr:spPr>
        <a:xfrm>
          <a:off x="9391650" y="137864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0.788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80</xdr:row>
      <xdr:rowOff>72390</xdr:rowOff>
    </xdr:from>
    <xdr:ext cx="465455" cy="259080"/>
    <xdr:sp macro="" textlink="">
      <xdr:nvSpPr>
        <xdr:cNvPr id="311" name="n_2mainValue【公営住宅】&#10;一人当たり面積">
          <a:extLst>
            <a:ext uri="{FF2B5EF4-FFF2-40B4-BE49-F238E27FC236}">
              <a16:creationId xmlns:a16="http://schemas.microsoft.com/office/drawing/2014/main" id="{00000000-0008-0000-0F00-000037010000}"/>
            </a:ext>
          </a:extLst>
        </xdr:cNvPr>
        <xdr:cNvSpPr txBox="1"/>
      </xdr:nvSpPr>
      <xdr:spPr>
        <a:xfrm>
          <a:off x="8515350" y="1378839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0.786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2" name="正方形/長方形 311">
          <a:extLst>
            <a:ext uri="{FF2B5EF4-FFF2-40B4-BE49-F238E27FC236}">
              <a16:creationId xmlns:a16="http://schemas.microsoft.com/office/drawing/2014/main" id="{00000000-0008-0000-0F00-00003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3" name="正方形/長方形 312">
          <a:extLst>
            <a:ext uri="{FF2B5EF4-FFF2-40B4-BE49-F238E27FC236}">
              <a16:creationId xmlns:a16="http://schemas.microsoft.com/office/drawing/2014/main" id="{00000000-0008-0000-0F00-000039010000}"/>
            </a:ext>
          </a:extLst>
        </xdr:cNvPr>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4" name="正方形/長方形 313">
          <a:extLst>
            <a:ext uri="{FF2B5EF4-FFF2-40B4-BE49-F238E27FC236}">
              <a16:creationId xmlns:a16="http://schemas.microsoft.com/office/drawing/2014/main" id="{00000000-0008-0000-0F00-00003A010000}"/>
            </a:ext>
          </a:extLst>
        </xdr:cNvPr>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5" name="正方形/長方形 314">
          <a:extLst>
            <a:ext uri="{FF2B5EF4-FFF2-40B4-BE49-F238E27FC236}">
              <a16:creationId xmlns:a16="http://schemas.microsoft.com/office/drawing/2014/main" id="{00000000-0008-0000-0F00-00003B010000}"/>
            </a:ext>
          </a:extLst>
        </xdr:cNvPr>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6" name="正方形/長方形 315">
          <a:extLst>
            <a:ext uri="{FF2B5EF4-FFF2-40B4-BE49-F238E27FC236}">
              <a16:creationId xmlns:a16="http://schemas.microsoft.com/office/drawing/2014/main" id="{00000000-0008-0000-0F00-00003C010000}"/>
            </a:ext>
          </a:extLst>
        </xdr:cNvPr>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7" name="正方形/長方形 316">
          <a:extLst>
            <a:ext uri="{FF2B5EF4-FFF2-40B4-BE49-F238E27FC236}">
              <a16:creationId xmlns:a16="http://schemas.microsoft.com/office/drawing/2014/main" id="{00000000-0008-0000-0F00-00003D010000}"/>
            </a:ext>
          </a:extLst>
        </xdr:cNvPr>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8" name="正方形/長方形 317">
          <a:extLst>
            <a:ext uri="{FF2B5EF4-FFF2-40B4-BE49-F238E27FC236}">
              <a16:creationId xmlns:a16="http://schemas.microsoft.com/office/drawing/2014/main" id="{00000000-0008-0000-0F00-00003E010000}"/>
            </a:ext>
          </a:extLst>
        </xdr:cNvPr>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9" name="正方形/長方形 318">
          <a:extLst>
            <a:ext uri="{FF2B5EF4-FFF2-40B4-BE49-F238E27FC236}">
              <a16:creationId xmlns:a16="http://schemas.microsoft.com/office/drawing/2014/main" id="{00000000-0008-0000-0F00-00003F010000}"/>
            </a:ext>
          </a:extLst>
        </xdr:cNvPr>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4005" cy="225425"/>
    <xdr:sp macro="" textlink="">
      <xdr:nvSpPr>
        <xdr:cNvPr id="320" name="テキスト ボックス 319">
          <a:extLst>
            <a:ext uri="{FF2B5EF4-FFF2-40B4-BE49-F238E27FC236}">
              <a16:creationId xmlns:a16="http://schemas.microsoft.com/office/drawing/2014/main" id="{00000000-0008-0000-0F00-000040010000}"/>
            </a:ext>
          </a:extLst>
        </xdr:cNvPr>
        <xdr:cNvSpPr txBox="1"/>
      </xdr:nvSpPr>
      <xdr:spPr>
        <a:xfrm>
          <a:off x="723900" y="1657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1" name="直線コネクタ 320">
          <a:extLst>
            <a:ext uri="{FF2B5EF4-FFF2-40B4-BE49-F238E27FC236}">
              <a16:creationId xmlns:a16="http://schemas.microsoft.com/office/drawing/2014/main" id="{00000000-0008-0000-0F00-000041010000}"/>
            </a:ext>
          </a:extLst>
        </xdr:cNvPr>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110</xdr:row>
      <xdr:rowOff>48260</xdr:rowOff>
    </xdr:from>
    <xdr:ext cx="334645" cy="259080"/>
    <xdr:sp macro="" textlink="">
      <xdr:nvSpPr>
        <xdr:cNvPr id="322" name="テキスト ボックス 321">
          <a:extLst>
            <a:ext uri="{FF2B5EF4-FFF2-40B4-BE49-F238E27FC236}">
              <a16:creationId xmlns:a16="http://schemas.microsoft.com/office/drawing/2014/main" id="{00000000-0008-0000-0F00-000042010000}"/>
            </a:ext>
          </a:extLst>
        </xdr:cNvPr>
        <xdr:cNvSpPr txBox="1"/>
      </xdr:nvSpPr>
      <xdr:spPr>
        <a:xfrm>
          <a:off x="422910" y="1890776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3" name="直線コネクタ 322">
          <a:extLst>
            <a:ext uri="{FF2B5EF4-FFF2-40B4-BE49-F238E27FC236}">
              <a16:creationId xmlns:a16="http://schemas.microsoft.com/office/drawing/2014/main" id="{00000000-0008-0000-0F00-000043010000}"/>
            </a:ext>
          </a:extLst>
        </xdr:cNvPr>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108</xdr:row>
      <xdr:rowOff>10160</xdr:rowOff>
    </xdr:from>
    <xdr:ext cx="403225" cy="259080"/>
    <xdr:sp macro="" textlink="">
      <xdr:nvSpPr>
        <xdr:cNvPr id="324" name="テキスト ボックス 323">
          <a:extLst>
            <a:ext uri="{FF2B5EF4-FFF2-40B4-BE49-F238E27FC236}">
              <a16:creationId xmlns:a16="http://schemas.microsoft.com/office/drawing/2014/main" id="{00000000-0008-0000-0F00-000044010000}"/>
            </a:ext>
          </a:extLst>
        </xdr:cNvPr>
        <xdr:cNvSpPr txBox="1"/>
      </xdr:nvSpPr>
      <xdr:spPr>
        <a:xfrm>
          <a:off x="358775" y="1852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5" name="直線コネクタ 324">
          <a:extLst>
            <a:ext uri="{FF2B5EF4-FFF2-40B4-BE49-F238E27FC236}">
              <a16:creationId xmlns:a16="http://schemas.microsoft.com/office/drawing/2014/main" id="{00000000-0008-0000-0F00-000045010000}"/>
            </a:ext>
          </a:extLst>
        </xdr:cNvPr>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105</xdr:row>
      <xdr:rowOff>143510</xdr:rowOff>
    </xdr:from>
    <xdr:ext cx="403225" cy="254635"/>
    <xdr:sp macro="" textlink="">
      <xdr:nvSpPr>
        <xdr:cNvPr id="326" name="テキスト ボックス 325">
          <a:extLst>
            <a:ext uri="{FF2B5EF4-FFF2-40B4-BE49-F238E27FC236}">
              <a16:creationId xmlns:a16="http://schemas.microsoft.com/office/drawing/2014/main" id="{00000000-0008-0000-0F00-000046010000}"/>
            </a:ext>
          </a:extLst>
        </xdr:cNvPr>
        <xdr:cNvSpPr txBox="1"/>
      </xdr:nvSpPr>
      <xdr:spPr>
        <a:xfrm>
          <a:off x="358775" y="18145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7" name="直線コネクタ 326">
          <a:extLst>
            <a:ext uri="{FF2B5EF4-FFF2-40B4-BE49-F238E27FC236}">
              <a16:creationId xmlns:a16="http://schemas.microsoft.com/office/drawing/2014/main" id="{00000000-0008-0000-0F00-000047010000}"/>
            </a:ext>
          </a:extLst>
        </xdr:cNvPr>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103</xdr:row>
      <xdr:rowOff>105410</xdr:rowOff>
    </xdr:from>
    <xdr:ext cx="403225" cy="259080"/>
    <xdr:sp macro="" textlink="">
      <xdr:nvSpPr>
        <xdr:cNvPr id="328" name="テキスト ボックス 327">
          <a:extLst>
            <a:ext uri="{FF2B5EF4-FFF2-40B4-BE49-F238E27FC236}">
              <a16:creationId xmlns:a16="http://schemas.microsoft.com/office/drawing/2014/main" id="{00000000-0008-0000-0F00-000048010000}"/>
            </a:ext>
          </a:extLst>
        </xdr:cNvPr>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29" name="直線コネクタ 328">
          <a:extLst>
            <a:ext uri="{FF2B5EF4-FFF2-40B4-BE49-F238E27FC236}">
              <a16:creationId xmlns:a16="http://schemas.microsoft.com/office/drawing/2014/main" id="{00000000-0008-0000-0F00-000049010000}"/>
            </a:ext>
          </a:extLst>
        </xdr:cNvPr>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101</xdr:row>
      <xdr:rowOff>67310</xdr:rowOff>
    </xdr:from>
    <xdr:ext cx="403225" cy="259080"/>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99</xdr:row>
      <xdr:rowOff>29210</xdr:rowOff>
    </xdr:from>
    <xdr:ext cx="462915" cy="25463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294640" y="17002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96</xdr:row>
      <xdr:rowOff>162560</xdr:rowOff>
    </xdr:from>
    <xdr:ext cx="462915" cy="259080"/>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294640" y="1662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5" name="【港湾・漁港】&#10;有形固定資産減価償却率グラフ枠">
          <a:extLst>
            <a:ext uri="{FF2B5EF4-FFF2-40B4-BE49-F238E27FC236}">
              <a16:creationId xmlns:a16="http://schemas.microsoft.com/office/drawing/2014/main" id="{00000000-0008-0000-0F00-00004F010000}"/>
            </a:ext>
          </a:extLst>
        </xdr:cNvPr>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143510</xdr:rowOff>
    </xdr:from>
    <xdr:to>
      <xdr:col>24</xdr:col>
      <xdr:colOff>62865</xdr:colOff>
      <xdr:row>108</xdr:row>
      <xdr:rowOff>36195</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flipV="1">
          <a:off x="4634865" y="17288510"/>
          <a:ext cx="0" cy="1264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40640</xdr:rowOff>
    </xdr:from>
    <xdr:ext cx="405130" cy="254635"/>
    <xdr:sp macro="" textlink="">
      <xdr:nvSpPr>
        <xdr:cNvPr id="337" name="【港湾・漁港】&#10;有形固定資産減価償却率最小値テキスト">
          <a:extLst>
            <a:ext uri="{FF2B5EF4-FFF2-40B4-BE49-F238E27FC236}">
              <a16:creationId xmlns:a16="http://schemas.microsoft.com/office/drawing/2014/main" id="{00000000-0008-0000-0F00-000051010000}"/>
            </a:ext>
          </a:extLst>
        </xdr:cNvPr>
        <xdr:cNvSpPr txBox="1"/>
      </xdr:nvSpPr>
      <xdr:spPr>
        <a:xfrm>
          <a:off x="4673600" y="1855724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26.1</a:t>
          </a:r>
          <a:endParaRPr kumimoji="1" lang="ja-JP" altLang="en-US" sz="1000" b="1">
            <a:latin typeface="ＭＳ Ｐゴシック"/>
            <a:ea typeface="ＭＳ Ｐゴシック"/>
          </a:endParaRPr>
        </a:p>
      </xdr:txBody>
    </xdr:sp>
    <xdr:clientData/>
  </xdr:oneCellAnchor>
  <xdr:twoCellAnchor>
    <xdr:from>
      <xdr:col>23</xdr:col>
      <xdr:colOff>165100</xdr:colOff>
      <xdr:row>108</xdr:row>
      <xdr:rowOff>36195</xdr:rowOff>
    </xdr:from>
    <xdr:to>
      <xdr:col>24</xdr:col>
      <xdr:colOff>152400</xdr:colOff>
      <xdr:row>108</xdr:row>
      <xdr:rowOff>36195</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4546600" y="18552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89535</xdr:rowOff>
    </xdr:from>
    <xdr:ext cx="405130" cy="254635"/>
    <xdr:sp macro="" textlink="">
      <xdr:nvSpPr>
        <xdr:cNvPr id="339" name="【港湾・漁港】&#10;有形固定資産減価償却率最大値テキスト">
          <a:extLst>
            <a:ext uri="{FF2B5EF4-FFF2-40B4-BE49-F238E27FC236}">
              <a16:creationId xmlns:a16="http://schemas.microsoft.com/office/drawing/2014/main" id="{00000000-0008-0000-0F00-000053010000}"/>
            </a:ext>
          </a:extLst>
        </xdr:cNvPr>
        <xdr:cNvSpPr txBox="1"/>
      </xdr:nvSpPr>
      <xdr:spPr>
        <a:xfrm>
          <a:off x="4673600" y="1706308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92.5</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143510</xdr:rowOff>
    </xdr:from>
    <xdr:to>
      <xdr:col>24</xdr:col>
      <xdr:colOff>152400</xdr:colOff>
      <xdr:row>100</xdr:row>
      <xdr:rowOff>143510</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4546600" y="17288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43815</xdr:rowOff>
    </xdr:from>
    <xdr:ext cx="405130" cy="254635"/>
    <xdr:sp macro="" textlink="">
      <xdr:nvSpPr>
        <xdr:cNvPr id="341" name="【港湾・漁港】&#10;有形固定資産減価償却率平均値テキスト">
          <a:extLst>
            <a:ext uri="{FF2B5EF4-FFF2-40B4-BE49-F238E27FC236}">
              <a16:creationId xmlns:a16="http://schemas.microsoft.com/office/drawing/2014/main" id="{00000000-0008-0000-0F00-000055010000}"/>
            </a:ext>
          </a:extLst>
        </xdr:cNvPr>
        <xdr:cNvSpPr txBox="1"/>
      </xdr:nvSpPr>
      <xdr:spPr>
        <a:xfrm>
          <a:off x="4673600" y="17703165"/>
          <a:ext cx="40513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103</xdr:row>
      <xdr:rowOff>65405</xdr:rowOff>
    </xdr:from>
    <xdr:to>
      <xdr:col>24</xdr:col>
      <xdr:colOff>114300</xdr:colOff>
      <xdr:row>103</xdr:row>
      <xdr:rowOff>167005</xdr:rowOff>
    </xdr:to>
    <xdr:sp macro="" textlink="">
      <xdr:nvSpPr>
        <xdr:cNvPr id="342" name="フローチャート: 判断 341">
          <a:extLst>
            <a:ext uri="{FF2B5EF4-FFF2-40B4-BE49-F238E27FC236}">
              <a16:creationId xmlns:a16="http://schemas.microsoft.com/office/drawing/2014/main" id="{00000000-0008-0000-0F00-000056010000}"/>
            </a:ext>
          </a:extLst>
        </xdr:cNvPr>
        <xdr:cNvSpPr/>
      </xdr:nvSpPr>
      <xdr:spPr>
        <a:xfrm>
          <a:off x="4584700" y="1772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82550</xdr:rowOff>
    </xdr:from>
    <xdr:to>
      <xdr:col>20</xdr:col>
      <xdr:colOff>38100</xdr:colOff>
      <xdr:row>104</xdr:row>
      <xdr:rowOff>12700</xdr:rowOff>
    </xdr:to>
    <xdr:sp macro="" textlink="">
      <xdr:nvSpPr>
        <xdr:cNvPr id="343" name="フローチャート: 判断 342">
          <a:extLst>
            <a:ext uri="{FF2B5EF4-FFF2-40B4-BE49-F238E27FC236}">
              <a16:creationId xmlns:a16="http://schemas.microsoft.com/office/drawing/2014/main" id="{00000000-0008-0000-0F00-000057010000}"/>
            </a:ext>
          </a:extLst>
        </xdr:cNvPr>
        <xdr:cNvSpPr/>
      </xdr:nvSpPr>
      <xdr:spPr>
        <a:xfrm>
          <a:off x="3746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132080</xdr:rowOff>
    </xdr:from>
    <xdr:to>
      <xdr:col>15</xdr:col>
      <xdr:colOff>101600</xdr:colOff>
      <xdr:row>106</xdr:row>
      <xdr:rowOff>62230</xdr:rowOff>
    </xdr:to>
    <xdr:sp macro="" textlink="">
      <xdr:nvSpPr>
        <xdr:cNvPr id="344" name="フローチャート: 判断 343">
          <a:extLst>
            <a:ext uri="{FF2B5EF4-FFF2-40B4-BE49-F238E27FC236}">
              <a16:creationId xmlns:a16="http://schemas.microsoft.com/office/drawing/2014/main" id="{00000000-0008-0000-0F00-000058010000}"/>
            </a:ext>
          </a:extLst>
        </xdr:cNvPr>
        <xdr:cNvSpPr/>
      </xdr:nvSpPr>
      <xdr:spPr>
        <a:xfrm>
          <a:off x="28575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345" name="テキスト ボックス 344">
          <a:extLst>
            <a:ext uri="{FF2B5EF4-FFF2-40B4-BE49-F238E27FC236}">
              <a16:creationId xmlns:a16="http://schemas.microsoft.com/office/drawing/2014/main" id="{00000000-0008-0000-0F00-000059010000}"/>
            </a:ext>
          </a:extLst>
        </xdr:cNvPr>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346" name="テキスト ボックス 345">
          <a:extLst>
            <a:ext uri="{FF2B5EF4-FFF2-40B4-BE49-F238E27FC236}">
              <a16:creationId xmlns:a16="http://schemas.microsoft.com/office/drawing/2014/main" id="{00000000-0008-0000-0F00-00005A010000}"/>
            </a:ext>
          </a:extLst>
        </xdr:cNvPr>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347" name="テキスト ボックス 346">
          <a:extLst>
            <a:ext uri="{FF2B5EF4-FFF2-40B4-BE49-F238E27FC236}">
              <a16:creationId xmlns:a16="http://schemas.microsoft.com/office/drawing/2014/main" id="{00000000-0008-0000-0F00-00005B010000}"/>
            </a:ext>
          </a:extLst>
        </xdr:cNvPr>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348" name="テキスト ボックス 347">
          <a:extLst>
            <a:ext uri="{FF2B5EF4-FFF2-40B4-BE49-F238E27FC236}">
              <a16:creationId xmlns:a16="http://schemas.microsoft.com/office/drawing/2014/main" id="{00000000-0008-0000-0F00-00005C010000}"/>
            </a:ext>
          </a:extLst>
        </xdr:cNvPr>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349" name="テキスト ボックス 348">
          <a:extLst>
            <a:ext uri="{FF2B5EF4-FFF2-40B4-BE49-F238E27FC236}">
              <a16:creationId xmlns:a16="http://schemas.microsoft.com/office/drawing/2014/main" id="{00000000-0008-0000-0F00-00005D010000}"/>
            </a:ext>
          </a:extLst>
        </xdr:cNvPr>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101</xdr:row>
      <xdr:rowOff>130175</xdr:rowOff>
    </xdr:from>
    <xdr:to>
      <xdr:col>24</xdr:col>
      <xdr:colOff>114300</xdr:colOff>
      <xdr:row>102</xdr:row>
      <xdr:rowOff>60325</xdr:rowOff>
    </xdr:to>
    <xdr:sp macro="" textlink="">
      <xdr:nvSpPr>
        <xdr:cNvPr id="350" name="楕円 349">
          <a:extLst>
            <a:ext uri="{FF2B5EF4-FFF2-40B4-BE49-F238E27FC236}">
              <a16:creationId xmlns:a16="http://schemas.microsoft.com/office/drawing/2014/main" id="{00000000-0008-0000-0F00-00005E010000}"/>
            </a:ext>
          </a:extLst>
        </xdr:cNvPr>
        <xdr:cNvSpPr/>
      </xdr:nvSpPr>
      <xdr:spPr>
        <a:xfrm>
          <a:off x="4584700" y="1744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153035</xdr:rowOff>
    </xdr:from>
    <xdr:ext cx="405130" cy="259080"/>
    <xdr:sp macro="" textlink="">
      <xdr:nvSpPr>
        <xdr:cNvPr id="351" name="【港湾・漁港】&#10;有形固定資産減価償却率該当値テキスト">
          <a:extLst>
            <a:ext uri="{FF2B5EF4-FFF2-40B4-BE49-F238E27FC236}">
              <a16:creationId xmlns:a16="http://schemas.microsoft.com/office/drawing/2014/main" id="{00000000-0008-0000-0F00-00005F010000}"/>
            </a:ext>
          </a:extLst>
        </xdr:cNvPr>
        <xdr:cNvSpPr txBox="1"/>
      </xdr:nvSpPr>
      <xdr:spPr>
        <a:xfrm>
          <a:off x="4673600" y="172980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101</xdr:row>
      <xdr:rowOff>164465</xdr:rowOff>
    </xdr:from>
    <xdr:to>
      <xdr:col>20</xdr:col>
      <xdr:colOff>38100</xdr:colOff>
      <xdr:row>102</xdr:row>
      <xdr:rowOff>94615</xdr:rowOff>
    </xdr:to>
    <xdr:sp macro="" textlink="">
      <xdr:nvSpPr>
        <xdr:cNvPr id="352" name="楕円 351">
          <a:extLst>
            <a:ext uri="{FF2B5EF4-FFF2-40B4-BE49-F238E27FC236}">
              <a16:creationId xmlns:a16="http://schemas.microsoft.com/office/drawing/2014/main" id="{00000000-0008-0000-0F00-000060010000}"/>
            </a:ext>
          </a:extLst>
        </xdr:cNvPr>
        <xdr:cNvSpPr/>
      </xdr:nvSpPr>
      <xdr:spPr>
        <a:xfrm>
          <a:off x="3746500" y="1748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9525</xdr:rowOff>
    </xdr:from>
    <xdr:to>
      <xdr:col>24</xdr:col>
      <xdr:colOff>63500</xdr:colOff>
      <xdr:row>102</xdr:row>
      <xdr:rowOff>43815</xdr:rowOff>
    </xdr:to>
    <xdr:cxnSp macro="">
      <xdr:nvCxnSpPr>
        <xdr:cNvPr id="353" name="直線コネクタ 352">
          <a:extLst>
            <a:ext uri="{FF2B5EF4-FFF2-40B4-BE49-F238E27FC236}">
              <a16:creationId xmlns:a16="http://schemas.microsoft.com/office/drawing/2014/main" id="{00000000-0008-0000-0F00-000061010000}"/>
            </a:ext>
          </a:extLst>
        </xdr:cNvPr>
        <xdr:cNvCxnSpPr/>
      </xdr:nvCxnSpPr>
      <xdr:spPr>
        <a:xfrm flipV="1">
          <a:off x="3797300" y="1749742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29210</xdr:rowOff>
    </xdr:from>
    <xdr:to>
      <xdr:col>15</xdr:col>
      <xdr:colOff>101600</xdr:colOff>
      <xdr:row>102</xdr:row>
      <xdr:rowOff>130810</xdr:rowOff>
    </xdr:to>
    <xdr:sp macro="" textlink="">
      <xdr:nvSpPr>
        <xdr:cNvPr id="354" name="楕円 353">
          <a:extLst>
            <a:ext uri="{FF2B5EF4-FFF2-40B4-BE49-F238E27FC236}">
              <a16:creationId xmlns:a16="http://schemas.microsoft.com/office/drawing/2014/main" id="{00000000-0008-0000-0F00-000062010000}"/>
            </a:ext>
          </a:extLst>
        </xdr:cNvPr>
        <xdr:cNvSpPr/>
      </xdr:nvSpPr>
      <xdr:spPr>
        <a:xfrm>
          <a:off x="2857500" y="1751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43815</xdr:rowOff>
    </xdr:from>
    <xdr:to>
      <xdr:col>19</xdr:col>
      <xdr:colOff>177800</xdr:colOff>
      <xdr:row>102</xdr:row>
      <xdr:rowOff>80010</xdr:rowOff>
    </xdr:to>
    <xdr:cxnSp macro="">
      <xdr:nvCxnSpPr>
        <xdr:cNvPr id="355" name="直線コネクタ 354">
          <a:extLst>
            <a:ext uri="{FF2B5EF4-FFF2-40B4-BE49-F238E27FC236}">
              <a16:creationId xmlns:a16="http://schemas.microsoft.com/office/drawing/2014/main" id="{00000000-0008-0000-0F00-000063010000}"/>
            </a:ext>
          </a:extLst>
        </xdr:cNvPr>
        <xdr:cNvCxnSpPr/>
      </xdr:nvCxnSpPr>
      <xdr:spPr>
        <a:xfrm flipV="1">
          <a:off x="2908300" y="1753171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104</xdr:row>
      <xdr:rowOff>3810</xdr:rowOff>
    </xdr:from>
    <xdr:ext cx="405130" cy="259080"/>
    <xdr:sp macro="" textlink="">
      <xdr:nvSpPr>
        <xdr:cNvPr id="356" name="n_1aveValue【港湾・漁港】&#10;有形固定資産減価償却率">
          <a:extLst>
            <a:ext uri="{FF2B5EF4-FFF2-40B4-BE49-F238E27FC236}">
              <a16:creationId xmlns:a16="http://schemas.microsoft.com/office/drawing/2014/main" id="{00000000-0008-0000-0F00-000064010000}"/>
            </a:ext>
          </a:extLst>
        </xdr:cNvPr>
        <xdr:cNvSpPr txBox="1"/>
      </xdr:nvSpPr>
      <xdr:spPr>
        <a:xfrm>
          <a:off x="3582035" y="178346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106</xdr:row>
      <xdr:rowOff>53340</xdr:rowOff>
    </xdr:from>
    <xdr:ext cx="400685" cy="254635"/>
    <xdr:sp macro="" textlink="">
      <xdr:nvSpPr>
        <xdr:cNvPr id="357" name="n_2aveValue【港湾・漁港】&#10;有形固定資産減価償却率">
          <a:extLst>
            <a:ext uri="{FF2B5EF4-FFF2-40B4-BE49-F238E27FC236}">
              <a16:creationId xmlns:a16="http://schemas.microsoft.com/office/drawing/2014/main" id="{00000000-0008-0000-0F00-000065010000}"/>
            </a:ext>
          </a:extLst>
        </xdr:cNvPr>
        <xdr:cNvSpPr txBox="1"/>
      </xdr:nvSpPr>
      <xdr:spPr>
        <a:xfrm>
          <a:off x="2705735" y="1822704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100</xdr:row>
      <xdr:rowOff>111125</xdr:rowOff>
    </xdr:from>
    <xdr:ext cx="405130" cy="254635"/>
    <xdr:sp macro="" textlink="">
      <xdr:nvSpPr>
        <xdr:cNvPr id="358" name="n_1mainValue【港湾・漁港】&#10;有形固定資産減価償却率">
          <a:extLst>
            <a:ext uri="{FF2B5EF4-FFF2-40B4-BE49-F238E27FC236}">
              <a16:creationId xmlns:a16="http://schemas.microsoft.com/office/drawing/2014/main" id="{00000000-0008-0000-0F00-000066010000}"/>
            </a:ext>
          </a:extLst>
        </xdr:cNvPr>
        <xdr:cNvSpPr txBox="1"/>
      </xdr:nvSpPr>
      <xdr:spPr>
        <a:xfrm>
          <a:off x="3582035" y="1725612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100</xdr:row>
      <xdr:rowOff>147320</xdr:rowOff>
    </xdr:from>
    <xdr:ext cx="400685" cy="259080"/>
    <xdr:sp macro="" textlink="">
      <xdr:nvSpPr>
        <xdr:cNvPr id="359" name="n_2mainValue【港湾・漁港】&#10;有形固定資産減価償却率">
          <a:extLst>
            <a:ext uri="{FF2B5EF4-FFF2-40B4-BE49-F238E27FC236}">
              <a16:creationId xmlns:a16="http://schemas.microsoft.com/office/drawing/2014/main" id="{00000000-0008-0000-0F00-000067010000}"/>
            </a:ext>
          </a:extLst>
        </xdr:cNvPr>
        <xdr:cNvSpPr txBox="1"/>
      </xdr:nvSpPr>
      <xdr:spPr>
        <a:xfrm>
          <a:off x="2705735" y="1729232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0" name="正方形/長方形 359">
          <a:extLst>
            <a:ext uri="{FF2B5EF4-FFF2-40B4-BE49-F238E27FC236}">
              <a16:creationId xmlns:a16="http://schemas.microsoft.com/office/drawing/2014/main" id="{00000000-0008-0000-0F00-000068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1" name="正方形/長方形 360">
          <a:extLst>
            <a:ext uri="{FF2B5EF4-FFF2-40B4-BE49-F238E27FC236}">
              <a16:creationId xmlns:a16="http://schemas.microsoft.com/office/drawing/2014/main" id="{00000000-0008-0000-0F00-000069010000}"/>
            </a:ext>
          </a:extLst>
        </xdr:cNvPr>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2" name="正方形/長方形 361">
          <a:extLst>
            <a:ext uri="{FF2B5EF4-FFF2-40B4-BE49-F238E27FC236}">
              <a16:creationId xmlns:a16="http://schemas.microsoft.com/office/drawing/2014/main" id="{00000000-0008-0000-0F00-00006A010000}"/>
            </a:ext>
          </a:extLst>
        </xdr:cNvPr>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3" name="正方形/長方形 362">
          <a:extLst>
            <a:ext uri="{FF2B5EF4-FFF2-40B4-BE49-F238E27FC236}">
              <a16:creationId xmlns:a16="http://schemas.microsoft.com/office/drawing/2014/main" id="{00000000-0008-0000-0F00-00006B010000}"/>
            </a:ext>
          </a:extLst>
        </xdr:cNvPr>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4" name="正方形/長方形 363">
          <a:extLst>
            <a:ext uri="{FF2B5EF4-FFF2-40B4-BE49-F238E27FC236}">
              <a16:creationId xmlns:a16="http://schemas.microsoft.com/office/drawing/2014/main" id="{00000000-0008-0000-0F00-00006C010000}"/>
            </a:ext>
          </a:extLst>
        </xdr:cNvPr>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89,956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5" name="正方形/長方形 364">
          <a:extLst>
            <a:ext uri="{FF2B5EF4-FFF2-40B4-BE49-F238E27FC236}">
              <a16:creationId xmlns:a16="http://schemas.microsoft.com/office/drawing/2014/main" id="{00000000-0008-0000-0F00-00006D010000}"/>
            </a:ext>
          </a:extLst>
        </xdr:cNvPr>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6" name="正方形/長方形 365">
          <a:extLst>
            <a:ext uri="{FF2B5EF4-FFF2-40B4-BE49-F238E27FC236}">
              <a16:creationId xmlns:a16="http://schemas.microsoft.com/office/drawing/2014/main" id="{00000000-0008-0000-0F00-00006E010000}"/>
            </a:ext>
          </a:extLst>
        </xdr:cNvPr>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7" name="正方形/長方形 366">
          <a:extLst>
            <a:ext uri="{FF2B5EF4-FFF2-40B4-BE49-F238E27FC236}">
              <a16:creationId xmlns:a16="http://schemas.microsoft.com/office/drawing/2014/main" id="{00000000-0008-0000-0F00-00006F010000}"/>
            </a:ext>
          </a:extLst>
        </xdr:cNvPr>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5440" cy="225425"/>
    <xdr:sp macro="" textlink="">
      <xdr:nvSpPr>
        <xdr:cNvPr id="368" name="テキスト ボックス 367">
          <a:extLst>
            <a:ext uri="{FF2B5EF4-FFF2-40B4-BE49-F238E27FC236}">
              <a16:creationId xmlns:a16="http://schemas.microsoft.com/office/drawing/2014/main" id="{00000000-0008-0000-0F00-000070010000}"/>
            </a:ext>
          </a:extLst>
        </xdr:cNvPr>
        <xdr:cNvSpPr txBox="1"/>
      </xdr:nvSpPr>
      <xdr:spPr>
        <a:xfrm>
          <a:off x="6565900" y="1657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108</xdr:row>
      <xdr:rowOff>10160</xdr:rowOff>
    </xdr:from>
    <xdr:ext cx="244475" cy="259080"/>
    <xdr:sp macro="" textlink="">
      <xdr:nvSpPr>
        <xdr:cNvPr id="371" name="テキスト ボックス 370">
          <a:extLst>
            <a:ext uri="{FF2B5EF4-FFF2-40B4-BE49-F238E27FC236}">
              <a16:creationId xmlns:a16="http://schemas.microsoft.com/office/drawing/2014/main" id="{00000000-0008-0000-0F00-000073010000}"/>
            </a:ext>
          </a:extLst>
        </xdr:cNvPr>
        <xdr:cNvSpPr txBox="1"/>
      </xdr:nvSpPr>
      <xdr:spPr>
        <a:xfrm>
          <a:off x="6355080" y="18526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2" name="直線コネクタ 371">
          <a:extLst>
            <a:ext uri="{FF2B5EF4-FFF2-40B4-BE49-F238E27FC236}">
              <a16:creationId xmlns:a16="http://schemas.microsoft.com/office/drawing/2014/main" id="{00000000-0008-0000-0F00-000074010000}"/>
            </a:ext>
          </a:extLst>
        </xdr:cNvPr>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105</xdr:row>
      <xdr:rowOff>143510</xdr:rowOff>
    </xdr:from>
    <xdr:ext cx="591185" cy="254635"/>
    <xdr:sp macro="" textlink="">
      <xdr:nvSpPr>
        <xdr:cNvPr id="373" name="テキスト ボックス 372">
          <a:extLst>
            <a:ext uri="{FF2B5EF4-FFF2-40B4-BE49-F238E27FC236}">
              <a16:creationId xmlns:a16="http://schemas.microsoft.com/office/drawing/2014/main" id="{00000000-0008-0000-0F00-000075010000}"/>
            </a:ext>
          </a:extLst>
        </xdr:cNvPr>
        <xdr:cNvSpPr txBox="1"/>
      </xdr:nvSpPr>
      <xdr:spPr>
        <a:xfrm>
          <a:off x="6008370" y="18145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4" name="直線コネクタ 373">
          <a:extLst>
            <a:ext uri="{FF2B5EF4-FFF2-40B4-BE49-F238E27FC236}">
              <a16:creationId xmlns:a16="http://schemas.microsoft.com/office/drawing/2014/main" id="{00000000-0008-0000-0F00-000076010000}"/>
            </a:ext>
          </a:extLst>
        </xdr:cNvPr>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103</xdr:row>
      <xdr:rowOff>105410</xdr:rowOff>
    </xdr:from>
    <xdr:ext cx="591185" cy="259080"/>
    <xdr:sp macro="" textlink="">
      <xdr:nvSpPr>
        <xdr:cNvPr id="375" name="テキスト ボックス 374">
          <a:extLst>
            <a:ext uri="{FF2B5EF4-FFF2-40B4-BE49-F238E27FC236}">
              <a16:creationId xmlns:a16="http://schemas.microsoft.com/office/drawing/2014/main" id="{00000000-0008-0000-0F00-000077010000}"/>
            </a:ext>
          </a:extLst>
        </xdr:cNvPr>
        <xdr:cNvSpPr txBox="1"/>
      </xdr:nvSpPr>
      <xdr:spPr>
        <a:xfrm>
          <a:off x="6008370" y="1776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6" name="直線コネクタ 375">
          <a:extLst>
            <a:ext uri="{FF2B5EF4-FFF2-40B4-BE49-F238E27FC236}">
              <a16:creationId xmlns:a16="http://schemas.microsoft.com/office/drawing/2014/main" id="{00000000-0008-0000-0F00-000078010000}"/>
            </a:ext>
          </a:extLst>
        </xdr:cNvPr>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101</xdr:row>
      <xdr:rowOff>67310</xdr:rowOff>
    </xdr:from>
    <xdr:ext cx="591185" cy="259080"/>
    <xdr:sp macro="" textlink="">
      <xdr:nvSpPr>
        <xdr:cNvPr id="377" name="テキスト ボックス 376">
          <a:extLst>
            <a:ext uri="{FF2B5EF4-FFF2-40B4-BE49-F238E27FC236}">
              <a16:creationId xmlns:a16="http://schemas.microsoft.com/office/drawing/2014/main" id="{00000000-0008-0000-0F00-000079010000}"/>
            </a:ext>
          </a:extLst>
        </xdr:cNvPr>
        <xdr:cNvSpPr txBox="1"/>
      </xdr:nvSpPr>
      <xdr:spPr>
        <a:xfrm>
          <a:off x="6008370" y="17383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78" name="直線コネクタ 377">
          <a:extLst>
            <a:ext uri="{FF2B5EF4-FFF2-40B4-BE49-F238E27FC236}">
              <a16:creationId xmlns:a16="http://schemas.microsoft.com/office/drawing/2014/main" id="{00000000-0008-0000-0F00-00007A010000}"/>
            </a:ext>
          </a:extLst>
        </xdr:cNvPr>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99</xdr:row>
      <xdr:rowOff>29210</xdr:rowOff>
    </xdr:from>
    <xdr:ext cx="591185" cy="254635"/>
    <xdr:sp macro="" textlink="">
      <xdr:nvSpPr>
        <xdr:cNvPr id="379" name="テキスト ボックス 378">
          <a:extLst>
            <a:ext uri="{FF2B5EF4-FFF2-40B4-BE49-F238E27FC236}">
              <a16:creationId xmlns:a16="http://schemas.microsoft.com/office/drawing/2014/main" id="{00000000-0008-0000-0F00-00007B010000}"/>
            </a:ext>
          </a:extLst>
        </xdr:cNvPr>
        <xdr:cNvSpPr txBox="1"/>
      </xdr:nvSpPr>
      <xdr:spPr>
        <a:xfrm>
          <a:off x="6008370" y="1700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0" name="直線コネクタ 379">
          <a:extLst>
            <a:ext uri="{FF2B5EF4-FFF2-40B4-BE49-F238E27FC236}">
              <a16:creationId xmlns:a16="http://schemas.microsoft.com/office/drawing/2014/main" id="{00000000-0008-0000-0F00-00007C010000}"/>
            </a:ext>
          </a:extLst>
        </xdr:cNvPr>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96</xdr:row>
      <xdr:rowOff>162560</xdr:rowOff>
    </xdr:from>
    <xdr:ext cx="591185" cy="259080"/>
    <xdr:sp macro="" textlink="">
      <xdr:nvSpPr>
        <xdr:cNvPr id="381" name="テキスト ボックス 380">
          <a:extLst>
            <a:ext uri="{FF2B5EF4-FFF2-40B4-BE49-F238E27FC236}">
              <a16:creationId xmlns:a16="http://schemas.microsoft.com/office/drawing/2014/main" id="{00000000-0008-0000-0F00-00007D010000}"/>
            </a:ext>
          </a:extLst>
        </xdr:cNvPr>
        <xdr:cNvSpPr txBox="1"/>
      </xdr:nvSpPr>
      <xdr:spPr>
        <a:xfrm>
          <a:off x="6008370" y="16621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2" name="【港湾・漁港】&#10;一人当たり有形固定資産（償却資産）額グラフ枠">
          <a:extLst>
            <a:ext uri="{FF2B5EF4-FFF2-40B4-BE49-F238E27FC236}">
              <a16:creationId xmlns:a16="http://schemas.microsoft.com/office/drawing/2014/main" id="{00000000-0008-0000-0F00-00007E010000}"/>
            </a:ext>
          </a:extLst>
        </xdr:cNvPr>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114300</xdr:rowOff>
    </xdr:from>
    <xdr:to>
      <xdr:col>54</xdr:col>
      <xdr:colOff>189865</xdr:colOff>
      <xdr:row>108</xdr:row>
      <xdr:rowOff>151765</xdr:rowOff>
    </xdr:to>
    <xdr:cxnSp macro="">
      <xdr:nvCxnSpPr>
        <xdr:cNvPr id="383" name="直線コネクタ 382">
          <a:extLst>
            <a:ext uri="{FF2B5EF4-FFF2-40B4-BE49-F238E27FC236}">
              <a16:creationId xmlns:a16="http://schemas.microsoft.com/office/drawing/2014/main" id="{00000000-0008-0000-0F00-00007F010000}"/>
            </a:ext>
          </a:extLst>
        </xdr:cNvPr>
        <xdr:cNvCxnSpPr/>
      </xdr:nvCxnSpPr>
      <xdr:spPr>
        <a:xfrm flipV="1">
          <a:off x="10476865" y="17087850"/>
          <a:ext cx="0" cy="1580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155575</xdr:rowOff>
    </xdr:from>
    <xdr:ext cx="313690" cy="254635"/>
    <xdr:sp macro="" textlink="">
      <xdr:nvSpPr>
        <xdr:cNvPr id="384" name="【港湾・漁港】&#10;一人当たり有形固定資産（償却資産）額最小値テキスト">
          <a:extLst>
            <a:ext uri="{FF2B5EF4-FFF2-40B4-BE49-F238E27FC236}">
              <a16:creationId xmlns:a16="http://schemas.microsoft.com/office/drawing/2014/main" id="{00000000-0008-0000-0F00-000080010000}"/>
            </a:ext>
          </a:extLst>
        </xdr:cNvPr>
        <xdr:cNvSpPr txBox="1"/>
      </xdr:nvSpPr>
      <xdr:spPr>
        <a:xfrm>
          <a:off x="10515600" y="18672175"/>
          <a:ext cx="3136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151765</xdr:rowOff>
    </xdr:from>
    <xdr:to>
      <xdr:col>55</xdr:col>
      <xdr:colOff>88900</xdr:colOff>
      <xdr:row>108</xdr:row>
      <xdr:rowOff>151765</xdr:rowOff>
    </xdr:to>
    <xdr:cxnSp macro="">
      <xdr:nvCxnSpPr>
        <xdr:cNvPr id="385" name="直線コネクタ 384">
          <a:extLst>
            <a:ext uri="{FF2B5EF4-FFF2-40B4-BE49-F238E27FC236}">
              <a16:creationId xmlns:a16="http://schemas.microsoft.com/office/drawing/2014/main" id="{00000000-0008-0000-0F00-000081010000}"/>
            </a:ext>
          </a:extLst>
        </xdr:cNvPr>
        <xdr:cNvCxnSpPr/>
      </xdr:nvCxnSpPr>
      <xdr:spPr>
        <a:xfrm>
          <a:off x="10388600" y="1866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60960</xdr:rowOff>
    </xdr:from>
    <xdr:ext cx="598805" cy="259080"/>
    <xdr:sp macro="" textlink="">
      <xdr:nvSpPr>
        <xdr:cNvPr id="386" name="【港湾・漁港】&#10;一人当たり有形固定資産（償却資産）額最大値テキスト">
          <a:extLst>
            <a:ext uri="{FF2B5EF4-FFF2-40B4-BE49-F238E27FC236}">
              <a16:creationId xmlns:a16="http://schemas.microsoft.com/office/drawing/2014/main" id="{00000000-0008-0000-0F00-000082010000}"/>
            </a:ext>
          </a:extLst>
        </xdr:cNvPr>
        <xdr:cNvSpPr txBox="1"/>
      </xdr:nvSpPr>
      <xdr:spPr>
        <a:xfrm>
          <a:off x="10515600" y="168630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415,071</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114300</xdr:rowOff>
    </xdr:from>
    <xdr:to>
      <xdr:col>55</xdr:col>
      <xdr:colOff>88900</xdr:colOff>
      <xdr:row>99</xdr:row>
      <xdr:rowOff>114300</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a:off x="10388600" y="17087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103505</xdr:rowOff>
    </xdr:from>
    <xdr:ext cx="534670" cy="259080"/>
    <xdr:sp macro="" textlink="">
      <xdr:nvSpPr>
        <xdr:cNvPr id="388" name="【港湾・漁港】&#10;一人当たり有形固定資産（償却資産）額平均値テキスト">
          <a:extLst>
            <a:ext uri="{FF2B5EF4-FFF2-40B4-BE49-F238E27FC236}">
              <a16:creationId xmlns:a16="http://schemas.microsoft.com/office/drawing/2014/main" id="{00000000-0008-0000-0F00-000084010000}"/>
            </a:ext>
          </a:extLst>
        </xdr:cNvPr>
        <xdr:cNvSpPr txBox="1"/>
      </xdr:nvSpPr>
      <xdr:spPr>
        <a:xfrm>
          <a:off x="10515600" y="182772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50,431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107</xdr:row>
      <xdr:rowOff>80645</xdr:rowOff>
    </xdr:from>
    <xdr:to>
      <xdr:col>55</xdr:col>
      <xdr:colOff>50800</xdr:colOff>
      <xdr:row>108</xdr:row>
      <xdr:rowOff>10795</xdr:rowOff>
    </xdr:to>
    <xdr:sp macro="" textlink="">
      <xdr:nvSpPr>
        <xdr:cNvPr id="389" name="フローチャート: 判断 388">
          <a:extLst>
            <a:ext uri="{FF2B5EF4-FFF2-40B4-BE49-F238E27FC236}">
              <a16:creationId xmlns:a16="http://schemas.microsoft.com/office/drawing/2014/main" id="{00000000-0008-0000-0F00-000085010000}"/>
            </a:ext>
          </a:extLst>
        </xdr:cNvPr>
        <xdr:cNvSpPr/>
      </xdr:nvSpPr>
      <xdr:spPr>
        <a:xfrm>
          <a:off x="10426700" y="18425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66040</xdr:rowOff>
    </xdr:from>
    <xdr:to>
      <xdr:col>50</xdr:col>
      <xdr:colOff>165100</xdr:colOff>
      <xdr:row>107</xdr:row>
      <xdr:rowOff>167640</xdr:rowOff>
    </xdr:to>
    <xdr:sp macro="" textlink="">
      <xdr:nvSpPr>
        <xdr:cNvPr id="390" name="フローチャート: 判断 389">
          <a:extLst>
            <a:ext uri="{FF2B5EF4-FFF2-40B4-BE49-F238E27FC236}">
              <a16:creationId xmlns:a16="http://schemas.microsoft.com/office/drawing/2014/main" id="{00000000-0008-0000-0F00-000086010000}"/>
            </a:ext>
          </a:extLst>
        </xdr:cNvPr>
        <xdr:cNvSpPr/>
      </xdr:nvSpPr>
      <xdr:spPr>
        <a:xfrm>
          <a:off x="9588500" y="1841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67310</xdr:rowOff>
    </xdr:from>
    <xdr:to>
      <xdr:col>46</xdr:col>
      <xdr:colOff>38100</xdr:colOff>
      <xdr:row>108</xdr:row>
      <xdr:rowOff>168910</xdr:rowOff>
    </xdr:to>
    <xdr:sp macro="" textlink="">
      <xdr:nvSpPr>
        <xdr:cNvPr id="391" name="フローチャート: 判断 390">
          <a:extLst>
            <a:ext uri="{FF2B5EF4-FFF2-40B4-BE49-F238E27FC236}">
              <a16:creationId xmlns:a16="http://schemas.microsoft.com/office/drawing/2014/main" id="{00000000-0008-0000-0F00-000087010000}"/>
            </a:ext>
          </a:extLst>
        </xdr:cNvPr>
        <xdr:cNvSpPr/>
      </xdr:nvSpPr>
      <xdr:spPr>
        <a:xfrm>
          <a:off x="8699500" y="1858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108</xdr:row>
      <xdr:rowOff>100965</xdr:rowOff>
    </xdr:from>
    <xdr:to>
      <xdr:col>55</xdr:col>
      <xdr:colOff>50800</xdr:colOff>
      <xdr:row>109</xdr:row>
      <xdr:rowOff>31115</xdr:rowOff>
    </xdr:to>
    <xdr:sp macro="" textlink="">
      <xdr:nvSpPr>
        <xdr:cNvPr id="397" name="楕円 396">
          <a:extLst>
            <a:ext uri="{FF2B5EF4-FFF2-40B4-BE49-F238E27FC236}">
              <a16:creationId xmlns:a16="http://schemas.microsoft.com/office/drawing/2014/main" id="{00000000-0008-0000-0F00-00008D010000}"/>
            </a:ext>
          </a:extLst>
        </xdr:cNvPr>
        <xdr:cNvSpPr/>
      </xdr:nvSpPr>
      <xdr:spPr>
        <a:xfrm>
          <a:off x="10426700" y="1861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15875</xdr:rowOff>
    </xdr:from>
    <xdr:ext cx="313690" cy="259080"/>
    <xdr:sp macro="" textlink="">
      <xdr:nvSpPr>
        <xdr:cNvPr id="398" name="【港湾・漁港】&#10;一人当たり有形固定資産（償却資産）額該当値テキスト">
          <a:extLst>
            <a:ext uri="{FF2B5EF4-FFF2-40B4-BE49-F238E27FC236}">
              <a16:creationId xmlns:a16="http://schemas.microsoft.com/office/drawing/2014/main" id="{00000000-0008-0000-0F00-00008E010000}"/>
            </a:ext>
          </a:extLst>
        </xdr:cNvPr>
        <xdr:cNvSpPr txBox="1"/>
      </xdr:nvSpPr>
      <xdr:spPr>
        <a:xfrm>
          <a:off x="10515600" y="1853247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108</xdr:row>
      <xdr:rowOff>100965</xdr:rowOff>
    </xdr:from>
    <xdr:to>
      <xdr:col>50</xdr:col>
      <xdr:colOff>165100</xdr:colOff>
      <xdr:row>109</xdr:row>
      <xdr:rowOff>31115</xdr:rowOff>
    </xdr:to>
    <xdr:sp macro="" textlink="">
      <xdr:nvSpPr>
        <xdr:cNvPr id="399" name="楕円 398">
          <a:extLst>
            <a:ext uri="{FF2B5EF4-FFF2-40B4-BE49-F238E27FC236}">
              <a16:creationId xmlns:a16="http://schemas.microsoft.com/office/drawing/2014/main" id="{00000000-0008-0000-0F00-00008F010000}"/>
            </a:ext>
          </a:extLst>
        </xdr:cNvPr>
        <xdr:cNvSpPr/>
      </xdr:nvSpPr>
      <xdr:spPr>
        <a:xfrm>
          <a:off x="9588500" y="1861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151765</xdr:rowOff>
    </xdr:from>
    <xdr:to>
      <xdr:col>55</xdr:col>
      <xdr:colOff>0</xdr:colOff>
      <xdr:row>108</xdr:row>
      <xdr:rowOff>151765</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9639300" y="1866836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100965</xdr:rowOff>
    </xdr:from>
    <xdr:to>
      <xdr:col>46</xdr:col>
      <xdr:colOff>38100</xdr:colOff>
      <xdr:row>109</xdr:row>
      <xdr:rowOff>31115</xdr:rowOff>
    </xdr:to>
    <xdr:sp macro="" textlink="">
      <xdr:nvSpPr>
        <xdr:cNvPr id="401" name="楕円 400">
          <a:extLst>
            <a:ext uri="{FF2B5EF4-FFF2-40B4-BE49-F238E27FC236}">
              <a16:creationId xmlns:a16="http://schemas.microsoft.com/office/drawing/2014/main" id="{00000000-0008-0000-0F00-000091010000}"/>
            </a:ext>
          </a:extLst>
        </xdr:cNvPr>
        <xdr:cNvSpPr/>
      </xdr:nvSpPr>
      <xdr:spPr>
        <a:xfrm>
          <a:off x="8699500" y="1861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151765</xdr:rowOff>
    </xdr:from>
    <xdr:to>
      <xdr:col>50</xdr:col>
      <xdr:colOff>114300</xdr:colOff>
      <xdr:row>108</xdr:row>
      <xdr:rowOff>151765</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flipV="1">
          <a:off x="8750300" y="186683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106</xdr:row>
      <xdr:rowOff>12700</xdr:rowOff>
    </xdr:from>
    <xdr:ext cx="534670" cy="259080"/>
    <xdr:sp macro="" textlink="">
      <xdr:nvSpPr>
        <xdr:cNvPr id="403" name="n_1aveValue【港湾・漁港】&#10;一人当たり有形固定資産（償却資産）額">
          <a:extLst>
            <a:ext uri="{FF2B5EF4-FFF2-40B4-BE49-F238E27FC236}">
              <a16:creationId xmlns:a16="http://schemas.microsoft.com/office/drawing/2014/main" id="{00000000-0008-0000-0F00-000093010000}"/>
            </a:ext>
          </a:extLst>
        </xdr:cNvPr>
        <xdr:cNvSpPr txBox="1"/>
      </xdr:nvSpPr>
      <xdr:spPr>
        <a:xfrm>
          <a:off x="9359265" y="181864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54,290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107</xdr:row>
      <xdr:rowOff>13970</xdr:rowOff>
    </xdr:from>
    <xdr:ext cx="465455" cy="259080"/>
    <xdr:sp macro="" textlink="">
      <xdr:nvSpPr>
        <xdr:cNvPr id="404" name="n_2aveValue【港湾・漁港】&#10;一人当たり有形固定資産（償却資産）額">
          <a:extLst>
            <a:ext uri="{FF2B5EF4-FFF2-40B4-BE49-F238E27FC236}">
              <a16:creationId xmlns:a16="http://schemas.microsoft.com/office/drawing/2014/main" id="{00000000-0008-0000-0F00-000094010000}"/>
            </a:ext>
          </a:extLst>
        </xdr:cNvPr>
        <xdr:cNvSpPr txBox="1"/>
      </xdr:nvSpPr>
      <xdr:spPr>
        <a:xfrm>
          <a:off x="8515350" y="183591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9,032</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135255</xdr:colOff>
      <xdr:row>109</xdr:row>
      <xdr:rowOff>22225</xdr:rowOff>
    </xdr:from>
    <xdr:ext cx="309245" cy="258445"/>
    <xdr:sp macro="" textlink="">
      <xdr:nvSpPr>
        <xdr:cNvPr id="405" name="n_1mainValue【港湾・漁港】&#10;一人当たり有形固定資産（償却資産）額">
          <a:extLst>
            <a:ext uri="{FF2B5EF4-FFF2-40B4-BE49-F238E27FC236}">
              <a16:creationId xmlns:a16="http://schemas.microsoft.com/office/drawing/2014/main" id="{00000000-0008-0000-0F00-000095010000}"/>
            </a:ext>
          </a:extLst>
        </xdr:cNvPr>
        <xdr:cNvSpPr txBox="1"/>
      </xdr:nvSpPr>
      <xdr:spPr>
        <a:xfrm>
          <a:off x="9469755" y="18710275"/>
          <a:ext cx="309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oneCellAnchor>
    <xdr:from>
      <xdr:col>45</xdr:col>
      <xdr:colOff>20955</xdr:colOff>
      <xdr:row>109</xdr:row>
      <xdr:rowOff>22225</xdr:rowOff>
    </xdr:from>
    <xdr:ext cx="313690" cy="258445"/>
    <xdr:sp macro="" textlink="">
      <xdr:nvSpPr>
        <xdr:cNvPr id="406" name="n_2mainValue【港湾・漁港】&#10;一人当たり有形固定資産（償却資産）額">
          <a:extLst>
            <a:ext uri="{FF2B5EF4-FFF2-40B4-BE49-F238E27FC236}">
              <a16:creationId xmlns:a16="http://schemas.microsoft.com/office/drawing/2014/main" id="{00000000-0008-0000-0F00-000096010000}"/>
            </a:ext>
          </a:extLst>
        </xdr:cNvPr>
        <xdr:cNvSpPr txBox="1"/>
      </xdr:nvSpPr>
      <xdr:spPr>
        <a:xfrm>
          <a:off x="8593455" y="1871027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7" name="正方形/長方形 406">
          <a:extLst>
            <a:ext uri="{FF2B5EF4-FFF2-40B4-BE49-F238E27FC236}">
              <a16:creationId xmlns:a16="http://schemas.microsoft.com/office/drawing/2014/main" id="{00000000-0008-0000-0F00-00009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8" name="正方形/長方形 407">
          <a:extLst>
            <a:ext uri="{FF2B5EF4-FFF2-40B4-BE49-F238E27FC236}">
              <a16:creationId xmlns:a16="http://schemas.microsoft.com/office/drawing/2014/main" id="{00000000-0008-0000-0F00-000098010000}"/>
            </a:ext>
          </a:extLst>
        </xdr:cNvPr>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9" name="正方形/長方形 408">
          <a:extLst>
            <a:ext uri="{FF2B5EF4-FFF2-40B4-BE49-F238E27FC236}">
              <a16:creationId xmlns:a16="http://schemas.microsoft.com/office/drawing/2014/main" id="{00000000-0008-0000-0F00-000099010000}"/>
            </a:ext>
          </a:extLst>
        </xdr:cNvPr>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0" name="正方形/長方形 409">
          <a:extLst>
            <a:ext uri="{FF2B5EF4-FFF2-40B4-BE49-F238E27FC236}">
              <a16:creationId xmlns:a16="http://schemas.microsoft.com/office/drawing/2014/main" id="{00000000-0008-0000-0F00-00009A010000}"/>
            </a:ext>
          </a:extLst>
        </xdr:cNvPr>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1" name="正方形/長方形 410">
          <a:extLst>
            <a:ext uri="{FF2B5EF4-FFF2-40B4-BE49-F238E27FC236}">
              <a16:creationId xmlns:a16="http://schemas.microsoft.com/office/drawing/2014/main" id="{00000000-0008-0000-0F00-00009B010000}"/>
            </a:ext>
          </a:extLst>
        </xdr:cNvPr>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2" name="正方形/長方形 411">
          <a:extLst>
            <a:ext uri="{FF2B5EF4-FFF2-40B4-BE49-F238E27FC236}">
              <a16:creationId xmlns:a16="http://schemas.microsoft.com/office/drawing/2014/main" id="{00000000-0008-0000-0F00-00009C010000}"/>
            </a:ext>
          </a:extLst>
        </xdr:cNvPr>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3" name="正方形/長方形 412">
          <a:extLst>
            <a:ext uri="{FF2B5EF4-FFF2-40B4-BE49-F238E27FC236}">
              <a16:creationId xmlns:a16="http://schemas.microsoft.com/office/drawing/2014/main" id="{00000000-0008-0000-0F00-00009D010000}"/>
            </a:ext>
          </a:extLst>
        </xdr:cNvPr>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4" name="正方形/長方形 413">
          <a:extLst>
            <a:ext uri="{FF2B5EF4-FFF2-40B4-BE49-F238E27FC236}">
              <a16:creationId xmlns:a16="http://schemas.microsoft.com/office/drawing/2014/main" id="{00000000-0008-0000-0F00-00009E010000}"/>
            </a:ext>
          </a:extLst>
        </xdr:cNvPr>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4005" cy="22542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12407900" y="514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43</xdr:row>
      <xdr:rowOff>105410</xdr:rowOff>
    </xdr:from>
    <xdr:ext cx="334645" cy="259080"/>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12106910" y="747776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a:off x="12446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40</xdr:row>
      <xdr:rowOff>162560</xdr:rowOff>
    </xdr:from>
    <xdr:ext cx="403225" cy="259080"/>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12042775" y="702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a:off x="12446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38</xdr:row>
      <xdr:rowOff>48260</xdr:rowOff>
    </xdr:from>
    <xdr:ext cx="403225" cy="259080"/>
    <xdr:sp macro="" textlink="">
      <xdr:nvSpPr>
        <xdr:cNvPr id="421" name="テキスト ボックス 420">
          <a:extLst>
            <a:ext uri="{FF2B5EF4-FFF2-40B4-BE49-F238E27FC236}">
              <a16:creationId xmlns:a16="http://schemas.microsoft.com/office/drawing/2014/main" id="{00000000-0008-0000-0F00-0000A5010000}"/>
            </a:ext>
          </a:extLst>
        </xdr:cNvPr>
        <xdr:cNvSpPr txBox="1"/>
      </xdr:nvSpPr>
      <xdr:spPr>
        <a:xfrm>
          <a:off x="12042775" y="656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12446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105410</xdr:rowOff>
    </xdr:from>
    <xdr:ext cx="403225" cy="259080"/>
    <xdr:sp macro="" textlink="">
      <xdr:nvSpPr>
        <xdr:cNvPr id="423" name="テキスト ボックス 422">
          <a:extLst>
            <a:ext uri="{FF2B5EF4-FFF2-40B4-BE49-F238E27FC236}">
              <a16:creationId xmlns:a16="http://schemas.microsoft.com/office/drawing/2014/main" id="{00000000-0008-0000-0F00-0000A7010000}"/>
            </a:ext>
          </a:extLst>
        </xdr:cNvPr>
        <xdr:cNvSpPr txBox="1"/>
      </xdr:nvSpPr>
      <xdr:spPr>
        <a:xfrm>
          <a:off x="12042775" y="610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12446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162560</xdr:rowOff>
    </xdr:from>
    <xdr:ext cx="403225" cy="259080"/>
    <xdr:sp macro="" textlink="">
      <xdr:nvSpPr>
        <xdr:cNvPr id="425" name="テキスト ボックス 424">
          <a:extLst>
            <a:ext uri="{FF2B5EF4-FFF2-40B4-BE49-F238E27FC236}">
              <a16:creationId xmlns:a16="http://schemas.microsoft.com/office/drawing/2014/main" id="{00000000-0008-0000-0F00-0000A9010000}"/>
            </a:ext>
          </a:extLst>
        </xdr:cNvPr>
        <xdr:cNvSpPr txBox="1"/>
      </xdr:nvSpPr>
      <xdr:spPr>
        <a:xfrm>
          <a:off x="12042775" y="564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30</xdr:row>
      <xdr:rowOff>48260</xdr:rowOff>
    </xdr:from>
    <xdr:ext cx="462915" cy="259080"/>
    <xdr:sp macro="" textlink="">
      <xdr:nvSpPr>
        <xdr:cNvPr id="427" name="テキスト ボックス 426">
          <a:extLst>
            <a:ext uri="{FF2B5EF4-FFF2-40B4-BE49-F238E27FC236}">
              <a16:creationId xmlns:a16="http://schemas.microsoft.com/office/drawing/2014/main" id="{00000000-0008-0000-0F00-0000AB010000}"/>
            </a:ext>
          </a:extLst>
        </xdr:cNvPr>
        <xdr:cNvSpPr txBox="1"/>
      </xdr:nvSpPr>
      <xdr:spPr>
        <a:xfrm>
          <a:off x="11978640" y="519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8" name="【認定こども園・幼稚園・保育所】&#10;有形固定資産減価償却率グラフ枠">
          <a:extLst>
            <a:ext uri="{FF2B5EF4-FFF2-40B4-BE49-F238E27FC236}">
              <a16:creationId xmlns:a16="http://schemas.microsoft.com/office/drawing/2014/main" id="{00000000-0008-0000-0F00-0000AC010000}"/>
            </a:ext>
          </a:extLst>
        </xdr:cNvPr>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33020</xdr:rowOff>
    </xdr:from>
    <xdr:to>
      <xdr:col>85</xdr:col>
      <xdr:colOff>126365</xdr:colOff>
      <xdr:row>40</xdr:row>
      <xdr:rowOff>50800</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flipV="1">
          <a:off x="16318865" y="5690870"/>
          <a:ext cx="0" cy="1217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54610</xdr:rowOff>
    </xdr:from>
    <xdr:ext cx="405130" cy="254635"/>
    <xdr:sp macro="" textlink="">
      <xdr:nvSpPr>
        <xdr:cNvPr id="430" name="【認定こども園・幼稚園・保育所】&#10;有形固定資産減価償却率最小値テキスト">
          <a:extLst>
            <a:ext uri="{FF2B5EF4-FFF2-40B4-BE49-F238E27FC236}">
              <a16:creationId xmlns:a16="http://schemas.microsoft.com/office/drawing/2014/main" id="{00000000-0008-0000-0F00-0000AE010000}"/>
            </a:ext>
          </a:extLst>
        </xdr:cNvPr>
        <xdr:cNvSpPr txBox="1"/>
      </xdr:nvSpPr>
      <xdr:spPr>
        <a:xfrm>
          <a:off x="16357600" y="691261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31.1</a:t>
          </a:r>
          <a:endParaRPr kumimoji="1" lang="ja-JP" altLang="en-US" sz="1000" b="1">
            <a:latin typeface="ＭＳ Ｐゴシック"/>
            <a:ea typeface="ＭＳ Ｐゴシック"/>
          </a:endParaRPr>
        </a:p>
      </xdr:txBody>
    </xdr:sp>
    <xdr:clientData/>
  </xdr:oneCellAnchor>
  <xdr:twoCellAnchor>
    <xdr:from>
      <xdr:col>85</xdr:col>
      <xdr:colOff>38100</xdr:colOff>
      <xdr:row>40</xdr:row>
      <xdr:rowOff>50800</xdr:rowOff>
    </xdr:from>
    <xdr:to>
      <xdr:col>86</xdr:col>
      <xdr:colOff>25400</xdr:colOff>
      <xdr:row>40</xdr:row>
      <xdr:rowOff>50800</xdr:rowOff>
    </xdr:to>
    <xdr:cxnSp macro="">
      <xdr:nvCxnSpPr>
        <xdr:cNvPr id="431" name="直線コネクタ 430">
          <a:extLst>
            <a:ext uri="{FF2B5EF4-FFF2-40B4-BE49-F238E27FC236}">
              <a16:creationId xmlns:a16="http://schemas.microsoft.com/office/drawing/2014/main" id="{00000000-0008-0000-0F00-0000AF010000}"/>
            </a:ext>
          </a:extLst>
        </xdr:cNvPr>
        <xdr:cNvCxnSpPr/>
      </xdr:nvCxnSpPr>
      <xdr:spPr>
        <a:xfrm>
          <a:off x="16230600" y="6908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151130</xdr:rowOff>
    </xdr:from>
    <xdr:ext cx="405130" cy="259080"/>
    <xdr:sp macro="" textlink="">
      <xdr:nvSpPr>
        <xdr:cNvPr id="432" name="【認定こども園・幼稚園・保育所】&#10;有形固定資産減価償却率最大値テキスト">
          <a:extLst>
            <a:ext uri="{FF2B5EF4-FFF2-40B4-BE49-F238E27FC236}">
              <a16:creationId xmlns:a16="http://schemas.microsoft.com/office/drawing/2014/main" id="{00000000-0008-0000-0F00-0000B0010000}"/>
            </a:ext>
          </a:extLst>
        </xdr:cNvPr>
        <xdr:cNvSpPr txBox="1"/>
      </xdr:nvSpPr>
      <xdr:spPr>
        <a:xfrm>
          <a:off x="16357600" y="54660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84.4</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33020</xdr:rowOff>
    </xdr:from>
    <xdr:to>
      <xdr:col>86</xdr:col>
      <xdr:colOff>25400</xdr:colOff>
      <xdr:row>33</xdr:row>
      <xdr:rowOff>33020</xdr:rowOff>
    </xdr:to>
    <xdr:cxnSp macro="">
      <xdr:nvCxnSpPr>
        <xdr:cNvPr id="433" name="直線コネクタ 432">
          <a:extLst>
            <a:ext uri="{FF2B5EF4-FFF2-40B4-BE49-F238E27FC236}">
              <a16:creationId xmlns:a16="http://schemas.microsoft.com/office/drawing/2014/main" id="{00000000-0008-0000-0F00-0000B1010000}"/>
            </a:ext>
          </a:extLst>
        </xdr:cNvPr>
        <xdr:cNvCxnSpPr/>
      </xdr:nvCxnSpPr>
      <xdr:spPr>
        <a:xfrm>
          <a:off x="16230600" y="5690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96520</xdr:rowOff>
    </xdr:from>
    <xdr:ext cx="405130" cy="259080"/>
    <xdr:sp macro="" textlink="">
      <xdr:nvSpPr>
        <xdr:cNvPr id="434" name="【認定こども園・幼稚園・保育所】&#10;有形固定資産減価償却率平均値テキスト">
          <a:extLst>
            <a:ext uri="{FF2B5EF4-FFF2-40B4-BE49-F238E27FC236}">
              <a16:creationId xmlns:a16="http://schemas.microsoft.com/office/drawing/2014/main" id="{00000000-0008-0000-0F00-0000B2010000}"/>
            </a:ext>
          </a:extLst>
        </xdr:cNvPr>
        <xdr:cNvSpPr txBox="1"/>
      </xdr:nvSpPr>
      <xdr:spPr>
        <a:xfrm>
          <a:off x="16357600" y="60972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73660</xdr:rowOff>
    </xdr:from>
    <xdr:to>
      <xdr:col>85</xdr:col>
      <xdr:colOff>177800</xdr:colOff>
      <xdr:row>37</xdr:row>
      <xdr:rowOff>3810</xdr:rowOff>
    </xdr:to>
    <xdr:sp macro="" textlink="">
      <xdr:nvSpPr>
        <xdr:cNvPr id="435" name="フローチャート: 判断 434">
          <a:extLst>
            <a:ext uri="{FF2B5EF4-FFF2-40B4-BE49-F238E27FC236}">
              <a16:creationId xmlns:a16="http://schemas.microsoft.com/office/drawing/2014/main" id="{00000000-0008-0000-0F00-0000B3010000}"/>
            </a:ext>
          </a:extLst>
        </xdr:cNvPr>
        <xdr:cNvSpPr/>
      </xdr:nvSpPr>
      <xdr:spPr>
        <a:xfrm>
          <a:off x="16268700" y="624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39370</xdr:rowOff>
    </xdr:from>
    <xdr:to>
      <xdr:col>81</xdr:col>
      <xdr:colOff>101600</xdr:colOff>
      <xdr:row>36</xdr:row>
      <xdr:rowOff>140970</xdr:rowOff>
    </xdr:to>
    <xdr:sp macro="" textlink="">
      <xdr:nvSpPr>
        <xdr:cNvPr id="436" name="フローチャート: 判断 435">
          <a:extLst>
            <a:ext uri="{FF2B5EF4-FFF2-40B4-BE49-F238E27FC236}">
              <a16:creationId xmlns:a16="http://schemas.microsoft.com/office/drawing/2014/main" id="{00000000-0008-0000-0F00-0000B4010000}"/>
            </a:ext>
          </a:extLst>
        </xdr:cNvPr>
        <xdr:cNvSpPr/>
      </xdr:nvSpPr>
      <xdr:spPr>
        <a:xfrm>
          <a:off x="15430500" y="621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148590</xdr:rowOff>
    </xdr:from>
    <xdr:to>
      <xdr:col>76</xdr:col>
      <xdr:colOff>165100</xdr:colOff>
      <xdr:row>36</xdr:row>
      <xdr:rowOff>78740</xdr:rowOff>
    </xdr:to>
    <xdr:sp macro="" textlink="">
      <xdr:nvSpPr>
        <xdr:cNvPr id="437" name="フローチャート: 判断 436">
          <a:extLst>
            <a:ext uri="{FF2B5EF4-FFF2-40B4-BE49-F238E27FC236}">
              <a16:creationId xmlns:a16="http://schemas.microsoft.com/office/drawing/2014/main" id="{00000000-0008-0000-0F00-0000B5010000}"/>
            </a:ext>
          </a:extLst>
        </xdr:cNvPr>
        <xdr:cNvSpPr/>
      </xdr:nvSpPr>
      <xdr:spPr>
        <a:xfrm>
          <a:off x="145415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38" name="テキスト ボックス 437">
          <a:extLst>
            <a:ext uri="{FF2B5EF4-FFF2-40B4-BE49-F238E27FC236}">
              <a16:creationId xmlns:a16="http://schemas.microsoft.com/office/drawing/2014/main" id="{00000000-0008-0000-0F00-0000B6010000}"/>
            </a:ext>
          </a:extLst>
        </xdr:cNvPr>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39" name="テキスト ボックス 438">
          <a:extLst>
            <a:ext uri="{FF2B5EF4-FFF2-40B4-BE49-F238E27FC236}">
              <a16:creationId xmlns:a16="http://schemas.microsoft.com/office/drawing/2014/main" id="{00000000-0008-0000-0F00-0000B7010000}"/>
            </a:ext>
          </a:extLst>
        </xdr:cNvPr>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40" name="テキスト ボックス 439">
          <a:extLst>
            <a:ext uri="{FF2B5EF4-FFF2-40B4-BE49-F238E27FC236}">
              <a16:creationId xmlns:a16="http://schemas.microsoft.com/office/drawing/2014/main" id="{00000000-0008-0000-0F00-0000B8010000}"/>
            </a:ext>
          </a:extLst>
        </xdr:cNvPr>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41" name="テキスト ボックス 440">
          <a:extLst>
            <a:ext uri="{FF2B5EF4-FFF2-40B4-BE49-F238E27FC236}">
              <a16:creationId xmlns:a16="http://schemas.microsoft.com/office/drawing/2014/main" id="{00000000-0008-0000-0F00-0000B9010000}"/>
            </a:ext>
          </a:extLst>
        </xdr:cNvPr>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42" name="テキスト ボックス 441">
          <a:extLst>
            <a:ext uri="{FF2B5EF4-FFF2-40B4-BE49-F238E27FC236}">
              <a16:creationId xmlns:a16="http://schemas.microsoft.com/office/drawing/2014/main" id="{00000000-0008-0000-0F00-0000BA010000}"/>
            </a:ext>
          </a:extLst>
        </xdr:cNvPr>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139700</xdr:rowOff>
    </xdr:from>
    <xdr:to>
      <xdr:col>85</xdr:col>
      <xdr:colOff>177800</xdr:colOff>
      <xdr:row>39</xdr:row>
      <xdr:rowOff>69850</xdr:rowOff>
    </xdr:to>
    <xdr:sp macro="" textlink="">
      <xdr:nvSpPr>
        <xdr:cNvPr id="443" name="楕円 442">
          <a:extLst>
            <a:ext uri="{FF2B5EF4-FFF2-40B4-BE49-F238E27FC236}">
              <a16:creationId xmlns:a16="http://schemas.microsoft.com/office/drawing/2014/main" id="{00000000-0008-0000-0F00-0000BB010000}"/>
            </a:ext>
          </a:extLst>
        </xdr:cNvPr>
        <xdr:cNvSpPr/>
      </xdr:nvSpPr>
      <xdr:spPr>
        <a:xfrm>
          <a:off x="16268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118110</xdr:rowOff>
    </xdr:from>
    <xdr:ext cx="405130" cy="259080"/>
    <xdr:sp macro="" textlink="">
      <xdr:nvSpPr>
        <xdr:cNvPr id="444" name="【認定こども園・幼稚園・保育所】&#10;有形固定資産減価償却率該当値テキスト">
          <a:extLst>
            <a:ext uri="{FF2B5EF4-FFF2-40B4-BE49-F238E27FC236}">
              <a16:creationId xmlns:a16="http://schemas.microsoft.com/office/drawing/2014/main" id="{00000000-0008-0000-0F00-0000BC010000}"/>
            </a:ext>
          </a:extLst>
        </xdr:cNvPr>
        <xdr:cNvSpPr txBox="1"/>
      </xdr:nvSpPr>
      <xdr:spPr>
        <a:xfrm>
          <a:off x="16357600" y="66332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39</xdr:row>
      <xdr:rowOff>25400</xdr:rowOff>
    </xdr:from>
    <xdr:to>
      <xdr:col>81</xdr:col>
      <xdr:colOff>101600</xdr:colOff>
      <xdr:row>39</xdr:row>
      <xdr:rowOff>127000</xdr:rowOff>
    </xdr:to>
    <xdr:sp macro="" textlink="">
      <xdr:nvSpPr>
        <xdr:cNvPr id="445" name="楕円 444">
          <a:extLst>
            <a:ext uri="{FF2B5EF4-FFF2-40B4-BE49-F238E27FC236}">
              <a16:creationId xmlns:a16="http://schemas.microsoft.com/office/drawing/2014/main" id="{00000000-0008-0000-0F00-0000BD010000}"/>
            </a:ext>
          </a:extLst>
        </xdr:cNvPr>
        <xdr:cNvSpPr/>
      </xdr:nvSpPr>
      <xdr:spPr>
        <a:xfrm>
          <a:off x="15430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19050</xdr:rowOff>
    </xdr:from>
    <xdr:to>
      <xdr:col>85</xdr:col>
      <xdr:colOff>127000</xdr:colOff>
      <xdr:row>39</xdr:row>
      <xdr:rowOff>76200</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flipV="1">
          <a:off x="15481300" y="6705600"/>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112395</xdr:rowOff>
    </xdr:from>
    <xdr:to>
      <xdr:col>76</xdr:col>
      <xdr:colOff>165100</xdr:colOff>
      <xdr:row>38</xdr:row>
      <xdr:rowOff>42545</xdr:rowOff>
    </xdr:to>
    <xdr:sp macro="" textlink="">
      <xdr:nvSpPr>
        <xdr:cNvPr id="447" name="楕円 446">
          <a:extLst>
            <a:ext uri="{FF2B5EF4-FFF2-40B4-BE49-F238E27FC236}">
              <a16:creationId xmlns:a16="http://schemas.microsoft.com/office/drawing/2014/main" id="{00000000-0008-0000-0F00-0000BF010000}"/>
            </a:ext>
          </a:extLst>
        </xdr:cNvPr>
        <xdr:cNvSpPr/>
      </xdr:nvSpPr>
      <xdr:spPr>
        <a:xfrm>
          <a:off x="14541500" y="645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163195</xdr:rowOff>
    </xdr:from>
    <xdr:to>
      <xdr:col>81</xdr:col>
      <xdr:colOff>50800</xdr:colOff>
      <xdr:row>39</xdr:row>
      <xdr:rowOff>76200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14592300" y="6506845"/>
          <a:ext cx="889000" cy="255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34</xdr:row>
      <xdr:rowOff>157480</xdr:rowOff>
    </xdr:from>
    <xdr:ext cx="405130" cy="254635"/>
    <xdr:sp macro="" textlink="">
      <xdr:nvSpPr>
        <xdr:cNvPr id="449" name="n_1aveValue【認定こども園・幼稚園・保育所】&#10;有形固定資産減価償却率">
          <a:extLst>
            <a:ext uri="{FF2B5EF4-FFF2-40B4-BE49-F238E27FC236}">
              <a16:creationId xmlns:a16="http://schemas.microsoft.com/office/drawing/2014/main" id="{00000000-0008-0000-0F00-0000C1010000}"/>
            </a:ext>
          </a:extLst>
        </xdr:cNvPr>
        <xdr:cNvSpPr txBox="1"/>
      </xdr:nvSpPr>
      <xdr:spPr>
        <a:xfrm>
          <a:off x="15266035" y="598678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34</xdr:row>
      <xdr:rowOff>95250</xdr:rowOff>
    </xdr:from>
    <xdr:ext cx="400685" cy="259080"/>
    <xdr:sp macro="" textlink="">
      <xdr:nvSpPr>
        <xdr:cNvPr id="450" name="n_2aveValue【認定こども園・幼稚園・保育所】&#10;有形固定資産減価償却率">
          <a:extLst>
            <a:ext uri="{FF2B5EF4-FFF2-40B4-BE49-F238E27FC236}">
              <a16:creationId xmlns:a16="http://schemas.microsoft.com/office/drawing/2014/main" id="{00000000-0008-0000-0F00-0000C2010000}"/>
            </a:ext>
          </a:extLst>
        </xdr:cNvPr>
        <xdr:cNvSpPr txBox="1"/>
      </xdr:nvSpPr>
      <xdr:spPr>
        <a:xfrm>
          <a:off x="14389735" y="592455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39</xdr:row>
      <xdr:rowOff>118110</xdr:rowOff>
    </xdr:from>
    <xdr:ext cx="405130" cy="259080"/>
    <xdr:sp macro="" textlink="">
      <xdr:nvSpPr>
        <xdr:cNvPr id="451" name="n_1mainValue【認定こども園・幼稚園・保育所】&#10;有形固定資産減価償却率">
          <a:extLst>
            <a:ext uri="{FF2B5EF4-FFF2-40B4-BE49-F238E27FC236}">
              <a16:creationId xmlns:a16="http://schemas.microsoft.com/office/drawing/2014/main" id="{00000000-0008-0000-0F00-0000C3010000}"/>
            </a:ext>
          </a:extLst>
        </xdr:cNvPr>
        <xdr:cNvSpPr txBox="1"/>
      </xdr:nvSpPr>
      <xdr:spPr>
        <a:xfrm>
          <a:off x="15266035" y="68046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38</xdr:row>
      <xdr:rowOff>33655</xdr:rowOff>
    </xdr:from>
    <xdr:ext cx="400685" cy="258445"/>
    <xdr:sp macro="" textlink="">
      <xdr:nvSpPr>
        <xdr:cNvPr id="452" name="n_2mainValue【認定こども園・幼稚園・保育所】&#10;有形固定資産減価償却率">
          <a:extLst>
            <a:ext uri="{FF2B5EF4-FFF2-40B4-BE49-F238E27FC236}">
              <a16:creationId xmlns:a16="http://schemas.microsoft.com/office/drawing/2014/main" id="{00000000-0008-0000-0F00-0000C4010000}"/>
            </a:ext>
          </a:extLst>
        </xdr:cNvPr>
        <xdr:cNvSpPr txBox="1"/>
      </xdr:nvSpPr>
      <xdr:spPr>
        <a:xfrm>
          <a:off x="14389735" y="6548755"/>
          <a:ext cx="400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00000000-0008-0000-0F00-0000C5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00000000-0008-0000-0F00-0000C6010000}"/>
            </a:ext>
          </a:extLst>
        </xdr:cNvPr>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00000000-0008-0000-0F00-0000C7010000}"/>
            </a:ext>
          </a:extLst>
        </xdr:cNvPr>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00000000-0008-0000-0F00-0000C8010000}"/>
            </a:ext>
          </a:extLst>
        </xdr:cNvPr>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00000000-0008-0000-0F00-0000C9010000}"/>
            </a:ext>
          </a:extLst>
        </xdr:cNvPr>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00000000-0008-0000-0F00-0000CA010000}"/>
            </a:ext>
          </a:extLst>
        </xdr:cNvPr>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00000000-0008-0000-0F00-0000CB010000}"/>
            </a:ext>
          </a:extLst>
        </xdr:cNvPr>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00000000-0008-0000-0F00-0000CC010000}"/>
            </a:ext>
          </a:extLst>
        </xdr:cNvPr>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5440" cy="225425"/>
    <xdr:sp macro="" textlink="">
      <xdr:nvSpPr>
        <xdr:cNvPr id="461" name="テキスト ボックス 460">
          <a:extLst>
            <a:ext uri="{FF2B5EF4-FFF2-40B4-BE49-F238E27FC236}">
              <a16:creationId xmlns:a16="http://schemas.microsoft.com/office/drawing/2014/main" id="{00000000-0008-0000-0F00-0000CD010000}"/>
            </a:ext>
          </a:extLst>
        </xdr:cNvPr>
        <xdr:cNvSpPr txBox="1"/>
      </xdr:nvSpPr>
      <xdr:spPr>
        <a:xfrm>
          <a:off x="18249900" y="514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67310</xdr:rowOff>
    </xdr:from>
    <xdr:ext cx="462915" cy="259080"/>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17820640" y="7096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29210</xdr:rowOff>
    </xdr:from>
    <xdr:ext cx="462915" cy="254635"/>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17820640" y="6715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7" name="直線コネクタ 466">
          <a:extLst>
            <a:ext uri="{FF2B5EF4-FFF2-40B4-BE49-F238E27FC236}">
              <a16:creationId xmlns:a16="http://schemas.microsoft.com/office/drawing/2014/main" id="{00000000-0008-0000-0F00-0000D3010000}"/>
            </a:ext>
          </a:extLst>
        </xdr:cNvPr>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162560</xdr:rowOff>
    </xdr:from>
    <xdr:ext cx="462915" cy="259080"/>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17820640" y="6334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9" name="直線コネクタ 468">
          <a:extLst>
            <a:ext uri="{FF2B5EF4-FFF2-40B4-BE49-F238E27FC236}">
              <a16:creationId xmlns:a16="http://schemas.microsoft.com/office/drawing/2014/main" id="{00000000-0008-0000-0F00-0000D5010000}"/>
            </a:ext>
          </a:extLst>
        </xdr:cNvPr>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124460</xdr:rowOff>
    </xdr:from>
    <xdr:ext cx="462915" cy="259080"/>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17820640" y="5953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86360</xdr:rowOff>
    </xdr:from>
    <xdr:ext cx="462915" cy="25463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17820640" y="5572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2915" cy="259080"/>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17820640" y="519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00000000-0008-0000-0F00-0000DB010000}"/>
            </a:ext>
          </a:extLst>
        </xdr:cNvPr>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15240</xdr:rowOff>
    </xdr:from>
    <xdr:to>
      <xdr:col>116</xdr:col>
      <xdr:colOff>62865</xdr:colOff>
      <xdr:row>41</xdr:row>
      <xdr:rowOff>163830</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flipV="1">
          <a:off x="22160865" y="5844540"/>
          <a:ext cx="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167640</xdr:rowOff>
    </xdr:from>
    <xdr:ext cx="469900" cy="254635"/>
    <xdr:sp macro="" textlink="">
      <xdr:nvSpPr>
        <xdr:cNvPr id="477" name="【認定こども園・幼稚園・保育所】&#10;一人当たり面積最小値テキスト">
          <a:extLst>
            <a:ext uri="{FF2B5EF4-FFF2-40B4-BE49-F238E27FC236}">
              <a16:creationId xmlns:a16="http://schemas.microsoft.com/office/drawing/2014/main" id="{00000000-0008-0000-0F00-0000DD010000}"/>
            </a:ext>
          </a:extLst>
        </xdr:cNvPr>
        <xdr:cNvSpPr txBox="1"/>
      </xdr:nvSpPr>
      <xdr:spPr>
        <a:xfrm>
          <a:off x="22199600" y="719709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a:off x="22072600" y="7193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133350</xdr:rowOff>
    </xdr:from>
    <xdr:ext cx="469900" cy="254635"/>
    <xdr:sp macro="" textlink="">
      <xdr:nvSpPr>
        <xdr:cNvPr id="479" name="【認定こども園・幼稚園・保育所】&#10;一人当たり面積最大値テキスト">
          <a:extLst>
            <a:ext uri="{FF2B5EF4-FFF2-40B4-BE49-F238E27FC236}">
              <a16:creationId xmlns:a16="http://schemas.microsoft.com/office/drawing/2014/main" id="{00000000-0008-0000-0F00-0000DF010000}"/>
            </a:ext>
          </a:extLst>
        </xdr:cNvPr>
        <xdr:cNvSpPr txBox="1"/>
      </xdr:nvSpPr>
      <xdr:spPr>
        <a:xfrm>
          <a:off x="22199600" y="561975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0.183</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15240</xdr:rowOff>
    </xdr:from>
    <xdr:to>
      <xdr:col>116</xdr:col>
      <xdr:colOff>152400</xdr:colOff>
      <xdr:row>34</xdr:row>
      <xdr:rowOff>15240</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a:off x="22072600" y="5844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13970</xdr:rowOff>
    </xdr:from>
    <xdr:ext cx="469900" cy="259080"/>
    <xdr:sp macro="" textlink="">
      <xdr:nvSpPr>
        <xdr:cNvPr id="481" name="【認定こども園・幼稚園・保育所】&#10;一人当たり面積平均値テキスト">
          <a:extLst>
            <a:ext uri="{FF2B5EF4-FFF2-40B4-BE49-F238E27FC236}">
              <a16:creationId xmlns:a16="http://schemas.microsoft.com/office/drawing/2014/main" id="{00000000-0008-0000-0F00-0000E1010000}"/>
            </a:ext>
          </a:extLst>
        </xdr:cNvPr>
        <xdr:cNvSpPr txBox="1"/>
      </xdr:nvSpPr>
      <xdr:spPr>
        <a:xfrm>
          <a:off x="22199600" y="65290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482" name="フローチャート: 判断 481">
          <a:extLst>
            <a:ext uri="{FF2B5EF4-FFF2-40B4-BE49-F238E27FC236}">
              <a16:creationId xmlns:a16="http://schemas.microsoft.com/office/drawing/2014/main" id="{00000000-0008-0000-0F00-0000E2010000}"/>
            </a:ext>
          </a:extLst>
        </xdr:cNvPr>
        <xdr:cNvSpPr/>
      </xdr:nvSpPr>
      <xdr:spPr>
        <a:xfrm>
          <a:off x="22110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21590</xdr:rowOff>
    </xdr:from>
    <xdr:to>
      <xdr:col>112</xdr:col>
      <xdr:colOff>38100</xdr:colOff>
      <xdr:row>39</xdr:row>
      <xdr:rowOff>123190</xdr:rowOff>
    </xdr:to>
    <xdr:sp macro="" textlink="">
      <xdr:nvSpPr>
        <xdr:cNvPr id="483" name="フローチャート: 判断 482">
          <a:extLst>
            <a:ext uri="{FF2B5EF4-FFF2-40B4-BE49-F238E27FC236}">
              <a16:creationId xmlns:a16="http://schemas.microsoft.com/office/drawing/2014/main" id="{00000000-0008-0000-0F00-0000E3010000}"/>
            </a:ext>
          </a:extLst>
        </xdr:cNvPr>
        <xdr:cNvSpPr/>
      </xdr:nvSpPr>
      <xdr:spPr>
        <a:xfrm>
          <a:off x="21272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36830</xdr:rowOff>
    </xdr:from>
    <xdr:to>
      <xdr:col>107</xdr:col>
      <xdr:colOff>101600</xdr:colOff>
      <xdr:row>39</xdr:row>
      <xdr:rowOff>138430</xdr:rowOff>
    </xdr:to>
    <xdr:sp macro="" textlink="">
      <xdr:nvSpPr>
        <xdr:cNvPr id="484" name="フローチャート: 判断 483">
          <a:extLst>
            <a:ext uri="{FF2B5EF4-FFF2-40B4-BE49-F238E27FC236}">
              <a16:creationId xmlns:a16="http://schemas.microsoft.com/office/drawing/2014/main" id="{00000000-0008-0000-0F00-0000E4010000}"/>
            </a:ext>
          </a:extLst>
        </xdr:cNvPr>
        <xdr:cNvSpPr/>
      </xdr:nvSpPr>
      <xdr:spPr>
        <a:xfrm>
          <a:off x="20383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85" name="テキスト ボックス 484">
          <a:extLst>
            <a:ext uri="{FF2B5EF4-FFF2-40B4-BE49-F238E27FC236}">
              <a16:creationId xmlns:a16="http://schemas.microsoft.com/office/drawing/2014/main" id="{00000000-0008-0000-0F00-0000E5010000}"/>
            </a:ext>
          </a:extLst>
        </xdr:cNvPr>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86" name="テキスト ボックス 485">
          <a:extLst>
            <a:ext uri="{FF2B5EF4-FFF2-40B4-BE49-F238E27FC236}">
              <a16:creationId xmlns:a16="http://schemas.microsoft.com/office/drawing/2014/main" id="{00000000-0008-0000-0F00-0000E6010000}"/>
            </a:ext>
          </a:extLst>
        </xdr:cNvPr>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87" name="テキスト ボックス 486">
          <a:extLst>
            <a:ext uri="{FF2B5EF4-FFF2-40B4-BE49-F238E27FC236}">
              <a16:creationId xmlns:a16="http://schemas.microsoft.com/office/drawing/2014/main" id="{00000000-0008-0000-0F00-0000E7010000}"/>
            </a:ext>
          </a:extLst>
        </xdr:cNvPr>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88" name="テキスト ボックス 487">
          <a:extLst>
            <a:ext uri="{FF2B5EF4-FFF2-40B4-BE49-F238E27FC236}">
              <a16:creationId xmlns:a16="http://schemas.microsoft.com/office/drawing/2014/main" id="{00000000-0008-0000-0F00-0000E8010000}"/>
            </a:ext>
          </a:extLst>
        </xdr:cNvPr>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89" name="テキスト ボックス 488">
          <a:extLst>
            <a:ext uri="{FF2B5EF4-FFF2-40B4-BE49-F238E27FC236}">
              <a16:creationId xmlns:a16="http://schemas.microsoft.com/office/drawing/2014/main" id="{00000000-0008-0000-0F00-0000E9010000}"/>
            </a:ext>
          </a:extLst>
        </xdr:cNvPr>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41</xdr:row>
      <xdr:rowOff>82550</xdr:rowOff>
    </xdr:from>
    <xdr:to>
      <xdr:col>116</xdr:col>
      <xdr:colOff>114300</xdr:colOff>
      <xdr:row>42</xdr:row>
      <xdr:rowOff>12700</xdr:rowOff>
    </xdr:to>
    <xdr:sp macro="" textlink="">
      <xdr:nvSpPr>
        <xdr:cNvPr id="490" name="楕円 489">
          <a:extLst>
            <a:ext uri="{FF2B5EF4-FFF2-40B4-BE49-F238E27FC236}">
              <a16:creationId xmlns:a16="http://schemas.microsoft.com/office/drawing/2014/main" id="{00000000-0008-0000-0F00-0000EA010000}"/>
            </a:ext>
          </a:extLst>
        </xdr:cNvPr>
        <xdr:cNvSpPr/>
      </xdr:nvSpPr>
      <xdr:spPr>
        <a:xfrm>
          <a:off x="221107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168910</xdr:rowOff>
    </xdr:from>
    <xdr:ext cx="469900" cy="254635"/>
    <xdr:sp macro="" textlink="">
      <xdr:nvSpPr>
        <xdr:cNvPr id="491" name="【認定こども園・幼稚園・保育所】&#10;一人当たり面積該当値テキスト">
          <a:extLst>
            <a:ext uri="{FF2B5EF4-FFF2-40B4-BE49-F238E27FC236}">
              <a16:creationId xmlns:a16="http://schemas.microsoft.com/office/drawing/2014/main" id="{00000000-0008-0000-0F00-0000EB010000}"/>
            </a:ext>
          </a:extLst>
        </xdr:cNvPr>
        <xdr:cNvSpPr txBox="1"/>
      </xdr:nvSpPr>
      <xdr:spPr>
        <a:xfrm>
          <a:off x="22199600" y="702691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41</xdr:row>
      <xdr:rowOff>67310</xdr:rowOff>
    </xdr:from>
    <xdr:to>
      <xdr:col>112</xdr:col>
      <xdr:colOff>38100</xdr:colOff>
      <xdr:row>41</xdr:row>
      <xdr:rowOff>168910</xdr:rowOff>
    </xdr:to>
    <xdr:sp macro="" textlink="">
      <xdr:nvSpPr>
        <xdr:cNvPr id="492" name="楕円 491">
          <a:extLst>
            <a:ext uri="{FF2B5EF4-FFF2-40B4-BE49-F238E27FC236}">
              <a16:creationId xmlns:a16="http://schemas.microsoft.com/office/drawing/2014/main" id="{00000000-0008-0000-0F00-0000EC010000}"/>
            </a:ext>
          </a:extLst>
        </xdr:cNvPr>
        <xdr:cNvSpPr/>
      </xdr:nvSpPr>
      <xdr:spPr>
        <a:xfrm>
          <a:off x="21272500" y="709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118110</xdr:rowOff>
    </xdr:from>
    <xdr:to>
      <xdr:col>116</xdr:col>
      <xdr:colOff>63500</xdr:colOff>
      <xdr:row>41</xdr:row>
      <xdr:rowOff>133350</xdr:rowOff>
    </xdr:to>
    <xdr:cxnSp macro="">
      <xdr:nvCxnSpPr>
        <xdr:cNvPr id="493" name="直線コネクタ 492">
          <a:extLst>
            <a:ext uri="{FF2B5EF4-FFF2-40B4-BE49-F238E27FC236}">
              <a16:creationId xmlns:a16="http://schemas.microsoft.com/office/drawing/2014/main" id="{00000000-0008-0000-0F00-0000ED010000}"/>
            </a:ext>
          </a:extLst>
        </xdr:cNvPr>
        <xdr:cNvCxnSpPr/>
      </xdr:nvCxnSpPr>
      <xdr:spPr>
        <a:xfrm>
          <a:off x="21323300" y="714756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82550</xdr:rowOff>
    </xdr:from>
    <xdr:to>
      <xdr:col>107</xdr:col>
      <xdr:colOff>101600</xdr:colOff>
      <xdr:row>42</xdr:row>
      <xdr:rowOff>12700</xdr:rowOff>
    </xdr:to>
    <xdr:sp macro="" textlink="">
      <xdr:nvSpPr>
        <xdr:cNvPr id="494" name="楕円 493">
          <a:extLst>
            <a:ext uri="{FF2B5EF4-FFF2-40B4-BE49-F238E27FC236}">
              <a16:creationId xmlns:a16="http://schemas.microsoft.com/office/drawing/2014/main" id="{00000000-0008-0000-0F00-0000EE010000}"/>
            </a:ext>
          </a:extLst>
        </xdr:cNvPr>
        <xdr:cNvSpPr/>
      </xdr:nvSpPr>
      <xdr:spPr>
        <a:xfrm>
          <a:off x="20383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118110</xdr:rowOff>
    </xdr:from>
    <xdr:to>
      <xdr:col>111</xdr:col>
      <xdr:colOff>177800</xdr:colOff>
      <xdr:row>41</xdr:row>
      <xdr:rowOff>133350</xdr:rowOff>
    </xdr:to>
    <xdr:cxnSp macro="">
      <xdr:nvCxnSpPr>
        <xdr:cNvPr id="495" name="直線コネクタ 494">
          <a:extLst>
            <a:ext uri="{FF2B5EF4-FFF2-40B4-BE49-F238E27FC236}">
              <a16:creationId xmlns:a16="http://schemas.microsoft.com/office/drawing/2014/main" id="{00000000-0008-0000-0F00-0000EF010000}"/>
            </a:ext>
          </a:extLst>
        </xdr:cNvPr>
        <xdr:cNvCxnSpPr/>
      </xdr:nvCxnSpPr>
      <xdr:spPr>
        <a:xfrm flipV="1">
          <a:off x="20434300" y="714756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37</xdr:row>
      <xdr:rowOff>139700</xdr:rowOff>
    </xdr:from>
    <xdr:ext cx="469900" cy="259080"/>
    <xdr:sp macro="" textlink="">
      <xdr:nvSpPr>
        <xdr:cNvPr id="496" name="n_1aveValue【認定こども園・幼稚園・保育所】&#10;一人当たり面積">
          <a:extLst>
            <a:ext uri="{FF2B5EF4-FFF2-40B4-BE49-F238E27FC236}">
              <a16:creationId xmlns:a16="http://schemas.microsoft.com/office/drawing/2014/main" id="{00000000-0008-0000-0F00-0000F0010000}"/>
            </a:ext>
          </a:extLst>
        </xdr:cNvPr>
        <xdr:cNvSpPr txBox="1"/>
      </xdr:nvSpPr>
      <xdr:spPr>
        <a:xfrm>
          <a:off x="21075650" y="64833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0.063</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37</xdr:row>
      <xdr:rowOff>154940</xdr:rowOff>
    </xdr:from>
    <xdr:ext cx="465455" cy="254635"/>
    <xdr:sp macro="" textlink="">
      <xdr:nvSpPr>
        <xdr:cNvPr id="497" name="n_2aveValue【認定こども園・幼稚園・保育所】&#10;一人当たり面積">
          <a:extLst>
            <a:ext uri="{FF2B5EF4-FFF2-40B4-BE49-F238E27FC236}">
              <a16:creationId xmlns:a16="http://schemas.microsoft.com/office/drawing/2014/main" id="{00000000-0008-0000-0F00-0000F1010000}"/>
            </a:ext>
          </a:extLst>
        </xdr:cNvPr>
        <xdr:cNvSpPr txBox="1"/>
      </xdr:nvSpPr>
      <xdr:spPr>
        <a:xfrm>
          <a:off x="20199350" y="649859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0.061</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41</xdr:row>
      <xdr:rowOff>160020</xdr:rowOff>
    </xdr:from>
    <xdr:ext cx="469900" cy="259080"/>
    <xdr:sp macro="" textlink="">
      <xdr:nvSpPr>
        <xdr:cNvPr id="498" name="n_1mainValue【認定こども園・幼稚園・保育所】&#10;一人当たり面積">
          <a:extLst>
            <a:ext uri="{FF2B5EF4-FFF2-40B4-BE49-F238E27FC236}">
              <a16:creationId xmlns:a16="http://schemas.microsoft.com/office/drawing/2014/main" id="{00000000-0008-0000-0F00-0000F2010000}"/>
            </a:ext>
          </a:extLst>
        </xdr:cNvPr>
        <xdr:cNvSpPr txBox="1"/>
      </xdr:nvSpPr>
      <xdr:spPr>
        <a:xfrm>
          <a:off x="21075650" y="71894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42</xdr:row>
      <xdr:rowOff>3810</xdr:rowOff>
    </xdr:from>
    <xdr:ext cx="465455" cy="259080"/>
    <xdr:sp macro="" textlink="">
      <xdr:nvSpPr>
        <xdr:cNvPr id="499" name="n_2mainValue【認定こども園・幼稚園・保育所】&#10;一人当たり面積">
          <a:extLst>
            <a:ext uri="{FF2B5EF4-FFF2-40B4-BE49-F238E27FC236}">
              <a16:creationId xmlns:a16="http://schemas.microsoft.com/office/drawing/2014/main" id="{00000000-0008-0000-0F00-0000F3010000}"/>
            </a:ext>
          </a:extLst>
        </xdr:cNvPr>
        <xdr:cNvSpPr txBox="1"/>
      </xdr:nvSpPr>
      <xdr:spPr>
        <a:xfrm>
          <a:off x="20199350" y="72047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3" name="正方形/長方形 502">
          <a:extLst>
            <a:ext uri="{FF2B5EF4-FFF2-40B4-BE49-F238E27FC236}">
              <a16:creationId xmlns:a16="http://schemas.microsoft.com/office/drawing/2014/main" id="{00000000-0008-0000-0F00-0000F7010000}"/>
            </a:ext>
          </a:extLst>
        </xdr:cNvPr>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4" name="正方形/長方形 503">
          <a:extLst>
            <a:ext uri="{FF2B5EF4-FFF2-40B4-BE49-F238E27FC236}">
              <a16:creationId xmlns:a16="http://schemas.microsoft.com/office/drawing/2014/main" id="{00000000-0008-0000-0F00-0000F8010000}"/>
            </a:ext>
          </a:extLst>
        </xdr:cNvPr>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5" name="正方形/長方形 504">
          <a:extLst>
            <a:ext uri="{FF2B5EF4-FFF2-40B4-BE49-F238E27FC236}">
              <a16:creationId xmlns:a16="http://schemas.microsoft.com/office/drawing/2014/main" id="{00000000-0008-0000-0F00-0000F9010000}"/>
            </a:ext>
          </a:extLst>
        </xdr:cNvPr>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6" name="正方形/長方形 505">
          <a:extLst>
            <a:ext uri="{FF2B5EF4-FFF2-40B4-BE49-F238E27FC236}">
              <a16:creationId xmlns:a16="http://schemas.microsoft.com/office/drawing/2014/main" id="{00000000-0008-0000-0F00-0000FA010000}"/>
            </a:ext>
          </a:extLst>
        </xdr:cNvPr>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7" name="正方形/長方形 506">
          <a:extLst>
            <a:ext uri="{FF2B5EF4-FFF2-40B4-BE49-F238E27FC236}">
              <a16:creationId xmlns:a16="http://schemas.microsoft.com/office/drawing/2014/main" id="{00000000-0008-0000-0F00-0000FB010000}"/>
            </a:ext>
          </a:extLst>
        </xdr:cNvPr>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4005" cy="225425"/>
    <xdr:sp macro="" textlink="">
      <xdr:nvSpPr>
        <xdr:cNvPr id="508" name="テキスト ボックス 507">
          <a:extLst>
            <a:ext uri="{FF2B5EF4-FFF2-40B4-BE49-F238E27FC236}">
              <a16:creationId xmlns:a16="http://schemas.microsoft.com/office/drawing/2014/main" id="{00000000-0008-0000-0F00-0000FC010000}"/>
            </a:ext>
          </a:extLst>
        </xdr:cNvPr>
        <xdr:cNvSpPr txBox="1"/>
      </xdr:nvSpPr>
      <xdr:spPr>
        <a:xfrm>
          <a:off x="12407900" y="895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65</xdr:row>
      <xdr:rowOff>143510</xdr:rowOff>
    </xdr:from>
    <xdr:ext cx="403225" cy="254635"/>
    <xdr:sp macro="" textlink="">
      <xdr:nvSpPr>
        <xdr:cNvPr id="510" name="テキスト ボックス 509">
          <a:extLst>
            <a:ext uri="{FF2B5EF4-FFF2-40B4-BE49-F238E27FC236}">
              <a16:creationId xmlns:a16="http://schemas.microsoft.com/office/drawing/2014/main" id="{00000000-0008-0000-0F00-0000FE010000}"/>
            </a:ext>
          </a:extLst>
        </xdr:cNvPr>
        <xdr:cNvSpPr txBox="1"/>
      </xdr:nvSpPr>
      <xdr:spPr>
        <a:xfrm>
          <a:off x="12042775" y="11287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105410</xdr:rowOff>
    </xdr:from>
    <xdr:ext cx="403225" cy="259080"/>
    <xdr:sp macro="" textlink="">
      <xdr:nvSpPr>
        <xdr:cNvPr id="512" name="テキスト ボックス 511">
          <a:extLst>
            <a:ext uri="{FF2B5EF4-FFF2-40B4-BE49-F238E27FC236}">
              <a16:creationId xmlns:a16="http://schemas.microsoft.com/office/drawing/2014/main" id="{00000000-0008-0000-0F00-000000020000}"/>
            </a:ext>
          </a:extLst>
        </xdr:cNvPr>
        <xdr:cNvSpPr txBox="1"/>
      </xdr:nvSpPr>
      <xdr:spPr>
        <a:xfrm>
          <a:off x="12042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514" name="テキスト ボックス 513">
          <a:extLst>
            <a:ext uri="{FF2B5EF4-FFF2-40B4-BE49-F238E27FC236}">
              <a16:creationId xmlns:a16="http://schemas.microsoft.com/office/drawing/2014/main" id="{00000000-0008-0000-0F00-000002020000}"/>
            </a:ext>
          </a:extLst>
        </xdr:cNvPr>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4635"/>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2042775" y="10144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520" name="テキスト ボックス 519">
          <a:extLst>
            <a:ext uri="{FF2B5EF4-FFF2-40B4-BE49-F238E27FC236}">
              <a16:creationId xmlns:a16="http://schemas.microsoft.com/office/drawing/2014/main" id="{00000000-0008-0000-0F00-000008020000}"/>
            </a:ext>
          </a:extLst>
        </xdr:cNvPr>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52</xdr:row>
      <xdr:rowOff>86360</xdr:rowOff>
    </xdr:from>
    <xdr:ext cx="403225" cy="254635"/>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2042775" y="9001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3" name="【学校施設】&#10;有形固定資産減価償却率グラフ枠">
          <a:extLst>
            <a:ext uri="{FF2B5EF4-FFF2-40B4-BE49-F238E27FC236}">
              <a16:creationId xmlns:a16="http://schemas.microsoft.com/office/drawing/2014/main" id="{00000000-0008-0000-0F00-00000B020000}"/>
            </a:ext>
          </a:extLst>
        </xdr:cNvPr>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49530</xdr:rowOff>
    </xdr:from>
    <xdr:to>
      <xdr:col>85</xdr:col>
      <xdr:colOff>126365</xdr:colOff>
      <xdr:row>63</xdr:row>
      <xdr:rowOff>11430</xdr:rowOff>
    </xdr:to>
    <xdr:cxnSp macro="">
      <xdr:nvCxnSpPr>
        <xdr:cNvPr id="524" name="直線コネクタ 523">
          <a:extLst>
            <a:ext uri="{FF2B5EF4-FFF2-40B4-BE49-F238E27FC236}">
              <a16:creationId xmlns:a16="http://schemas.microsoft.com/office/drawing/2014/main" id="{00000000-0008-0000-0F00-00000C020000}"/>
            </a:ext>
          </a:extLst>
        </xdr:cNvPr>
        <xdr:cNvCxnSpPr/>
      </xdr:nvCxnSpPr>
      <xdr:spPr>
        <a:xfrm flipV="1">
          <a:off x="16318865" y="9479280"/>
          <a:ext cx="0" cy="1333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15240</xdr:rowOff>
    </xdr:from>
    <xdr:ext cx="405130" cy="259080"/>
    <xdr:sp macro="" textlink="">
      <xdr:nvSpPr>
        <xdr:cNvPr id="525" name="【学校施設】&#10;有形固定資産減価償却率最小値テキスト">
          <a:extLst>
            <a:ext uri="{FF2B5EF4-FFF2-40B4-BE49-F238E27FC236}">
              <a16:creationId xmlns:a16="http://schemas.microsoft.com/office/drawing/2014/main" id="{00000000-0008-0000-0F00-00000D020000}"/>
            </a:ext>
          </a:extLst>
        </xdr:cNvPr>
        <xdr:cNvSpPr txBox="1"/>
      </xdr:nvSpPr>
      <xdr:spPr>
        <a:xfrm>
          <a:off x="16357600" y="108165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46.2</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11430</xdr:rowOff>
    </xdr:from>
    <xdr:to>
      <xdr:col>86</xdr:col>
      <xdr:colOff>25400</xdr:colOff>
      <xdr:row>63</xdr:row>
      <xdr:rowOff>11430</xdr:rowOff>
    </xdr:to>
    <xdr:cxnSp macro="">
      <xdr:nvCxnSpPr>
        <xdr:cNvPr id="526" name="直線コネクタ 525">
          <a:extLst>
            <a:ext uri="{FF2B5EF4-FFF2-40B4-BE49-F238E27FC236}">
              <a16:creationId xmlns:a16="http://schemas.microsoft.com/office/drawing/2014/main" id="{00000000-0008-0000-0F00-00000E020000}"/>
            </a:ext>
          </a:extLst>
        </xdr:cNvPr>
        <xdr:cNvCxnSpPr/>
      </xdr:nvCxnSpPr>
      <xdr:spPr>
        <a:xfrm>
          <a:off x="16230600" y="10812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167640</xdr:rowOff>
    </xdr:from>
    <xdr:ext cx="405130" cy="254635"/>
    <xdr:sp macro="" textlink="">
      <xdr:nvSpPr>
        <xdr:cNvPr id="527" name="【学校施設】&#10;有形固定資産減価償却率最大値テキスト">
          <a:extLst>
            <a:ext uri="{FF2B5EF4-FFF2-40B4-BE49-F238E27FC236}">
              <a16:creationId xmlns:a16="http://schemas.microsoft.com/office/drawing/2014/main" id="{00000000-0008-0000-0F00-00000F020000}"/>
            </a:ext>
          </a:extLst>
        </xdr:cNvPr>
        <xdr:cNvSpPr txBox="1"/>
      </xdr:nvSpPr>
      <xdr:spPr>
        <a:xfrm>
          <a:off x="16357600" y="925449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81.2</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49530</xdr:rowOff>
    </xdr:from>
    <xdr:to>
      <xdr:col>86</xdr:col>
      <xdr:colOff>25400</xdr:colOff>
      <xdr:row>55</xdr:row>
      <xdr:rowOff>49530</xdr:rowOff>
    </xdr:to>
    <xdr:cxnSp macro="">
      <xdr:nvCxnSpPr>
        <xdr:cNvPr id="528" name="直線コネクタ 527">
          <a:extLst>
            <a:ext uri="{FF2B5EF4-FFF2-40B4-BE49-F238E27FC236}">
              <a16:creationId xmlns:a16="http://schemas.microsoft.com/office/drawing/2014/main" id="{00000000-0008-0000-0F00-000010020000}"/>
            </a:ext>
          </a:extLst>
        </xdr:cNvPr>
        <xdr:cNvCxnSpPr/>
      </xdr:nvCxnSpPr>
      <xdr:spPr>
        <a:xfrm>
          <a:off x="16230600" y="9479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121920</xdr:rowOff>
    </xdr:from>
    <xdr:ext cx="405130" cy="254635"/>
    <xdr:sp macro="" textlink="">
      <xdr:nvSpPr>
        <xdr:cNvPr id="529" name="【学校施設】&#10;有形固定資産減価償却率平均値テキスト">
          <a:extLst>
            <a:ext uri="{FF2B5EF4-FFF2-40B4-BE49-F238E27FC236}">
              <a16:creationId xmlns:a16="http://schemas.microsoft.com/office/drawing/2014/main" id="{00000000-0008-0000-0F00-000011020000}"/>
            </a:ext>
          </a:extLst>
        </xdr:cNvPr>
        <xdr:cNvSpPr txBox="1"/>
      </xdr:nvSpPr>
      <xdr:spPr>
        <a:xfrm>
          <a:off x="16357600" y="10066020"/>
          <a:ext cx="40513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530" name="フローチャート: 判断 529">
          <a:extLst>
            <a:ext uri="{FF2B5EF4-FFF2-40B4-BE49-F238E27FC236}">
              <a16:creationId xmlns:a16="http://schemas.microsoft.com/office/drawing/2014/main" id="{00000000-0008-0000-0F00-000012020000}"/>
            </a:ext>
          </a:extLst>
        </xdr:cNvPr>
        <xdr:cNvSpPr/>
      </xdr:nvSpPr>
      <xdr:spPr>
        <a:xfrm>
          <a:off x="16268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135890</xdr:rowOff>
    </xdr:from>
    <xdr:to>
      <xdr:col>81</xdr:col>
      <xdr:colOff>101600</xdr:colOff>
      <xdr:row>59</xdr:row>
      <xdr:rowOff>66040</xdr:rowOff>
    </xdr:to>
    <xdr:sp macro="" textlink="">
      <xdr:nvSpPr>
        <xdr:cNvPr id="531" name="フローチャート: 判断 530">
          <a:extLst>
            <a:ext uri="{FF2B5EF4-FFF2-40B4-BE49-F238E27FC236}">
              <a16:creationId xmlns:a16="http://schemas.microsoft.com/office/drawing/2014/main" id="{00000000-0008-0000-0F00-000013020000}"/>
            </a:ext>
          </a:extLst>
        </xdr:cNvPr>
        <xdr:cNvSpPr/>
      </xdr:nvSpPr>
      <xdr:spPr>
        <a:xfrm>
          <a:off x="15430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109220</xdr:rowOff>
    </xdr:from>
    <xdr:to>
      <xdr:col>76</xdr:col>
      <xdr:colOff>165100</xdr:colOff>
      <xdr:row>59</xdr:row>
      <xdr:rowOff>39370</xdr:rowOff>
    </xdr:to>
    <xdr:sp macro="" textlink="">
      <xdr:nvSpPr>
        <xdr:cNvPr id="532" name="フローチャート: 判断 531">
          <a:extLst>
            <a:ext uri="{FF2B5EF4-FFF2-40B4-BE49-F238E27FC236}">
              <a16:creationId xmlns:a16="http://schemas.microsoft.com/office/drawing/2014/main" id="{00000000-0008-0000-0F00-000014020000}"/>
            </a:ext>
          </a:extLst>
        </xdr:cNvPr>
        <xdr:cNvSpPr/>
      </xdr:nvSpPr>
      <xdr:spPr>
        <a:xfrm>
          <a:off x="14541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463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61290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463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5290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463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4401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4635"/>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13512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4635"/>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12623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56</xdr:row>
      <xdr:rowOff>40640</xdr:rowOff>
    </xdr:from>
    <xdr:to>
      <xdr:col>85</xdr:col>
      <xdr:colOff>177800</xdr:colOff>
      <xdr:row>56</xdr:row>
      <xdr:rowOff>142240</xdr:rowOff>
    </xdr:to>
    <xdr:sp macro="" textlink="">
      <xdr:nvSpPr>
        <xdr:cNvPr id="538" name="楕円 537">
          <a:extLst>
            <a:ext uri="{FF2B5EF4-FFF2-40B4-BE49-F238E27FC236}">
              <a16:creationId xmlns:a16="http://schemas.microsoft.com/office/drawing/2014/main" id="{00000000-0008-0000-0F00-00001A020000}"/>
            </a:ext>
          </a:extLst>
        </xdr:cNvPr>
        <xdr:cNvSpPr/>
      </xdr:nvSpPr>
      <xdr:spPr>
        <a:xfrm>
          <a:off x="16268700" y="96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63500</xdr:rowOff>
    </xdr:from>
    <xdr:ext cx="405130" cy="254635"/>
    <xdr:sp macro="" textlink="">
      <xdr:nvSpPr>
        <xdr:cNvPr id="539" name="【学校施設】&#10;有形固定資産減価償却率該当値テキスト">
          <a:extLst>
            <a:ext uri="{FF2B5EF4-FFF2-40B4-BE49-F238E27FC236}">
              <a16:creationId xmlns:a16="http://schemas.microsoft.com/office/drawing/2014/main" id="{00000000-0008-0000-0F00-00001B020000}"/>
            </a:ext>
          </a:extLst>
        </xdr:cNvPr>
        <xdr:cNvSpPr txBox="1"/>
      </xdr:nvSpPr>
      <xdr:spPr>
        <a:xfrm>
          <a:off x="16357600" y="949325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55880</xdr:rowOff>
    </xdr:from>
    <xdr:to>
      <xdr:col>81</xdr:col>
      <xdr:colOff>101600</xdr:colOff>
      <xdr:row>56</xdr:row>
      <xdr:rowOff>157480</xdr:rowOff>
    </xdr:to>
    <xdr:sp macro="" textlink="">
      <xdr:nvSpPr>
        <xdr:cNvPr id="540" name="楕円 539">
          <a:extLst>
            <a:ext uri="{FF2B5EF4-FFF2-40B4-BE49-F238E27FC236}">
              <a16:creationId xmlns:a16="http://schemas.microsoft.com/office/drawing/2014/main" id="{00000000-0008-0000-0F00-00001C020000}"/>
            </a:ext>
          </a:extLst>
        </xdr:cNvPr>
        <xdr:cNvSpPr/>
      </xdr:nvSpPr>
      <xdr:spPr>
        <a:xfrm>
          <a:off x="15430500" y="965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91440</xdr:rowOff>
    </xdr:from>
    <xdr:to>
      <xdr:col>85</xdr:col>
      <xdr:colOff>127000</xdr:colOff>
      <xdr:row>56</xdr:row>
      <xdr:rowOff>106680</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flipV="1">
          <a:off x="15481300" y="969264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105410</xdr:rowOff>
    </xdr:from>
    <xdr:to>
      <xdr:col>76</xdr:col>
      <xdr:colOff>165100</xdr:colOff>
      <xdr:row>57</xdr:row>
      <xdr:rowOff>35560</xdr:rowOff>
    </xdr:to>
    <xdr:sp macro="" textlink="">
      <xdr:nvSpPr>
        <xdr:cNvPr id="542" name="楕円 541">
          <a:extLst>
            <a:ext uri="{FF2B5EF4-FFF2-40B4-BE49-F238E27FC236}">
              <a16:creationId xmlns:a16="http://schemas.microsoft.com/office/drawing/2014/main" id="{00000000-0008-0000-0F00-00001E020000}"/>
            </a:ext>
          </a:extLst>
        </xdr:cNvPr>
        <xdr:cNvSpPr/>
      </xdr:nvSpPr>
      <xdr:spPr>
        <a:xfrm>
          <a:off x="14541500" y="970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106680</xdr:rowOff>
    </xdr:from>
    <xdr:to>
      <xdr:col>81</xdr:col>
      <xdr:colOff>50800</xdr:colOff>
      <xdr:row>56</xdr:row>
      <xdr:rowOff>156210</xdr:rowOff>
    </xdr:to>
    <xdr:cxnSp macro="">
      <xdr:nvCxnSpPr>
        <xdr:cNvPr id="543" name="直線コネクタ 542">
          <a:extLst>
            <a:ext uri="{FF2B5EF4-FFF2-40B4-BE49-F238E27FC236}">
              <a16:creationId xmlns:a16="http://schemas.microsoft.com/office/drawing/2014/main" id="{00000000-0008-0000-0F00-00001F020000}"/>
            </a:ext>
          </a:extLst>
        </xdr:cNvPr>
        <xdr:cNvCxnSpPr/>
      </xdr:nvCxnSpPr>
      <xdr:spPr>
        <a:xfrm flipV="1">
          <a:off x="14592300" y="970788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59</xdr:row>
      <xdr:rowOff>57150</xdr:rowOff>
    </xdr:from>
    <xdr:ext cx="405130" cy="259080"/>
    <xdr:sp macro="" textlink="">
      <xdr:nvSpPr>
        <xdr:cNvPr id="544" name="n_1aveValue【学校施設】&#10;有形固定資産減価償却率">
          <a:extLst>
            <a:ext uri="{FF2B5EF4-FFF2-40B4-BE49-F238E27FC236}">
              <a16:creationId xmlns:a16="http://schemas.microsoft.com/office/drawing/2014/main" id="{00000000-0008-0000-0F00-000020020000}"/>
            </a:ext>
          </a:extLst>
        </xdr:cNvPr>
        <xdr:cNvSpPr txBox="1"/>
      </xdr:nvSpPr>
      <xdr:spPr>
        <a:xfrm>
          <a:off x="15266035" y="101727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59</xdr:row>
      <xdr:rowOff>30480</xdr:rowOff>
    </xdr:from>
    <xdr:ext cx="400685" cy="254635"/>
    <xdr:sp macro="" textlink="">
      <xdr:nvSpPr>
        <xdr:cNvPr id="545" name="n_2aveValue【学校施設】&#10;有形固定資産減価償却率">
          <a:extLst>
            <a:ext uri="{FF2B5EF4-FFF2-40B4-BE49-F238E27FC236}">
              <a16:creationId xmlns:a16="http://schemas.microsoft.com/office/drawing/2014/main" id="{00000000-0008-0000-0F00-000021020000}"/>
            </a:ext>
          </a:extLst>
        </xdr:cNvPr>
        <xdr:cNvSpPr txBox="1"/>
      </xdr:nvSpPr>
      <xdr:spPr>
        <a:xfrm>
          <a:off x="14389735" y="1014603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55</xdr:row>
      <xdr:rowOff>2540</xdr:rowOff>
    </xdr:from>
    <xdr:ext cx="405130" cy="259080"/>
    <xdr:sp macro="" textlink="">
      <xdr:nvSpPr>
        <xdr:cNvPr id="546" name="n_1mainValue【学校施設】&#10;有形固定資産減価償却率">
          <a:extLst>
            <a:ext uri="{FF2B5EF4-FFF2-40B4-BE49-F238E27FC236}">
              <a16:creationId xmlns:a16="http://schemas.microsoft.com/office/drawing/2014/main" id="{00000000-0008-0000-0F00-000022020000}"/>
            </a:ext>
          </a:extLst>
        </xdr:cNvPr>
        <xdr:cNvSpPr txBox="1"/>
      </xdr:nvSpPr>
      <xdr:spPr>
        <a:xfrm>
          <a:off x="15266035" y="94322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55</xdr:row>
      <xdr:rowOff>52070</xdr:rowOff>
    </xdr:from>
    <xdr:ext cx="400685" cy="254635"/>
    <xdr:sp macro="" textlink="">
      <xdr:nvSpPr>
        <xdr:cNvPr id="547" name="n_2mainValue【学校施設】&#10;有形固定資産減価償却率">
          <a:extLst>
            <a:ext uri="{FF2B5EF4-FFF2-40B4-BE49-F238E27FC236}">
              <a16:creationId xmlns:a16="http://schemas.microsoft.com/office/drawing/2014/main" id="{00000000-0008-0000-0F00-000023020000}"/>
            </a:ext>
          </a:extLst>
        </xdr:cNvPr>
        <xdr:cNvSpPr txBox="1"/>
      </xdr:nvSpPr>
      <xdr:spPr>
        <a:xfrm>
          <a:off x="14389735" y="948182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8" name="正方形/長方形 547">
          <a:extLst>
            <a:ext uri="{FF2B5EF4-FFF2-40B4-BE49-F238E27FC236}">
              <a16:creationId xmlns:a16="http://schemas.microsoft.com/office/drawing/2014/main" id="{00000000-0008-0000-0F00-000024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9" name="正方形/長方形 548">
          <a:extLst>
            <a:ext uri="{FF2B5EF4-FFF2-40B4-BE49-F238E27FC236}">
              <a16:creationId xmlns:a16="http://schemas.microsoft.com/office/drawing/2014/main" id="{00000000-0008-0000-0F00-000025020000}"/>
            </a:ext>
          </a:extLst>
        </xdr:cNvPr>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0" name="正方形/長方形 549">
          <a:extLst>
            <a:ext uri="{FF2B5EF4-FFF2-40B4-BE49-F238E27FC236}">
              <a16:creationId xmlns:a16="http://schemas.microsoft.com/office/drawing/2014/main" id="{00000000-0008-0000-0F00-000026020000}"/>
            </a:ext>
          </a:extLst>
        </xdr:cNvPr>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1" name="正方形/長方形 550">
          <a:extLst>
            <a:ext uri="{FF2B5EF4-FFF2-40B4-BE49-F238E27FC236}">
              <a16:creationId xmlns:a16="http://schemas.microsoft.com/office/drawing/2014/main" id="{00000000-0008-0000-0F00-000027020000}"/>
            </a:ext>
          </a:extLst>
        </xdr:cNvPr>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5440" cy="225425"/>
    <xdr:sp macro="" textlink="">
      <xdr:nvSpPr>
        <xdr:cNvPr id="556" name="テキスト ボックス 555">
          <a:extLst>
            <a:ext uri="{FF2B5EF4-FFF2-40B4-BE49-F238E27FC236}">
              <a16:creationId xmlns:a16="http://schemas.microsoft.com/office/drawing/2014/main" id="{00000000-0008-0000-0F00-00002C020000}"/>
            </a:ext>
          </a:extLst>
        </xdr:cNvPr>
        <xdr:cNvSpPr txBox="1"/>
      </xdr:nvSpPr>
      <xdr:spPr>
        <a:xfrm>
          <a:off x="18249900" y="895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62915" cy="254635"/>
    <xdr:sp macro="" textlink="">
      <xdr:nvSpPr>
        <xdr:cNvPr id="558" name="テキスト ボックス 557">
          <a:extLst>
            <a:ext uri="{FF2B5EF4-FFF2-40B4-BE49-F238E27FC236}">
              <a16:creationId xmlns:a16="http://schemas.microsoft.com/office/drawing/2014/main" id="{00000000-0008-0000-0F00-00002E020000}"/>
            </a:ext>
          </a:extLst>
        </xdr:cNvPr>
        <xdr:cNvSpPr txBox="1"/>
      </xdr:nvSpPr>
      <xdr:spPr>
        <a:xfrm>
          <a:off x="17820640" y="11287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64</xdr:row>
      <xdr:rowOff>130810</xdr:rowOff>
    </xdr:from>
    <xdr:to>
      <xdr:col>120</xdr:col>
      <xdr:colOff>114300</xdr:colOff>
      <xdr:row>64</xdr:row>
      <xdr:rowOff>130810</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160020</xdr:rowOff>
    </xdr:from>
    <xdr:ext cx="462915" cy="259080"/>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7820640" y="1096137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62</xdr:row>
      <xdr:rowOff>146685</xdr:rowOff>
    </xdr:from>
    <xdr:to>
      <xdr:col>120</xdr:col>
      <xdr:colOff>114300</xdr:colOff>
      <xdr:row>62</xdr:row>
      <xdr:rowOff>146685</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62</xdr:row>
      <xdr:rowOff>4445</xdr:rowOff>
    </xdr:from>
    <xdr:ext cx="462915" cy="259080"/>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7820640" y="1063434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60</xdr:row>
      <xdr:rowOff>163195</xdr:rowOff>
    </xdr:from>
    <xdr:to>
      <xdr:col>120</xdr:col>
      <xdr:colOff>114300</xdr:colOff>
      <xdr:row>60</xdr:row>
      <xdr:rowOff>163195</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20955</xdr:rowOff>
    </xdr:from>
    <xdr:ext cx="462915" cy="25463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7820640" y="1030795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59</xdr:row>
      <xdr:rowOff>8255</xdr:rowOff>
    </xdr:from>
    <xdr:to>
      <xdr:col>120</xdr:col>
      <xdr:colOff>114300</xdr:colOff>
      <xdr:row>59</xdr:row>
      <xdr:rowOff>8255</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58</xdr:row>
      <xdr:rowOff>37465</xdr:rowOff>
    </xdr:from>
    <xdr:ext cx="462915" cy="259080"/>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7820640" y="998156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96</xdr:col>
      <xdr:colOff>0</xdr:colOff>
      <xdr:row>57</xdr:row>
      <xdr:rowOff>24765</xdr:rowOff>
    </xdr:from>
    <xdr:to>
      <xdr:col>120</xdr:col>
      <xdr:colOff>114300</xdr:colOff>
      <xdr:row>57</xdr:row>
      <xdr:rowOff>24765</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53975</xdr:rowOff>
    </xdr:from>
    <xdr:ext cx="462915" cy="25463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7820640" y="965517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dr:col>96</xdr:col>
      <xdr:colOff>0</xdr:colOff>
      <xdr:row>55</xdr:row>
      <xdr:rowOff>40640</xdr:rowOff>
    </xdr:from>
    <xdr:to>
      <xdr:col>120</xdr:col>
      <xdr:colOff>114300</xdr:colOff>
      <xdr:row>55</xdr:row>
      <xdr:rowOff>40640</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69850</xdr:rowOff>
    </xdr:from>
    <xdr:ext cx="462915" cy="259080"/>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7820640" y="932815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2915" cy="254635"/>
    <xdr:sp macro="" textlink="">
      <xdr:nvSpPr>
        <xdr:cNvPr id="572" name="テキスト ボックス 571">
          <a:extLst>
            <a:ext uri="{FF2B5EF4-FFF2-40B4-BE49-F238E27FC236}">
              <a16:creationId xmlns:a16="http://schemas.microsoft.com/office/drawing/2014/main" id="{00000000-0008-0000-0F00-00003C020000}"/>
            </a:ext>
          </a:extLst>
        </xdr:cNvPr>
        <xdr:cNvSpPr txBox="1"/>
      </xdr:nvSpPr>
      <xdr:spPr>
        <a:xfrm>
          <a:off x="17820640" y="9001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3" name="【学校施設】&#10;一人当たり面積グラフ枠">
          <a:extLst>
            <a:ext uri="{FF2B5EF4-FFF2-40B4-BE49-F238E27FC236}">
              <a16:creationId xmlns:a16="http://schemas.microsoft.com/office/drawing/2014/main" id="{00000000-0008-0000-0F00-00003D020000}"/>
            </a:ext>
          </a:extLst>
        </xdr:cNvPr>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20955</xdr:rowOff>
    </xdr:from>
    <xdr:to>
      <xdr:col>116</xdr:col>
      <xdr:colOff>62865</xdr:colOff>
      <xdr:row>63</xdr:row>
      <xdr:rowOff>73660</xdr:rowOff>
    </xdr:to>
    <xdr:cxnSp macro="">
      <xdr:nvCxnSpPr>
        <xdr:cNvPr id="574" name="直線コネクタ 573">
          <a:extLst>
            <a:ext uri="{FF2B5EF4-FFF2-40B4-BE49-F238E27FC236}">
              <a16:creationId xmlns:a16="http://schemas.microsoft.com/office/drawing/2014/main" id="{00000000-0008-0000-0F00-00003E020000}"/>
            </a:ext>
          </a:extLst>
        </xdr:cNvPr>
        <xdr:cNvCxnSpPr/>
      </xdr:nvCxnSpPr>
      <xdr:spPr>
        <a:xfrm flipV="1">
          <a:off x="22160865" y="9622155"/>
          <a:ext cx="0" cy="1252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77470</xdr:rowOff>
    </xdr:from>
    <xdr:ext cx="469900" cy="254635"/>
    <xdr:sp macro="" textlink="">
      <xdr:nvSpPr>
        <xdr:cNvPr id="575" name="【学校施設】&#10;一人当たり面積最小値テキスト">
          <a:extLst>
            <a:ext uri="{FF2B5EF4-FFF2-40B4-BE49-F238E27FC236}">
              <a16:creationId xmlns:a16="http://schemas.microsoft.com/office/drawing/2014/main" id="{00000000-0008-0000-0F00-00003F020000}"/>
            </a:ext>
          </a:extLst>
        </xdr:cNvPr>
        <xdr:cNvSpPr txBox="1"/>
      </xdr:nvSpPr>
      <xdr:spPr>
        <a:xfrm>
          <a:off x="22199600" y="1087882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0.940</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73660</xdr:rowOff>
    </xdr:from>
    <xdr:to>
      <xdr:col>116</xdr:col>
      <xdr:colOff>152400</xdr:colOff>
      <xdr:row>63</xdr:row>
      <xdr:rowOff>73660</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a:off x="22072600" y="10875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139065</xdr:rowOff>
    </xdr:from>
    <xdr:ext cx="469900" cy="259080"/>
    <xdr:sp macro="" textlink="">
      <xdr:nvSpPr>
        <xdr:cNvPr id="577" name="【学校施設】&#10;一人当たり面積最大値テキスト">
          <a:extLst>
            <a:ext uri="{FF2B5EF4-FFF2-40B4-BE49-F238E27FC236}">
              <a16:creationId xmlns:a16="http://schemas.microsoft.com/office/drawing/2014/main" id="{00000000-0008-0000-0F00-000041020000}"/>
            </a:ext>
          </a:extLst>
        </xdr:cNvPr>
        <xdr:cNvSpPr txBox="1"/>
      </xdr:nvSpPr>
      <xdr:spPr>
        <a:xfrm>
          <a:off x="22199600" y="93973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1.707</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20955</xdr:rowOff>
    </xdr:from>
    <xdr:to>
      <xdr:col>116</xdr:col>
      <xdr:colOff>152400</xdr:colOff>
      <xdr:row>56</xdr:row>
      <xdr:rowOff>20955</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a:off x="22072600" y="9622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149860</xdr:rowOff>
    </xdr:from>
    <xdr:ext cx="469900" cy="259080"/>
    <xdr:sp macro="" textlink="">
      <xdr:nvSpPr>
        <xdr:cNvPr id="579" name="【学校施設】&#10;一人当たり面積平均値テキスト">
          <a:extLst>
            <a:ext uri="{FF2B5EF4-FFF2-40B4-BE49-F238E27FC236}">
              <a16:creationId xmlns:a16="http://schemas.microsoft.com/office/drawing/2014/main" id="{00000000-0008-0000-0F00-000043020000}"/>
            </a:ext>
          </a:extLst>
        </xdr:cNvPr>
        <xdr:cNvSpPr txBox="1"/>
      </xdr:nvSpPr>
      <xdr:spPr>
        <a:xfrm>
          <a:off x="22199600" y="100939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1.296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59</xdr:row>
      <xdr:rowOff>127000</xdr:rowOff>
    </xdr:from>
    <xdr:to>
      <xdr:col>116</xdr:col>
      <xdr:colOff>114300</xdr:colOff>
      <xdr:row>60</xdr:row>
      <xdr:rowOff>57150</xdr:rowOff>
    </xdr:to>
    <xdr:sp macro="" textlink="">
      <xdr:nvSpPr>
        <xdr:cNvPr id="580" name="フローチャート: 判断 579">
          <a:extLst>
            <a:ext uri="{FF2B5EF4-FFF2-40B4-BE49-F238E27FC236}">
              <a16:creationId xmlns:a16="http://schemas.microsoft.com/office/drawing/2014/main" id="{00000000-0008-0000-0F00-000044020000}"/>
            </a:ext>
          </a:extLst>
        </xdr:cNvPr>
        <xdr:cNvSpPr/>
      </xdr:nvSpPr>
      <xdr:spPr>
        <a:xfrm>
          <a:off x="22110700" y="1024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55245</xdr:rowOff>
    </xdr:from>
    <xdr:to>
      <xdr:col>112</xdr:col>
      <xdr:colOff>38100</xdr:colOff>
      <xdr:row>59</xdr:row>
      <xdr:rowOff>156845</xdr:rowOff>
    </xdr:to>
    <xdr:sp macro="" textlink="">
      <xdr:nvSpPr>
        <xdr:cNvPr id="581" name="フローチャート: 判断 580">
          <a:extLst>
            <a:ext uri="{FF2B5EF4-FFF2-40B4-BE49-F238E27FC236}">
              <a16:creationId xmlns:a16="http://schemas.microsoft.com/office/drawing/2014/main" id="{00000000-0008-0000-0F00-000045020000}"/>
            </a:ext>
          </a:extLst>
        </xdr:cNvPr>
        <xdr:cNvSpPr/>
      </xdr:nvSpPr>
      <xdr:spPr>
        <a:xfrm>
          <a:off x="21272500" y="1017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27305</xdr:rowOff>
    </xdr:from>
    <xdr:to>
      <xdr:col>107</xdr:col>
      <xdr:colOff>101600</xdr:colOff>
      <xdr:row>60</xdr:row>
      <xdr:rowOff>128905</xdr:rowOff>
    </xdr:to>
    <xdr:sp macro="" textlink="">
      <xdr:nvSpPr>
        <xdr:cNvPr id="582" name="フローチャート: 判断 581">
          <a:extLst>
            <a:ext uri="{FF2B5EF4-FFF2-40B4-BE49-F238E27FC236}">
              <a16:creationId xmlns:a16="http://schemas.microsoft.com/office/drawing/2014/main" id="{00000000-0008-0000-0F00-000046020000}"/>
            </a:ext>
          </a:extLst>
        </xdr:cNvPr>
        <xdr:cNvSpPr/>
      </xdr:nvSpPr>
      <xdr:spPr>
        <a:xfrm>
          <a:off x="20383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4635"/>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219710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463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21132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463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20243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463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19354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463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18465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61</xdr:row>
      <xdr:rowOff>99695</xdr:rowOff>
    </xdr:from>
    <xdr:to>
      <xdr:col>116</xdr:col>
      <xdr:colOff>114300</xdr:colOff>
      <xdr:row>62</xdr:row>
      <xdr:rowOff>29845</xdr:rowOff>
    </xdr:to>
    <xdr:sp macro="" textlink="">
      <xdr:nvSpPr>
        <xdr:cNvPr id="588" name="楕円 587">
          <a:extLst>
            <a:ext uri="{FF2B5EF4-FFF2-40B4-BE49-F238E27FC236}">
              <a16:creationId xmlns:a16="http://schemas.microsoft.com/office/drawing/2014/main" id="{00000000-0008-0000-0F00-00004C020000}"/>
            </a:ext>
          </a:extLst>
        </xdr:cNvPr>
        <xdr:cNvSpPr/>
      </xdr:nvSpPr>
      <xdr:spPr>
        <a:xfrm>
          <a:off x="22110700" y="1055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78105</xdr:rowOff>
    </xdr:from>
    <xdr:ext cx="469900" cy="254635"/>
    <xdr:sp macro="" textlink="">
      <xdr:nvSpPr>
        <xdr:cNvPr id="589" name="【学校施設】&#10;一人当たり面積該当値テキスト">
          <a:extLst>
            <a:ext uri="{FF2B5EF4-FFF2-40B4-BE49-F238E27FC236}">
              <a16:creationId xmlns:a16="http://schemas.microsoft.com/office/drawing/2014/main" id="{00000000-0008-0000-0F00-00004D020000}"/>
            </a:ext>
          </a:extLst>
        </xdr:cNvPr>
        <xdr:cNvSpPr txBox="1"/>
      </xdr:nvSpPr>
      <xdr:spPr>
        <a:xfrm>
          <a:off x="22199600" y="1053655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1.103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60</xdr:row>
      <xdr:rowOff>125730</xdr:rowOff>
    </xdr:from>
    <xdr:to>
      <xdr:col>112</xdr:col>
      <xdr:colOff>38100</xdr:colOff>
      <xdr:row>61</xdr:row>
      <xdr:rowOff>55880</xdr:rowOff>
    </xdr:to>
    <xdr:sp macro="" textlink="">
      <xdr:nvSpPr>
        <xdr:cNvPr id="590" name="楕円 589">
          <a:extLst>
            <a:ext uri="{FF2B5EF4-FFF2-40B4-BE49-F238E27FC236}">
              <a16:creationId xmlns:a16="http://schemas.microsoft.com/office/drawing/2014/main" id="{00000000-0008-0000-0F00-00004E020000}"/>
            </a:ext>
          </a:extLst>
        </xdr:cNvPr>
        <xdr:cNvSpPr/>
      </xdr:nvSpPr>
      <xdr:spPr>
        <a:xfrm>
          <a:off x="21272500" y="1041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5080</xdr:rowOff>
    </xdr:from>
    <xdr:to>
      <xdr:col>116</xdr:col>
      <xdr:colOff>63500</xdr:colOff>
      <xdr:row>61</xdr:row>
      <xdr:rowOff>150495</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a:off x="21323300" y="10463530"/>
          <a:ext cx="838200" cy="145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160020</xdr:rowOff>
    </xdr:from>
    <xdr:to>
      <xdr:col>107</xdr:col>
      <xdr:colOff>101600</xdr:colOff>
      <xdr:row>61</xdr:row>
      <xdr:rowOff>90170</xdr:rowOff>
    </xdr:to>
    <xdr:sp macro="" textlink="">
      <xdr:nvSpPr>
        <xdr:cNvPr id="592" name="楕円 591">
          <a:extLst>
            <a:ext uri="{FF2B5EF4-FFF2-40B4-BE49-F238E27FC236}">
              <a16:creationId xmlns:a16="http://schemas.microsoft.com/office/drawing/2014/main" id="{00000000-0008-0000-0F00-000050020000}"/>
            </a:ext>
          </a:extLst>
        </xdr:cNvPr>
        <xdr:cNvSpPr/>
      </xdr:nvSpPr>
      <xdr:spPr>
        <a:xfrm>
          <a:off x="20383500" y="1044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5080</xdr:rowOff>
    </xdr:from>
    <xdr:to>
      <xdr:col>111</xdr:col>
      <xdr:colOff>177800</xdr:colOff>
      <xdr:row>61</xdr:row>
      <xdr:rowOff>39370</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flipV="1">
          <a:off x="20434300" y="1046353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58</xdr:row>
      <xdr:rowOff>1905</xdr:rowOff>
    </xdr:from>
    <xdr:ext cx="469900" cy="259080"/>
    <xdr:sp macro="" textlink="">
      <xdr:nvSpPr>
        <xdr:cNvPr id="594" name="n_1aveValue【学校施設】&#10;一人当たり面積">
          <a:extLst>
            <a:ext uri="{FF2B5EF4-FFF2-40B4-BE49-F238E27FC236}">
              <a16:creationId xmlns:a16="http://schemas.microsoft.com/office/drawing/2014/main" id="{00000000-0008-0000-0F00-000052020000}"/>
            </a:ext>
          </a:extLst>
        </xdr:cNvPr>
        <xdr:cNvSpPr txBox="1"/>
      </xdr:nvSpPr>
      <xdr:spPr>
        <a:xfrm>
          <a:off x="21075650" y="99460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58</xdr:row>
      <xdr:rowOff>145415</xdr:rowOff>
    </xdr:from>
    <xdr:ext cx="465455" cy="254635"/>
    <xdr:sp macro="" textlink="">
      <xdr:nvSpPr>
        <xdr:cNvPr id="595" name="n_2aveValue【学校施設】&#10;一人当たり面積">
          <a:extLst>
            <a:ext uri="{FF2B5EF4-FFF2-40B4-BE49-F238E27FC236}">
              <a16:creationId xmlns:a16="http://schemas.microsoft.com/office/drawing/2014/main" id="{00000000-0008-0000-0F00-000053020000}"/>
            </a:ext>
          </a:extLst>
        </xdr:cNvPr>
        <xdr:cNvSpPr txBox="1"/>
      </xdr:nvSpPr>
      <xdr:spPr>
        <a:xfrm>
          <a:off x="20199350" y="1008951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61</xdr:row>
      <xdr:rowOff>46990</xdr:rowOff>
    </xdr:from>
    <xdr:ext cx="469900" cy="259080"/>
    <xdr:sp macro="" textlink="">
      <xdr:nvSpPr>
        <xdr:cNvPr id="596" name="n_1mainValue【学校施設】&#10;一人当たり面積">
          <a:extLst>
            <a:ext uri="{FF2B5EF4-FFF2-40B4-BE49-F238E27FC236}">
              <a16:creationId xmlns:a16="http://schemas.microsoft.com/office/drawing/2014/main" id="{00000000-0008-0000-0F00-000054020000}"/>
            </a:ext>
          </a:extLst>
        </xdr:cNvPr>
        <xdr:cNvSpPr txBox="1"/>
      </xdr:nvSpPr>
      <xdr:spPr>
        <a:xfrm>
          <a:off x="21075650" y="105054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61</xdr:row>
      <xdr:rowOff>81280</xdr:rowOff>
    </xdr:from>
    <xdr:ext cx="465455" cy="259080"/>
    <xdr:sp macro="" textlink="">
      <xdr:nvSpPr>
        <xdr:cNvPr id="597" name="n_2mainValue【学校施設】&#10;一人当たり面積">
          <a:extLst>
            <a:ext uri="{FF2B5EF4-FFF2-40B4-BE49-F238E27FC236}">
              <a16:creationId xmlns:a16="http://schemas.microsoft.com/office/drawing/2014/main" id="{00000000-0008-0000-0F00-000055020000}"/>
            </a:ext>
          </a:extLst>
        </xdr:cNvPr>
        <xdr:cNvSpPr txBox="1"/>
      </xdr:nvSpPr>
      <xdr:spPr>
        <a:xfrm>
          <a:off x="20199350" y="1053973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8" name="正方形/長方形 597">
          <a:extLst>
            <a:ext uri="{FF2B5EF4-FFF2-40B4-BE49-F238E27FC236}">
              <a16:creationId xmlns:a16="http://schemas.microsoft.com/office/drawing/2014/main" id="{00000000-0008-0000-0F00-000056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9" name="正方形/長方形 598">
          <a:extLst>
            <a:ext uri="{FF2B5EF4-FFF2-40B4-BE49-F238E27FC236}">
              <a16:creationId xmlns:a16="http://schemas.microsoft.com/office/drawing/2014/main" id="{00000000-0008-0000-0F00-000057020000}"/>
            </a:ext>
          </a:extLst>
        </xdr:cNvPr>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0" name="正方形/長方形 599">
          <a:extLst>
            <a:ext uri="{FF2B5EF4-FFF2-40B4-BE49-F238E27FC236}">
              <a16:creationId xmlns:a16="http://schemas.microsoft.com/office/drawing/2014/main" id="{00000000-0008-0000-0F00-000058020000}"/>
            </a:ext>
          </a:extLst>
        </xdr:cNvPr>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1" name="正方形/長方形 600">
          <a:extLst>
            <a:ext uri="{FF2B5EF4-FFF2-40B4-BE49-F238E27FC236}">
              <a16:creationId xmlns:a16="http://schemas.microsoft.com/office/drawing/2014/main" id="{00000000-0008-0000-0F00-000059020000}"/>
            </a:ext>
          </a:extLst>
        </xdr:cNvPr>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2" name="正方形/長方形 601">
          <a:extLst>
            <a:ext uri="{FF2B5EF4-FFF2-40B4-BE49-F238E27FC236}">
              <a16:creationId xmlns:a16="http://schemas.microsoft.com/office/drawing/2014/main" id="{00000000-0008-0000-0F00-00005A020000}"/>
            </a:ext>
          </a:extLst>
        </xdr:cNvPr>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3" name="正方形/長方形 602">
          <a:extLst>
            <a:ext uri="{FF2B5EF4-FFF2-40B4-BE49-F238E27FC236}">
              <a16:creationId xmlns:a16="http://schemas.microsoft.com/office/drawing/2014/main" id="{00000000-0008-0000-0F00-00005B020000}"/>
            </a:ext>
          </a:extLst>
        </xdr:cNvPr>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4" name="正方形/長方形 603">
          <a:extLst>
            <a:ext uri="{FF2B5EF4-FFF2-40B4-BE49-F238E27FC236}">
              <a16:creationId xmlns:a16="http://schemas.microsoft.com/office/drawing/2014/main" id="{00000000-0008-0000-0F00-00005C020000}"/>
            </a:ext>
          </a:extLst>
        </xdr:cNvPr>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5" name="正方形/長方形 604">
          <a:extLst>
            <a:ext uri="{FF2B5EF4-FFF2-40B4-BE49-F238E27FC236}">
              <a16:creationId xmlns:a16="http://schemas.microsoft.com/office/drawing/2014/main" id="{00000000-0008-0000-0F00-00005D020000}"/>
            </a:ext>
          </a:extLst>
        </xdr:cNvPr>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4005" cy="220980"/>
    <xdr:sp macro="" textlink="">
      <xdr:nvSpPr>
        <xdr:cNvPr id="606" name="テキスト ボックス 605">
          <a:extLst>
            <a:ext uri="{FF2B5EF4-FFF2-40B4-BE49-F238E27FC236}">
              <a16:creationId xmlns:a16="http://schemas.microsoft.com/office/drawing/2014/main" id="{00000000-0008-0000-0F00-00005E020000}"/>
            </a:ext>
          </a:extLst>
        </xdr:cNvPr>
        <xdr:cNvSpPr txBox="1"/>
      </xdr:nvSpPr>
      <xdr:spPr>
        <a:xfrm>
          <a:off x="12407900" y="12763500"/>
          <a:ext cx="29400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7" name="直線コネクタ 606">
          <a:extLst>
            <a:ext uri="{FF2B5EF4-FFF2-40B4-BE49-F238E27FC236}">
              <a16:creationId xmlns:a16="http://schemas.microsoft.com/office/drawing/2014/main" id="{00000000-0008-0000-0F00-00005F020000}"/>
            </a:ext>
          </a:extLst>
        </xdr:cNvPr>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88</xdr:row>
      <xdr:rowOff>10160</xdr:rowOff>
    </xdr:from>
    <xdr:ext cx="334645" cy="259080"/>
    <xdr:sp macro="" textlink="">
      <xdr:nvSpPr>
        <xdr:cNvPr id="608" name="テキスト ボックス 607">
          <a:extLst>
            <a:ext uri="{FF2B5EF4-FFF2-40B4-BE49-F238E27FC236}">
              <a16:creationId xmlns:a16="http://schemas.microsoft.com/office/drawing/2014/main" id="{00000000-0008-0000-0F00-000060020000}"/>
            </a:ext>
          </a:extLst>
        </xdr:cNvPr>
        <xdr:cNvSpPr txBox="1"/>
      </xdr:nvSpPr>
      <xdr:spPr>
        <a:xfrm>
          <a:off x="12106910" y="1509776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9" name="直線コネクタ 608">
          <a:extLst>
            <a:ext uri="{FF2B5EF4-FFF2-40B4-BE49-F238E27FC236}">
              <a16:creationId xmlns:a16="http://schemas.microsoft.com/office/drawing/2014/main" id="{00000000-0008-0000-0F00-000061020000}"/>
            </a:ext>
          </a:extLst>
        </xdr:cNvPr>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85</xdr:row>
      <xdr:rowOff>143510</xdr:rowOff>
    </xdr:from>
    <xdr:ext cx="403225" cy="254635"/>
    <xdr:sp macro="" textlink="">
      <xdr:nvSpPr>
        <xdr:cNvPr id="610" name="テキスト ボックス 609">
          <a:extLst>
            <a:ext uri="{FF2B5EF4-FFF2-40B4-BE49-F238E27FC236}">
              <a16:creationId xmlns:a16="http://schemas.microsoft.com/office/drawing/2014/main" id="{00000000-0008-0000-0F00-000062020000}"/>
            </a:ext>
          </a:extLst>
        </xdr:cNvPr>
        <xdr:cNvSpPr txBox="1"/>
      </xdr:nvSpPr>
      <xdr:spPr>
        <a:xfrm>
          <a:off x="12042775" y="14716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1" name="直線コネクタ 610">
          <a:extLst>
            <a:ext uri="{FF2B5EF4-FFF2-40B4-BE49-F238E27FC236}">
              <a16:creationId xmlns:a16="http://schemas.microsoft.com/office/drawing/2014/main" id="{00000000-0008-0000-0F00-000063020000}"/>
            </a:ext>
          </a:extLst>
        </xdr:cNvPr>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612" name="テキスト ボックス 611">
          <a:extLst>
            <a:ext uri="{FF2B5EF4-FFF2-40B4-BE49-F238E27FC236}">
              <a16:creationId xmlns:a16="http://schemas.microsoft.com/office/drawing/2014/main" id="{00000000-0008-0000-0F00-000064020000}"/>
            </a:ext>
          </a:extLst>
        </xdr:cNvPr>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614" name="テキスト ボックス 613">
          <a:extLst>
            <a:ext uri="{FF2B5EF4-FFF2-40B4-BE49-F238E27FC236}">
              <a16:creationId xmlns:a16="http://schemas.microsoft.com/office/drawing/2014/main" id="{00000000-0008-0000-0F00-000066020000}"/>
            </a:ext>
          </a:extLst>
        </xdr:cNvPr>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4635"/>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12042775" y="13573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76</xdr:row>
      <xdr:rowOff>162560</xdr:rowOff>
    </xdr:from>
    <xdr:ext cx="462915" cy="259080"/>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1978640" y="13192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74</xdr:row>
      <xdr:rowOff>124460</xdr:rowOff>
    </xdr:from>
    <xdr:ext cx="462915" cy="259080"/>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1978640" y="1281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1" name="【児童館】&#10;有形固定資産減価償却率グラフ枠">
          <a:extLst>
            <a:ext uri="{FF2B5EF4-FFF2-40B4-BE49-F238E27FC236}">
              <a16:creationId xmlns:a16="http://schemas.microsoft.com/office/drawing/2014/main" id="{00000000-0008-0000-0F00-00006D020000}"/>
            </a:ext>
          </a:extLst>
        </xdr:cNvPr>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53340</xdr:rowOff>
    </xdr:from>
    <xdr:to>
      <xdr:col>85</xdr:col>
      <xdr:colOff>126365</xdr:colOff>
      <xdr:row>86</xdr:row>
      <xdr:rowOff>30480</xdr:rowOff>
    </xdr:to>
    <xdr:cxnSp macro="">
      <xdr:nvCxnSpPr>
        <xdr:cNvPr id="622" name="直線コネクタ 621">
          <a:extLst>
            <a:ext uri="{FF2B5EF4-FFF2-40B4-BE49-F238E27FC236}">
              <a16:creationId xmlns:a16="http://schemas.microsoft.com/office/drawing/2014/main" id="{00000000-0008-0000-0F00-00006E020000}"/>
            </a:ext>
          </a:extLst>
        </xdr:cNvPr>
        <xdr:cNvCxnSpPr/>
      </xdr:nvCxnSpPr>
      <xdr:spPr>
        <a:xfrm flipV="1">
          <a:off x="16318865" y="13426440"/>
          <a:ext cx="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34290</xdr:rowOff>
    </xdr:from>
    <xdr:ext cx="405130" cy="259080"/>
    <xdr:sp macro="" textlink="">
      <xdr:nvSpPr>
        <xdr:cNvPr id="623" name="【児童館】&#10;有形固定資産減価償却率最小値テキスト">
          <a:extLst>
            <a:ext uri="{FF2B5EF4-FFF2-40B4-BE49-F238E27FC236}">
              <a16:creationId xmlns:a16="http://schemas.microsoft.com/office/drawing/2014/main" id="{00000000-0008-0000-0F00-00006F020000}"/>
            </a:ext>
          </a:extLst>
        </xdr:cNvPr>
        <xdr:cNvSpPr txBox="1"/>
      </xdr:nvSpPr>
      <xdr:spPr>
        <a:xfrm>
          <a:off x="16357600" y="147789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24.4</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30480</xdr:rowOff>
    </xdr:from>
    <xdr:to>
      <xdr:col>86</xdr:col>
      <xdr:colOff>25400</xdr:colOff>
      <xdr:row>86</xdr:row>
      <xdr:rowOff>30480</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a:off x="16230600" y="14775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0</xdr:rowOff>
    </xdr:from>
    <xdr:ext cx="405130" cy="259080"/>
    <xdr:sp macro="" textlink="">
      <xdr:nvSpPr>
        <xdr:cNvPr id="625" name="【児童館】&#10;有形固定資産減価償却率最大値テキスト">
          <a:extLst>
            <a:ext uri="{FF2B5EF4-FFF2-40B4-BE49-F238E27FC236}">
              <a16:creationId xmlns:a16="http://schemas.microsoft.com/office/drawing/2014/main" id="{00000000-0008-0000-0F00-000071020000}"/>
            </a:ext>
          </a:extLst>
        </xdr:cNvPr>
        <xdr:cNvSpPr txBox="1"/>
      </xdr:nvSpPr>
      <xdr:spPr>
        <a:xfrm>
          <a:off x="16357600" y="132016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95.2</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53340</xdr:rowOff>
    </xdr:from>
    <xdr:to>
      <xdr:col>86</xdr:col>
      <xdr:colOff>25400</xdr:colOff>
      <xdr:row>78</xdr:row>
      <xdr:rowOff>53340</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a:off x="16230600" y="13426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63500</xdr:rowOff>
    </xdr:from>
    <xdr:ext cx="405130" cy="254635"/>
    <xdr:sp macro="" textlink="">
      <xdr:nvSpPr>
        <xdr:cNvPr id="627" name="【児童館】&#10;有形固定資産減価償却率平均値テキスト">
          <a:extLst>
            <a:ext uri="{FF2B5EF4-FFF2-40B4-BE49-F238E27FC236}">
              <a16:creationId xmlns:a16="http://schemas.microsoft.com/office/drawing/2014/main" id="{00000000-0008-0000-0F00-000073020000}"/>
            </a:ext>
          </a:extLst>
        </xdr:cNvPr>
        <xdr:cNvSpPr txBox="1"/>
      </xdr:nvSpPr>
      <xdr:spPr>
        <a:xfrm>
          <a:off x="16357600" y="13950950"/>
          <a:ext cx="40513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40640</xdr:rowOff>
    </xdr:from>
    <xdr:to>
      <xdr:col>85</xdr:col>
      <xdr:colOff>177800</xdr:colOff>
      <xdr:row>82</xdr:row>
      <xdr:rowOff>142240</xdr:rowOff>
    </xdr:to>
    <xdr:sp macro="" textlink="">
      <xdr:nvSpPr>
        <xdr:cNvPr id="628" name="フローチャート: 判断 627">
          <a:extLst>
            <a:ext uri="{FF2B5EF4-FFF2-40B4-BE49-F238E27FC236}">
              <a16:creationId xmlns:a16="http://schemas.microsoft.com/office/drawing/2014/main" id="{00000000-0008-0000-0F00-000074020000}"/>
            </a:ext>
          </a:extLst>
        </xdr:cNvPr>
        <xdr:cNvSpPr/>
      </xdr:nvSpPr>
      <xdr:spPr>
        <a:xfrm>
          <a:off x="16268700" y="1409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13970</xdr:rowOff>
    </xdr:from>
    <xdr:to>
      <xdr:col>81</xdr:col>
      <xdr:colOff>101600</xdr:colOff>
      <xdr:row>82</xdr:row>
      <xdr:rowOff>115570</xdr:rowOff>
    </xdr:to>
    <xdr:sp macro="" textlink="">
      <xdr:nvSpPr>
        <xdr:cNvPr id="629" name="フローチャート: 判断 628">
          <a:extLst>
            <a:ext uri="{FF2B5EF4-FFF2-40B4-BE49-F238E27FC236}">
              <a16:creationId xmlns:a16="http://schemas.microsoft.com/office/drawing/2014/main" id="{00000000-0008-0000-0F00-000075020000}"/>
            </a:ext>
          </a:extLst>
        </xdr:cNvPr>
        <xdr:cNvSpPr/>
      </xdr:nvSpPr>
      <xdr:spPr>
        <a:xfrm>
          <a:off x="15430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57785</xdr:rowOff>
    </xdr:from>
    <xdr:to>
      <xdr:col>76</xdr:col>
      <xdr:colOff>165100</xdr:colOff>
      <xdr:row>82</xdr:row>
      <xdr:rowOff>159385</xdr:rowOff>
    </xdr:to>
    <xdr:sp macro="" textlink="">
      <xdr:nvSpPr>
        <xdr:cNvPr id="630" name="フローチャート: 判断 629">
          <a:extLst>
            <a:ext uri="{FF2B5EF4-FFF2-40B4-BE49-F238E27FC236}">
              <a16:creationId xmlns:a16="http://schemas.microsoft.com/office/drawing/2014/main" id="{00000000-0008-0000-0F00-000076020000}"/>
            </a:ext>
          </a:extLst>
        </xdr:cNvPr>
        <xdr:cNvSpPr/>
      </xdr:nvSpPr>
      <xdr:spPr>
        <a:xfrm>
          <a:off x="14541500" y="1411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31" name="テキスト ボックス 630">
          <a:extLst>
            <a:ext uri="{FF2B5EF4-FFF2-40B4-BE49-F238E27FC236}">
              <a16:creationId xmlns:a16="http://schemas.microsoft.com/office/drawing/2014/main" id="{00000000-0008-0000-0F00-000077020000}"/>
            </a:ext>
          </a:extLst>
        </xdr:cNvPr>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33" name="テキスト ボックス 632">
          <a:extLst>
            <a:ext uri="{FF2B5EF4-FFF2-40B4-BE49-F238E27FC236}">
              <a16:creationId xmlns:a16="http://schemas.microsoft.com/office/drawing/2014/main" id="{00000000-0008-0000-0F00-000079020000}"/>
            </a:ext>
          </a:extLst>
        </xdr:cNvPr>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34" name="テキスト ボックス 633">
          <a:extLst>
            <a:ext uri="{FF2B5EF4-FFF2-40B4-BE49-F238E27FC236}">
              <a16:creationId xmlns:a16="http://schemas.microsoft.com/office/drawing/2014/main" id="{00000000-0008-0000-0F00-00007A020000}"/>
            </a:ext>
          </a:extLst>
        </xdr:cNvPr>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35" name="テキスト ボックス 634">
          <a:extLst>
            <a:ext uri="{FF2B5EF4-FFF2-40B4-BE49-F238E27FC236}">
              <a16:creationId xmlns:a16="http://schemas.microsoft.com/office/drawing/2014/main" id="{00000000-0008-0000-0F00-00007B020000}"/>
            </a:ext>
          </a:extLst>
        </xdr:cNvPr>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83</xdr:row>
      <xdr:rowOff>36830</xdr:rowOff>
    </xdr:from>
    <xdr:to>
      <xdr:col>85</xdr:col>
      <xdr:colOff>177800</xdr:colOff>
      <xdr:row>83</xdr:row>
      <xdr:rowOff>138430</xdr:rowOff>
    </xdr:to>
    <xdr:sp macro="" textlink="">
      <xdr:nvSpPr>
        <xdr:cNvPr id="636" name="楕円 635">
          <a:extLst>
            <a:ext uri="{FF2B5EF4-FFF2-40B4-BE49-F238E27FC236}">
              <a16:creationId xmlns:a16="http://schemas.microsoft.com/office/drawing/2014/main" id="{00000000-0008-0000-0F00-00007C020000}"/>
            </a:ext>
          </a:extLst>
        </xdr:cNvPr>
        <xdr:cNvSpPr/>
      </xdr:nvSpPr>
      <xdr:spPr>
        <a:xfrm>
          <a:off x="16268700" y="1426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15240</xdr:rowOff>
    </xdr:from>
    <xdr:ext cx="405130" cy="259080"/>
    <xdr:sp macro="" textlink="">
      <xdr:nvSpPr>
        <xdr:cNvPr id="637" name="【児童館】&#10;有形固定資産減価償却率該当値テキスト">
          <a:extLst>
            <a:ext uri="{FF2B5EF4-FFF2-40B4-BE49-F238E27FC236}">
              <a16:creationId xmlns:a16="http://schemas.microsoft.com/office/drawing/2014/main" id="{00000000-0008-0000-0F00-00007D020000}"/>
            </a:ext>
          </a:extLst>
        </xdr:cNvPr>
        <xdr:cNvSpPr txBox="1"/>
      </xdr:nvSpPr>
      <xdr:spPr>
        <a:xfrm>
          <a:off x="16357600" y="142455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82</xdr:row>
      <xdr:rowOff>99695</xdr:rowOff>
    </xdr:from>
    <xdr:to>
      <xdr:col>81</xdr:col>
      <xdr:colOff>101600</xdr:colOff>
      <xdr:row>83</xdr:row>
      <xdr:rowOff>29845</xdr:rowOff>
    </xdr:to>
    <xdr:sp macro="" textlink="">
      <xdr:nvSpPr>
        <xdr:cNvPr id="638" name="楕円 637">
          <a:extLst>
            <a:ext uri="{FF2B5EF4-FFF2-40B4-BE49-F238E27FC236}">
              <a16:creationId xmlns:a16="http://schemas.microsoft.com/office/drawing/2014/main" id="{00000000-0008-0000-0F00-00007E020000}"/>
            </a:ext>
          </a:extLst>
        </xdr:cNvPr>
        <xdr:cNvSpPr/>
      </xdr:nvSpPr>
      <xdr:spPr>
        <a:xfrm>
          <a:off x="15430500" y="1415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150495</xdr:rowOff>
    </xdr:from>
    <xdr:to>
      <xdr:col>85</xdr:col>
      <xdr:colOff>127000</xdr:colOff>
      <xdr:row>83</xdr:row>
      <xdr:rowOff>87630</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a:off x="15481300" y="14209395"/>
          <a:ext cx="8382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139700</xdr:rowOff>
    </xdr:from>
    <xdr:to>
      <xdr:col>76</xdr:col>
      <xdr:colOff>165100</xdr:colOff>
      <xdr:row>83</xdr:row>
      <xdr:rowOff>69850</xdr:rowOff>
    </xdr:to>
    <xdr:sp macro="" textlink="">
      <xdr:nvSpPr>
        <xdr:cNvPr id="640" name="楕円 639">
          <a:extLst>
            <a:ext uri="{FF2B5EF4-FFF2-40B4-BE49-F238E27FC236}">
              <a16:creationId xmlns:a16="http://schemas.microsoft.com/office/drawing/2014/main" id="{00000000-0008-0000-0F00-000080020000}"/>
            </a:ext>
          </a:extLst>
        </xdr:cNvPr>
        <xdr:cNvSpPr/>
      </xdr:nvSpPr>
      <xdr:spPr>
        <a:xfrm>
          <a:off x="14541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150495</xdr:rowOff>
    </xdr:from>
    <xdr:to>
      <xdr:col>81</xdr:col>
      <xdr:colOff>50800</xdr:colOff>
      <xdr:row>83</xdr:row>
      <xdr:rowOff>19050</xdr:rowOff>
    </xdr:to>
    <xdr:cxnSp macro="">
      <xdr:nvCxnSpPr>
        <xdr:cNvPr id="641" name="直線コネクタ 640">
          <a:extLst>
            <a:ext uri="{FF2B5EF4-FFF2-40B4-BE49-F238E27FC236}">
              <a16:creationId xmlns:a16="http://schemas.microsoft.com/office/drawing/2014/main" id="{00000000-0008-0000-0F00-000081020000}"/>
            </a:ext>
          </a:extLst>
        </xdr:cNvPr>
        <xdr:cNvCxnSpPr/>
      </xdr:nvCxnSpPr>
      <xdr:spPr>
        <a:xfrm flipV="1">
          <a:off x="14592300" y="1420939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80</xdr:row>
      <xdr:rowOff>132080</xdr:rowOff>
    </xdr:from>
    <xdr:ext cx="405130" cy="254635"/>
    <xdr:sp macro="" textlink="">
      <xdr:nvSpPr>
        <xdr:cNvPr id="642" name="n_1aveValue【児童館】&#10;有形固定資産減価償却率">
          <a:extLst>
            <a:ext uri="{FF2B5EF4-FFF2-40B4-BE49-F238E27FC236}">
              <a16:creationId xmlns:a16="http://schemas.microsoft.com/office/drawing/2014/main" id="{00000000-0008-0000-0F00-000082020000}"/>
            </a:ext>
          </a:extLst>
        </xdr:cNvPr>
        <xdr:cNvSpPr txBox="1"/>
      </xdr:nvSpPr>
      <xdr:spPr>
        <a:xfrm>
          <a:off x="15266035" y="1384808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81</xdr:row>
      <xdr:rowOff>4445</xdr:rowOff>
    </xdr:from>
    <xdr:ext cx="400685" cy="259080"/>
    <xdr:sp macro="" textlink="">
      <xdr:nvSpPr>
        <xdr:cNvPr id="643" name="n_2aveValue【児童館】&#10;有形固定資産減価償却率">
          <a:extLst>
            <a:ext uri="{FF2B5EF4-FFF2-40B4-BE49-F238E27FC236}">
              <a16:creationId xmlns:a16="http://schemas.microsoft.com/office/drawing/2014/main" id="{00000000-0008-0000-0F00-000083020000}"/>
            </a:ext>
          </a:extLst>
        </xdr:cNvPr>
        <xdr:cNvSpPr txBox="1"/>
      </xdr:nvSpPr>
      <xdr:spPr>
        <a:xfrm>
          <a:off x="14389735" y="1389189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83</xdr:row>
      <xdr:rowOff>20955</xdr:rowOff>
    </xdr:from>
    <xdr:ext cx="405130" cy="254635"/>
    <xdr:sp macro="" textlink="">
      <xdr:nvSpPr>
        <xdr:cNvPr id="644" name="n_1mainValue【児童館】&#10;有形固定資産減価償却率">
          <a:extLst>
            <a:ext uri="{FF2B5EF4-FFF2-40B4-BE49-F238E27FC236}">
              <a16:creationId xmlns:a16="http://schemas.microsoft.com/office/drawing/2014/main" id="{00000000-0008-0000-0F00-000084020000}"/>
            </a:ext>
          </a:extLst>
        </xdr:cNvPr>
        <xdr:cNvSpPr txBox="1"/>
      </xdr:nvSpPr>
      <xdr:spPr>
        <a:xfrm>
          <a:off x="15266035" y="1425130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83</xdr:row>
      <xdr:rowOff>60960</xdr:rowOff>
    </xdr:from>
    <xdr:ext cx="400685" cy="259080"/>
    <xdr:sp macro="" textlink="">
      <xdr:nvSpPr>
        <xdr:cNvPr id="645" name="n_2mainValue【児童館】&#10;有形固定資産減価償却率">
          <a:extLst>
            <a:ext uri="{FF2B5EF4-FFF2-40B4-BE49-F238E27FC236}">
              <a16:creationId xmlns:a16="http://schemas.microsoft.com/office/drawing/2014/main" id="{00000000-0008-0000-0F00-000085020000}"/>
            </a:ext>
          </a:extLst>
        </xdr:cNvPr>
        <xdr:cNvSpPr txBox="1"/>
      </xdr:nvSpPr>
      <xdr:spPr>
        <a:xfrm>
          <a:off x="14389735" y="1429131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6" name="正方形/長方形 645">
          <a:extLst>
            <a:ext uri="{FF2B5EF4-FFF2-40B4-BE49-F238E27FC236}">
              <a16:creationId xmlns:a16="http://schemas.microsoft.com/office/drawing/2014/main" id="{00000000-0008-0000-0F00-000086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7" name="正方形/長方形 646">
          <a:extLst>
            <a:ext uri="{FF2B5EF4-FFF2-40B4-BE49-F238E27FC236}">
              <a16:creationId xmlns:a16="http://schemas.microsoft.com/office/drawing/2014/main" id="{00000000-0008-0000-0F00-000087020000}"/>
            </a:ext>
          </a:extLst>
        </xdr:cNvPr>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8" name="正方形/長方形 647">
          <a:extLst>
            <a:ext uri="{FF2B5EF4-FFF2-40B4-BE49-F238E27FC236}">
              <a16:creationId xmlns:a16="http://schemas.microsoft.com/office/drawing/2014/main" id="{00000000-0008-0000-0F00-000088020000}"/>
            </a:ext>
          </a:extLst>
        </xdr:cNvPr>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9" name="正方形/長方形 648">
          <a:extLst>
            <a:ext uri="{FF2B5EF4-FFF2-40B4-BE49-F238E27FC236}">
              <a16:creationId xmlns:a16="http://schemas.microsoft.com/office/drawing/2014/main" id="{00000000-0008-0000-0F00-000089020000}"/>
            </a:ext>
          </a:extLst>
        </xdr:cNvPr>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0" name="正方形/長方形 649">
          <a:extLst>
            <a:ext uri="{FF2B5EF4-FFF2-40B4-BE49-F238E27FC236}">
              <a16:creationId xmlns:a16="http://schemas.microsoft.com/office/drawing/2014/main" id="{00000000-0008-0000-0F00-00008A020000}"/>
            </a:ext>
          </a:extLst>
        </xdr:cNvPr>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1" name="正方形/長方形 650">
          <a:extLst>
            <a:ext uri="{FF2B5EF4-FFF2-40B4-BE49-F238E27FC236}">
              <a16:creationId xmlns:a16="http://schemas.microsoft.com/office/drawing/2014/main" id="{00000000-0008-0000-0F00-00008B020000}"/>
            </a:ext>
          </a:extLst>
        </xdr:cNvPr>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2" name="正方形/長方形 651">
          <a:extLst>
            <a:ext uri="{FF2B5EF4-FFF2-40B4-BE49-F238E27FC236}">
              <a16:creationId xmlns:a16="http://schemas.microsoft.com/office/drawing/2014/main" id="{00000000-0008-0000-0F00-00008C020000}"/>
            </a:ext>
          </a:extLst>
        </xdr:cNvPr>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3" name="正方形/長方形 652">
          <a:extLst>
            <a:ext uri="{FF2B5EF4-FFF2-40B4-BE49-F238E27FC236}">
              <a16:creationId xmlns:a16="http://schemas.microsoft.com/office/drawing/2014/main" id="{00000000-0008-0000-0F00-00008D020000}"/>
            </a:ext>
          </a:extLst>
        </xdr:cNvPr>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5440" cy="220980"/>
    <xdr:sp macro="" textlink="">
      <xdr:nvSpPr>
        <xdr:cNvPr id="654" name="テキスト ボックス 653">
          <a:extLst>
            <a:ext uri="{FF2B5EF4-FFF2-40B4-BE49-F238E27FC236}">
              <a16:creationId xmlns:a16="http://schemas.microsoft.com/office/drawing/2014/main" id="{00000000-0008-0000-0F00-00008E020000}"/>
            </a:ext>
          </a:extLst>
        </xdr:cNvPr>
        <xdr:cNvSpPr txBox="1"/>
      </xdr:nvSpPr>
      <xdr:spPr>
        <a:xfrm>
          <a:off x="18249900" y="1276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6" name="直線コネクタ 655">
          <a:extLst>
            <a:ext uri="{FF2B5EF4-FFF2-40B4-BE49-F238E27FC236}">
              <a16:creationId xmlns:a16="http://schemas.microsoft.com/office/drawing/2014/main" id="{00000000-0008-0000-0F00-000090020000}"/>
            </a:ext>
          </a:extLst>
        </xdr:cNvPr>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2915" cy="254635"/>
    <xdr:sp macro="" textlink="">
      <xdr:nvSpPr>
        <xdr:cNvPr id="657" name="テキスト ボックス 656">
          <a:extLst>
            <a:ext uri="{FF2B5EF4-FFF2-40B4-BE49-F238E27FC236}">
              <a16:creationId xmlns:a16="http://schemas.microsoft.com/office/drawing/2014/main" id="{00000000-0008-0000-0F00-000091020000}"/>
            </a:ext>
          </a:extLst>
        </xdr:cNvPr>
        <xdr:cNvSpPr txBox="1"/>
      </xdr:nvSpPr>
      <xdr:spPr>
        <a:xfrm>
          <a:off x="17820640" y="14716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8" name="直線コネクタ 657">
          <a:extLst>
            <a:ext uri="{FF2B5EF4-FFF2-40B4-BE49-F238E27FC236}">
              <a16:creationId xmlns:a16="http://schemas.microsoft.com/office/drawing/2014/main" id="{00000000-0008-0000-0F00-000092020000}"/>
            </a:ext>
          </a:extLst>
        </xdr:cNvPr>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62915" cy="259080"/>
    <xdr:sp macro="" textlink="">
      <xdr:nvSpPr>
        <xdr:cNvPr id="659" name="テキスト ボックス 658">
          <a:extLst>
            <a:ext uri="{FF2B5EF4-FFF2-40B4-BE49-F238E27FC236}">
              <a16:creationId xmlns:a16="http://schemas.microsoft.com/office/drawing/2014/main" id="{00000000-0008-0000-0F00-000093020000}"/>
            </a:ext>
          </a:extLst>
        </xdr:cNvPr>
        <xdr:cNvSpPr txBox="1"/>
      </xdr:nvSpPr>
      <xdr:spPr>
        <a:xfrm>
          <a:off x="17820640" y="14335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0" name="直線コネクタ 659">
          <a:extLst>
            <a:ext uri="{FF2B5EF4-FFF2-40B4-BE49-F238E27FC236}">
              <a16:creationId xmlns:a16="http://schemas.microsoft.com/office/drawing/2014/main" id="{00000000-0008-0000-0F00-000094020000}"/>
            </a:ext>
          </a:extLst>
        </xdr:cNvPr>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2915" cy="259080"/>
    <xdr:sp macro="" textlink="">
      <xdr:nvSpPr>
        <xdr:cNvPr id="661" name="テキスト ボックス 660">
          <a:extLst>
            <a:ext uri="{FF2B5EF4-FFF2-40B4-BE49-F238E27FC236}">
              <a16:creationId xmlns:a16="http://schemas.microsoft.com/office/drawing/2014/main" id="{00000000-0008-0000-0F00-000095020000}"/>
            </a:ext>
          </a:extLst>
        </xdr:cNvPr>
        <xdr:cNvSpPr txBox="1"/>
      </xdr:nvSpPr>
      <xdr:spPr>
        <a:xfrm>
          <a:off x="17820640" y="13954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2" name="直線コネクタ 661">
          <a:extLst>
            <a:ext uri="{FF2B5EF4-FFF2-40B4-BE49-F238E27FC236}">
              <a16:creationId xmlns:a16="http://schemas.microsoft.com/office/drawing/2014/main" id="{00000000-0008-0000-0F00-000096020000}"/>
            </a:ext>
          </a:extLst>
        </xdr:cNvPr>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62915" cy="254635"/>
    <xdr:sp macro="" textlink="">
      <xdr:nvSpPr>
        <xdr:cNvPr id="663" name="テキスト ボックス 662">
          <a:extLst>
            <a:ext uri="{FF2B5EF4-FFF2-40B4-BE49-F238E27FC236}">
              <a16:creationId xmlns:a16="http://schemas.microsoft.com/office/drawing/2014/main" id="{00000000-0008-0000-0F00-000097020000}"/>
            </a:ext>
          </a:extLst>
        </xdr:cNvPr>
        <xdr:cNvSpPr txBox="1"/>
      </xdr:nvSpPr>
      <xdr:spPr>
        <a:xfrm>
          <a:off x="17820640" y="13573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4" name="直線コネクタ 663">
          <a:extLst>
            <a:ext uri="{FF2B5EF4-FFF2-40B4-BE49-F238E27FC236}">
              <a16:creationId xmlns:a16="http://schemas.microsoft.com/office/drawing/2014/main" id="{00000000-0008-0000-0F00-000098020000}"/>
            </a:ext>
          </a:extLst>
        </xdr:cNvPr>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62915" cy="259080"/>
    <xdr:sp macro="" textlink="">
      <xdr:nvSpPr>
        <xdr:cNvPr id="665" name="テキスト ボックス 664">
          <a:extLst>
            <a:ext uri="{FF2B5EF4-FFF2-40B4-BE49-F238E27FC236}">
              <a16:creationId xmlns:a16="http://schemas.microsoft.com/office/drawing/2014/main" id="{00000000-0008-0000-0F00-000099020000}"/>
            </a:ext>
          </a:extLst>
        </xdr:cNvPr>
        <xdr:cNvSpPr txBox="1"/>
      </xdr:nvSpPr>
      <xdr:spPr>
        <a:xfrm>
          <a:off x="17820640" y="13192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6" name="直線コネクタ 665">
          <a:extLst>
            <a:ext uri="{FF2B5EF4-FFF2-40B4-BE49-F238E27FC236}">
              <a16:creationId xmlns:a16="http://schemas.microsoft.com/office/drawing/2014/main" id="{00000000-0008-0000-0F00-00009A020000}"/>
            </a:ext>
          </a:extLst>
        </xdr:cNvPr>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2915" cy="259080"/>
    <xdr:sp macro="" textlink="">
      <xdr:nvSpPr>
        <xdr:cNvPr id="667" name="テキスト ボックス 666">
          <a:extLst>
            <a:ext uri="{FF2B5EF4-FFF2-40B4-BE49-F238E27FC236}">
              <a16:creationId xmlns:a16="http://schemas.microsoft.com/office/drawing/2014/main" id="{00000000-0008-0000-0F00-00009B020000}"/>
            </a:ext>
          </a:extLst>
        </xdr:cNvPr>
        <xdr:cNvSpPr txBox="1"/>
      </xdr:nvSpPr>
      <xdr:spPr>
        <a:xfrm>
          <a:off x="17820640" y="1281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8" name="【児童館】&#10;一人当たり面積グラフ枠">
          <a:extLst>
            <a:ext uri="{FF2B5EF4-FFF2-40B4-BE49-F238E27FC236}">
              <a16:creationId xmlns:a16="http://schemas.microsoft.com/office/drawing/2014/main" id="{00000000-0008-0000-0F00-00009C020000}"/>
            </a:ext>
          </a:extLst>
        </xdr:cNvPr>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79</xdr:row>
      <xdr:rowOff>19050</xdr:rowOff>
    </xdr:from>
    <xdr:to>
      <xdr:col>116</xdr:col>
      <xdr:colOff>62865</xdr:colOff>
      <xdr:row>86</xdr:row>
      <xdr:rowOff>101600</xdr:rowOff>
    </xdr:to>
    <xdr:cxnSp macro="">
      <xdr:nvCxnSpPr>
        <xdr:cNvPr id="669" name="直線コネクタ 668">
          <a:extLst>
            <a:ext uri="{FF2B5EF4-FFF2-40B4-BE49-F238E27FC236}">
              <a16:creationId xmlns:a16="http://schemas.microsoft.com/office/drawing/2014/main" id="{00000000-0008-0000-0F00-00009D020000}"/>
            </a:ext>
          </a:extLst>
        </xdr:cNvPr>
        <xdr:cNvCxnSpPr/>
      </xdr:nvCxnSpPr>
      <xdr:spPr>
        <a:xfrm flipV="1">
          <a:off x="22160865" y="13563600"/>
          <a:ext cx="0" cy="1282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105410</xdr:rowOff>
    </xdr:from>
    <xdr:ext cx="469900" cy="259080"/>
    <xdr:sp macro="" textlink="">
      <xdr:nvSpPr>
        <xdr:cNvPr id="670" name="【児童館】&#10;一人当たり面積最小値テキスト">
          <a:extLst>
            <a:ext uri="{FF2B5EF4-FFF2-40B4-BE49-F238E27FC236}">
              <a16:creationId xmlns:a16="http://schemas.microsoft.com/office/drawing/2014/main" id="{00000000-0008-0000-0F00-00009E020000}"/>
            </a:ext>
          </a:extLst>
        </xdr:cNvPr>
        <xdr:cNvSpPr txBox="1"/>
      </xdr:nvSpPr>
      <xdr:spPr>
        <a:xfrm>
          <a:off x="22199600" y="14850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671" name="直線コネクタ 670">
          <a:extLst>
            <a:ext uri="{FF2B5EF4-FFF2-40B4-BE49-F238E27FC236}">
              <a16:creationId xmlns:a16="http://schemas.microsoft.com/office/drawing/2014/main" id="{00000000-0008-0000-0F00-00009F020000}"/>
            </a:ext>
          </a:extLst>
        </xdr:cNvPr>
        <xdr:cNvCxnSpPr/>
      </xdr:nvCxnSpPr>
      <xdr:spPr>
        <a:xfrm>
          <a:off x="22072600" y="14846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137160</xdr:rowOff>
    </xdr:from>
    <xdr:ext cx="469900" cy="259080"/>
    <xdr:sp macro="" textlink="">
      <xdr:nvSpPr>
        <xdr:cNvPr id="672" name="【児童館】&#10;一人当たり面積最大値テキスト">
          <a:extLst>
            <a:ext uri="{FF2B5EF4-FFF2-40B4-BE49-F238E27FC236}">
              <a16:creationId xmlns:a16="http://schemas.microsoft.com/office/drawing/2014/main" id="{00000000-0008-0000-0F00-0000A0020000}"/>
            </a:ext>
          </a:extLst>
        </xdr:cNvPr>
        <xdr:cNvSpPr txBox="1"/>
      </xdr:nvSpPr>
      <xdr:spPr>
        <a:xfrm>
          <a:off x="22199600" y="1333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0.102</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19050</xdr:rowOff>
    </xdr:from>
    <xdr:to>
      <xdr:col>116</xdr:col>
      <xdr:colOff>152400</xdr:colOff>
      <xdr:row>79</xdr:row>
      <xdr:rowOff>19050</xdr:rowOff>
    </xdr:to>
    <xdr:cxnSp macro="">
      <xdr:nvCxnSpPr>
        <xdr:cNvPr id="673" name="直線コネクタ 672">
          <a:extLst>
            <a:ext uri="{FF2B5EF4-FFF2-40B4-BE49-F238E27FC236}">
              <a16:creationId xmlns:a16="http://schemas.microsoft.com/office/drawing/2014/main" id="{00000000-0008-0000-0F00-0000A1020000}"/>
            </a:ext>
          </a:extLst>
        </xdr:cNvPr>
        <xdr:cNvCxnSpPr/>
      </xdr:nvCxnSpPr>
      <xdr:spPr>
        <a:xfrm>
          <a:off x="22072600" y="13563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60960</xdr:rowOff>
    </xdr:from>
    <xdr:ext cx="469900" cy="259080"/>
    <xdr:sp macro="" textlink="">
      <xdr:nvSpPr>
        <xdr:cNvPr id="674" name="【児童館】&#10;一人当たり面積平均値テキスト">
          <a:extLst>
            <a:ext uri="{FF2B5EF4-FFF2-40B4-BE49-F238E27FC236}">
              <a16:creationId xmlns:a16="http://schemas.microsoft.com/office/drawing/2014/main" id="{00000000-0008-0000-0F00-0000A2020000}"/>
            </a:ext>
          </a:extLst>
        </xdr:cNvPr>
        <xdr:cNvSpPr txBox="1"/>
      </xdr:nvSpPr>
      <xdr:spPr>
        <a:xfrm>
          <a:off x="22199600" y="146342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0.012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675" name="フローチャート: 判断 674">
          <a:extLst>
            <a:ext uri="{FF2B5EF4-FFF2-40B4-BE49-F238E27FC236}">
              <a16:creationId xmlns:a16="http://schemas.microsoft.com/office/drawing/2014/main" id="{00000000-0008-0000-0F00-0000A3020000}"/>
            </a:ext>
          </a:extLst>
        </xdr:cNvPr>
        <xdr:cNvSpPr/>
      </xdr:nvSpPr>
      <xdr:spPr>
        <a:xfrm>
          <a:off x="221107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82550</xdr:rowOff>
    </xdr:from>
    <xdr:to>
      <xdr:col>112</xdr:col>
      <xdr:colOff>38100</xdr:colOff>
      <xdr:row>86</xdr:row>
      <xdr:rowOff>12700</xdr:rowOff>
    </xdr:to>
    <xdr:sp macro="" textlink="">
      <xdr:nvSpPr>
        <xdr:cNvPr id="676" name="フローチャート: 判断 675">
          <a:extLst>
            <a:ext uri="{FF2B5EF4-FFF2-40B4-BE49-F238E27FC236}">
              <a16:creationId xmlns:a16="http://schemas.microsoft.com/office/drawing/2014/main" id="{00000000-0008-0000-0F00-0000A4020000}"/>
            </a:ext>
          </a:extLst>
        </xdr:cNvPr>
        <xdr:cNvSpPr/>
      </xdr:nvSpPr>
      <xdr:spPr>
        <a:xfrm>
          <a:off x="212725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69850</xdr:rowOff>
    </xdr:from>
    <xdr:to>
      <xdr:col>107</xdr:col>
      <xdr:colOff>101600</xdr:colOff>
      <xdr:row>86</xdr:row>
      <xdr:rowOff>0</xdr:rowOff>
    </xdr:to>
    <xdr:sp macro="" textlink="">
      <xdr:nvSpPr>
        <xdr:cNvPr id="677" name="フローチャート: 判断 676">
          <a:extLst>
            <a:ext uri="{FF2B5EF4-FFF2-40B4-BE49-F238E27FC236}">
              <a16:creationId xmlns:a16="http://schemas.microsoft.com/office/drawing/2014/main" id="{00000000-0008-0000-0F00-0000A5020000}"/>
            </a:ext>
          </a:extLst>
        </xdr:cNvPr>
        <xdr:cNvSpPr/>
      </xdr:nvSpPr>
      <xdr:spPr>
        <a:xfrm>
          <a:off x="20383500" y="1464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681" name="テキスト ボックス 680">
          <a:extLst>
            <a:ext uri="{FF2B5EF4-FFF2-40B4-BE49-F238E27FC236}">
              <a16:creationId xmlns:a16="http://schemas.microsoft.com/office/drawing/2014/main" id="{00000000-0008-0000-0F00-0000A9020000}"/>
            </a:ext>
          </a:extLst>
        </xdr:cNvPr>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683" name="楕円 682">
          <a:extLst>
            <a:ext uri="{FF2B5EF4-FFF2-40B4-BE49-F238E27FC236}">
              <a16:creationId xmlns:a16="http://schemas.microsoft.com/office/drawing/2014/main" id="{00000000-0008-0000-0F00-0000AB020000}"/>
            </a:ext>
          </a:extLst>
        </xdr:cNvPr>
        <xdr:cNvSpPr/>
      </xdr:nvSpPr>
      <xdr:spPr>
        <a:xfrm>
          <a:off x="22110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124460</xdr:rowOff>
    </xdr:from>
    <xdr:ext cx="469900" cy="259080"/>
    <xdr:sp macro="" textlink="">
      <xdr:nvSpPr>
        <xdr:cNvPr id="684" name="【児童館】&#10;一人当たり面積該当値テキスト">
          <a:extLst>
            <a:ext uri="{FF2B5EF4-FFF2-40B4-BE49-F238E27FC236}">
              <a16:creationId xmlns:a16="http://schemas.microsoft.com/office/drawing/2014/main" id="{00000000-0008-0000-0F00-0000AC020000}"/>
            </a:ext>
          </a:extLst>
        </xdr:cNvPr>
        <xdr:cNvSpPr txBox="1"/>
      </xdr:nvSpPr>
      <xdr:spPr>
        <a:xfrm>
          <a:off x="22199600" y="14354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84</xdr:row>
      <xdr:rowOff>88900</xdr:rowOff>
    </xdr:from>
    <xdr:to>
      <xdr:col>112</xdr:col>
      <xdr:colOff>38100</xdr:colOff>
      <xdr:row>85</xdr:row>
      <xdr:rowOff>19050</xdr:rowOff>
    </xdr:to>
    <xdr:sp macro="" textlink="">
      <xdr:nvSpPr>
        <xdr:cNvPr id="685" name="楕円 684">
          <a:extLst>
            <a:ext uri="{FF2B5EF4-FFF2-40B4-BE49-F238E27FC236}">
              <a16:creationId xmlns:a16="http://schemas.microsoft.com/office/drawing/2014/main" id="{00000000-0008-0000-0F00-0000AD020000}"/>
            </a:ext>
          </a:extLst>
        </xdr:cNvPr>
        <xdr:cNvSpPr/>
      </xdr:nvSpPr>
      <xdr:spPr>
        <a:xfrm>
          <a:off x="21272500" y="1449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139700</xdr:rowOff>
    </xdr:from>
    <xdr:to>
      <xdr:col>116</xdr:col>
      <xdr:colOff>63500</xdr:colOff>
      <xdr:row>84</xdr:row>
      <xdr:rowOff>152400</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a:off x="21323300" y="1454150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88900</xdr:rowOff>
    </xdr:from>
    <xdr:to>
      <xdr:col>107</xdr:col>
      <xdr:colOff>101600</xdr:colOff>
      <xdr:row>85</xdr:row>
      <xdr:rowOff>19050</xdr:rowOff>
    </xdr:to>
    <xdr:sp macro="" textlink="">
      <xdr:nvSpPr>
        <xdr:cNvPr id="687" name="楕円 686">
          <a:extLst>
            <a:ext uri="{FF2B5EF4-FFF2-40B4-BE49-F238E27FC236}">
              <a16:creationId xmlns:a16="http://schemas.microsoft.com/office/drawing/2014/main" id="{00000000-0008-0000-0F00-0000AF020000}"/>
            </a:ext>
          </a:extLst>
        </xdr:cNvPr>
        <xdr:cNvSpPr/>
      </xdr:nvSpPr>
      <xdr:spPr>
        <a:xfrm>
          <a:off x="20383500" y="1449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139700</xdr:rowOff>
    </xdr:from>
    <xdr:to>
      <xdr:col>111</xdr:col>
      <xdr:colOff>177800</xdr:colOff>
      <xdr:row>84</xdr:row>
      <xdr:rowOff>139700</xdr:rowOff>
    </xdr:to>
    <xdr:cxnSp macro="">
      <xdr:nvCxnSpPr>
        <xdr:cNvPr id="688" name="直線コネクタ 687">
          <a:extLst>
            <a:ext uri="{FF2B5EF4-FFF2-40B4-BE49-F238E27FC236}">
              <a16:creationId xmlns:a16="http://schemas.microsoft.com/office/drawing/2014/main" id="{00000000-0008-0000-0F00-0000B0020000}"/>
            </a:ext>
          </a:extLst>
        </xdr:cNvPr>
        <xdr:cNvCxnSpPr/>
      </xdr:nvCxnSpPr>
      <xdr:spPr>
        <a:xfrm>
          <a:off x="20434300" y="14541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86</xdr:row>
      <xdr:rowOff>3810</xdr:rowOff>
    </xdr:from>
    <xdr:ext cx="469900" cy="259080"/>
    <xdr:sp macro="" textlink="">
      <xdr:nvSpPr>
        <xdr:cNvPr id="689" name="n_1aveValue【児童館】&#10;一人当たり面積">
          <a:extLst>
            <a:ext uri="{FF2B5EF4-FFF2-40B4-BE49-F238E27FC236}">
              <a16:creationId xmlns:a16="http://schemas.microsoft.com/office/drawing/2014/main" id="{00000000-0008-0000-0F00-0000B1020000}"/>
            </a:ext>
          </a:extLst>
        </xdr:cNvPr>
        <xdr:cNvSpPr txBox="1"/>
      </xdr:nvSpPr>
      <xdr:spPr>
        <a:xfrm>
          <a:off x="21075650" y="14748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85</xdr:row>
      <xdr:rowOff>162560</xdr:rowOff>
    </xdr:from>
    <xdr:ext cx="465455" cy="259080"/>
    <xdr:sp macro="" textlink="">
      <xdr:nvSpPr>
        <xdr:cNvPr id="690" name="n_2aveValue【児童館】&#10;一人当たり面積">
          <a:extLst>
            <a:ext uri="{FF2B5EF4-FFF2-40B4-BE49-F238E27FC236}">
              <a16:creationId xmlns:a16="http://schemas.microsoft.com/office/drawing/2014/main" id="{00000000-0008-0000-0F00-0000B2020000}"/>
            </a:ext>
          </a:extLst>
        </xdr:cNvPr>
        <xdr:cNvSpPr txBox="1"/>
      </xdr:nvSpPr>
      <xdr:spPr>
        <a:xfrm>
          <a:off x="20199350" y="147358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83</xdr:row>
      <xdr:rowOff>35560</xdr:rowOff>
    </xdr:from>
    <xdr:ext cx="469900" cy="259080"/>
    <xdr:sp macro="" textlink="">
      <xdr:nvSpPr>
        <xdr:cNvPr id="691" name="n_1mainValue【児童館】&#10;一人当たり面積">
          <a:extLst>
            <a:ext uri="{FF2B5EF4-FFF2-40B4-BE49-F238E27FC236}">
              <a16:creationId xmlns:a16="http://schemas.microsoft.com/office/drawing/2014/main" id="{00000000-0008-0000-0F00-0000B3020000}"/>
            </a:ext>
          </a:extLst>
        </xdr:cNvPr>
        <xdr:cNvSpPr txBox="1"/>
      </xdr:nvSpPr>
      <xdr:spPr>
        <a:xfrm>
          <a:off x="21075650" y="14265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83</xdr:row>
      <xdr:rowOff>35560</xdr:rowOff>
    </xdr:from>
    <xdr:ext cx="465455" cy="259080"/>
    <xdr:sp macro="" textlink="">
      <xdr:nvSpPr>
        <xdr:cNvPr id="692" name="n_2mainValue【児童館】&#10;一人当たり面積">
          <a:extLst>
            <a:ext uri="{FF2B5EF4-FFF2-40B4-BE49-F238E27FC236}">
              <a16:creationId xmlns:a16="http://schemas.microsoft.com/office/drawing/2014/main" id="{00000000-0008-0000-0F00-0000B4020000}"/>
            </a:ext>
          </a:extLst>
        </xdr:cNvPr>
        <xdr:cNvSpPr txBox="1"/>
      </xdr:nvSpPr>
      <xdr:spPr>
        <a:xfrm>
          <a:off x="20199350" y="142659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3" name="正方形/長方形 692">
          <a:extLst>
            <a:ext uri="{FF2B5EF4-FFF2-40B4-BE49-F238E27FC236}">
              <a16:creationId xmlns:a16="http://schemas.microsoft.com/office/drawing/2014/main" id="{00000000-0008-0000-0F00-0000B5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4" name="正方形/長方形 693">
          <a:extLst>
            <a:ext uri="{FF2B5EF4-FFF2-40B4-BE49-F238E27FC236}">
              <a16:creationId xmlns:a16="http://schemas.microsoft.com/office/drawing/2014/main" id="{00000000-0008-0000-0F00-0000B6020000}"/>
            </a:ext>
          </a:extLst>
        </xdr:cNvPr>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5" name="正方形/長方形 694">
          <a:extLst>
            <a:ext uri="{FF2B5EF4-FFF2-40B4-BE49-F238E27FC236}">
              <a16:creationId xmlns:a16="http://schemas.microsoft.com/office/drawing/2014/main" id="{00000000-0008-0000-0F00-0000B7020000}"/>
            </a:ext>
          </a:extLst>
        </xdr:cNvPr>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6" name="正方形/長方形 695">
          <a:extLst>
            <a:ext uri="{FF2B5EF4-FFF2-40B4-BE49-F238E27FC236}">
              <a16:creationId xmlns:a16="http://schemas.microsoft.com/office/drawing/2014/main" id="{00000000-0008-0000-0F00-0000B8020000}"/>
            </a:ext>
          </a:extLst>
        </xdr:cNvPr>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7" name="正方形/長方形 696">
          <a:extLst>
            <a:ext uri="{FF2B5EF4-FFF2-40B4-BE49-F238E27FC236}">
              <a16:creationId xmlns:a16="http://schemas.microsoft.com/office/drawing/2014/main" id="{00000000-0008-0000-0F00-0000B9020000}"/>
            </a:ext>
          </a:extLst>
        </xdr:cNvPr>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8" name="正方形/長方形 697">
          <a:extLst>
            <a:ext uri="{FF2B5EF4-FFF2-40B4-BE49-F238E27FC236}">
              <a16:creationId xmlns:a16="http://schemas.microsoft.com/office/drawing/2014/main" id="{00000000-0008-0000-0F00-0000BA020000}"/>
            </a:ext>
          </a:extLst>
        </xdr:cNvPr>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9" name="正方形/長方形 698">
          <a:extLst>
            <a:ext uri="{FF2B5EF4-FFF2-40B4-BE49-F238E27FC236}">
              <a16:creationId xmlns:a16="http://schemas.microsoft.com/office/drawing/2014/main" id="{00000000-0008-0000-0F00-0000BB020000}"/>
            </a:ext>
          </a:extLst>
        </xdr:cNvPr>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0" name="正方形/長方形 699">
          <a:extLst>
            <a:ext uri="{FF2B5EF4-FFF2-40B4-BE49-F238E27FC236}">
              <a16:creationId xmlns:a16="http://schemas.microsoft.com/office/drawing/2014/main" id="{00000000-0008-0000-0F00-0000BC020000}"/>
            </a:ext>
          </a:extLst>
        </xdr:cNvPr>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4005" cy="225425"/>
    <xdr:sp macro="" textlink="">
      <xdr:nvSpPr>
        <xdr:cNvPr id="701" name="テキスト ボックス 700">
          <a:extLst>
            <a:ext uri="{FF2B5EF4-FFF2-40B4-BE49-F238E27FC236}">
              <a16:creationId xmlns:a16="http://schemas.microsoft.com/office/drawing/2014/main" id="{00000000-0008-0000-0F00-0000BD020000}"/>
            </a:ext>
          </a:extLst>
        </xdr:cNvPr>
        <xdr:cNvSpPr txBox="1"/>
      </xdr:nvSpPr>
      <xdr:spPr>
        <a:xfrm>
          <a:off x="12407900" y="1657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2" name="直線コネクタ 701">
          <a:extLst>
            <a:ext uri="{FF2B5EF4-FFF2-40B4-BE49-F238E27FC236}">
              <a16:creationId xmlns:a16="http://schemas.microsoft.com/office/drawing/2014/main" id="{00000000-0008-0000-0F00-0000BE020000}"/>
            </a:ext>
          </a:extLst>
        </xdr:cNvPr>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110</xdr:row>
      <xdr:rowOff>48260</xdr:rowOff>
    </xdr:from>
    <xdr:ext cx="334645" cy="259080"/>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12106910" y="1890776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04" name="直線コネクタ 703">
          <a:extLst>
            <a:ext uri="{FF2B5EF4-FFF2-40B4-BE49-F238E27FC236}">
              <a16:creationId xmlns:a16="http://schemas.microsoft.com/office/drawing/2014/main" id="{00000000-0008-0000-0F00-0000C0020000}"/>
            </a:ext>
          </a:extLst>
        </xdr:cNvPr>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108</xdr:row>
      <xdr:rowOff>10160</xdr:rowOff>
    </xdr:from>
    <xdr:ext cx="403225" cy="259080"/>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12042775" y="1852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06" name="直線コネクタ 705">
          <a:extLst>
            <a:ext uri="{FF2B5EF4-FFF2-40B4-BE49-F238E27FC236}">
              <a16:creationId xmlns:a16="http://schemas.microsoft.com/office/drawing/2014/main" id="{00000000-0008-0000-0F00-0000C2020000}"/>
            </a:ext>
          </a:extLst>
        </xdr:cNvPr>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403225" cy="254635"/>
    <xdr:sp macro="" textlink="">
      <xdr:nvSpPr>
        <xdr:cNvPr id="707" name="テキスト ボックス 706">
          <a:extLst>
            <a:ext uri="{FF2B5EF4-FFF2-40B4-BE49-F238E27FC236}">
              <a16:creationId xmlns:a16="http://schemas.microsoft.com/office/drawing/2014/main" id="{00000000-0008-0000-0F00-0000C3020000}"/>
            </a:ext>
          </a:extLst>
        </xdr:cNvPr>
        <xdr:cNvSpPr txBox="1"/>
      </xdr:nvSpPr>
      <xdr:spPr>
        <a:xfrm>
          <a:off x="12042775" y="18145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08" name="直線コネクタ 707">
          <a:extLst>
            <a:ext uri="{FF2B5EF4-FFF2-40B4-BE49-F238E27FC236}">
              <a16:creationId xmlns:a16="http://schemas.microsoft.com/office/drawing/2014/main" id="{00000000-0008-0000-0F00-0000C4020000}"/>
            </a:ext>
          </a:extLst>
        </xdr:cNvPr>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403225" cy="259080"/>
    <xdr:sp macro="" textlink="">
      <xdr:nvSpPr>
        <xdr:cNvPr id="709" name="テキスト ボックス 708">
          <a:extLst>
            <a:ext uri="{FF2B5EF4-FFF2-40B4-BE49-F238E27FC236}">
              <a16:creationId xmlns:a16="http://schemas.microsoft.com/office/drawing/2014/main" id="{00000000-0008-0000-0F00-0000C5020000}"/>
            </a:ext>
          </a:extLst>
        </xdr:cNvPr>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0" name="直線コネクタ 709">
          <a:extLst>
            <a:ext uri="{FF2B5EF4-FFF2-40B4-BE49-F238E27FC236}">
              <a16:creationId xmlns:a16="http://schemas.microsoft.com/office/drawing/2014/main" id="{00000000-0008-0000-0F00-0000C6020000}"/>
            </a:ext>
          </a:extLst>
        </xdr:cNvPr>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403225" cy="259080"/>
    <xdr:sp macro="" textlink="">
      <xdr:nvSpPr>
        <xdr:cNvPr id="711" name="テキスト ボックス 710">
          <a:extLst>
            <a:ext uri="{FF2B5EF4-FFF2-40B4-BE49-F238E27FC236}">
              <a16:creationId xmlns:a16="http://schemas.microsoft.com/office/drawing/2014/main" id="{00000000-0008-0000-0F00-0000C7020000}"/>
            </a:ext>
          </a:extLst>
        </xdr:cNvPr>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12" name="直線コネクタ 711">
          <a:extLst>
            <a:ext uri="{FF2B5EF4-FFF2-40B4-BE49-F238E27FC236}">
              <a16:creationId xmlns:a16="http://schemas.microsoft.com/office/drawing/2014/main" id="{00000000-0008-0000-0F00-0000C8020000}"/>
            </a:ext>
          </a:extLst>
        </xdr:cNvPr>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99</xdr:row>
      <xdr:rowOff>29210</xdr:rowOff>
    </xdr:from>
    <xdr:ext cx="462915" cy="254635"/>
    <xdr:sp macro="" textlink="">
      <xdr:nvSpPr>
        <xdr:cNvPr id="713" name="テキスト ボックス 712">
          <a:extLst>
            <a:ext uri="{FF2B5EF4-FFF2-40B4-BE49-F238E27FC236}">
              <a16:creationId xmlns:a16="http://schemas.microsoft.com/office/drawing/2014/main" id="{00000000-0008-0000-0F00-0000C9020000}"/>
            </a:ext>
          </a:extLst>
        </xdr:cNvPr>
        <xdr:cNvSpPr txBox="1"/>
      </xdr:nvSpPr>
      <xdr:spPr>
        <a:xfrm>
          <a:off x="11978640" y="17002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4" name="直線コネクタ 713">
          <a:extLst>
            <a:ext uri="{FF2B5EF4-FFF2-40B4-BE49-F238E27FC236}">
              <a16:creationId xmlns:a16="http://schemas.microsoft.com/office/drawing/2014/main" id="{00000000-0008-0000-0F00-0000CA020000}"/>
            </a:ext>
          </a:extLst>
        </xdr:cNvPr>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96</xdr:row>
      <xdr:rowOff>162560</xdr:rowOff>
    </xdr:from>
    <xdr:ext cx="462915" cy="259080"/>
    <xdr:sp macro="" textlink="">
      <xdr:nvSpPr>
        <xdr:cNvPr id="715" name="テキスト ボックス 714">
          <a:extLst>
            <a:ext uri="{FF2B5EF4-FFF2-40B4-BE49-F238E27FC236}">
              <a16:creationId xmlns:a16="http://schemas.microsoft.com/office/drawing/2014/main" id="{00000000-0008-0000-0F00-0000CB020000}"/>
            </a:ext>
          </a:extLst>
        </xdr:cNvPr>
        <xdr:cNvSpPr txBox="1"/>
      </xdr:nvSpPr>
      <xdr:spPr>
        <a:xfrm>
          <a:off x="11978640" y="1662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6" name="【公民館】&#10;有形固定資産減価償却率グラフ枠">
          <a:extLst>
            <a:ext uri="{FF2B5EF4-FFF2-40B4-BE49-F238E27FC236}">
              <a16:creationId xmlns:a16="http://schemas.microsoft.com/office/drawing/2014/main" id="{00000000-0008-0000-0F00-0000CC020000}"/>
            </a:ext>
          </a:extLst>
        </xdr:cNvPr>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0</xdr:rowOff>
    </xdr:from>
    <xdr:to>
      <xdr:col>85</xdr:col>
      <xdr:colOff>126365</xdr:colOff>
      <xdr:row>107</xdr:row>
      <xdr:rowOff>41910</xdr:rowOff>
    </xdr:to>
    <xdr:cxnSp macro="">
      <xdr:nvCxnSpPr>
        <xdr:cNvPr id="717" name="直線コネクタ 716">
          <a:extLst>
            <a:ext uri="{FF2B5EF4-FFF2-40B4-BE49-F238E27FC236}">
              <a16:creationId xmlns:a16="http://schemas.microsoft.com/office/drawing/2014/main" id="{00000000-0008-0000-0F00-0000CD020000}"/>
            </a:ext>
          </a:extLst>
        </xdr:cNvPr>
        <xdr:cNvCxnSpPr/>
      </xdr:nvCxnSpPr>
      <xdr:spPr>
        <a:xfrm flipV="1">
          <a:off x="16318865" y="17145000"/>
          <a:ext cx="0" cy="1242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45720</xdr:rowOff>
    </xdr:from>
    <xdr:ext cx="405130" cy="259080"/>
    <xdr:sp macro="" textlink="">
      <xdr:nvSpPr>
        <xdr:cNvPr id="718" name="【公民館】&#10;有形固定資産減価償却率最小値テキスト">
          <a:extLst>
            <a:ext uri="{FF2B5EF4-FFF2-40B4-BE49-F238E27FC236}">
              <a16:creationId xmlns:a16="http://schemas.microsoft.com/office/drawing/2014/main" id="{00000000-0008-0000-0F00-0000CE020000}"/>
            </a:ext>
          </a:extLst>
        </xdr:cNvPr>
        <xdr:cNvSpPr txBox="1"/>
      </xdr:nvSpPr>
      <xdr:spPr>
        <a:xfrm>
          <a:off x="16357600" y="183908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34.8</a:t>
          </a:r>
          <a:endParaRPr kumimoji="1" lang="ja-JP" altLang="en-US" sz="1000" b="1">
            <a:latin typeface="ＭＳ Ｐゴシック"/>
            <a:ea typeface="ＭＳ Ｐゴシック"/>
          </a:endParaRPr>
        </a:p>
      </xdr:txBody>
    </xdr:sp>
    <xdr:clientData/>
  </xdr:oneCellAnchor>
  <xdr:twoCellAnchor>
    <xdr:from>
      <xdr:col>85</xdr:col>
      <xdr:colOff>38100</xdr:colOff>
      <xdr:row>107</xdr:row>
      <xdr:rowOff>41910</xdr:rowOff>
    </xdr:from>
    <xdr:to>
      <xdr:col>86</xdr:col>
      <xdr:colOff>25400</xdr:colOff>
      <xdr:row>107</xdr:row>
      <xdr:rowOff>41910</xdr:rowOff>
    </xdr:to>
    <xdr:cxnSp macro="">
      <xdr:nvCxnSpPr>
        <xdr:cNvPr id="719" name="直線コネクタ 718">
          <a:extLst>
            <a:ext uri="{FF2B5EF4-FFF2-40B4-BE49-F238E27FC236}">
              <a16:creationId xmlns:a16="http://schemas.microsoft.com/office/drawing/2014/main" id="{00000000-0008-0000-0F00-0000CF020000}"/>
            </a:ext>
          </a:extLst>
        </xdr:cNvPr>
        <xdr:cNvCxnSpPr/>
      </xdr:nvCxnSpPr>
      <xdr:spPr>
        <a:xfrm>
          <a:off x="16230600" y="18387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118110</xdr:rowOff>
    </xdr:from>
    <xdr:ext cx="469900" cy="259080"/>
    <xdr:sp macro="" textlink="">
      <xdr:nvSpPr>
        <xdr:cNvPr id="720" name="【公民館】&#10;有形固定資産減価償却率最大値テキスト">
          <a:extLst>
            <a:ext uri="{FF2B5EF4-FFF2-40B4-BE49-F238E27FC236}">
              <a16:creationId xmlns:a16="http://schemas.microsoft.com/office/drawing/2014/main" id="{00000000-0008-0000-0F00-0000D0020000}"/>
            </a:ext>
          </a:extLst>
        </xdr:cNvPr>
        <xdr:cNvSpPr txBox="1"/>
      </xdr:nvSpPr>
      <xdr:spPr>
        <a:xfrm>
          <a:off x="16357600" y="16920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21" name="直線コネクタ 720">
          <a:extLst>
            <a:ext uri="{FF2B5EF4-FFF2-40B4-BE49-F238E27FC236}">
              <a16:creationId xmlns:a16="http://schemas.microsoft.com/office/drawing/2014/main" id="{00000000-0008-0000-0F00-0000D1020000}"/>
            </a:ext>
          </a:extLst>
        </xdr:cNvPr>
        <xdr:cNvCxnSpPr/>
      </xdr:nvCxnSpPr>
      <xdr:spPr>
        <a:xfrm>
          <a:off x="16230600" y="1714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125730</xdr:rowOff>
    </xdr:from>
    <xdr:ext cx="405130" cy="259080"/>
    <xdr:sp macro="" textlink="">
      <xdr:nvSpPr>
        <xdr:cNvPr id="722" name="【公民館】&#10;有形固定資産減価償却率平均値テキスト">
          <a:extLst>
            <a:ext uri="{FF2B5EF4-FFF2-40B4-BE49-F238E27FC236}">
              <a16:creationId xmlns:a16="http://schemas.microsoft.com/office/drawing/2014/main" id="{00000000-0008-0000-0F00-0000D2020000}"/>
            </a:ext>
          </a:extLst>
        </xdr:cNvPr>
        <xdr:cNvSpPr txBox="1"/>
      </xdr:nvSpPr>
      <xdr:spPr>
        <a:xfrm>
          <a:off x="16357600" y="179565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147320</xdr:rowOff>
    </xdr:from>
    <xdr:to>
      <xdr:col>85</xdr:col>
      <xdr:colOff>177800</xdr:colOff>
      <xdr:row>105</xdr:row>
      <xdr:rowOff>77470</xdr:rowOff>
    </xdr:to>
    <xdr:sp macro="" textlink="">
      <xdr:nvSpPr>
        <xdr:cNvPr id="723" name="フローチャート: 判断 722">
          <a:extLst>
            <a:ext uri="{FF2B5EF4-FFF2-40B4-BE49-F238E27FC236}">
              <a16:creationId xmlns:a16="http://schemas.microsoft.com/office/drawing/2014/main" id="{00000000-0008-0000-0F00-0000D3020000}"/>
            </a:ext>
          </a:extLst>
        </xdr:cNvPr>
        <xdr:cNvSpPr/>
      </xdr:nvSpPr>
      <xdr:spPr>
        <a:xfrm>
          <a:off x="16268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153035</xdr:rowOff>
    </xdr:from>
    <xdr:to>
      <xdr:col>81</xdr:col>
      <xdr:colOff>101600</xdr:colOff>
      <xdr:row>105</xdr:row>
      <xdr:rowOff>83185</xdr:rowOff>
    </xdr:to>
    <xdr:sp macro="" textlink="">
      <xdr:nvSpPr>
        <xdr:cNvPr id="724" name="フローチャート: 判断 723">
          <a:extLst>
            <a:ext uri="{FF2B5EF4-FFF2-40B4-BE49-F238E27FC236}">
              <a16:creationId xmlns:a16="http://schemas.microsoft.com/office/drawing/2014/main" id="{00000000-0008-0000-0F00-0000D4020000}"/>
            </a:ext>
          </a:extLst>
        </xdr:cNvPr>
        <xdr:cNvSpPr/>
      </xdr:nvSpPr>
      <xdr:spPr>
        <a:xfrm>
          <a:off x="15430500" y="1798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154940</xdr:rowOff>
    </xdr:from>
    <xdr:to>
      <xdr:col>76</xdr:col>
      <xdr:colOff>165100</xdr:colOff>
      <xdr:row>105</xdr:row>
      <xdr:rowOff>85090</xdr:rowOff>
    </xdr:to>
    <xdr:sp macro="" textlink="">
      <xdr:nvSpPr>
        <xdr:cNvPr id="725" name="フローチャート: 判断 724">
          <a:extLst>
            <a:ext uri="{FF2B5EF4-FFF2-40B4-BE49-F238E27FC236}">
              <a16:creationId xmlns:a16="http://schemas.microsoft.com/office/drawing/2014/main" id="{00000000-0008-0000-0F00-0000D5020000}"/>
            </a:ext>
          </a:extLst>
        </xdr:cNvPr>
        <xdr:cNvSpPr/>
      </xdr:nvSpPr>
      <xdr:spPr>
        <a:xfrm>
          <a:off x="14541500" y="1798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26" name="テキスト ボックス 725">
          <a:extLst>
            <a:ext uri="{FF2B5EF4-FFF2-40B4-BE49-F238E27FC236}">
              <a16:creationId xmlns:a16="http://schemas.microsoft.com/office/drawing/2014/main" id="{00000000-0008-0000-0F00-0000D6020000}"/>
            </a:ext>
          </a:extLst>
        </xdr:cNvPr>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27" name="テキスト ボックス 726">
          <a:extLst>
            <a:ext uri="{FF2B5EF4-FFF2-40B4-BE49-F238E27FC236}">
              <a16:creationId xmlns:a16="http://schemas.microsoft.com/office/drawing/2014/main" id="{00000000-0008-0000-0F00-0000D7020000}"/>
            </a:ext>
          </a:extLst>
        </xdr:cNvPr>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28" name="テキスト ボックス 727">
          <a:extLst>
            <a:ext uri="{FF2B5EF4-FFF2-40B4-BE49-F238E27FC236}">
              <a16:creationId xmlns:a16="http://schemas.microsoft.com/office/drawing/2014/main" id="{00000000-0008-0000-0F00-0000D8020000}"/>
            </a:ext>
          </a:extLst>
        </xdr:cNvPr>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29" name="テキスト ボックス 728">
          <a:extLst>
            <a:ext uri="{FF2B5EF4-FFF2-40B4-BE49-F238E27FC236}">
              <a16:creationId xmlns:a16="http://schemas.microsoft.com/office/drawing/2014/main" id="{00000000-0008-0000-0F00-0000D9020000}"/>
            </a:ext>
          </a:extLst>
        </xdr:cNvPr>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30" name="テキスト ボックス 729">
          <a:extLst>
            <a:ext uri="{FF2B5EF4-FFF2-40B4-BE49-F238E27FC236}">
              <a16:creationId xmlns:a16="http://schemas.microsoft.com/office/drawing/2014/main" id="{00000000-0008-0000-0F00-0000DA020000}"/>
            </a:ext>
          </a:extLst>
        </xdr:cNvPr>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102</xdr:row>
      <xdr:rowOff>92075</xdr:rowOff>
    </xdr:from>
    <xdr:to>
      <xdr:col>85</xdr:col>
      <xdr:colOff>177800</xdr:colOff>
      <xdr:row>103</xdr:row>
      <xdr:rowOff>22225</xdr:rowOff>
    </xdr:to>
    <xdr:sp macro="" textlink="">
      <xdr:nvSpPr>
        <xdr:cNvPr id="731" name="楕円 730">
          <a:extLst>
            <a:ext uri="{FF2B5EF4-FFF2-40B4-BE49-F238E27FC236}">
              <a16:creationId xmlns:a16="http://schemas.microsoft.com/office/drawing/2014/main" id="{00000000-0008-0000-0F00-0000DB020000}"/>
            </a:ext>
          </a:extLst>
        </xdr:cNvPr>
        <xdr:cNvSpPr/>
      </xdr:nvSpPr>
      <xdr:spPr>
        <a:xfrm>
          <a:off x="16268700" y="1757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114935</xdr:rowOff>
    </xdr:from>
    <xdr:ext cx="405130" cy="259080"/>
    <xdr:sp macro="" textlink="">
      <xdr:nvSpPr>
        <xdr:cNvPr id="732" name="【公民館】&#10;有形固定資産減価償却率該当値テキスト">
          <a:extLst>
            <a:ext uri="{FF2B5EF4-FFF2-40B4-BE49-F238E27FC236}">
              <a16:creationId xmlns:a16="http://schemas.microsoft.com/office/drawing/2014/main" id="{00000000-0008-0000-0F00-0000DC020000}"/>
            </a:ext>
          </a:extLst>
        </xdr:cNvPr>
        <xdr:cNvSpPr txBox="1"/>
      </xdr:nvSpPr>
      <xdr:spPr>
        <a:xfrm>
          <a:off x="16357600" y="174313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102</xdr:row>
      <xdr:rowOff>166370</xdr:rowOff>
    </xdr:from>
    <xdr:to>
      <xdr:col>81</xdr:col>
      <xdr:colOff>101600</xdr:colOff>
      <xdr:row>103</xdr:row>
      <xdr:rowOff>96520</xdr:rowOff>
    </xdr:to>
    <xdr:sp macro="" textlink="">
      <xdr:nvSpPr>
        <xdr:cNvPr id="733" name="楕円 732">
          <a:extLst>
            <a:ext uri="{FF2B5EF4-FFF2-40B4-BE49-F238E27FC236}">
              <a16:creationId xmlns:a16="http://schemas.microsoft.com/office/drawing/2014/main" id="{00000000-0008-0000-0F00-0000DD020000}"/>
            </a:ext>
          </a:extLst>
        </xdr:cNvPr>
        <xdr:cNvSpPr/>
      </xdr:nvSpPr>
      <xdr:spPr>
        <a:xfrm>
          <a:off x="15430500" y="1765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143510</xdr:rowOff>
    </xdr:from>
    <xdr:to>
      <xdr:col>85</xdr:col>
      <xdr:colOff>127000</xdr:colOff>
      <xdr:row>103</xdr:row>
      <xdr:rowOff>45720</xdr:rowOff>
    </xdr:to>
    <xdr:cxnSp macro="">
      <xdr:nvCxnSpPr>
        <xdr:cNvPr id="734" name="直線コネクタ 733">
          <a:extLst>
            <a:ext uri="{FF2B5EF4-FFF2-40B4-BE49-F238E27FC236}">
              <a16:creationId xmlns:a16="http://schemas.microsoft.com/office/drawing/2014/main" id="{00000000-0008-0000-0F00-0000DE020000}"/>
            </a:ext>
          </a:extLst>
        </xdr:cNvPr>
        <xdr:cNvCxnSpPr/>
      </xdr:nvCxnSpPr>
      <xdr:spPr>
        <a:xfrm flipV="1">
          <a:off x="15481300" y="17631410"/>
          <a:ext cx="8382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19685</xdr:rowOff>
    </xdr:from>
    <xdr:to>
      <xdr:col>76</xdr:col>
      <xdr:colOff>165100</xdr:colOff>
      <xdr:row>103</xdr:row>
      <xdr:rowOff>121285</xdr:rowOff>
    </xdr:to>
    <xdr:sp macro="" textlink="">
      <xdr:nvSpPr>
        <xdr:cNvPr id="735" name="楕円 734">
          <a:extLst>
            <a:ext uri="{FF2B5EF4-FFF2-40B4-BE49-F238E27FC236}">
              <a16:creationId xmlns:a16="http://schemas.microsoft.com/office/drawing/2014/main" id="{00000000-0008-0000-0F00-0000DF020000}"/>
            </a:ext>
          </a:extLst>
        </xdr:cNvPr>
        <xdr:cNvSpPr/>
      </xdr:nvSpPr>
      <xdr:spPr>
        <a:xfrm>
          <a:off x="14541500" y="1767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45720</xdr:rowOff>
    </xdr:from>
    <xdr:to>
      <xdr:col>81</xdr:col>
      <xdr:colOff>50800</xdr:colOff>
      <xdr:row>103</xdr:row>
      <xdr:rowOff>70485</xdr:rowOff>
    </xdr:to>
    <xdr:cxnSp macro="">
      <xdr:nvCxnSpPr>
        <xdr:cNvPr id="736" name="直線コネクタ 735">
          <a:extLst>
            <a:ext uri="{FF2B5EF4-FFF2-40B4-BE49-F238E27FC236}">
              <a16:creationId xmlns:a16="http://schemas.microsoft.com/office/drawing/2014/main" id="{00000000-0008-0000-0F00-0000E0020000}"/>
            </a:ext>
          </a:extLst>
        </xdr:cNvPr>
        <xdr:cNvCxnSpPr/>
      </xdr:nvCxnSpPr>
      <xdr:spPr>
        <a:xfrm flipV="1">
          <a:off x="14592300" y="1770507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105</xdr:row>
      <xdr:rowOff>74930</xdr:rowOff>
    </xdr:from>
    <xdr:ext cx="405130" cy="254635"/>
    <xdr:sp macro="" textlink="">
      <xdr:nvSpPr>
        <xdr:cNvPr id="737" name="n_1aveValue【公民館】&#10;有形固定資産減価償却率">
          <a:extLst>
            <a:ext uri="{FF2B5EF4-FFF2-40B4-BE49-F238E27FC236}">
              <a16:creationId xmlns:a16="http://schemas.microsoft.com/office/drawing/2014/main" id="{00000000-0008-0000-0F00-0000E1020000}"/>
            </a:ext>
          </a:extLst>
        </xdr:cNvPr>
        <xdr:cNvSpPr txBox="1"/>
      </xdr:nvSpPr>
      <xdr:spPr>
        <a:xfrm>
          <a:off x="15266035" y="1807718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105</xdr:row>
      <xdr:rowOff>76200</xdr:rowOff>
    </xdr:from>
    <xdr:ext cx="400685" cy="254635"/>
    <xdr:sp macro="" textlink="">
      <xdr:nvSpPr>
        <xdr:cNvPr id="738" name="n_2aveValue【公民館】&#10;有形固定資産減価償却率">
          <a:extLst>
            <a:ext uri="{FF2B5EF4-FFF2-40B4-BE49-F238E27FC236}">
              <a16:creationId xmlns:a16="http://schemas.microsoft.com/office/drawing/2014/main" id="{00000000-0008-0000-0F00-0000E2020000}"/>
            </a:ext>
          </a:extLst>
        </xdr:cNvPr>
        <xdr:cNvSpPr txBox="1"/>
      </xdr:nvSpPr>
      <xdr:spPr>
        <a:xfrm>
          <a:off x="14389735" y="1807845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101</xdr:row>
      <xdr:rowOff>113030</xdr:rowOff>
    </xdr:from>
    <xdr:ext cx="405130" cy="259080"/>
    <xdr:sp macro="" textlink="">
      <xdr:nvSpPr>
        <xdr:cNvPr id="739" name="n_1mainValue【公民館】&#10;有形固定資産減価償却率">
          <a:extLst>
            <a:ext uri="{FF2B5EF4-FFF2-40B4-BE49-F238E27FC236}">
              <a16:creationId xmlns:a16="http://schemas.microsoft.com/office/drawing/2014/main" id="{00000000-0008-0000-0F00-0000E3020000}"/>
            </a:ext>
          </a:extLst>
        </xdr:cNvPr>
        <xdr:cNvSpPr txBox="1"/>
      </xdr:nvSpPr>
      <xdr:spPr>
        <a:xfrm>
          <a:off x="15266035" y="174294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101</xdr:row>
      <xdr:rowOff>137795</xdr:rowOff>
    </xdr:from>
    <xdr:ext cx="400685" cy="259080"/>
    <xdr:sp macro="" textlink="">
      <xdr:nvSpPr>
        <xdr:cNvPr id="740" name="n_2mainValue【公民館】&#10;有形固定資産減価償却率">
          <a:extLst>
            <a:ext uri="{FF2B5EF4-FFF2-40B4-BE49-F238E27FC236}">
              <a16:creationId xmlns:a16="http://schemas.microsoft.com/office/drawing/2014/main" id="{00000000-0008-0000-0F00-0000E4020000}"/>
            </a:ext>
          </a:extLst>
        </xdr:cNvPr>
        <xdr:cNvSpPr txBox="1"/>
      </xdr:nvSpPr>
      <xdr:spPr>
        <a:xfrm>
          <a:off x="14389735" y="1745424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1" name="正方形/長方形 740">
          <a:extLst>
            <a:ext uri="{FF2B5EF4-FFF2-40B4-BE49-F238E27FC236}">
              <a16:creationId xmlns:a16="http://schemas.microsoft.com/office/drawing/2014/main" id="{00000000-0008-0000-0F00-0000E5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2" name="正方形/長方形 741">
          <a:extLst>
            <a:ext uri="{FF2B5EF4-FFF2-40B4-BE49-F238E27FC236}">
              <a16:creationId xmlns:a16="http://schemas.microsoft.com/office/drawing/2014/main" id="{00000000-0008-0000-0F00-0000E6020000}"/>
            </a:ext>
          </a:extLst>
        </xdr:cNvPr>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3" name="正方形/長方形 742">
          <a:extLst>
            <a:ext uri="{FF2B5EF4-FFF2-40B4-BE49-F238E27FC236}">
              <a16:creationId xmlns:a16="http://schemas.microsoft.com/office/drawing/2014/main" id="{00000000-0008-0000-0F00-0000E7020000}"/>
            </a:ext>
          </a:extLst>
        </xdr:cNvPr>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4" name="正方形/長方形 743">
          <a:extLst>
            <a:ext uri="{FF2B5EF4-FFF2-40B4-BE49-F238E27FC236}">
              <a16:creationId xmlns:a16="http://schemas.microsoft.com/office/drawing/2014/main" id="{00000000-0008-0000-0F00-0000E8020000}"/>
            </a:ext>
          </a:extLst>
        </xdr:cNvPr>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5" name="正方形/長方形 744">
          <a:extLst>
            <a:ext uri="{FF2B5EF4-FFF2-40B4-BE49-F238E27FC236}">
              <a16:creationId xmlns:a16="http://schemas.microsoft.com/office/drawing/2014/main" id="{00000000-0008-0000-0F00-0000E9020000}"/>
            </a:ext>
          </a:extLst>
        </xdr:cNvPr>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6" name="正方形/長方形 745">
          <a:extLst>
            <a:ext uri="{FF2B5EF4-FFF2-40B4-BE49-F238E27FC236}">
              <a16:creationId xmlns:a16="http://schemas.microsoft.com/office/drawing/2014/main" id="{00000000-0008-0000-0F00-0000EA020000}"/>
            </a:ext>
          </a:extLst>
        </xdr:cNvPr>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7" name="正方形/長方形 746">
          <a:extLst>
            <a:ext uri="{FF2B5EF4-FFF2-40B4-BE49-F238E27FC236}">
              <a16:creationId xmlns:a16="http://schemas.microsoft.com/office/drawing/2014/main" id="{00000000-0008-0000-0F00-0000EB020000}"/>
            </a:ext>
          </a:extLst>
        </xdr:cNvPr>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8" name="正方形/長方形 747">
          <a:extLst>
            <a:ext uri="{FF2B5EF4-FFF2-40B4-BE49-F238E27FC236}">
              <a16:creationId xmlns:a16="http://schemas.microsoft.com/office/drawing/2014/main" id="{00000000-0008-0000-0F00-0000EC020000}"/>
            </a:ext>
          </a:extLst>
        </xdr:cNvPr>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5440" cy="225425"/>
    <xdr:sp macro="" textlink="">
      <xdr:nvSpPr>
        <xdr:cNvPr id="749" name="テキスト ボックス 748">
          <a:extLst>
            <a:ext uri="{FF2B5EF4-FFF2-40B4-BE49-F238E27FC236}">
              <a16:creationId xmlns:a16="http://schemas.microsoft.com/office/drawing/2014/main" id="{00000000-0008-0000-0F00-0000ED020000}"/>
            </a:ext>
          </a:extLst>
        </xdr:cNvPr>
        <xdr:cNvSpPr txBox="1"/>
      </xdr:nvSpPr>
      <xdr:spPr>
        <a:xfrm>
          <a:off x="18249900" y="1657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0" name="直線コネクタ 749">
          <a:extLst>
            <a:ext uri="{FF2B5EF4-FFF2-40B4-BE49-F238E27FC236}">
              <a16:creationId xmlns:a16="http://schemas.microsoft.com/office/drawing/2014/main" id="{00000000-0008-0000-0F00-0000EE020000}"/>
            </a:ext>
          </a:extLst>
        </xdr:cNvPr>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51" name="直線コネクタ 750">
          <a:extLst>
            <a:ext uri="{FF2B5EF4-FFF2-40B4-BE49-F238E27FC236}">
              <a16:creationId xmlns:a16="http://schemas.microsoft.com/office/drawing/2014/main" id="{00000000-0008-0000-0F00-0000EF020000}"/>
            </a:ext>
          </a:extLst>
        </xdr:cNvPr>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2915" cy="259080"/>
    <xdr:sp macro="" textlink="">
      <xdr:nvSpPr>
        <xdr:cNvPr id="752" name="テキスト ボックス 751">
          <a:extLst>
            <a:ext uri="{FF2B5EF4-FFF2-40B4-BE49-F238E27FC236}">
              <a16:creationId xmlns:a16="http://schemas.microsoft.com/office/drawing/2014/main" id="{00000000-0008-0000-0F00-0000F0020000}"/>
            </a:ext>
          </a:extLst>
        </xdr:cNvPr>
        <xdr:cNvSpPr txBox="1"/>
      </xdr:nvSpPr>
      <xdr:spPr>
        <a:xfrm>
          <a:off x="17820640" y="18526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53" name="直線コネクタ 752">
          <a:extLst>
            <a:ext uri="{FF2B5EF4-FFF2-40B4-BE49-F238E27FC236}">
              <a16:creationId xmlns:a16="http://schemas.microsoft.com/office/drawing/2014/main" id="{00000000-0008-0000-0F00-0000F1020000}"/>
            </a:ext>
          </a:extLst>
        </xdr:cNvPr>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2915" cy="254635"/>
    <xdr:sp macro="" textlink="">
      <xdr:nvSpPr>
        <xdr:cNvPr id="754" name="テキスト ボックス 753">
          <a:extLst>
            <a:ext uri="{FF2B5EF4-FFF2-40B4-BE49-F238E27FC236}">
              <a16:creationId xmlns:a16="http://schemas.microsoft.com/office/drawing/2014/main" id="{00000000-0008-0000-0F00-0000F2020000}"/>
            </a:ext>
          </a:extLst>
        </xdr:cNvPr>
        <xdr:cNvSpPr txBox="1"/>
      </xdr:nvSpPr>
      <xdr:spPr>
        <a:xfrm>
          <a:off x="17820640" y="18145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5" name="直線コネクタ 754">
          <a:extLst>
            <a:ext uri="{FF2B5EF4-FFF2-40B4-BE49-F238E27FC236}">
              <a16:creationId xmlns:a16="http://schemas.microsoft.com/office/drawing/2014/main" id="{00000000-0008-0000-0F00-0000F3020000}"/>
            </a:ext>
          </a:extLst>
        </xdr:cNvPr>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2915" cy="259080"/>
    <xdr:sp macro="" textlink="">
      <xdr:nvSpPr>
        <xdr:cNvPr id="756" name="テキスト ボックス 755">
          <a:extLst>
            <a:ext uri="{FF2B5EF4-FFF2-40B4-BE49-F238E27FC236}">
              <a16:creationId xmlns:a16="http://schemas.microsoft.com/office/drawing/2014/main" id="{00000000-0008-0000-0F00-0000F4020000}"/>
            </a:ext>
          </a:extLst>
        </xdr:cNvPr>
        <xdr:cNvSpPr txBox="1"/>
      </xdr:nvSpPr>
      <xdr:spPr>
        <a:xfrm>
          <a:off x="17820640" y="17764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57" name="直線コネクタ 756">
          <a:extLst>
            <a:ext uri="{FF2B5EF4-FFF2-40B4-BE49-F238E27FC236}">
              <a16:creationId xmlns:a16="http://schemas.microsoft.com/office/drawing/2014/main" id="{00000000-0008-0000-0F00-0000F5020000}"/>
            </a:ext>
          </a:extLst>
        </xdr:cNvPr>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2915" cy="259080"/>
    <xdr:sp macro="" textlink="">
      <xdr:nvSpPr>
        <xdr:cNvPr id="758" name="テキスト ボックス 757">
          <a:extLst>
            <a:ext uri="{FF2B5EF4-FFF2-40B4-BE49-F238E27FC236}">
              <a16:creationId xmlns:a16="http://schemas.microsoft.com/office/drawing/2014/main" id="{00000000-0008-0000-0F00-0000F6020000}"/>
            </a:ext>
          </a:extLst>
        </xdr:cNvPr>
        <xdr:cNvSpPr txBox="1"/>
      </xdr:nvSpPr>
      <xdr:spPr>
        <a:xfrm>
          <a:off x="17820640" y="17383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59" name="直線コネクタ 758">
          <a:extLst>
            <a:ext uri="{FF2B5EF4-FFF2-40B4-BE49-F238E27FC236}">
              <a16:creationId xmlns:a16="http://schemas.microsoft.com/office/drawing/2014/main" id="{00000000-0008-0000-0F00-0000F7020000}"/>
            </a:ext>
          </a:extLst>
        </xdr:cNvPr>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2915" cy="254635"/>
    <xdr:sp macro="" textlink="">
      <xdr:nvSpPr>
        <xdr:cNvPr id="760" name="テキスト ボックス 759">
          <a:extLst>
            <a:ext uri="{FF2B5EF4-FFF2-40B4-BE49-F238E27FC236}">
              <a16:creationId xmlns:a16="http://schemas.microsoft.com/office/drawing/2014/main" id="{00000000-0008-0000-0F00-0000F8020000}"/>
            </a:ext>
          </a:extLst>
        </xdr:cNvPr>
        <xdr:cNvSpPr txBox="1"/>
      </xdr:nvSpPr>
      <xdr:spPr>
        <a:xfrm>
          <a:off x="17820640" y="17002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1" name="直線コネクタ 760">
          <a:extLst>
            <a:ext uri="{FF2B5EF4-FFF2-40B4-BE49-F238E27FC236}">
              <a16:creationId xmlns:a16="http://schemas.microsoft.com/office/drawing/2014/main" id="{00000000-0008-0000-0F00-0000F9020000}"/>
            </a:ext>
          </a:extLst>
        </xdr:cNvPr>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2915" cy="259080"/>
    <xdr:sp macro="" textlink="">
      <xdr:nvSpPr>
        <xdr:cNvPr id="762" name="テキスト ボックス 761">
          <a:extLst>
            <a:ext uri="{FF2B5EF4-FFF2-40B4-BE49-F238E27FC236}">
              <a16:creationId xmlns:a16="http://schemas.microsoft.com/office/drawing/2014/main" id="{00000000-0008-0000-0F00-0000FA020000}"/>
            </a:ext>
          </a:extLst>
        </xdr:cNvPr>
        <xdr:cNvSpPr txBox="1"/>
      </xdr:nvSpPr>
      <xdr:spPr>
        <a:xfrm>
          <a:off x="17820640" y="1662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3" name="【公民館】&#10;一人当たり面積グラフ枠">
          <a:extLst>
            <a:ext uri="{FF2B5EF4-FFF2-40B4-BE49-F238E27FC236}">
              <a16:creationId xmlns:a16="http://schemas.microsoft.com/office/drawing/2014/main" id="{00000000-0008-0000-0F00-0000FB020000}"/>
            </a:ext>
          </a:extLst>
        </xdr:cNvPr>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99</xdr:row>
      <xdr:rowOff>148590</xdr:rowOff>
    </xdr:from>
    <xdr:to>
      <xdr:col>116</xdr:col>
      <xdr:colOff>62865</xdr:colOff>
      <xdr:row>108</xdr:row>
      <xdr:rowOff>45720</xdr:rowOff>
    </xdr:to>
    <xdr:cxnSp macro="">
      <xdr:nvCxnSpPr>
        <xdr:cNvPr id="764" name="直線コネクタ 763">
          <a:extLst>
            <a:ext uri="{FF2B5EF4-FFF2-40B4-BE49-F238E27FC236}">
              <a16:creationId xmlns:a16="http://schemas.microsoft.com/office/drawing/2014/main" id="{00000000-0008-0000-0F00-0000FC020000}"/>
            </a:ext>
          </a:extLst>
        </xdr:cNvPr>
        <xdr:cNvCxnSpPr/>
      </xdr:nvCxnSpPr>
      <xdr:spPr>
        <a:xfrm flipV="1">
          <a:off x="22160865" y="17122140"/>
          <a:ext cx="0" cy="1440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49530</xdr:rowOff>
    </xdr:from>
    <xdr:ext cx="469900" cy="259080"/>
    <xdr:sp macro="" textlink="">
      <xdr:nvSpPr>
        <xdr:cNvPr id="765" name="【公民館】&#10;一人当たり面積最小値テキスト">
          <a:extLst>
            <a:ext uri="{FF2B5EF4-FFF2-40B4-BE49-F238E27FC236}">
              <a16:creationId xmlns:a16="http://schemas.microsoft.com/office/drawing/2014/main" id="{00000000-0008-0000-0F00-0000FD020000}"/>
            </a:ext>
          </a:extLst>
        </xdr:cNvPr>
        <xdr:cNvSpPr txBox="1"/>
      </xdr:nvSpPr>
      <xdr:spPr>
        <a:xfrm>
          <a:off x="22199600" y="185661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0.014</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45720</xdr:rowOff>
    </xdr:from>
    <xdr:to>
      <xdr:col>116</xdr:col>
      <xdr:colOff>152400</xdr:colOff>
      <xdr:row>108</xdr:row>
      <xdr:rowOff>45720</xdr:rowOff>
    </xdr:to>
    <xdr:cxnSp macro="">
      <xdr:nvCxnSpPr>
        <xdr:cNvPr id="766" name="直線コネクタ 765">
          <a:extLst>
            <a:ext uri="{FF2B5EF4-FFF2-40B4-BE49-F238E27FC236}">
              <a16:creationId xmlns:a16="http://schemas.microsoft.com/office/drawing/2014/main" id="{00000000-0008-0000-0F00-0000FE020000}"/>
            </a:ext>
          </a:extLst>
        </xdr:cNvPr>
        <xdr:cNvCxnSpPr/>
      </xdr:nvCxnSpPr>
      <xdr:spPr>
        <a:xfrm>
          <a:off x="22072600" y="18562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95250</xdr:rowOff>
    </xdr:from>
    <xdr:ext cx="469900" cy="259080"/>
    <xdr:sp macro="" textlink="">
      <xdr:nvSpPr>
        <xdr:cNvPr id="767" name="【公民館】&#10;一人当たり面積最大値テキスト">
          <a:extLst>
            <a:ext uri="{FF2B5EF4-FFF2-40B4-BE49-F238E27FC236}">
              <a16:creationId xmlns:a16="http://schemas.microsoft.com/office/drawing/2014/main" id="{00000000-0008-0000-0F00-0000FF020000}"/>
            </a:ext>
          </a:extLst>
        </xdr:cNvPr>
        <xdr:cNvSpPr txBox="1"/>
      </xdr:nvSpPr>
      <xdr:spPr>
        <a:xfrm>
          <a:off x="22199600" y="168973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0.203</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148590</xdr:rowOff>
    </xdr:from>
    <xdr:to>
      <xdr:col>116</xdr:col>
      <xdr:colOff>152400</xdr:colOff>
      <xdr:row>99</xdr:row>
      <xdr:rowOff>148590</xdr:rowOff>
    </xdr:to>
    <xdr:cxnSp macro="">
      <xdr:nvCxnSpPr>
        <xdr:cNvPr id="768" name="直線コネクタ 767">
          <a:extLst>
            <a:ext uri="{FF2B5EF4-FFF2-40B4-BE49-F238E27FC236}">
              <a16:creationId xmlns:a16="http://schemas.microsoft.com/office/drawing/2014/main" id="{00000000-0008-0000-0F00-000000030000}"/>
            </a:ext>
          </a:extLst>
        </xdr:cNvPr>
        <xdr:cNvCxnSpPr/>
      </xdr:nvCxnSpPr>
      <xdr:spPr>
        <a:xfrm>
          <a:off x="22072600" y="17122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82550</xdr:rowOff>
    </xdr:from>
    <xdr:ext cx="469900" cy="259080"/>
    <xdr:sp macro="" textlink="">
      <xdr:nvSpPr>
        <xdr:cNvPr id="769" name="【公民館】&#10;一人当たり面積平均値テキスト">
          <a:extLst>
            <a:ext uri="{FF2B5EF4-FFF2-40B4-BE49-F238E27FC236}">
              <a16:creationId xmlns:a16="http://schemas.microsoft.com/office/drawing/2014/main" id="{00000000-0008-0000-0F00-000001030000}"/>
            </a:ext>
          </a:extLst>
        </xdr:cNvPr>
        <xdr:cNvSpPr txBox="1"/>
      </xdr:nvSpPr>
      <xdr:spPr>
        <a:xfrm>
          <a:off x="22199600" y="179133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59690</xdr:rowOff>
    </xdr:from>
    <xdr:to>
      <xdr:col>116</xdr:col>
      <xdr:colOff>114300</xdr:colOff>
      <xdr:row>105</xdr:row>
      <xdr:rowOff>161290</xdr:rowOff>
    </xdr:to>
    <xdr:sp macro="" textlink="">
      <xdr:nvSpPr>
        <xdr:cNvPr id="770" name="フローチャート: 判断 769">
          <a:extLst>
            <a:ext uri="{FF2B5EF4-FFF2-40B4-BE49-F238E27FC236}">
              <a16:creationId xmlns:a16="http://schemas.microsoft.com/office/drawing/2014/main" id="{00000000-0008-0000-0F00-000002030000}"/>
            </a:ext>
          </a:extLst>
        </xdr:cNvPr>
        <xdr:cNvSpPr/>
      </xdr:nvSpPr>
      <xdr:spPr>
        <a:xfrm>
          <a:off x="22110700" y="1806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105410</xdr:rowOff>
    </xdr:from>
    <xdr:to>
      <xdr:col>112</xdr:col>
      <xdr:colOff>38100</xdr:colOff>
      <xdr:row>106</xdr:row>
      <xdr:rowOff>35560</xdr:rowOff>
    </xdr:to>
    <xdr:sp macro="" textlink="">
      <xdr:nvSpPr>
        <xdr:cNvPr id="771" name="フローチャート: 判断 770">
          <a:extLst>
            <a:ext uri="{FF2B5EF4-FFF2-40B4-BE49-F238E27FC236}">
              <a16:creationId xmlns:a16="http://schemas.microsoft.com/office/drawing/2014/main" id="{00000000-0008-0000-0F00-000003030000}"/>
            </a:ext>
          </a:extLst>
        </xdr:cNvPr>
        <xdr:cNvSpPr/>
      </xdr:nvSpPr>
      <xdr:spPr>
        <a:xfrm>
          <a:off x="21272500" y="1810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2540</xdr:rowOff>
    </xdr:from>
    <xdr:to>
      <xdr:col>107</xdr:col>
      <xdr:colOff>101600</xdr:colOff>
      <xdr:row>106</xdr:row>
      <xdr:rowOff>104140</xdr:rowOff>
    </xdr:to>
    <xdr:sp macro="" textlink="">
      <xdr:nvSpPr>
        <xdr:cNvPr id="772" name="フローチャート: 判断 771">
          <a:extLst>
            <a:ext uri="{FF2B5EF4-FFF2-40B4-BE49-F238E27FC236}">
              <a16:creationId xmlns:a16="http://schemas.microsoft.com/office/drawing/2014/main" id="{00000000-0008-0000-0F00-000004030000}"/>
            </a:ext>
          </a:extLst>
        </xdr:cNvPr>
        <xdr:cNvSpPr/>
      </xdr:nvSpPr>
      <xdr:spPr>
        <a:xfrm>
          <a:off x="20383500" y="1817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773" name="テキスト ボックス 772">
          <a:extLst>
            <a:ext uri="{FF2B5EF4-FFF2-40B4-BE49-F238E27FC236}">
              <a16:creationId xmlns:a16="http://schemas.microsoft.com/office/drawing/2014/main" id="{00000000-0008-0000-0F00-000005030000}"/>
            </a:ext>
          </a:extLst>
        </xdr:cNvPr>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774" name="テキスト ボックス 773">
          <a:extLst>
            <a:ext uri="{FF2B5EF4-FFF2-40B4-BE49-F238E27FC236}">
              <a16:creationId xmlns:a16="http://schemas.microsoft.com/office/drawing/2014/main" id="{00000000-0008-0000-0F00-000006030000}"/>
            </a:ext>
          </a:extLst>
        </xdr:cNvPr>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775" name="テキスト ボックス 774">
          <a:extLst>
            <a:ext uri="{FF2B5EF4-FFF2-40B4-BE49-F238E27FC236}">
              <a16:creationId xmlns:a16="http://schemas.microsoft.com/office/drawing/2014/main" id="{00000000-0008-0000-0F00-000007030000}"/>
            </a:ext>
          </a:extLst>
        </xdr:cNvPr>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776" name="テキスト ボックス 775">
          <a:extLst>
            <a:ext uri="{FF2B5EF4-FFF2-40B4-BE49-F238E27FC236}">
              <a16:creationId xmlns:a16="http://schemas.microsoft.com/office/drawing/2014/main" id="{00000000-0008-0000-0F00-000008030000}"/>
            </a:ext>
          </a:extLst>
        </xdr:cNvPr>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777" name="テキスト ボックス 776">
          <a:extLst>
            <a:ext uri="{FF2B5EF4-FFF2-40B4-BE49-F238E27FC236}">
              <a16:creationId xmlns:a16="http://schemas.microsoft.com/office/drawing/2014/main" id="{00000000-0008-0000-0F00-000009030000}"/>
            </a:ext>
          </a:extLst>
        </xdr:cNvPr>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106</xdr:row>
      <xdr:rowOff>162560</xdr:rowOff>
    </xdr:from>
    <xdr:to>
      <xdr:col>116</xdr:col>
      <xdr:colOff>114300</xdr:colOff>
      <xdr:row>107</xdr:row>
      <xdr:rowOff>92710</xdr:rowOff>
    </xdr:to>
    <xdr:sp macro="" textlink="">
      <xdr:nvSpPr>
        <xdr:cNvPr id="778" name="楕円 777">
          <a:extLst>
            <a:ext uri="{FF2B5EF4-FFF2-40B4-BE49-F238E27FC236}">
              <a16:creationId xmlns:a16="http://schemas.microsoft.com/office/drawing/2014/main" id="{00000000-0008-0000-0F00-00000A030000}"/>
            </a:ext>
          </a:extLst>
        </xdr:cNvPr>
        <xdr:cNvSpPr/>
      </xdr:nvSpPr>
      <xdr:spPr>
        <a:xfrm>
          <a:off x="22110700" y="1833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140970</xdr:rowOff>
    </xdr:from>
    <xdr:ext cx="469900" cy="259080"/>
    <xdr:sp macro="" textlink="">
      <xdr:nvSpPr>
        <xdr:cNvPr id="779" name="【公民館】&#10;一人当たり面積該当値テキスト">
          <a:extLst>
            <a:ext uri="{FF2B5EF4-FFF2-40B4-BE49-F238E27FC236}">
              <a16:creationId xmlns:a16="http://schemas.microsoft.com/office/drawing/2014/main" id="{00000000-0008-0000-0F00-00000B030000}"/>
            </a:ext>
          </a:extLst>
        </xdr:cNvPr>
        <xdr:cNvSpPr txBox="1"/>
      </xdr:nvSpPr>
      <xdr:spPr>
        <a:xfrm>
          <a:off x="22199600" y="183146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106</xdr:row>
      <xdr:rowOff>162560</xdr:rowOff>
    </xdr:from>
    <xdr:to>
      <xdr:col>112</xdr:col>
      <xdr:colOff>38100</xdr:colOff>
      <xdr:row>107</xdr:row>
      <xdr:rowOff>92710</xdr:rowOff>
    </xdr:to>
    <xdr:sp macro="" textlink="">
      <xdr:nvSpPr>
        <xdr:cNvPr id="780" name="楕円 779">
          <a:extLst>
            <a:ext uri="{FF2B5EF4-FFF2-40B4-BE49-F238E27FC236}">
              <a16:creationId xmlns:a16="http://schemas.microsoft.com/office/drawing/2014/main" id="{00000000-0008-0000-0F00-00000C030000}"/>
            </a:ext>
          </a:extLst>
        </xdr:cNvPr>
        <xdr:cNvSpPr/>
      </xdr:nvSpPr>
      <xdr:spPr>
        <a:xfrm>
          <a:off x="21272500" y="1833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41910</xdr:rowOff>
    </xdr:from>
    <xdr:to>
      <xdr:col>116</xdr:col>
      <xdr:colOff>63500</xdr:colOff>
      <xdr:row>107</xdr:row>
      <xdr:rowOff>41910</xdr:rowOff>
    </xdr:to>
    <xdr:cxnSp macro="">
      <xdr:nvCxnSpPr>
        <xdr:cNvPr id="781" name="直線コネクタ 780">
          <a:extLst>
            <a:ext uri="{FF2B5EF4-FFF2-40B4-BE49-F238E27FC236}">
              <a16:creationId xmlns:a16="http://schemas.microsoft.com/office/drawing/2014/main" id="{00000000-0008-0000-0F00-00000D030000}"/>
            </a:ext>
          </a:extLst>
        </xdr:cNvPr>
        <xdr:cNvCxnSpPr/>
      </xdr:nvCxnSpPr>
      <xdr:spPr>
        <a:xfrm>
          <a:off x="21323300" y="1838706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162560</xdr:rowOff>
    </xdr:from>
    <xdr:to>
      <xdr:col>107</xdr:col>
      <xdr:colOff>101600</xdr:colOff>
      <xdr:row>107</xdr:row>
      <xdr:rowOff>92710</xdr:rowOff>
    </xdr:to>
    <xdr:sp macro="" textlink="">
      <xdr:nvSpPr>
        <xdr:cNvPr id="782" name="楕円 781">
          <a:extLst>
            <a:ext uri="{FF2B5EF4-FFF2-40B4-BE49-F238E27FC236}">
              <a16:creationId xmlns:a16="http://schemas.microsoft.com/office/drawing/2014/main" id="{00000000-0008-0000-0F00-00000E030000}"/>
            </a:ext>
          </a:extLst>
        </xdr:cNvPr>
        <xdr:cNvSpPr/>
      </xdr:nvSpPr>
      <xdr:spPr>
        <a:xfrm>
          <a:off x="20383500" y="1833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41910</xdr:rowOff>
    </xdr:from>
    <xdr:to>
      <xdr:col>111</xdr:col>
      <xdr:colOff>177800</xdr:colOff>
      <xdr:row>107</xdr:row>
      <xdr:rowOff>41910</xdr:rowOff>
    </xdr:to>
    <xdr:cxnSp macro="">
      <xdr:nvCxnSpPr>
        <xdr:cNvPr id="783" name="直線コネクタ 782">
          <a:extLst>
            <a:ext uri="{FF2B5EF4-FFF2-40B4-BE49-F238E27FC236}">
              <a16:creationId xmlns:a16="http://schemas.microsoft.com/office/drawing/2014/main" id="{00000000-0008-0000-0F00-00000F030000}"/>
            </a:ext>
          </a:extLst>
        </xdr:cNvPr>
        <xdr:cNvCxnSpPr/>
      </xdr:nvCxnSpPr>
      <xdr:spPr>
        <a:xfrm>
          <a:off x="20434300" y="183870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104</xdr:row>
      <xdr:rowOff>52070</xdr:rowOff>
    </xdr:from>
    <xdr:ext cx="469900" cy="254635"/>
    <xdr:sp macro="" textlink="">
      <xdr:nvSpPr>
        <xdr:cNvPr id="784" name="n_1aveValue【公民館】&#10;一人当たり面積">
          <a:extLst>
            <a:ext uri="{FF2B5EF4-FFF2-40B4-BE49-F238E27FC236}">
              <a16:creationId xmlns:a16="http://schemas.microsoft.com/office/drawing/2014/main" id="{00000000-0008-0000-0F00-000010030000}"/>
            </a:ext>
          </a:extLst>
        </xdr:cNvPr>
        <xdr:cNvSpPr txBox="1"/>
      </xdr:nvSpPr>
      <xdr:spPr>
        <a:xfrm>
          <a:off x="21075650" y="1788287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104</xdr:row>
      <xdr:rowOff>120650</xdr:rowOff>
    </xdr:from>
    <xdr:ext cx="465455" cy="254635"/>
    <xdr:sp macro="" textlink="">
      <xdr:nvSpPr>
        <xdr:cNvPr id="785" name="n_2aveValue【公民館】&#10;一人当たり面積">
          <a:extLst>
            <a:ext uri="{FF2B5EF4-FFF2-40B4-BE49-F238E27FC236}">
              <a16:creationId xmlns:a16="http://schemas.microsoft.com/office/drawing/2014/main" id="{00000000-0008-0000-0F00-000011030000}"/>
            </a:ext>
          </a:extLst>
        </xdr:cNvPr>
        <xdr:cNvSpPr txBox="1"/>
      </xdr:nvSpPr>
      <xdr:spPr>
        <a:xfrm>
          <a:off x="20199350" y="1795145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107</xdr:row>
      <xdr:rowOff>83820</xdr:rowOff>
    </xdr:from>
    <xdr:ext cx="469900" cy="259080"/>
    <xdr:sp macro="" textlink="">
      <xdr:nvSpPr>
        <xdr:cNvPr id="786" name="n_1mainValue【公民館】&#10;一人当たり面積">
          <a:extLst>
            <a:ext uri="{FF2B5EF4-FFF2-40B4-BE49-F238E27FC236}">
              <a16:creationId xmlns:a16="http://schemas.microsoft.com/office/drawing/2014/main" id="{00000000-0008-0000-0F00-000012030000}"/>
            </a:ext>
          </a:extLst>
        </xdr:cNvPr>
        <xdr:cNvSpPr txBox="1"/>
      </xdr:nvSpPr>
      <xdr:spPr>
        <a:xfrm>
          <a:off x="21075650" y="184289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107</xdr:row>
      <xdr:rowOff>83820</xdr:rowOff>
    </xdr:from>
    <xdr:ext cx="465455" cy="259080"/>
    <xdr:sp macro="" textlink="">
      <xdr:nvSpPr>
        <xdr:cNvPr id="787" name="n_2mainValue【公民館】&#10;一人当たり面積">
          <a:extLst>
            <a:ext uri="{FF2B5EF4-FFF2-40B4-BE49-F238E27FC236}">
              <a16:creationId xmlns:a16="http://schemas.microsoft.com/office/drawing/2014/main" id="{00000000-0008-0000-0F00-000013030000}"/>
            </a:ext>
          </a:extLst>
        </xdr:cNvPr>
        <xdr:cNvSpPr txBox="1"/>
      </xdr:nvSpPr>
      <xdr:spPr>
        <a:xfrm>
          <a:off x="20199350" y="184289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8" name="正方形/長方形 787">
          <a:extLst>
            <a:ext uri="{FF2B5EF4-FFF2-40B4-BE49-F238E27FC236}">
              <a16:creationId xmlns:a16="http://schemas.microsoft.com/office/drawing/2014/main" id="{00000000-0008-0000-0F00-000014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9" name="正方形/長方形 788">
          <a:extLst>
            <a:ext uri="{FF2B5EF4-FFF2-40B4-BE49-F238E27FC236}">
              <a16:creationId xmlns:a16="http://schemas.microsoft.com/office/drawing/2014/main" id="{00000000-0008-0000-0F00-000015030000}"/>
            </a:ext>
          </a:extLst>
        </xdr:cNvPr>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0" name="テキスト ボックス 789">
          <a:extLst>
            <a:ext uri="{FF2B5EF4-FFF2-40B4-BE49-F238E27FC236}">
              <a16:creationId xmlns:a16="http://schemas.microsoft.com/office/drawing/2014/main" id="{00000000-0008-0000-0F00-000016030000}"/>
            </a:ext>
          </a:extLst>
        </xdr:cNvPr>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950">
              <a:latin typeface="游ゴシック"/>
              <a:ea typeface="游ゴシック"/>
            </a:rPr>
            <a:t>類似団体と比較して特に有形固定資産減価償却率が高くなっている施設は、港湾・漁港、学校施設、公民館である。　</a:t>
          </a:r>
        </a:p>
        <a:p>
          <a:r>
            <a:rPr kumimoji="1" lang="ja-JP" altLang="en-US" sz="950">
              <a:latin typeface="游ゴシック"/>
              <a:ea typeface="游ゴシック"/>
            </a:rPr>
            <a:t>漁港・港湾については、平成２年度取得の幼稚仔育成施設が該当施設であり、施設のあり方について施設管理課が検討を行っている。　</a:t>
          </a:r>
        </a:p>
        <a:p>
          <a:r>
            <a:rPr kumimoji="1" lang="ja-JP" altLang="en-US" sz="950">
              <a:latin typeface="游ゴシック"/>
              <a:ea typeface="游ゴシック"/>
            </a:rPr>
            <a:t>学校施設については、小学校の減価償却率が74.6％、中学校の減価償却率は77.0％となっており、小学校・中学校ともに有形固定資産減価償却率は同程度となっている。</a:t>
          </a:r>
        </a:p>
        <a:p>
          <a:r>
            <a:rPr kumimoji="1" lang="ja-JP" altLang="en-US" sz="950">
              <a:latin typeface="游ゴシック"/>
              <a:ea typeface="游ゴシック"/>
            </a:rPr>
            <a:t>平成３０年度には、方向性を検討し整備内容や時期、費用等の具体的な個別施設計画を策定しており、今後は、計画に沿った長寿命化を進めていくこととしている。</a:t>
          </a:r>
        </a:p>
        <a:p>
          <a:r>
            <a:rPr kumimoji="1" lang="ja-JP" altLang="en-US" sz="950">
              <a:latin typeface="游ゴシック"/>
              <a:ea typeface="游ゴシック"/>
            </a:rPr>
            <a:t>公民館については、旧町との合併による合併特例事業に基づく新市建設計画・新市基本計画により旧町施設の改修や整備を行った。今後は、個別施設計画に基づき、旧宮崎市地域の公民館整備及び施設の長寿命化や施設の複合化を進めていくこととしており、用途廃止となる従前施設の総数の適正なる管理を徹底することにより、有形固定資産減価償却率は、下がることが見込まれ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10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10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10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10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宮崎県宮崎市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10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10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10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10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10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1000-00000B000000}"/>
            </a:ext>
          </a:extLst>
        </xdr:cNvPr>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404,017
401,991
643.67
165,220,474
161,927,595
2,708,921
90,966,540
185,363,366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10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10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10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7.9
51.7</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10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10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1000-000011000000}"/>
            </a:ext>
          </a:extLst>
        </xdr:cNvPr>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H26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H27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H28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10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1000-000013000000}"/>
            </a:ext>
          </a:extLst>
        </xdr:cNvPr>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1000-000014000000}"/>
            </a:ext>
          </a:extLst>
        </xdr:cNvPr>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10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1000-000016000000}"/>
            </a:ext>
          </a:extLst>
        </xdr:cNvPr>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10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10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1000-000019000000}"/>
            </a:ext>
          </a:extLst>
        </xdr:cNvPr>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10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1000-00001B000000}"/>
            </a:ext>
          </a:extLst>
        </xdr:cNvPr>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10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00000000-0008-0000-1000-00001D000000}"/>
            </a:ext>
          </a:extLst>
        </xdr:cNvPr>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2800" cy="259080"/>
    <xdr:sp macro="" textlink="">
      <xdr:nvSpPr>
        <xdr:cNvPr id="30" name="テキスト ボックス 29">
          <a:extLst>
            <a:ext uri="{FF2B5EF4-FFF2-40B4-BE49-F238E27FC236}">
              <a16:creationId xmlns:a16="http://schemas.microsoft.com/office/drawing/2014/main" id="{00000000-0008-0000-1000-00001E000000}"/>
            </a:ext>
          </a:extLst>
        </xdr:cNvPr>
        <xdr:cNvSpPr txBox="1"/>
      </xdr:nvSpPr>
      <xdr:spPr>
        <a:xfrm>
          <a:off x="698500" y="31115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dr:col>3</xdr:col>
      <xdr:colOff>127000</xdr:colOff>
      <xdr:row>20</xdr:row>
      <xdr:rowOff>0</xdr:rowOff>
    </xdr:from>
    <xdr:ext cx="8295640" cy="259080"/>
    <xdr:sp macro="" textlink="">
      <xdr:nvSpPr>
        <xdr:cNvPr id="31" name="テキスト ボックス 30">
          <a:extLst>
            <a:ext uri="{FF2B5EF4-FFF2-40B4-BE49-F238E27FC236}">
              <a16:creationId xmlns:a16="http://schemas.microsoft.com/office/drawing/2014/main" id="{00000000-0008-0000-1000-00001F000000}"/>
            </a:ext>
          </a:extLst>
        </xdr:cNvPr>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10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1000-000021000000}"/>
            </a:ext>
          </a:extLst>
        </xdr:cNvPr>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1000-000022000000}"/>
            </a:ext>
          </a:extLst>
        </xdr:cNvPr>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1000-000023000000}"/>
            </a:ext>
          </a:extLst>
        </xdr:cNvPr>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1000-000024000000}"/>
            </a:ext>
          </a:extLst>
        </xdr:cNvPr>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1000-000025000000}"/>
            </a:ext>
          </a:extLst>
        </xdr:cNvPr>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1000-000026000000}"/>
            </a:ext>
          </a:extLst>
        </xdr:cNvPr>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1000-000027000000}"/>
            </a:ext>
          </a:extLst>
        </xdr:cNvPr>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4005" cy="225425"/>
    <xdr:sp macro="" textlink="">
      <xdr:nvSpPr>
        <xdr:cNvPr id="40" name="テキスト ボックス 39">
          <a:extLst>
            <a:ext uri="{FF2B5EF4-FFF2-40B4-BE49-F238E27FC236}">
              <a16:creationId xmlns:a16="http://schemas.microsoft.com/office/drawing/2014/main" id="{00000000-0008-0000-1000-000028000000}"/>
            </a:ext>
          </a:extLst>
        </xdr:cNvPr>
        <xdr:cNvSpPr txBox="1"/>
      </xdr:nvSpPr>
      <xdr:spPr>
        <a:xfrm>
          <a:off x="723900" y="514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1000-000029000000}"/>
            </a:ext>
          </a:extLst>
        </xdr:cNvPr>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a:extLst>
            <a:ext uri="{FF2B5EF4-FFF2-40B4-BE49-F238E27FC236}">
              <a16:creationId xmlns:a16="http://schemas.microsoft.com/office/drawing/2014/main" id="{00000000-0008-0000-1000-00002A000000}"/>
            </a:ext>
          </a:extLst>
        </xdr:cNvPr>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41</xdr:row>
      <xdr:rowOff>67310</xdr:rowOff>
    </xdr:from>
    <xdr:ext cx="334645" cy="259080"/>
    <xdr:sp macro="" textlink="">
      <xdr:nvSpPr>
        <xdr:cNvPr id="43" name="テキスト ボックス 42">
          <a:extLst>
            <a:ext uri="{FF2B5EF4-FFF2-40B4-BE49-F238E27FC236}">
              <a16:creationId xmlns:a16="http://schemas.microsoft.com/office/drawing/2014/main" id="{00000000-0008-0000-1000-00002B000000}"/>
            </a:ext>
          </a:extLst>
        </xdr:cNvPr>
        <xdr:cNvSpPr txBox="1"/>
      </xdr:nvSpPr>
      <xdr:spPr>
        <a:xfrm>
          <a:off x="422910" y="709676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a:extLst>
            <a:ext uri="{FF2B5EF4-FFF2-40B4-BE49-F238E27FC236}">
              <a16:creationId xmlns:a16="http://schemas.microsoft.com/office/drawing/2014/main" id="{00000000-0008-0000-1000-00002C000000}"/>
            </a:ext>
          </a:extLst>
        </xdr:cNvPr>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4635"/>
    <xdr:sp macro="" textlink="">
      <xdr:nvSpPr>
        <xdr:cNvPr id="45" name="テキスト ボックス 44">
          <a:extLst>
            <a:ext uri="{FF2B5EF4-FFF2-40B4-BE49-F238E27FC236}">
              <a16:creationId xmlns:a16="http://schemas.microsoft.com/office/drawing/2014/main" id="{00000000-0008-0000-1000-00002D000000}"/>
            </a:ext>
          </a:extLst>
        </xdr:cNvPr>
        <xdr:cNvSpPr txBox="1"/>
      </xdr:nvSpPr>
      <xdr:spPr>
        <a:xfrm>
          <a:off x="358775" y="6715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a:extLst>
            <a:ext uri="{FF2B5EF4-FFF2-40B4-BE49-F238E27FC236}">
              <a16:creationId xmlns:a16="http://schemas.microsoft.com/office/drawing/2014/main" id="{00000000-0008-0000-1000-00002E000000}"/>
            </a:ext>
          </a:extLst>
        </xdr:cNvPr>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7" name="テキスト ボックス 46">
          <a:extLst>
            <a:ext uri="{FF2B5EF4-FFF2-40B4-BE49-F238E27FC236}">
              <a16:creationId xmlns:a16="http://schemas.microsoft.com/office/drawing/2014/main" id="{00000000-0008-0000-1000-00002F000000}"/>
            </a:ext>
          </a:extLst>
        </xdr:cNvPr>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a:extLst>
            <a:ext uri="{FF2B5EF4-FFF2-40B4-BE49-F238E27FC236}">
              <a16:creationId xmlns:a16="http://schemas.microsoft.com/office/drawing/2014/main" id="{00000000-0008-0000-1000-000030000000}"/>
            </a:ext>
          </a:extLst>
        </xdr:cNvPr>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49" name="テキスト ボックス 48">
          <a:extLst>
            <a:ext uri="{FF2B5EF4-FFF2-40B4-BE49-F238E27FC236}">
              <a16:creationId xmlns:a16="http://schemas.microsoft.com/office/drawing/2014/main" id="{00000000-0008-0000-1000-000031000000}"/>
            </a:ext>
          </a:extLst>
        </xdr:cNvPr>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a:extLst>
            <a:ext uri="{FF2B5EF4-FFF2-40B4-BE49-F238E27FC236}">
              <a16:creationId xmlns:a16="http://schemas.microsoft.com/office/drawing/2014/main" id="{00000000-0008-0000-1000-000032000000}"/>
            </a:ext>
          </a:extLst>
        </xdr:cNvPr>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86360</xdr:rowOff>
    </xdr:from>
    <xdr:ext cx="403225" cy="254635"/>
    <xdr:sp macro="" textlink="">
      <xdr:nvSpPr>
        <xdr:cNvPr id="51" name="テキスト ボックス 50">
          <a:extLst>
            <a:ext uri="{FF2B5EF4-FFF2-40B4-BE49-F238E27FC236}">
              <a16:creationId xmlns:a16="http://schemas.microsoft.com/office/drawing/2014/main" id="{00000000-0008-0000-1000-000033000000}"/>
            </a:ext>
          </a:extLst>
        </xdr:cNvPr>
        <xdr:cNvSpPr txBox="1"/>
      </xdr:nvSpPr>
      <xdr:spPr>
        <a:xfrm>
          <a:off x="358775" y="5572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1000-000034000000}"/>
            </a:ext>
          </a:extLst>
        </xdr:cNvPr>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30</xdr:row>
      <xdr:rowOff>48260</xdr:rowOff>
    </xdr:from>
    <xdr:ext cx="462915" cy="259080"/>
    <xdr:sp macro="" textlink="">
      <xdr:nvSpPr>
        <xdr:cNvPr id="53" name="テキスト ボックス 52">
          <a:extLst>
            <a:ext uri="{FF2B5EF4-FFF2-40B4-BE49-F238E27FC236}">
              <a16:creationId xmlns:a16="http://schemas.microsoft.com/office/drawing/2014/main" id="{00000000-0008-0000-1000-000035000000}"/>
            </a:ext>
          </a:extLst>
        </xdr:cNvPr>
        <xdr:cNvSpPr txBox="1"/>
      </xdr:nvSpPr>
      <xdr:spPr>
        <a:xfrm>
          <a:off x="294640" y="519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00000000-0008-0000-1000-000036000000}"/>
            </a:ext>
          </a:extLst>
        </xdr:cNvPr>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121920</xdr:rowOff>
    </xdr:from>
    <xdr:to>
      <xdr:col>24</xdr:col>
      <xdr:colOff>62865</xdr:colOff>
      <xdr:row>41</xdr:row>
      <xdr:rowOff>100965</xdr:rowOff>
    </xdr:to>
    <xdr:cxnSp macro="">
      <xdr:nvCxnSpPr>
        <xdr:cNvPr id="55" name="直線コネクタ 54">
          <a:extLst>
            <a:ext uri="{FF2B5EF4-FFF2-40B4-BE49-F238E27FC236}">
              <a16:creationId xmlns:a16="http://schemas.microsoft.com/office/drawing/2014/main" id="{00000000-0008-0000-1000-000037000000}"/>
            </a:ext>
          </a:extLst>
        </xdr:cNvPr>
        <xdr:cNvCxnSpPr/>
      </xdr:nvCxnSpPr>
      <xdr:spPr>
        <a:xfrm flipV="1">
          <a:off x="4634865" y="5608320"/>
          <a:ext cx="0" cy="15220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104775</xdr:rowOff>
    </xdr:from>
    <xdr:ext cx="340360" cy="259080"/>
    <xdr:sp macro="" textlink="">
      <xdr:nvSpPr>
        <xdr:cNvPr id="56" name="【図書館】&#10;有形固定資産減価償却率最小値テキスト">
          <a:extLst>
            <a:ext uri="{FF2B5EF4-FFF2-40B4-BE49-F238E27FC236}">
              <a16:creationId xmlns:a16="http://schemas.microsoft.com/office/drawing/2014/main" id="{00000000-0008-0000-1000-000038000000}"/>
            </a:ext>
          </a:extLst>
        </xdr:cNvPr>
        <xdr:cNvSpPr txBox="1"/>
      </xdr:nvSpPr>
      <xdr:spPr>
        <a:xfrm>
          <a:off x="4673600" y="713422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100965</xdr:rowOff>
    </xdr:from>
    <xdr:to>
      <xdr:col>24</xdr:col>
      <xdr:colOff>152400</xdr:colOff>
      <xdr:row>41</xdr:row>
      <xdr:rowOff>100965</xdr:rowOff>
    </xdr:to>
    <xdr:cxnSp macro="">
      <xdr:nvCxnSpPr>
        <xdr:cNvPr id="57" name="直線コネクタ 56">
          <a:extLst>
            <a:ext uri="{FF2B5EF4-FFF2-40B4-BE49-F238E27FC236}">
              <a16:creationId xmlns:a16="http://schemas.microsoft.com/office/drawing/2014/main" id="{00000000-0008-0000-1000-000039000000}"/>
            </a:ext>
          </a:extLst>
        </xdr:cNvPr>
        <xdr:cNvCxnSpPr/>
      </xdr:nvCxnSpPr>
      <xdr:spPr>
        <a:xfrm>
          <a:off x="4546600" y="7130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68580</xdr:rowOff>
    </xdr:from>
    <xdr:ext cx="405130" cy="259080"/>
    <xdr:sp macro="" textlink="">
      <xdr:nvSpPr>
        <xdr:cNvPr id="58" name="【図書館】&#10;有形固定資産減価償却率最大値テキスト">
          <a:extLst>
            <a:ext uri="{FF2B5EF4-FFF2-40B4-BE49-F238E27FC236}">
              <a16:creationId xmlns:a16="http://schemas.microsoft.com/office/drawing/2014/main" id="{00000000-0008-0000-1000-00003A000000}"/>
            </a:ext>
          </a:extLst>
        </xdr:cNvPr>
        <xdr:cNvSpPr txBox="1"/>
      </xdr:nvSpPr>
      <xdr:spPr>
        <a:xfrm>
          <a:off x="4673600" y="53835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85.6</a:t>
          </a:r>
          <a:endParaRPr kumimoji="1" lang="ja-JP" altLang="en-US" sz="1000" b="1">
            <a:latin typeface="ＭＳ Ｐゴシック"/>
            <a:ea typeface="ＭＳ Ｐゴシック"/>
          </a:endParaRPr>
        </a:p>
      </xdr:txBody>
    </xdr:sp>
    <xdr:clientData/>
  </xdr:oneCellAnchor>
  <xdr:twoCellAnchor>
    <xdr:from>
      <xdr:col>23</xdr:col>
      <xdr:colOff>165100</xdr:colOff>
      <xdr:row>32</xdr:row>
      <xdr:rowOff>121920</xdr:rowOff>
    </xdr:from>
    <xdr:to>
      <xdr:col>24</xdr:col>
      <xdr:colOff>152400</xdr:colOff>
      <xdr:row>32</xdr:row>
      <xdr:rowOff>121920</xdr:rowOff>
    </xdr:to>
    <xdr:cxnSp macro="">
      <xdr:nvCxnSpPr>
        <xdr:cNvPr id="59" name="直線コネクタ 58">
          <a:extLst>
            <a:ext uri="{FF2B5EF4-FFF2-40B4-BE49-F238E27FC236}">
              <a16:creationId xmlns:a16="http://schemas.microsoft.com/office/drawing/2014/main" id="{00000000-0008-0000-1000-00003B000000}"/>
            </a:ext>
          </a:extLst>
        </xdr:cNvPr>
        <xdr:cNvCxnSpPr/>
      </xdr:nvCxnSpPr>
      <xdr:spPr>
        <a:xfrm>
          <a:off x="4546600" y="5608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30480</xdr:rowOff>
    </xdr:from>
    <xdr:ext cx="405130" cy="254635"/>
    <xdr:sp macro="" textlink="">
      <xdr:nvSpPr>
        <xdr:cNvPr id="60" name="【図書館】&#10;有形固定資産減価償却率平均値テキスト">
          <a:extLst>
            <a:ext uri="{FF2B5EF4-FFF2-40B4-BE49-F238E27FC236}">
              <a16:creationId xmlns:a16="http://schemas.microsoft.com/office/drawing/2014/main" id="{00000000-0008-0000-1000-00003C000000}"/>
            </a:ext>
          </a:extLst>
        </xdr:cNvPr>
        <xdr:cNvSpPr txBox="1"/>
      </xdr:nvSpPr>
      <xdr:spPr>
        <a:xfrm>
          <a:off x="4673600" y="6374130"/>
          <a:ext cx="40513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52070</xdr:rowOff>
    </xdr:from>
    <xdr:to>
      <xdr:col>24</xdr:col>
      <xdr:colOff>114300</xdr:colOff>
      <xdr:row>37</xdr:row>
      <xdr:rowOff>153670</xdr:rowOff>
    </xdr:to>
    <xdr:sp macro="" textlink="">
      <xdr:nvSpPr>
        <xdr:cNvPr id="61" name="フローチャート: 判断 60">
          <a:extLst>
            <a:ext uri="{FF2B5EF4-FFF2-40B4-BE49-F238E27FC236}">
              <a16:creationId xmlns:a16="http://schemas.microsoft.com/office/drawing/2014/main" id="{00000000-0008-0000-1000-00003D000000}"/>
            </a:ext>
          </a:extLst>
        </xdr:cNvPr>
        <xdr:cNvSpPr/>
      </xdr:nvSpPr>
      <xdr:spPr>
        <a:xfrm>
          <a:off x="45847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25400</xdr:rowOff>
    </xdr:from>
    <xdr:to>
      <xdr:col>20</xdr:col>
      <xdr:colOff>38100</xdr:colOff>
      <xdr:row>37</xdr:row>
      <xdr:rowOff>127000</xdr:rowOff>
    </xdr:to>
    <xdr:sp macro="" textlink="">
      <xdr:nvSpPr>
        <xdr:cNvPr id="62" name="フローチャート: 判断 61">
          <a:extLst>
            <a:ext uri="{FF2B5EF4-FFF2-40B4-BE49-F238E27FC236}">
              <a16:creationId xmlns:a16="http://schemas.microsoft.com/office/drawing/2014/main" id="{00000000-0008-0000-1000-00003E000000}"/>
            </a:ext>
          </a:extLst>
        </xdr:cNvPr>
        <xdr:cNvSpPr/>
      </xdr:nvSpPr>
      <xdr:spPr>
        <a:xfrm>
          <a:off x="3746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166370</xdr:rowOff>
    </xdr:from>
    <xdr:to>
      <xdr:col>15</xdr:col>
      <xdr:colOff>101600</xdr:colOff>
      <xdr:row>37</xdr:row>
      <xdr:rowOff>96520</xdr:rowOff>
    </xdr:to>
    <xdr:sp macro="" textlink="">
      <xdr:nvSpPr>
        <xdr:cNvPr id="63" name="フローチャート: 判断 62">
          <a:extLst>
            <a:ext uri="{FF2B5EF4-FFF2-40B4-BE49-F238E27FC236}">
              <a16:creationId xmlns:a16="http://schemas.microsoft.com/office/drawing/2014/main" id="{00000000-0008-0000-1000-00003F000000}"/>
            </a:ext>
          </a:extLst>
        </xdr:cNvPr>
        <xdr:cNvSpPr/>
      </xdr:nvSpPr>
      <xdr:spPr>
        <a:xfrm>
          <a:off x="2857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4" name="テキスト ボックス 63">
          <a:extLst>
            <a:ext uri="{FF2B5EF4-FFF2-40B4-BE49-F238E27FC236}">
              <a16:creationId xmlns:a16="http://schemas.microsoft.com/office/drawing/2014/main" id="{00000000-0008-0000-1000-000040000000}"/>
            </a:ext>
          </a:extLst>
        </xdr:cNvPr>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5" name="テキスト ボックス 64">
          <a:extLst>
            <a:ext uri="{FF2B5EF4-FFF2-40B4-BE49-F238E27FC236}">
              <a16:creationId xmlns:a16="http://schemas.microsoft.com/office/drawing/2014/main" id="{00000000-0008-0000-1000-000041000000}"/>
            </a:ext>
          </a:extLst>
        </xdr:cNvPr>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66" name="テキスト ボックス 65">
          <a:extLst>
            <a:ext uri="{FF2B5EF4-FFF2-40B4-BE49-F238E27FC236}">
              <a16:creationId xmlns:a16="http://schemas.microsoft.com/office/drawing/2014/main" id="{00000000-0008-0000-1000-000042000000}"/>
            </a:ext>
          </a:extLst>
        </xdr:cNvPr>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67" name="テキスト ボックス 66">
          <a:extLst>
            <a:ext uri="{FF2B5EF4-FFF2-40B4-BE49-F238E27FC236}">
              <a16:creationId xmlns:a16="http://schemas.microsoft.com/office/drawing/2014/main" id="{00000000-0008-0000-1000-000043000000}"/>
            </a:ext>
          </a:extLst>
        </xdr:cNvPr>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68" name="テキスト ボックス 67">
          <a:extLst>
            <a:ext uri="{FF2B5EF4-FFF2-40B4-BE49-F238E27FC236}">
              <a16:creationId xmlns:a16="http://schemas.microsoft.com/office/drawing/2014/main" id="{00000000-0008-0000-1000-000044000000}"/>
            </a:ext>
          </a:extLst>
        </xdr:cNvPr>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37</xdr:row>
      <xdr:rowOff>36830</xdr:rowOff>
    </xdr:from>
    <xdr:to>
      <xdr:col>24</xdr:col>
      <xdr:colOff>114300</xdr:colOff>
      <xdr:row>37</xdr:row>
      <xdr:rowOff>138430</xdr:rowOff>
    </xdr:to>
    <xdr:sp macro="" textlink="">
      <xdr:nvSpPr>
        <xdr:cNvPr id="69" name="楕円 68">
          <a:extLst>
            <a:ext uri="{FF2B5EF4-FFF2-40B4-BE49-F238E27FC236}">
              <a16:creationId xmlns:a16="http://schemas.microsoft.com/office/drawing/2014/main" id="{00000000-0008-0000-1000-000045000000}"/>
            </a:ext>
          </a:extLst>
        </xdr:cNvPr>
        <xdr:cNvSpPr/>
      </xdr:nvSpPr>
      <xdr:spPr>
        <a:xfrm>
          <a:off x="45847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59690</xdr:rowOff>
    </xdr:from>
    <xdr:ext cx="405130" cy="259080"/>
    <xdr:sp macro="" textlink="">
      <xdr:nvSpPr>
        <xdr:cNvPr id="70" name="【図書館】&#10;有形固定資産減価償却率該当値テキスト">
          <a:extLst>
            <a:ext uri="{FF2B5EF4-FFF2-40B4-BE49-F238E27FC236}">
              <a16:creationId xmlns:a16="http://schemas.microsoft.com/office/drawing/2014/main" id="{00000000-0008-0000-1000-000046000000}"/>
            </a:ext>
          </a:extLst>
        </xdr:cNvPr>
        <xdr:cNvSpPr txBox="1"/>
      </xdr:nvSpPr>
      <xdr:spPr>
        <a:xfrm>
          <a:off x="4673600" y="62318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74930</xdr:rowOff>
    </xdr:from>
    <xdr:to>
      <xdr:col>20</xdr:col>
      <xdr:colOff>38100</xdr:colOff>
      <xdr:row>38</xdr:row>
      <xdr:rowOff>5080</xdr:rowOff>
    </xdr:to>
    <xdr:sp macro="" textlink="">
      <xdr:nvSpPr>
        <xdr:cNvPr id="71" name="楕円 70">
          <a:extLst>
            <a:ext uri="{FF2B5EF4-FFF2-40B4-BE49-F238E27FC236}">
              <a16:creationId xmlns:a16="http://schemas.microsoft.com/office/drawing/2014/main" id="{00000000-0008-0000-1000-000047000000}"/>
            </a:ext>
          </a:extLst>
        </xdr:cNvPr>
        <xdr:cNvSpPr/>
      </xdr:nvSpPr>
      <xdr:spPr>
        <a:xfrm>
          <a:off x="3746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87630</xdr:rowOff>
    </xdr:from>
    <xdr:to>
      <xdr:col>24</xdr:col>
      <xdr:colOff>63500</xdr:colOff>
      <xdr:row>37</xdr:row>
      <xdr:rowOff>125730</xdr:rowOff>
    </xdr:to>
    <xdr:cxnSp macro="">
      <xdr:nvCxnSpPr>
        <xdr:cNvPr id="72" name="直線コネクタ 71">
          <a:extLst>
            <a:ext uri="{FF2B5EF4-FFF2-40B4-BE49-F238E27FC236}">
              <a16:creationId xmlns:a16="http://schemas.microsoft.com/office/drawing/2014/main" id="{00000000-0008-0000-1000-000048000000}"/>
            </a:ext>
          </a:extLst>
        </xdr:cNvPr>
        <xdr:cNvCxnSpPr/>
      </xdr:nvCxnSpPr>
      <xdr:spPr>
        <a:xfrm flipV="1">
          <a:off x="3797300" y="643128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114935</xdr:rowOff>
    </xdr:from>
    <xdr:to>
      <xdr:col>15</xdr:col>
      <xdr:colOff>101600</xdr:colOff>
      <xdr:row>38</xdr:row>
      <xdr:rowOff>45085</xdr:rowOff>
    </xdr:to>
    <xdr:sp macro="" textlink="">
      <xdr:nvSpPr>
        <xdr:cNvPr id="73" name="楕円 72">
          <a:extLst>
            <a:ext uri="{FF2B5EF4-FFF2-40B4-BE49-F238E27FC236}">
              <a16:creationId xmlns:a16="http://schemas.microsoft.com/office/drawing/2014/main" id="{00000000-0008-0000-1000-000049000000}"/>
            </a:ext>
          </a:extLst>
        </xdr:cNvPr>
        <xdr:cNvSpPr/>
      </xdr:nvSpPr>
      <xdr:spPr>
        <a:xfrm>
          <a:off x="28575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125730</xdr:rowOff>
    </xdr:from>
    <xdr:to>
      <xdr:col>19</xdr:col>
      <xdr:colOff>177800</xdr:colOff>
      <xdr:row>37</xdr:row>
      <xdr:rowOff>166370</xdr:rowOff>
    </xdr:to>
    <xdr:cxnSp macro="">
      <xdr:nvCxnSpPr>
        <xdr:cNvPr id="74" name="直線コネクタ 73">
          <a:extLst>
            <a:ext uri="{FF2B5EF4-FFF2-40B4-BE49-F238E27FC236}">
              <a16:creationId xmlns:a16="http://schemas.microsoft.com/office/drawing/2014/main" id="{00000000-0008-0000-1000-00004A000000}"/>
            </a:ext>
          </a:extLst>
        </xdr:cNvPr>
        <xdr:cNvCxnSpPr/>
      </xdr:nvCxnSpPr>
      <xdr:spPr>
        <a:xfrm flipV="1">
          <a:off x="2908300" y="646938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35</xdr:row>
      <xdr:rowOff>143510</xdr:rowOff>
    </xdr:from>
    <xdr:ext cx="405130" cy="254635"/>
    <xdr:sp macro="" textlink="">
      <xdr:nvSpPr>
        <xdr:cNvPr id="75" name="n_1aveValue【図書館】&#10;有形固定資産減価償却率">
          <a:extLst>
            <a:ext uri="{FF2B5EF4-FFF2-40B4-BE49-F238E27FC236}">
              <a16:creationId xmlns:a16="http://schemas.microsoft.com/office/drawing/2014/main" id="{00000000-0008-0000-1000-00004B000000}"/>
            </a:ext>
          </a:extLst>
        </xdr:cNvPr>
        <xdr:cNvSpPr txBox="1"/>
      </xdr:nvSpPr>
      <xdr:spPr>
        <a:xfrm>
          <a:off x="3582035" y="614426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35</xdr:row>
      <xdr:rowOff>113030</xdr:rowOff>
    </xdr:from>
    <xdr:ext cx="400685" cy="259080"/>
    <xdr:sp macro="" textlink="">
      <xdr:nvSpPr>
        <xdr:cNvPr id="76" name="n_2aveValue【図書館】&#10;有形固定資産減価償却率">
          <a:extLst>
            <a:ext uri="{FF2B5EF4-FFF2-40B4-BE49-F238E27FC236}">
              <a16:creationId xmlns:a16="http://schemas.microsoft.com/office/drawing/2014/main" id="{00000000-0008-0000-1000-00004C000000}"/>
            </a:ext>
          </a:extLst>
        </xdr:cNvPr>
        <xdr:cNvSpPr txBox="1"/>
      </xdr:nvSpPr>
      <xdr:spPr>
        <a:xfrm>
          <a:off x="2705735" y="611378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37</xdr:row>
      <xdr:rowOff>167640</xdr:rowOff>
    </xdr:from>
    <xdr:ext cx="405130" cy="254635"/>
    <xdr:sp macro="" textlink="">
      <xdr:nvSpPr>
        <xdr:cNvPr id="77" name="n_1mainValue【図書館】&#10;有形固定資産減価償却率">
          <a:extLst>
            <a:ext uri="{FF2B5EF4-FFF2-40B4-BE49-F238E27FC236}">
              <a16:creationId xmlns:a16="http://schemas.microsoft.com/office/drawing/2014/main" id="{00000000-0008-0000-1000-00004D000000}"/>
            </a:ext>
          </a:extLst>
        </xdr:cNvPr>
        <xdr:cNvSpPr txBox="1"/>
      </xdr:nvSpPr>
      <xdr:spPr>
        <a:xfrm>
          <a:off x="3582035" y="651129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38</xdr:row>
      <xdr:rowOff>36195</xdr:rowOff>
    </xdr:from>
    <xdr:ext cx="400685" cy="259080"/>
    <xdr:sp macro="" textlink="">
      <xdr:nvSpPr>
        <xdr:cNvPr id="78" name="n_2mainValue【図書館】&#10;有形固定資産減価償却率">
          <a:extLst>
            <a:ext uri="{FF2B5EF4-FFF2-40B4-BE49-F238E27FC236}">
              <a16:creationId xmlns:a16="http://schemas.microsoft.com/office/drawing/2014/main" id="{00000000-0008-0000-1000-00004E000000}"/>
            </a:ext>
          </a:extLst>
        </xdr:cNvPr>
        <xdr:cNvSpPr txBox="1"/>
      </xdr:nvSpPr>
      <xdr:spPr>
        <a:xfrm>
          <a:off x="2705735" y="655129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a:extLst>
            <a:ext uri="{FF2B5EF4-FFF2-40B4-BE49-F238E27FC236}">
              <a16:creationId xmlns:a16="http://schemas.microsoft.com/office/drawing/2014/main" id="{00000000-0008-0000-1000-00004F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a:extLst>
            <a:ext uri="{FF2B5EF4-FFF2-40B4-BE49-F238E27FC236}">
              <a16:creationId xmlns:a16="http://schemas.microsoft.com/office/drawing/2014/main" id="{00000000-0008-0000-1000-000050000000}"/>
            </a:ext>
          </a:extLst>
        </xdr:cNvPr>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a:extLst>
            <a:ext uri="{FF2B5EF4-FFF2-40B4-BE49-F238E27FC236}">
              <a16:creationId xmlns:a16="http://schemas.microsoft.com/office/drawing/2014/main" id="{00000000-0008-0000-1000-000051000000}"/>
            </a:ext>
          </a:extLst>
        </xdr:cNvPr>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a:extLst>
            <a:ext uri="{FF2B5EF4-FFF2-40B4-BE49-F238E27FC236}">
              <a16:creationId xmlns:a16="http://schemas.microsoft.com/office/drawing/2014/main" id="{00000000-0008-0000-1000-000052000000}"/>
            </a:ext>
          </a:extLst>
        </xdr:cNvPr>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a:extLst>
            <a:ext uri="{FF2B5EF4-FFF2-40B4-BE49-F238E27FC236}">
              <a16:creationId xmlns:a16="http://schemas.microsoft.com/office/drawing/2014/main" id="{00000000-0008-0000-1000-000053000000}"/>
            </a:ext>
          </a:extLst>
        </xdr:cNvPr>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a:extLst>
            <a:ext uri="{FF2B5EF4-FFF2-40B4-BE49-F238E27FC236}">
              <a16:creationId xmlns:a16="http://schemas.microsoft.com/office/drawing/2014/main" id="{00000000-0008-0000-1000-000054000000}"/>
            </a:ext>
          </a:extLst>
        </xdr:cNvPr>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a:extLst>
            <a:ext uri="{FF2B5EF4-FFF2-40B4-BE49-F238E27FC236}">
              <a16:creationId xmlns:a16="http://schemas.microsoft.com/office/drawing/2014/main" id="{00000000-0008-0000-1000-000055000000}"/>
            </a:ext>
          </a:extLst>
        </xdr:cNvPr>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a:extLst>
            <a:ext uri="{FF2B5EF4-FFF2-40B4-BE49-F238E27FC236}">
              <a16:creationId xmlns:a16="http://schemas.microsoft.com/office/drawing/2014/main" id="{00000000-0008-0000-1000-000056000000}"/>
            </a:ext>
          </a:extLst>
        </xdr:cNvPr>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5440" cy="225425"/>
    <xdr:sp macro="" textlink="">
      <xdr:nvSpPr>
        <xdr:cNvPr id="87" name="テキスト ボックス 86">
          <a:extLst>
            <a:ext uri="{FF2B5EF4-FFF2-40B4-BE49-F238E27FC236}">
              <a16:creationId xmlns:a16="http://schemas.microsoft.com/office/drawing/2014/main" id="{00000000-0008-0000-1000-000057000000}"/>
            </a:ext>
          </a:extLst>
        </xdr:cNvPr>
        <xdr:cNvSpPr txBox="1"/>
      </xdr:nvSpPr>
      <xdr:spPr>
        <a:xfrm>
          <a:off x="6565900" y="514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a:extLst>
            <a:ext uri="{FF2B5EF4-FFF2-40B4-BE49-F238E27FC236}">
              <a16:creationId xmlns:a16="http://schemas.microsoft.com/office/drawing/2014/main" id="{00000000-0008-0000-1000-000058000000}"/>
            </a:ext>
          </a:extLst>
        </xdr:cNvPr>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92710</xdr:rowOff>
    </xdr:from>
    <xdr:to>
      <xdr:col>59</xdr:col>
      <xdr:colOff>50800</xdr:colOff>
      <xdr:row>42</xdr:row>
      <xdr:rowOff>92710</xdr:rowOff>
    </xdr:to>
    <xdr:cxnSp macro="">
      <xdr:nvCxnSpPr>
        <xdr:cNvPr id="89" name="直線コネクタ 88">
          <a:extLst>
            <a:ext uri="{FF2B5EF4-FFF2-40B4-BE49-F238E27FC236}">
              <a16:creationId xmlns:a16="http://schemas.microsoft.com/office/drawing/2014/main" id="{00000000-0008-0000-1000-000059000000}"/>
            </a:ext>
          </a:extLst>
        </xdr:cNvPr>
        <xdr:cNvCxnSpPr/>
      </xdr:nvCxnSpPr>
      <xdr:spPr>
        <a:xfrm>
          <a:off x="6604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121920</xdr:rowOff>
    </xdr:from>
    <xdr:ext cx="462915" cy="254635"/>
    <xdr:sp macro="" textlink="">
      <xdr:nvSpPr>
        <xdr:cNvPr id="90" name="テキスト ボックス 89">
          <a:extLst>
            <a:ext uri="{FF2B5EF4-FFF2-40B4-BE49-F238E27FC236}">
              <a16:creationId xmlns:a16="http://schemas.microsoft.com/office/drawing/2014/main" id="{00000000-0008-0000-1000-00005A000000}"/>
            </a:ext>
          </a:extLst>
        </xdr:cNvPr>
        <xdr:cNvSpPr txBox="1"/>
      </xdr:nvSpPr>
      <xdr:spPr>
        <a:xfrm>
          <a:off x="6136640" y="715137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109220</xdr:rowOff>
    </xdr:from>
    <xdr:to>
      <xdr:col>59</xdr:col>
      <xdr:colOff>50800</xdr:colOff>
      <xdr:row>40</xdr:row>
      <xdr:rowOff>109220</xdr:rowOff>
    </xdr:to>
    <xdr:cxnSp macro="">
      <xdr:nvCxnSpPr>
        <xdr:cNvPr id="91" name="直線コネクタ 90">
          <a:extLst>
            <a:ext uri="{FF2B5EF4-FFF2-40B4-BE49-F238E27FC236}">
              <a16:creationId xmlns:a16="http://schemas.microsoft.com/office/drawing/2014/main" id="{00000000-0008-0000-1000-00005B000000}"/>
            </a:ext>
          </a:extLst>
        </xdr:cNvPr>
        <xdr:cNvCxnSpPr/>
      </xdr:nvCxnSpPr>
      <xdr:spPr>
        <a:xfrm>
          <a:off x="6604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137795</xdr:rowOff>
    </xdr:from>
    <xdr:ext cx="462915" cy="259080"/>
    <xdr:sp macro="" textlink="">
      <xdr:nvSpPr>
        <xdr:cNvPr id="92" name="テキスト ボックス 91">
          <a:extLst>
            <a:ext uri="{FF2B5EF4-FFF2-40B4-BE49-F238E27FC236}">
              <a16:creationId xmlns:a16="http://schemas.microsoft.com/office/drawing/2014/main" id="{00000000-0008-0000-1000-00005C000000}"/>
            </a:ext>
          </a:extLst>
        </xdr:cNvPr>
        <xdr:cNvSpPr txBox="1"/>
      </xdr:nvSpPr>
      <xdr:spPr>
        <a:xfrm>
          <a:off x="6136640" y="682434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0.010</a:t>
          </a:r>
          <a:endParaRPr kumimoji="1" lang="ja-JP" altLang="en-US" sz="1000">
            <a:latin typeface="ＭＳ Ｐゴシック"/>
            <a:ea typeface="ＭＳ Ｐゴシック"/>
          </a:endParaRPr>
        </a:p>
      </xdr:txBody>
    </xdr:sp>
    <xdr:clientData/>
  </xdr:oneCellAnchor>
  <xdr:twoCellAnchor>
    <xdr:from>
      <xdr:col>34</xdr:col>
      <xdr:colOff>127000</xdr:colOff>
      <xdr:row>38</xdr:row>
      <xdr:rowOff>125095</xdr:rowOff>
    </xdr:from>
    <xdr:to>
      <xdr:col>59</xdr:col>
      <xdr:colOff>50800</xdr:colOff>
      <xdr:row>38</xdr:row>
      <xdr:rowOff>125095</xdr:rowOff>
    </xdr:to>
    <xdr:cxnSp macro="">
      <xdr:nvCxnSpPr>
        <xdr:cNvPr id="93" name="直線コネクタ 92">
          <a:extLst>
            <a:ext uri="{FF2B5EF4-FFF2-40B4-BE49-F238E27FC236}">
              <a16:creationId xmlns:a16="http://schemas.microsoft.com/office/drawing/2014/main" id="{00000000-0008-0000-1000-00005D000000}"/>
            </a:ext>
          </a:extLst>
        </xdr:cNvPr>
        <xdr:cNvCxnSpPr/>
      </xdr:nvCxnSpPr>
      <xdr:spPr>
        <a:xfrm>
          <a:off x="6604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37</xdr:row>
      <xdr:rowOff>154940</xdr:rowOff>
    </xdr:from>
    <xdr:ext cx="462915" cy="254635"/>
    <xdr:sp macro="" textlink="">
      <xdr:nvSpPr>
        <xdr:cNvPr id="94" name="テキスト ボックス 93">
          <a:extLst>
            <a:ext uri="{FF2B5EF4-FFF2-40B4-BE49-F238E27FC236}">
              <a16:creationId xmlns:a16="http://schemas.microsoft.com/office/drawing/2014/main" id="{00000000-0008-0000-1000-00005E000000}"/>
            </a:ext>
          </a:extLst>
        </xdr:cNvPr>
        <xdr:cNvSpPr txBox="1"/>
      </xdr:nvSpPr>
      <xdr:spPr>
        <a:xfrm>
          <a:off x="6136640" y="649859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141605</xdr:rowOff>
    </xdr:from>
    <xdr:to>
      <xdr:col>59</xdr:col>
      <xdr:colOff>50800</xdr:colOff>
      <xdr:row>36</xdr:row>
      <xdr:rowOff>141605</xdr:rowOff>
    </xdr:to>
    <xdr:cxnSp macro="">
      <xdr:nvCxnSpPr>
        <xdr:cNvPr id="95" name="直線コネクタ 94">
          <a:extLst>
            <a:ext uri="{FF2B5EF4-FFF2-40B4-BE49-F238E27FC236}">
              <a16:creationId xmlns:a16="http://schemas.microsoft.com/office/drawing/2014/main" id="{00000000-0008-0000-1000-00005F000000}"/>
            </a:ext>
          </a:extLst>
        </xdr:cNvPr>
        <xdr:cNvCxnSpPr/>
      </xdr:nvCxnSpPr>
      <xdr:spPr>
        <a:xfrm>
          <a:off x="6604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170815</xdr:rowOff>
    </xdr:from>
    <xdr:ext cx="462915" cy="258445"/>
    <xdr:sp macro="" textlink="">
      <xdr:nvSpPr>
        <xdr:cNvPr id="96" name="テキスト ボックス 95">
          <a:extLst>
            <a:ext uri="{FF2B5EF4-FFF2-40B4-BE49-F238E27FC236}">
              <a16:creationId xmlns:a16="http://schemas.microsoft.com/office/drawing/2014/main" id="{00000000-0008-0000-1000-000060000000}"/>
            </a:ext>
          </a:extLst>
        </xdr:cNvPr>
        <xdr:cNvSpPr txBox="1"/>
      </xdr:nvSpPr>
      <xdr:spPr>
        <a:xfrm>
          <a:off x="6136640" y="617156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158115</xdr:rowOff>
    </xdr:from>
    <xdr:to>
      <xdr:col>59</xdr:col>
      <xdr:colOff>50800</xdr:colOff>
      <xdr:row>34</xdr:row>
      <xdr:rowOff>158115</xdr:rowOff>
    </xdr:to>
    <xdr:cxnSp macro="">
      <xdr:nvCxnSpPr>
        <xdr:cNvPr id="97" name="直線コネクタ 96">
          <a:extLst>
            <a:ext uri="{FF2B5EF4-FFF2-40B4-BE49-F238E27FC236}">
              <a16:creationId xmlns:a16="http://schemas.microsoft.com/office/drawing/2014/main" id="{00000000-0008-0000-1000-000061000000}"/>
            </a:ext>
          </a:extLst>
        </xdr:cNvPr>
        <xdr:cNvCxnSpPr/>
      </xdr:nvCxnSpPr>
      <xdr:spPr>
        <a:xfrm>
          <a:off x="6604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15875</xdr:rowOff>
    </xdr:from>
    <xdr:ext cx="462915" cy="259080"/>
    <xdr:sp macro="" textlink="">
      <xdr:nvSpPr>
        <xdr:cNvPr id="98" name="テキスト ボックス 97">
          <a:extLst>
            <a:ext uri="{FF2B5EF4-FFF2-40B4-BE49-F238E27FC236}">
              <a16:creationId xmlns:a16="http://schemas.microsoft.com/office/drawing/2014/main" id="{00000000-0008-0000-1000-000062000000}"/>
            </a:ext>
          </a:extLst>
        </xdr:cNvPr>
        <xdr:cNvSpPr txBox="1"/>
      </xdr:nvSpPr>
      <xdr:spPr>
        <a:xfrm>
          <a:off x="6136640" y="584517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2540</xdr:rowOff>
    </xdr:from>
    <xdr:to>
      <xdr:col>59</xdr:col>
      <xdr:colOff>50800</xdr:colOff>
      <xdr:row>33</xdr:row>
      <xdr:rowOff>2540</xdr:rowOff>
    </xdr:to>
    <xdr:cxnSp macro="">
      <xdr:nvCxnSpPr>
        <xdr:cNvPr id="99" name="直線コネクタ 98">
          <a:extLst>
            <a:ext uri="{FF2B5EF4-FFF2-40B4-BE49-F238E27FC236}">
              <a16:creationId xmlns:a16="http://schemas.microsoft.com/office/drawing/2014/main" id="{00000000-0008-0000-1000-000063000000}"/>
            </a:ext>
          </a:extLst>
        </xdr:cNvPr>
        <xdr:cNvCxnSpPr/>
      </xdr:nvCxnSpPr>
      <xdr:spPr>
        <a:xfrm>
          <a:off x="6604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31750</xdr:rowOff>
    </xdr:from>
    <xdr:ext cx="462915" cy="254635"/>
    <xdr:sp macro="" textlink="">
      <xdr:nvSpPr>
        <xdr:cNvPr id="100" name="テキスト ボックス 99">
          <a:extLst>
            <a:ext uri="{FF2B5EF4-FFF2-40B4-BE49-F238E27FC236}">
              <a16:creationId xmlns:a16="http://schemas.microsoft.com/office/drawing/2014/main" id="{00000000-0008-0000-1000-000064000000}"/>
            </a:ext>
          </a:extLst>
        </xdr:cNvPr>
        <xdr:cNvSpPr txBox="1"/>
      </xdr:nvSpPr>
      <xdr:spPr>
        <a:xfrm>
          <a:off x="6136640" y="551815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a:extLst>
            <a:ext uri="{FF2B5EF4-FFF2-40B4-BE49-F238E27FC236}">
              <a16:creationId xmlns:a16="http://schemas.microsoft.com/office/drawing/2014/main" id="{00000000-0008-0000-1000-000065000000}"/>
            </a:ext>
          </a:extLst>
        </xdr:cNvPr>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2915" cy="259080"/>
    <xdr:sp macro="" textlink="">
      <xdr:nvSpPr>
        <xdr:cNvPr id="102" name="テキスト ボックス 101">
          <a:extLst>
            <a:ext uri="{FF2B5EF4-FFF2-40B4-BE49-F238E27FC236}">
              <a16:creationId xmlns:a16="http://schemas.microsoft.com/office/drawing/2014/main" id="{00000000-0008-0000-1000-000066000000}"/>
            </a:ext>
          </a:extLst>
        </xdr:cNvPr>
        <xdr:cNvSpPr txBox="1"/>
      </xdr:nvSpPr>
      <xdr:spPr>
        <a:xfrm>
          <a:off x="6136640" y="519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a:extLst>
            <a:ext uri="{FF2B5EF4-FFF2-40B4-BE49-F238E27FC236}">
              <a16:creationId xmlns:a16="http://schemas.microsoft.com/office/drawing/2014/main" id="{00000000-0008-0000-1000-000067000000}"/>
            </a:ext>
          </a:extLst>
        </xdr:cNvPr>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141605</xdr:rowOff>
    </xdr:from>
    <xdr:to>
      <xdr:col>54</xdr:col>
      <xdr:colOff>189865</xdr:colOff>
      <xdr:row>41</xdr:row>
      <xdr:rowOff>67945</xdr:rowOff>
    </xdr:to>
    <xdr:cxnSp macro="">
      <xdr:nvCxnSpPr>
        <xdr:cNvPr id="104" name="直線コネクタ 103">
          <a:extLst>
            <a:ext uri="{FF2B5EF4-FFF2-40B4-BE49-F238E27FC236}">
              <a16:creationId xmlns:a16="http://schemas.microsoft.com/office/drawing/2014/main" id="{00000000-0008-0000-1000-000068000000}"/>
            </a:ext>
          </a:extLst>
        </xdr:cNvPr>
        <xdr:cNvCxnSpPr/>
      </xdr:nvCxnSpPr>
      <xdr:spPr>
        <a:xfrm flipV="1">
          <a:off x="10476865" y="5628005"/>
          <a:ext cx="0" cy="1469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71755</xdr:rowOff>
    </xdr:from>
    <xdr:ext cx="469900" cy="259080"/>
    <xdr:sp macro="" textlink="">
      <xdr:nvSpPr>
        <xdr:cNvPr id="105" name="【図書館】&#10;一人当たり面積最小値テキスト">
          <a:extLst>
            <a:ext uri="{FF2B5EF4-FFF2-40B4-BE49-F238E27FC236}">
              <a16:creationId xmlns:a16="http://schemas.microsoft.com/office/drawing/2014/main" id="{00000000-0008-0000-1000-000069000000}"/>
            </a:ext>
          </a:extLst>
        </xdr:cNvPr>
        <xdr:cNvSpPr txBox="1"/>
      </xdr:nvSpPr>
      <xdr:spPr>
        <a:xfrm>
          <a:off x="10515600" y="71012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67945</xdr:rowOff>
    </xdr:from>
    <xdr:to>
      <xdr:col>55</xdr:col>
      <xdr:colOff>88900</xdr:colOff>
      <xdr:row>41</xdr:row>
      <xdr:rowOff>67945</xdr:rowOff>
    </xdr:to>
    <xdr:cxnSp macro="">
      <xdr:nvCxnSpPr>
        <xdr:cNvPr id="106" name="直線コネクタ 105">
          <a:extLst>
            <a:ext uri="{FF2B5EF4-FFF2-40B4-BE49-F238E27FC236}">
              <a16:creationId xmlns:a16="http://schemas.microsoft.com/office/drawing/2014/main" id="{00000000-0008-0000-1000-00006A000000}"/>
            </a:ext>
          </a:extLst>
        </xdr:cNvPr>
        <xdr:cNvCxnSpPr/>
      </xdr:nvCxnSpPr>
      <xdr:spPr>
        <a:xfrm>
          <a:off x="10388600" y="7097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88265</xdr:rowOff>
    </xdr:from>
    <xdr:ext cx="469900" cy="254635"/>
    <xdr:sp macro="" textlink="">
      <xdr:nvSpPr>
        <xdr:cNvPr id="107" name="【図書館】&#10;一人当たり面積最大値テキスト">
          <a:extLst>
            <a:ext uri="{FF2B5EF4-FFF2-40B4-BE49-F238E27FC236}">
              <a16:creationId xmlns:a16="http://schemas.microsoft.com/office/drawing/2014/main" id="{00000000-0008-0000-1000-00006B000000}"/>
            </a:ext>
          </a:extLst>
        </xdr:cNvPr>
        <xdr:cNvSpPr txBox="1"/>
      </xdr:nvSpPr>
      <xdr:spPr>
        <a:xfrm>
          <a:off x="10515600" y="540321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0.051</a:t>
          </a:r>
          <a:endParaRPr kumimoji="1" lang="ja-JP" altLang="en-US" sz="1000" b="1">
            <a:latin typeface="ＭＳ Ｐゴシック"/>
            <a:ea typeface="ＭＳ Ｐゴシック"/>
          </a:endParaRPr>
        </a:p>
      </xdr:txBody>
    </xdr:sp>
    <xdr:clientData/>
  </xdr:oneCellAnchor>
  <xdr:twoCellAnchor>
    <xdr:from>
      <xdr:col>54</xdr:col>
      <xdr:colOff>101600</xdr:colOff>
      <xdr:row>32</xdr:row>
      <xdr:rowOff>141605</xdr:rowOff>
    </xdr:from>
    <xdr:to>
      <xdr:col>55</xdr:col>
      <xdr:colOff>88900</xdr:colOff>
      <xdr:row>32</xdr:row>
      <xdr:rowOff>141605</xdr:rowOff>
    </xdr:to>
    <xdr:cxnSp macro="">
      <xdr:nvCxnSpPr>
        <xdr:cNvPr id="108" name="直線コネクタ 107">
          <a:extLst>
            <a:ext uri="{FF2B5EF4-FFF2-40B4-BE49-F238E27FC236}">
              <a16:creationId xmlns:a16="http://schemas.microsoft.com/office/drawing/2014/main" id="{00000000-0008-0000-1000-00006C000000}"/>
            </a:ext>
          </a:extLst>
        </xdr:cNvPr>
        <xdr:cNvCxnSpPr/>
      </xdr:nvCxnSpPr>
      <xdr:spPr>
        <a:xfrm>
          <a:off x="10388600" y="5628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105410</xdr:rowOff>
    </xdr:from>
    <xdr:ext cx="469900" cy="259080"/>
    <xdr:sp macro="" textlink="">
      <xdr:nvSpPr>
        <xdr:cNvPr id="109" name="【図書館】&#10;一人当たり面積平均値テキスト">
          <a:extLst>
            <a:ext uri="{FF2B5EF4-FFF2-40B4-BE49-F238E27FC236}">
              <a16:creationId xmlns:a16="http://schemas.microsoft.com/office/drawing/2014/main" id="{00000000-0008-0000-1000-00006D000000}"/>
            </a:ext>
          </a:extLst>
        </xdr:cNvPr>
        <xdr:cNvSpPr txBox="1"/>
      </xdr:nvSpPr>
      <xdr:spPr>
        <a:xfrm>
          <a:off x="10515600" y="62776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82550</xdr:rowOff>
    </xdr:from>
    <xdr:to>
      <xdr:col>55</xdr:col>
      <xdr:colOff>50800</xdr:colOff>
      <xdr:row>38</xdr:row>
      <xdr:rowOff>12700</xdr:rowOff>
    </xdr:to>
    <xdr:sp macro="" textlink="">
      <xdr:nvSpPr>
        <xdr:cNvPr id="110" name="フローチャート: 判断 109">
          <a:extLst>
            <a:ext uri="{FF2B5EF4-FFF2-40B4-BE49-F238E27FC236}">
              <a16:creationId xmlns:a16="http://schemas.microsoft.com/office/drawing/2014/main" id="{00000000-0008-0000-1000-00006E000000}"/>
            </a:ext>
          </a:extLst>
        </xdr:cNvPr>
        <xdr:cNvSpPr/>
      </xdr:nvSpPr>
      <xdr:spPr>
        <a:xfrm>
          <a:off x="10426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114935</xdr:rowOff>
    </xdr:from>
    <xdr:to>
      <xdr:col>50</xdr:col>
      <xdr:colOff>165100</xdr:colOff>
      <xdr:row>38</xdr:row>
      <xdr:rowOff>45085</xdr:rowOff>
    </xdr:to>
    <xdr:sp macro="" textlink="">
      <xdr:nvSpPr>
        <xdr:cNvPr id="111" name="フローチャート: 判断 110">
          <a:extLst>
            <a:ext uri="{FF2B5EF4-FFF2-40B4-BE49-F238E27FC236}">
              <a16:creationId xmlns:a16="http://schemas.microsoft.com/office/drawing/2014/main" id="{00000000-0008-0000-1000-00006F000000}"/>
            </a:ext>
          </a:extLst>
        </xdr:cNvPr>
        <xdr:cNvSpPr/>
      </xdr:nvSpPr>
      <xdr:spPr>
        <a:xfrm>
          <a:off x="9588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114935</xdr:rowOff>
    </xdr:from>
    <xdr:to>
      <xdr:col>46</xdr:col>
      <xdr:colOff>38100</xdr:colOff>
      <xdr:row>38</xdr:row>
      <xdr:rowOff>45085</xdr:rowOff>
    </xdr:to>
    <xdr:sp macro="" textlink="">
      <xdr:nvSpPr>
        <xdr:cNvPr id="112" name="フローチャート: 判断 111">
          <a:extLst>
            <a:ext uri="{FF2B5EF4-FFF2-40B4-BE49-F238E27FC236}">
              <a16:creationId xmlns:a16="http://schemas.microsoft.com/office/drawing/2014/main" id="{00000000-0008-0000-1000-000070000000}"/>
            </a:ext>
          </a:extLst>
        </xdr:cNvPr>
        <xdr:cNvSpPr/>
      </xdr:nvSpPr>
      <xdr:spPr>
        <a:xfrm>
          <a:off x="8699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13" name="テキスト ボックス 112">
          <a:extLst>
            <a:ext uri="{FF2B5EF4-FFF2-40B4-BE49-F238E27FC236}">
              <a16:creationId xmlns:a16="http://schemas.microsoft.com/office/drawing/2014/main" id="{00000000-0008-0000-1000-000071000000}"/>
            </a:ext>
          </a:extLst>
        </xdr:cNvPr>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14" name="テキスト ボックス 113">
          <a:extLst>
            <a:ext uri="{FF2B5EF4-FFF2-40B4-BE49-F238E27FC236}">
              <a16:creationId xmlns:a16="http://schemas.microsoft.com/office/drawing/2014/main" id="{00000000-0008-0000-1000-000072000000}"/>
            </a:ext>
          </a:extLst>
        </xdr:cNvPr>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15" name="テキスト ボックス 114">
          <a:extLst>
            <a:ext uri="{FF2B5EF4-FFF2-40B4-BE49-F238E27FC236}">
              <a16:creationId xmlns:a16="http://schemas.microsoft.com/office/drawing/2014/main" id="{00000000-0008-0000-1000-000073000000}"/>
            </a:ext>
          </a:extLst>
        </xdr:cNvPr>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16" name="テキスト ボックス 115">
          <a:extLst>
            <a:ext uri="{FF2B5EF4-FFF2-40B4-BE49-F238E27FC236}">
              <a16:creationId xmlns:a16="http://schemas.microsoft.com/office/drawing/2014/main" id="{00000000-0008-0000-1000-000074000000}"/>
            </a:ext>
          </a:extLst>
        </xdr:cNvPr>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17" name="テキスト ボックス 116">
          <a:extLst>
            <a:ext uri="{FF2B5EF4-FFF2-40B4-BE49-F238E27FC236}">
              <a16:creationId xmlns:a16="http://schemas.microsoft.com/office/drawing/2014/main" id="{00000000-0008-0000-1000-000075000000}"/>
            </a:ext>
          </a:extLst>
        </xdr:cNvPr>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74930</xdr:rowOff>
    </xdr:from>
    <xdr:to>
      <xdr:col>55</xdr:col>
      <xdr:colOff>50800</xdr:colOff>
      <xdr:row>39</xdr:row>
      <xdr:rowOff>4445</xdr:rowOff>
    </xdr:to>
    <xdr:sp macro="" textlink="">
      <xdr:nvSpPr>
        <xdr:cNvPr id="118" name="楕円 117">
          <a:extLst>
            <a:ext uri="{FF2B5EF4-FFF2-40B4-BE49-F238E27FC236}">
              <a16:creationId xmlns:a16="http://schemas.microsoft.com/office/drawing/2014/main" id="{00000000-0008-0000-1000-000076000000}"/>
            </a:ext>
          </a:extLst>
        </xdr:cNvPr>
        <xdr:cNvSpPr/>
      </xdr:nvSpPr>
      <xdr:spPr>
        <a:xfrm>
          <a:off x="10426700" y="65900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52705</xdr:rowOff>
    </xdr:from>
    <xdr:ext cx="469900" cy="254635"/>
    <xdr:sp macro="" textlink="">
      <xdr:nvSpPr>
        <xdr:cNvPr id="119" name="【図書館】&#10;一人当たり面積該当値テキスト">
          <a:extLst>
            <a:ext uri="{FF2B5EF4-FFF2-40B4-BE49-F238E27FC236}">
              <a16:creationId xmlns:a16="http://schemas.microsoft.com/office/drawing/2014/main" id="{00000000-0008-0000-1000-000077000000}"/>
            </a:ext>
          </a:extLst>
        </xdr:cNvPr>
        <xdr:cNvSpPr txBox="1"/>
      </xdr:nvSpPr>
      <xdr:spPr>
        <a:xfrm>
          <a:off x="10515600" y="656780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74930</xdr:rowOff>
    </xdr:from>
    <xdr:to>
      <xdr:col>50</xdr:col>
      <xdr:colOff>165100</xdr:colOff>
      <xdr:row>39</xdr:row>
      <xdr:rowOff>4445</xdr:rowOff>
    </xdr:to>
    <xdr:sp macro="" textlink="">
      <xdr:nvSpPr>
        <xdr:cNvPr id="120" name="楕円 119">
          <a:extLst>
            <a:ext uri="{FF2B5EF4-FFF2-40B4-BE49-F238E27FC236}">
              <a16:creationId xmlns:a16="http://schemas.microsoft.com/office/drawing/2014/main" id="{00000000-0008-0000-1000-000078000000}"/>
            </a:ext>
          </a:extLst>
        </xdr:cNvPr>
        <xdr:cNvSpPr/>
      </xdr:nvSpPr>
      <xdr:spPr>
        <a:xfrm>
          <a:off x="9588500" y="65900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125095</xdr:rowOff>
    </xdr:from>
    <xdr:to>
      <xdr:col>55</xdr:col>
      <xdr:colOff>0</xdr:colOff>
      <xdr:row>38</xdr:row>
      <xdr:rowOff>125095</xdr:rowOff>
    </xdr:to>
    <xdr:cxnSp macro="">
      <xdr:nvCxnSpPr>
        <xdr:cNvPr id="121" name="直線コネクタ 120">
          <a:extLst>
            <a:ext uri="{FF2B5EF4-FFF2-40B4-BE49-F238E27FC236}">
              <a16:creationId xmlns:a16="http://schemas.microsoft.com/office/drawing/2014/main" id="{00000000-0008-0000-1000-000079000000}"/>
            </a:ext>
          </a:extLst>
        </xdr:cNvPr>
        <xdr:cNvCxnSpPr/>
      </xdr:nvCxnSpPr>
      <xdr:spPr>
        <a:xfrm>
          <a:off x="9639300" y="664019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74930</xdr:rowOff>
    </xdr:from>
    <xdr:to>
      <xdr:col>46</xdr:col>
      <xdr:colOff>38100</xdr:colOff>
      <xdr:row>39</xdr:row>
      <xdr:rowOff>4445</xdr:rowOff>
    </xdr:to>
    <xdr:sp macro="" textlink="">
      <xdr:nvSpPr>
        <xdr:cNvPr id="122" name="楕円 121">
          <a:extLst>
            <a:ext uri="{FF2B5EF4-FFF2-40B4-BE49-F238E27FC236}">
              <a16:creationId xmlns:a16="http://schemas.microsoft.com/office/drawing/2014/main" id="{00000000-0008-0000-1000-00007A000000}"/>
            </a:ext>
          </a:extLst>
        </xdr:cNvPr>
        <xdr:cNvSpPr/>
      </xdr:nvSpPr>
      <xdr:spPr>
        <a:xfrm>
          <a:off x="8699500" y="65900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125095</xdr:rowOff>
    </xdr:from>
    <xdr:to>
      <xdr:col>50</xdr:col>
      <xdr:colOff>114300</xdr:colOff>
      <xdr:row>38</xdr:row>
      <xdr:rowOff>125095</xdr:rowOff>
    </xdr:to>
    <xdr:cxnSp macro="">
      <xdr:nvCxnSpPr>
        <xdr:cNvPr id="123" name="直線コネクタ 122">
          <a:extLst>
            <a:ext uri="{FF2B5EF4-FFF2-40B4-BE49-F238E27FC236}">
              <a16:creationId xmlns:a16="http://schemas.microsoft.com/office/drawing/2014/main" id="{00000000-0008-0000-1000-00007B000000}"/>
            </a:ext>
          </a:extLst>
        </xdr:cNvPr>
        <xdr:cNvCxnSpPr/>
      </xdr:nvCxnSpPr>
      <xdr:spPr>
        <a:xfrm>
          <a:off x="8750300" y="66401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36</xdr:row>
      <xdr:rowOff>61595</xdr:rowOff>
    </xdr:from>
    <xdr:ext cx="469900" cy="259080"/>
    <xdr:sp macro="" textlink="">
      <xdr:nvSpPr>
        <xdr:cNvPr id="124" name="n_1aveValue【図書館】&#10;一人当たり面積">
          <a:extLst>
            <a:ext uri="{FF2B5EF4-FFF2-40B4-BE49-F238E27FC236}">
              <a16:creationId xmlns:a16="http://schemas.microsoft.com/office/drawing/2014/main" id="{00000000-0008-0000-1000-00007C000000}"/>
            </a:ext>
          </a:extLst>
        </xdr:cNvPr>
        <xdr:cNvSpPr txBox="1"/>
      </xdr:nvSpPr>
      <xdr:spPr>
        <a:xfrm>
          <a:off x="9391650" y="62337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36</xdr:row>
      <xdr:rowOff>61595</xdr:rowOff>
    </xdr:from>
    <xdr:ext cx="465455" cy="259080"/>
    <xdr:sp macro="" textlink="">
      <xdr:nvSpPr>
        <xdr:cNvPr id="125" name="n_2aveValue【図書館】&#10;一人当たり面積">
          <a:extLst>
            <a:ext uri="{FF2B5EF4-FFF2-40B4-BE49-F238E27FC236}">
              <a16:creationId xmlns:a16="http://schemas.microsoft.com/office/drawing/2014/main" id="{00000000-0008-0000-1000-00007D000000}"/>
            </a:ext>
          </a:extLst>
        </xdr:cNvPr>
        <xdr:cNvSpPr txBox="1"/>
      </xdr:nvSpPr>
      <xdr:spPr>
        <a:xfrm>
          <a:off x="8515350" y="623379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38</xdr:row>
      <xdr:rowOff>167005</xdr:rowOff>
    </xdr:from>
    <xdr:ext cx="469900" cy="254635"/>
    <xdr:sp macro="" textlink="">
      <xdr:nvSpPr>
        <xdr:cNvPr id="126" name="n_1mainValue【図書館】&#10;一人当たり面積">
          <a:extLst>
            <a:ext uri="{FF2B5EF4-FFF2-40B4-BE49-F238E27FC236}">
              <a16:creationId xmlns:a16="http://schemas.microsoft.com/office/drawing/2014/main" id="{00000000-0008-0000-1000-00007E000000}"/>
            </a:ext>
          </a:extLst>
        </xdr:cNvPr>
        <xdr:cNvSpPr txBox="1"/>
      </xdr:nvSpPr>
      <xdr:spPr>
        <a:xfrm>
          <a:off x="9391650" y="668210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38</xdr:row>
      <xdr:rowOff>167005</xdr:rowOff>
    </xdr:from>
    <xdr:ext cx="465455" cy="254635"/>
    <xdr:sp macro="" textlink="">
      <xdr:nvSpPr>
        <xdr:cNvPr id="127" name="n_2mainValue【図書館】&#10;一人当たり面積">
          <a:extLst>
            <a:ext uri="{FF2B5EF4-FFF2-40B4-BE49-F238E27FC236}">
              <a16:creationId xmlns:a16="http://schemas.microsoft.com/office/drawing/2014/main" id="{00000000-0008-0000-1000-00007F000000}"/>
            </a:ext>
          </a:extLst>
        </xdr:cNvPr>
        <xdr:cNvSpPr txBox="1"/>
      </xdr:nvSpPr>
      <xdr:spPr>
        <a:xfrm>
          <a:off x="8515350" y="668210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a:extLst>
            <a:ext uri="{FF2B5EF4-FFF2-40B4-BE49-F238E27FC236}">
              <a16:creationId xmlns:a16="http://schemas.microsoft.com/office/drawing/2014/main" id="{00000000-0008-0000-1000-000080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a:extLst>
            <a:ext uri="{FF2B5EF4-FFF2-40B4-BE49-F238E27FC236}">
              <a16:creationId xmlns:a16="http://schemas.microsoft.com/office/drawing/2014/main" id="{00000000-0008-0000-1000-000081000000}"/>
            </a:ext>
          </a:extLst>
        </xdr:cNvPr>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a:extLst>
            <a:ext uri="{FF2B5EF4-FFF2-40B4-BE49-F238E27FC236}">
              <a16:creationId xmlns:a16="http://schemas.microsoft.com/office/drawing/2014/main" id="{00000000-0008-0000-1000-000082000000}"/>
            </a:ext>
          </a:extLst>
        </xdr:cNvPr>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a:extLst>
            <a:ext uri="{FF2B5EF4-FFF2-40B4-BE49-F238E27FC236}">
              <a16:creationId xmlns:a16="http://schemas.microsoft.com/office/drawing/2014/main" id="{00000000-0008-0000-1000-000083000000}"/>
            </a:ext>
          </a:extLst>
        </xdr:cNvPr>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a:extLst>
            <a:ext uri="{FF2B5EF4-FFF2-40B4-BE49-F238E27FC236}">
              <a16:creationId xmlns:a16="http://schemas.microsoft.com/office/drawing/2014/main" id="{00000000-0008-0000-1000-000084000000}"/>
            </a:ext>
          </a:extLst>
        </xdr:cNvPr>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a:extLst>
            <a:ext uri="{FF2B5EF4-FFF2-40B4-BE49-F238E27FC236}">
              <a16:creationId xmlns:a16="http://schemas.microsoft.com/office/drawing/2014/main" id="{00000000-0008-0000-1000-000085000000}"/>
            </a:ext>
          </a:extLst>
        </xdr:cNvPr>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a:extLst>
            <a:ext uri="{FF2B5EF4-FFF2-40B4-BE49-F238E27FC236}">
              <a16:creationId xmlns:a16="http://schemas.microsoft.com/office/drawing/2014/main" id="{00000000-0008-0000-1000-000086000000}"/>
            </a:ext>
          </a:extLst>
        </xdr:cNvPr>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a:extLst>
            <a:ext uri="{FF2B5EF4-FFF2-40B4-BE49-F238E27FC236}">
              <a16:creationId xmlns:a16="http://schemas.microsoft.com/office/drawing/2014/main" id="{00000000-0008-0000-1000-000087000000}"/>
            </a:ext>
          </a:extLst>
        </xdr:cNvPr>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4005" cy="225425"/>
    <xdr:sp macro="" textlink="">
      <xdr:nvSpPr>
        <xdr:cNvPr id="136" name="テキスト ボックス 135">
          <a:extLst>
            <a:ext uri="{FF2B5EF4-FFF2-40B4-BE49-F238E27FC236}">
              <a16:creationId xmlns:a16="http://schemas.microsoft.com/office/drawing/2014/main" id="{00000000-0008-0000-1000-000088000000}"/>
            </a:ext>
          </a:extLst>
        </xdr:cNvPr>
        <xdr:cNvSpPr txBox="1"/>
      </xdr:nvSpPr>
      <xdr:spPr>
        <a:xfrm>
          <a:off x="723900" y="895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a:extLst>
            <a:ext uri="{FF2B5EF4-FFF2-40B4-BE49-F238E27FC236}">
              <a16:creationId xmlns:a16="http://schemas.microsoft.com/office/drawing/2014/main" id="{00000000-0008-0000-1000-000089000000}"/>
            </a:ext>
          </a:extLst>
        </xdr:cNvPr>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65</xdr:row>
      <xdr:rowOff>143510</xdr:rowOff>
    </xdr:from>
    <xdr:ext cx="334645" cy="254635"/>
    <xdr:sp macro="" textlink="">
      <xdr:nvSpPr>
        <xdr:cNvPr id="138" name="テキスト ボックス 137">
          <a:extLst>
            <a:ext uri="{FF2B5EF4-FFF2-40B4-BE49-F238E27FC236}">
              <a16:creationId xmlns:a16="http://schemas.microsoft.com/office/drawing/2014/main" id="{00000000-0008-0000-1000-00008A000000}"/>
            </a:ext>
          </a:extLst>
        </xdr:cNvPr>
        <xdr:cNvSpPr txBox="1"/>
      </xdr:nvSpPr>
      <xdr:spPr>
        <a:xfrm>
          <a:off x="422910" y="11287760"/>
          <a:ext cx="3346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9" name="直線コネクタ 138">
          <a:extLst>
            <a:ext uri="{FF2B5EF4-FFF2-40B4-BE49-F238E27FC236}">
              <a16:creationId xmlns:a16="http://schemas.microsoft.com/office/drawing/2014/main" id="{00000000-0008-0000-1000-00008B000000}"/>
            </a:ext>
          </a:extLst>
        </xdr:cNvPr>
        <xdr:cNvCxnSpPr/>
      </xdr:nvCxnSpPr>
      <xdr:spPr>
        <a:xfrm>
          <a:off x="762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63</xdr:row>
      <xdr:rowOff>29210</xdr:rowOff>
    </xdr:from>
    <xdr:ext cx="403225" cy="254635"/>
    <xdr:sp macro="" textlink="">
      <xdr:nvSpPr>
        <xdr:cNvPr id="140" name="テキスト ボックス 139">
          <a:extLst>
            <a:ext uri="{FF2B5EF4-FFF2-40B4-BE49-F238E27FC236}">
              <a16:creationId xmlns:a16="http://schemas.microsoft.com/office/drawing/2014/main" id="{00000000-0008-0000-1000-00008C000000}"/>
            </a:ext>
          </a:extLst>
        </xdr:cNvPr>
        <xdr:cNvSpPr txBox="1"/>
      </xdr:nvSpPr>
      <xdr:spPr>
        <a:xfrm>
          <a:off x="358775" y="108305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1" name="直線コネクタ 140">
          <a:extLst>
            <a:ext uri="{FF2B5EF4-FFF2-40B4-BE49-F238E27FC236}">
              <a16:creationId xmlns:a16="http://schemas.microsoft.com/office/drawing/2014/main" id="{00000000-0008-0000-1000-00008D000000}"/>
            </a:ext>
          </a:extLst>
        </xdr:cNvPr>
        <xdr:cNvCxnSpPr/>
      </xdr:nvCxnSpPr>
      <xdr:spPr>
        <a:xfrm>
          <a:off x="762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86360</xdr:rowOff>
    </xdr:from>
    <xdr:ext cx="403225" cy="254635"/>
    <xdr:sp macro="" textlink="">
      <xdr:nvSpPr>
        <xdr:cNvPr id="142" name="テキスト ボックス 141">
          <a:extLst>
            <a:ext uri="{FF2B5EF4-FFF2-40B4-BE49-F238E27FC236}">
              <a16:creationId xmlns:a16="http://schemas.microsoft.com/office/drawing/2014/main" id="{00000000-0008-0000-1000-00008E000000}"/>
            </a:ext>
          </a:extLst>
        </xdr:cNvPr>
        <xdr:cNvSpPr txBox="1"/>
      </xdr:nvSpPr>
      <xdr:spPr>
        <a:xfrm>
          <a:off x="358775" y="103733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3" name="直線コネクタ 142">
          <a:extLst>
            <a:ext uri="{FF2B5EF4-FFF2-40B4-BE49-F238E27FC236}">
              <a16:creationId xmlns:a16="http://schemas.microsoft.com/office/drawing/2014/main" id="{00000000-0008-0000-1000-00008F000000}"/>
            </a:ext>
          </a:extLst>
        </xdr:cNvPr>
        <xdr:cNvCxnSpPr/>
      </xdr:nvCxnSpPr>
      <xdr:spPr>
        <a:xfrm>
          <a:off x="762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57</xdr:row>
      <xdr:rowOff>143510</xdr:rowOff>
    </xdr:from>
    <xdr:ext cx="403225" cy="254635"/>
    <xdr:sp macro="" textlink="">
      <xdr:nvSpPr>
        <xdr:cNvPr id="144" name="テキスト ボックス 143">
          <a:extLst>
            <a:ext uri="{FF2B5EF4-FFF2-40B4-BE49-F238E27FC236}">
              <a16:creationId xmlns:a16="http://schemas.microsoft.com/office/drawing/2014/main" id="{00000000-0008-0000-1000-000090000000}"/>
            </a:ext>
          </a:extLst>
        </xdr:cNvPr>
        <xdr:cNvSpPr txBox="1"/>
      </xdr:nvSpPr>
      <xdr:spPr>
        <a:xfrm>
          <a:off x="358775" y="99161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5" name="直線コネクタ 144">
          <a:extLst>
            <a:ext uri="{FF2B5EF4-FFF2-40B4-BE49-F238E27FC236}">
              <a16:creationId xmlns:a16="http://schemas.microsoft.com/office/drawing/2014/main" id="{00000000-0008-0000-1000-000091000000}"/>
            </a:ext>
          </a:extLst>
        </xdr:cNvPr>
        <xdr:cNvCxnSpPr/>
      </xdr:nvCxnSpPr>
      <xdr:spPr>
        <a:xfrm>
          <a:off x="762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55</xdr:row>
      <xdr:rowOff>29210</xdr:rowOff>
    </xdr:from>
    <xdr:ext cx="403225" cy="254635"/>
    <xdr:sp macro="" textlink="">
      <xdr:nvSpPr>
        <xdr:cNvPr id="146" name="テキスト ボックス 145">
          <a:extLst>
            <a:ext uri="{FF2B5EF4-FFF2-40B4-BE49-F238E27FC236}">
              <a16:creationId xmlns:a16="http://schemas.microsoft.com/office/drawing/2014/main" id="{00000000-0008-0000-1000-000092000000}"/>
            </a:ext>
          </a:extLst>
        </xdr:cNvPr>
        <xdr:cNvSpPr txBox="1"/>
      </xdr:nvSpPr>
      <xdr:spPr>
        <a:xfrm>
          <a:off x="358775" y="94589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a:extLst>
            <a:ext uri="{FF2B5EF4-FFF2-40B4-BE49-F238E27FC236}">
              <a16:creationId xmlns:a16="http://schemas.microsoft.com/office/drawing/2014/main" id="{00000000-0008-0000-1000-000093000000}"/>
            </a:ext>
          </a:extLst>
        </xdr:cNvPr>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52</xdr:row>
      <xdr:rowOff>86360</xdr:rowOff>
    </xdr:from>
    <xdr:ext cx="462915" cy="254635"/>
    <xdr:sp macro="" textlink="">
      <xdr:nvSpPr>
        <xdr:cNvPr id="148" name="テキスト ボックス 147">
          <a:extLst>
            <a:ext uri="{FF2B5EF4-FFF2-40B4-BE49-F238E27FC236}">
              <a16:creationId xmlns:a16="http://schemas.microsoft.com/office/drawing/2014/main" id="{00000000-0008-0000-1000-000094000000}"/>
            </a:ext>
          </a:extLst>
        </xdr:cNvPr>
        <xdr:cNvSpPr txBox="1"/>
      </xdr:nvSpPr>
      <xdr:spPr>
        <a:xfrm>
          <a:off x="294640" y="9001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a:extLst>
            <a:ext uri="{FF2B5EF4-FFF2-40B4-BE49-F238E27FC236}">
              <a16:creationId xmlns:a16="http://schemas.microsoft.com/office/drawing/2014/main" id="{00000000-0008-0000-1000-000095000000}"/>
            </a:ext>
          </a:extLst>
        </xdr:cNvPr>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155575</xdr:rowOff>
    </xdr:from>
    <xdr:to>
      <xdr:col>24</xdr:col>
      <xdr:colOff>62865</xdr:colOff>
      <xdr:row>63</xdr:row>
      <xdr:rowOff>144145</xdr:rowOff>
    </xdr:to>
    <xdr:cxnSp macro="">
      <xdr:nvCxnSpPr>
        <xdr:cNvPr id="150" name="直線コネクタ 149">
          <a:extLst>
            <a:ext uri="{FF2B5EF4-FFF2-40B4-BE49-F238E27FC236}">
              <a16:creationId xmlns:a16="http://schemas.microsoft.com/office/drawing/2014/main" id="{00000000-0008-0000-1000-000096000000}"/>
            </a:ext>
          </a:extLst>
        </xdr:cNvPr>
        <xdr:cNvCxnSpPr/>
      </xdr:nvCxnSpPr>
      <xdr:spPr>
        <a:xfrm flipV="1">
          <a:off x="4634865" y="9756775"/>
          <a:ext cx="0" cy="1188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147955</xdr:rowOff>
    </xdr:from>
    <xdr:ext cx="405130" cy="258445"/>
    <xdr:sp macro="" textlink="">
      <xdr:nvSpPr>
        <xdr:cNvPr id="151" name="【体育館・プール】&#10;有形固定資産減価償却率最小値テキスト">
          <a:extLst>
            <a:ext uri="{FF2B5EF4-FFF2-40B4-BE49-F238E27FC236}">
              <a16:creationId xmlns:a16="http://schemas.microsoft.com/office/drawing/2014/main" id="{00000000-0008-0000-1000-000097000000}"/>
            </a:ext>
          </a:extLst>
        </xdr:cNvPr>
        <xdr:cNvSpPr txBox="1"/>
      </xdr:nvSpPr>
      <xdr:spPr>
        <a:xfrm>
          <a:off x="4673600" y="109493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21.2</a:t>
          </a:r>
          <a:endParaRPr kumimoji="1" lang="ja-JP" altLang="en-US" sz="1000" b="1">
            <a:latin typeface="ＭＳ Ｐゴシック"/>
            <a:ea typeface="ＭＳ Ｐゴシック"/>
          </a:endParaRPr>
        </a:p>
      </xdr:txBody>
    </xdr:sp>
    <xdr:clientData/>
  </xdr:oneCellAnchor>
  <xdr:twoCellAnchor>
    <xdr:from>
      <xdr:col>23</xdr:col>
      <xdr:colOff>165100</xdr:colOff>
      <xdr:row>63</xdr:row>
      <xdr:rowOff>144145</xdr:rowOff>
    </xdr:from>
    <xdr:to>
      <xdr:col>24</xdr:col>
      <xdr:colOff>152400</xdr:colOff>
      <xdr:row>63</xdr:row>
      <xdr:rowOff>144145</xdr:rowOff>
    </xdr:to>
    <xdr:cxnSp macro="">
      <xdr:nvCxnSpPr>
        <xdr:cNvPr id="152" name="直線コネクタ 151">
          <a:extLst>
            <a:ext uri="{FF2B5EF4-FFF2-40B4-BE49-F238E27FC236}">
              <a16:creationId xmlns:a16="http://schemas.microsoft.com/office/drawing/2014/main" id="{00000000-0008-0000-1000-000098000000}"/>
            </a:ext>
          </a:extLst>
        </xdr:cNvPr>
        <xdr:cNvCxnSpPr/>
      </xdr:nvCxnSpPr>
      <xdr:spPr>
        <a:xfrm>
          <a:off x="4546600" y="10945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102235</xdr:rowOff>
    </xdr:from>
    <xdr:ext cx="405130" cy="258445"/>
    <xdr:sp macro="" textlink="">
      <xdr:nvSpPr>
        <xdr:cNvPr id="153" name="【体育館・プール】&#10;有形固定資産減価償却率最大値テキスト">
          <a:extLst>
            <a:ext uri="{FF2B5EF4-FFF2-40B4-BE49-F238E27FC236}">
              <a16:creationId xmlns:a16="http://schemas.microsoft.com/office/drawing/2014/main" id="{00000000-0008-0000-1000-000099000000}"/>
            </a:ext>
          </a:extLst>
        </xdr:cNvPr>
        <xdr:cNvSpPr txBox="1"/>
      </xdr:nvSpPr>
      <xdr:spPr>
        <a:xfrm>
          <a:off x="4673600" y="95319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73.2</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155575</xdr:rowOff>
    </xdr:from>
    <xdr:to>
      <xdr:col>24</xdr:col>
      <xdr:colOff>152400</xdr:colOff>
      <xdr:row>56</xdr:row>
      <xdr:rowOff>155575</xdr:rowOff>
    </xdr:to>
    <xdr:cxnSp macro="">
      <xdr:nvCxnSpPr>
        <xdr:cNvPr id="154" name="直線コネクタ 153">
          <a:extLst>
            <a:ext uri="{FF2B5EF4-FFF2-40B4-BE49-F238E27FC236}">
              <a16:creationId xmlns:a16="http://schemas.microsoft.com/office/drawing/2014/main" id="{00000000-0008-0000-1000-00009A000000}"/>
            </a:ext>
          </a:extLst>
        </xdr:cNvPr>
        <xdr:cNvCxnSpPr/>
      </xdr:nvCxnSpPr>
      <xdr:spPr>
        <a:xfrm>
          <a:off x="4546600" y="9756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22225</xdr:rowOff>
    </xdr:from>
    <xdr:ext cx="405130" cy="258445"/>
    <xdr:sp macro="" textlink="">
      <xdr:nvSpPr>
        <xdr:cNvPr id="155" name="【体育館・プール】&#10;有形固定資産減価償却率平均値テキスト">
          <a:extLst>
            <a:ext uri="{FF2B5EF4-FFF2-40B4-BE49-F238E27FC236}">
              <a16:creationId xmlns:a16="http://schemas.microsoft.com/office/drawing/2014/main" id="{00000000-0008-0000-1000-00009B000000}"/>
            </a:ext>
          </a:extLst>
        </xdr:cNvPr>
        <xdr:cNvSpPr txBox="1"/>
      </xdr:nvSpPr>
      <xdr:spPr>
        <a:xfrm>
          <a:off x="4673600" y="1013777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59</xdr:row>
      <xdr:rowOff>170815</xdr:rowOff>
    </xdr:from>
    <xdr:to>
      <xdr:col>24</xdr:col>
      <xdr:colOff>114300</xdr:colOff>
      <xdr:row>60</xdr:row>
      <xdr:rowOff>100965</xdr:rowOff>
    </xdr:to>
    <xdr:sp macro="" textlink="">
      <xdr:nvSpPr>
        <xdr:cNvPr id="156" name="フローチャート: 判断 155">
          <a:extLst>
            <a:ext uri="{FF2B5EF4-FFF2-40B4-BE49-F238E27FC236}">
              <a16:creationId xmlns:a16="http://schemas.microsoft.com/office/drawing/2014/main" id="{00000000-0008-0000-1000-00009C000000}"/>
            </a:ext>
          </a:extLst>
        </xdr:cNvPr>
        <xdr:cNvSpPr/>
      </xdr:nvSpPr>
      <xdr:spPr>
        <a:xfrm>
          <a:off x="4584700" y="1028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118110</xdr:rowOff>
    </xdr:from>
    <xdr:to>
      <xdr:col>20</xdr:col>
      <xdr:colOff>38100</xdr:colOff>
      <xdr:row>60</xdr:row>
      <xdr:rowOff>48260</xdr:rowOff>
    </xdr:to>
    <xdr:sp macro="" textlink="">
      <xdr:nvSpPr>
        <xdr:cNvPr id="157" name="フローチャート: 判断 156">
          <a:extLst>
            <a:ext uri="{FF2B5EF4-FFF2-40B4-BE49-F238E27FC236}">
              <a16:creationId xmlns:a16="http://schemas.microsoft.com/office/drawing/2014/main" id="{00000000-0008-0000-1000-00009D000000}"/>
            </a:ext>
          </a:extLst>
        </xdr:cNvPr>
        <xdr:cNvSpPr/>
      </xdr:nvSpPr>
      <xdr:spPr>
        <a:xfrm>
          <a:off x="3746500" y="1023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72390</xdr:rowOff>
    </xdr:from>
    <xdr:to>
      <xdr:col>15</xdr:col>
      <xdr:colOff>101600</xdr:colOff>
      <xdr:row>60</xdr:row>
      <xdr:rowOff>2540</xdr:rowOff>
    </xdr:to>
    <xdr:sp macro="" textlink="">
      <xdr:nvSpPr>
        <xdr:cNvPr id="158" name="フローチャート: 判断 157">
          <a:extLst>
            <a:ext uri="{FF2B5EF4-FFF2-40B4-BE49-F238E27FC236}">
              <a16:creationId xmlns:a16="http://schemas.microsoft.com/office/drawing/2014/main" id="{00000000-0008-0000-1000-00009E000000}"/>
            </a:ext>
          </a:extLst>
        </xdr:cNvPr>
        <xdr:cNvSpPr/>
      </xdr:nvSpPr>
      <xdr:spPr>
        <a:xfrm>
          <a:off x="2857500" y="1018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4635"/>
    <xdr:sp macro="" textlink="">
      <xdr:nvSpPr>
        <xdr:cNvPr id="159" name="テキスト ボックス 158">
          <a:extLst>
            <a:ext uri="{FF2B5EF4-FFF2-40B4-BE49-F238E27FC236}">
              <a16:creationId xmlns:a16="http://schemas.microsoft.com/office/drawing/2014/main" id="{00000000-0008-0000-1000-00009F000000}"/>
            </a:ext>
          </a:extLst>
        </xdr:cNvPr>
        <xdr:cNvSpPr txBox="1"/>
      </xdr:nvSpPr>
      <xdr:spPr>
        <a:xfrm>
          <a:off x="44450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4635"/>
    <xdr:sp macro="" textlink="">
      <xdr:nvSpPr>
        <xdr:cNvPr id="160" name="テキスト ボックス 159">
          <a:extLst>
            <a:ext uri="{FF2B5EF4-FFF2-40B4-BE49-F238E27FC236}">
              <a16:creationId xmlns:a16="http://schemas.microsoft.com/office/drawing/2014/main" id="{00000000-0008-0000-1000-0000A0000000}"/>
            </a:ext>
          </a:extLst>
        </xdr:cNvPr>
        <xdr:cNvSpPr txBox="1"/>
      </xdr:nvSpPr>
      <xdr:spPr>
        <a:xfrm>
          <a:off x="3606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4635"/>
    <xdr:sp macro="" textlink="">
      <xdr:nvSpPr>
        <xdr:cNvPr id="161" name="テキスト ボックス 160">
          <a:extLst>
            <a:ext uri="{FF2B5EF4-FFF2-40B4-BE49-F238E27FC236}">
              <a16:creationId xmlns:a16="http://schemas.microsoft.com/office/drawing/2014/main" id="{00000000-0008-0000-1000-0000A1000000}"/>
            </a:ext>
          </a:extLst>
        </xdr:cNvPr>
        <xdr:cNvSpPr txBox="1"/>
      </xdr:nvSpPr>
      <xdr:spPr>
        <a:xfrm>
          <a:off x="2717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4635"/>
    <xdr:sp macro="" textlink="">
      <xdr:nvSpPr>
        <xdr:cNvPr id="162" name="テキスト ボックス 161">
          <a:extLst>
            <a:ext uri="{FF2B5EF4-FFF2-40B4-BE49-F238E27FC236}">
              <a16:creationId xmlns:a16="http://schemas.microsoft.com/office/drawing/2014/main" id="{00000000-0008-0000-1000-0000A2000000}"/>
            </a:ext>
          </a:extLst>
        </xdr:cNvPr>
        <xdr:cNvSpPr txBox="1"/>
      </xdr:nvSpPr>
      <xdr:spPr>
        <a:xfrm>
          <a:off x="1828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4635"/>
    <xdr:sp macro="" textlink="">
      <xdr:nvSpPr>
        <xdr:cNvPr id="163" name="テキスト ボックス 162">
          <a:extLst>
            <a:ext uri="{FF2B5EF4-FFF2-40B4-BE49-F238E27FC236}">
              <a16:creationId xmlns:a16="http://schemas.microsoft.com/office/drawing/2014/main" id="{00000000-0008-0000-1000-0000A3000000}"/>
            </a:ext>
          </a:extLst>
        </xdr:cNvPr>
        <xdr:cNvSpPr txBox="1"/>
      </xdr:nvSpPr>
      <xdr:spPr>
        <a:xfrm>
          <a:off x="939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60</xdr:row>
      <xdr:rowOff>20320</xdr:rowOff>
    </xdr:from>
    <xdr:to>
      <xdr:col>24</xdr:col>
      <xdr:colOff>114300</xdr:colOff>
      <xdr:row>60</xdr:row>
      <xdr:rowOff>121920</xdr:rowOff>
    </xdr:to>
    <xdr:sp macro="" textlink="">
      <xdr:nvSpPr>
        <xdr:cNvPr id="164" name="楕円 163">
          <a:extLst>
            <a:ext uri="{FF2B5EF4-FFF2-40B4-BE49-F238E27FC236}">
              <a16:creationId xmlns:a16="http://schemas.microsoft.com/office/drawing/2014/main" id="{00000000-0008-0000-1000-0000A4000000}"/>
            </a:ext>
          </a:extLst>
        </xdr:cNvPr>
        <xdr:cNvSpPr/>
      </xdr:nvSpPr>
      <xdr:spPr>
        <a:xfrm>
          <a:off x="4584700" y="1030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170180</xdr:rowOff>
    </xdr:from>
    <xdr:ext cx="405130" cy="259080"/>
    <xdr:sp macro="" textlink="">
      <xdr:nvSpPr>
        <xdr:cNvPr id="165" name="【体育館・プール】&#10;有形固定資産減価償却率該当値テキスト">
          <a:extLst>
            <a:ext uri="{FF2B5EF4-FFF2-40B4-BE49-F238E27FC236}">
              <a16:creationId xmlns:a16="http://schemas.microsoft.com/office/drawing/2014/main" id="{00000000-0008-0000-1000-0000A5000000}"/>
            </a:ext>
          </a:extLst>
        </xdr:cNvPr>
        <xdr:cNvSpPr txBox="1"/>
      </xdr:nvSpPr>
      <xdr:spPr>
        <a:xfrm>
          <a:off x="4673600" y="102857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60</xdr:row>
      <xdr:rowOff>66040</xdr:rowOff>
    </xdr:from>
    <xdr:to>
      <xdr:col>20</xdr:col>
      <xdr:colOff>38100</xdr:colOff>
      <xdr:row>60</xdr:row>
      <xdr:rowOff>167640</xdr:rowOff>
    </xdr:to>
    <xdr:sp macro="" textlink="">
      <xdr:nvSpPr>
        <xdr:cNvPr id="166" name="楕円 165">
          <a:extLst>
            <a:ext uri="{FF2B5EF4-FFF2-40B4-BE49-F238E27FC236}">
              <a16:creationId xmlns:a16="http://schemas.microsoft.com/office/drawing/2014/main" id="{00000000-0008-0000-1000-0000A6000000}"/>
            </a:ext>
          </a:extLst>
        </xdr:cNvPr>
        <xdr:cNvSpPr/>
      </xdr:nvSpPr>
      <xdr:spPr>
        <a:xfrm>
          <a:off x="3746500" y="1035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71120</xdr:rowOff>
    </xdr:from>
    <xdr:to>
      <xdr:col>24</xdr:col>
      <xdr:colOff>63500</xdr:colOff>
      <xdr:row>60</xdr:row>
      <xdr:rowOff>116840</xdr:rowOff>
    </xdr:to>
    <xdr:cxnSp macro="">
      <xdr:nvCxnSpPr>
        <xdr:cNvPr id="167" name="直線コネクタ 166">
          <a:extLst>
            <a:ext uri="{FF2B5EF4-FFF2-40B4-BE49-F238E27FC236}">
              <a16:creationId xmlns:a16="http://schemas.microsoft.com/office/drawing/2014/main" id="{00000000-0008-0000-1000-0000A7000000}"/>
            </a:ext>
          </a:extLst>
        </xdr:cNvPr>
        <xdr:cNvCxnSpPr/>
      </xdr:nvCxnSpPr>
      <xdr:spPr>
        <a:xfrm flipV="1">
          <a:off x="3797300" y="1035812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113665</xdr:rowOff>
    </xdr:from>
    <xdr:to>
      <xdr:col>15</xdr:col>
      <xdr:colOff>101600</xdr:colOff>
      <xdr:row>61</xdr:row>
      <xdr:rowOff>43815</xdr:rowOff>
    </xdr:to>
    <xdr:sp macro="" textlink="">
      <xdr:nvSpPr>
        <xdr:cNvPr id="168" name="楕円 167">
          <a:extLst>
            <a:ext uri="{FF2B5EF4-FFF2-40B4-BE49-F238E27FC236}">
              <a16:creationId xmlns:a16="http://schemas.microsoft.com/office/drawing/2014/main" id="{00000000-0008-0000-1000-0000A8000000}"/>
            </a:ext>
          </a:extLst>
        </xdr:cNvPr>
        <xdr:cNvSpPr/>
      </xdr:nvSpPr>
      <xdr:spPr>
        <a:xfrm>
          <a:off x="2857500" y="1040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116840</xdr:rowOff>
    </xdr:from>
    <xdr:to>
      <xdr:col>19</xdr:col>
      <xdr:colOff>177800</xdr:colOff>
      <xdr:row>60</xdr:row>
      <xdr:rowOff>164465</xdr:rowOff>
    </xdr:to>
    <xdr:cxnSp macro="">
      <xdr:nvCxnSpPr>
        <xdr:cNvPr id="169" name="直線コネクタ 168">
          <a:extLst>
            <a:ext uri="{FF2B5EF4-FFF2-40B4-BE49-F238E27FC236}">
              <a16:creationId xmlns:a16="http://schemas.microsoft.com/office/drawing/2014/main" id="{00000000-0008-0000-1000-0000A9000000}"/>
            </a:ext>
          </a:extLst>
        </xdr:cNvPr>
        <xdr:cNvCxnSpPr/>
      </xdr:nvCxnSpPr>
      <xdr:spPr>
        <a:xfrm flipV="1">
          <a:off x="2908300" y="1040384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58</xdr:row>
      <xdr:rowOff>64770</xdr:rowOff>
    </xdr:from>
    <xdr:ext cx="405130" cy="254635"/>
    <xdr:sp macro="" textlink="">
      <xdr:nvSpPr>
        <xdr:cNvPr id="170" name="n_1aveValue【体育館・プール】&#10;有形固定資産減価償却率">
          <a:extLst>
            <a:ext uri="{FF2B5EF4-FFF2-40B4-BE49-F238E27FC236}">
              <a16:creationId xmlns:a16="http://schemas.microsoft.com/office/drawing/2014/main" id="{00000000-0008-0000-1000-0000AA000000}"/>
            </a:ext>
          </a:extLst>
        </xdr:cNvPr>
        <xdr:cNvSpPr txBox="1"/>
      </xdr:nvSpPr>
      <xdr:spPr>
        <a:xfrm>
          <a:off x="3582035" y="1000887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58</xdr:row>
      <xdr:rowOff>19050</xdr:rowOff>
    </xdr:from>
    <xdr:ext cx="400685" cy="254635"/>
    <xdr:sp macro="" textlink="">
      <xdr:nvSpPr>
        <xdr:cNvPr id="171" name="n_2aveValue【体育館・プール】&#10;有形固定資産減価償却率">
          <a:extLst>
            <a:ext uri="{FF2B5EF4-FFF2-40B4-BE49-F238E27FC236}">
              <a16:creationId xmlns:a16="http://schemas.microsoft.com/office/drawing/2014/main" id="{00000000-0008-0000-1000-0000AB000000}"/>
            </a:ext>
          </a:extLst>
        </xdr:cNvPr>
        <xdr:cNvSpPr txBox="1"/>
      </xdr:nvSpPr>
      <xdr:spPr>
        <a:xfrm>
          <a:off x="2705735" y="996315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60</xdr:row>
      <xdr:rowOff>158750</xdr:rowOff>
    </xdr:from>
    <xdr:ext cx="405130" cy="259080"/>
    <xdr:sp macro="" textlink="">
      <xdr:nvSpPr>
        <xdr:cNvPr id="172" name="n_1mainValue【体育館・プール】&#10;有形固定資産減価償却率">
          <a:extLst>
            <a:ext uri="{FF2B5EF4-FFF2-40B4-BE49-F238E27FC236}">
              <a16:creationId xmlns:a16="http://schemas.microsoft.com/office/drawing/2014/main" id="{00000000-0008-0000-1000-0000AC000000}"/>
            </a:ext>
          </a:extLst>
        </xdr:cNvPr>
        <xdr:cNvSpPr txBox="1"/>
      </xdr:nvSpPr>
      <xdr:spPr>
        <a:xfrm>
          <a:off x="3582035" y="104457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61</xdr:row>
      <xdr:rowOff>34925</xdr:rowOff>
    </xdr:from>
    <xdr:ext cx="400685" cy="259080"/>
    <xdr:sp macro="" textlink="">
      <xdr:nvSpPr>
        <xdr:cNvPr id="173" name="n_2mainValue【体育館・プール】&#10;有形固定資産減価償却率">
          <a:extLst>
            <a:ext uri="{FF2B5EF4-FFF2-40B4-BE49-F238E27FC236}">
              <a16:creationId xmlns:a16="http://schemas.microsoft.com/office/drawing/2014/main" id="{00000000-0008-0000-1000-0000AD000000}"/>
            </a:ext>
          </a:extLst>
        </xdr:cNvPr>
        <xdr:cNvSpPr txBox="1"/>
      </xdr:nvSpPr>
      <xdr:spPr>
        <a:xfrm>
          <a:off x="2705735" y="1049337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a:extLst>
            <a:ext uri="{FF2B5EF4-FFF2-40B4-BE49-F238E27FC236}">
              <a16:creationId xmlns:a16="http://schemas.microsoft.com/office/drawing/2014/main" id="{00000000-0008-0000-1000-0000A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a:extLst>
            <a:ext uri="{FF2B5EF4-FFF2-40B4-BE49-F238E27FC236}">
              <a16:creationId xmlns:a16="http://schemas.microsoft.com/office/drawing/2014/main" id="{00000000-0008-0000-1000-0000AF000000}"/>
            </a:ext>
          </a:extLst>
        </xdr:cNvPr>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a:extLst>
            <a:ext uri="{FF2B5EF4-FFF2-40B4-BE49-F238E27FC236}">
              <a16:creationId xmlns:a16="http://schemas.microsoft.com/office/drawing/2014/main" id="{00000000-0008-0000-1000-0000B0000000}"/>
            </a:ext>
          </a:extLst>
        </xdr:cNvPr>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a:extLst>
            <a:ext uri="{FF2B5EF4-FFF2-40B4-BE49-F238E27FC236}">
              <a16:creationId xmlns:a16="http://schemas.microsoft.com/office/drawing/2014/main" id="{00000000-0008-0000-1000-0000B1000000}"/>
            </a:ext>
          </a:extLst>
        </xdr:cNvPr>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a:extLst>
            <a:ext uri="{FF2B5EF4-FFF2-40B4-BE49-F238E27FC236}">
              <a16:creationId xmlns:a16="http://schemas.microsoft.com/office/drawing/2014/main" id="{00000000-0008-0000-1000-0000B2000000}"/>
            </a:ext>
          </a:extLst>
        </xdr:cNvPr>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a:extLst>
            <a:ext uri="{FF2B5EF4-FFF2-40B4-BE49-F238E27FC236}">
              <a16:creationId xmlns:a16="http://schemas.microsoft.com/office/drawing/2014/main" id="{00000000-0008-0000-1000-0000B3000000}"/>
            </a:ext>
          </a:extLst>
        </xdr:cNvPr>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a:extLst>
            <a:ext uri="{FF2B5EF4-FFF2-40B4-BE49-F238E27FC236}">
              <a16:creationId xmlns:a16="http://schemas.microsoft.com/office/drawing/2014/main" id="{00000000-0008-0000-1000-0000B4000000}"/>
            </a:ext>
          </a:extLst>
        </xdr:cNvPr>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a:extLst>
            <a:ext uri="{FF2B5EF4-FFF2-40B4-BE49-F238E27FC236}">
              <a16:creationId xmlns:a16="http://schemas.microsoft.com/office/drawing/2014/main" id="{00000000-0008-0000-1000-0000B5000000}"/>
            </a:ext>
          </a:extLst>
        </xdr:cNvPr>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5440" cy="225425"/>
    <xdr:sp macro="" textlink="">
      <xdr:nvSpPr>
        <xdr:cNvPr id="182" name="テキスト ボックス 181">
          <a:extLst>
            <a:ext uri="{FF2B5EF4-FFF2-40B4-BE49-F238E27FC236}">
              <a16:creationId xmlns:a16="http://schemas.microsoft.com/office/drawing/2014/main" id="{00000000-0008-0000-1000-0000B6000000}"/>
            </a:ext>
          </a:extLst>
        </xdr:cNvPr>
        <xdr:cNvSpPr txBox="1"/>
      </xdr:nvSpPr>
      <xdr:spPr>
        <a:xfrm>
          <a:off x="6565900" y="895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a:extLst>
            <a:ext uri="{FF2B5EF4-FFF2-40B4-BE49-F238E27FC236}">
              <a16:creationId xmlns:a16="http://schemas.microsoft.com/office/drawing/2014/main" id="{00000000-0008-0000-1000-0000B7000000}"/>
            </a:ext>
          </a:extLst>
        </xdr:cNvPr>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4" name="直線コネクタ 183">
          <a:extLst>
            <a:ext uri="{FF2B5EF4-FFF2-40B4-BE49-F238E27FC236}">
              <a16:creationId xmlns:a16="http://schemas.microsoft.com/office/drawing/2014/main" id="{00000000-0008-0000-1000-0000B8000000}"/>
            </a:ext>
          </a:extLst>
        </xdr:cNvPr>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29210</xdr:rowOff>
    </xdr:from>
    <xdr:ext cx="462915" cy="254635"/>
    <xdr:sp macro="" textlink="">
      <xdr:nvSpPr>
        <xdr:cNvPr id="185" name="テキスト ボックス 184">
          <a:extLst>
            <a:ext uri="{FF2B5EF4-FFF2-40B4-BE49-F238E27FC236}">
              <a16:creationId xmlns:a16="http://schemas.microsoft.com/office/drawing/2014/main" id="{00000000-0008-0000-1000-0000B9000000}"/>
            </a:ext>
          </a:extLst>
        </xdr:cNvPr>
        <xdr:cNvSpPr txBox="1"/>
      </xdr:nvSpPr>
      <xdr:spPr>
        <a:xfrm>
          <a:off x="6136640" y="108305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6" name="直線コネクタ 185">
          <a:extLst>
            <a:ext uri="{FF2B5EF4-FFF2-40B4-BE49-F238E27FC236}">
              <a16:creationId xmlns:a16="http://schemas.microsoft.com/office/drawing/2014/main" id="{00000000-0008-0000-1000-0000BA000000}"/>
            </a:ext>
          </a:extLst>
        </xdr:cNvPr>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60</xdr:row>
      <xdr:rowOff>86360</xdr:rowOff>
    </xdr:from>
    <xdr:ext cx="462915" cy="254635"/>
    <xdr:sp macro="" textlink="">
      <xdr:nvSpPr>
        <xdr:cNvPr id="187" name="テキスト ボックス 186">
          <a:extLst>
            <a:ext uri="{FF2B5EF4-FFF2-40B4-BE49-F238E27FC236}">
              <a16:creationId xmlns:a16="http://schemas.microsoft.com/office/drawing/2014/main" id="{00000000-0008-0000-1000-0000BB000000}"/>
            </a:ext>
          </a:extLst>
        </xdr:cNvPr>
        <xdr:cNvSpPr txBox="1"/>
      </xdr:nvSpPr>
      <xdr:spPr>
        <a:xfrm>
          <a:off x="6136640" y="103733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8" name="直線コネクタ 187">
          <a:extLst>
            <a:ext uri="{FF2B5EF4-FFF2-40B4-BE49-F238E27FC236}">
              <a16:creationId xmlns:a16="http://schemas.microsoft.com/office/drawing/2014/main" id="{00000000-0008-0000-1000-0000BC000000}"/>
            </a:ext>
          </a:extLst>
        </xdr:cNvPr>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57</xdr:row>
      <xdr:rowOff>143510</xdr:rowOff>
    </xdr:from>
    <xdr:ext cx="462915" cy="254635"/>
    <xdr:sp macro="" textlink="">
      <xdr:nvSpPr>
        <xdr:cNvPr id="189" name="テキスト ボックス 188">
          <a:extLst>
            <a:ext uri="{FF2B5EF4-FFF2-40B4-BE49-F238E27FC236}">
              <a16:creationId xmlns:a16="http://schemas.microsoft.com/office/drawing/2014/main" id="{00000000-0008-0000-1000-0000BD000000}"/>
            </a:ext>
          </a:extLst>
        </xdr:cNvPr>
        <xdr:cNvSpPr txBox="1"/>
      </xdr:nvSpPr>
      <xdr:spPr>
        <a:xfrm>
          <a:off x="6136640" y="99161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0" name="直線コネクタ 189">
          <a:extLst>
            <a:ext uri="{FF2B5EF4-FFF2-40B4-BE49-F238E27FC236}">
              <a16:creationId xmlns:a16="http://schemas.microsoft.com/office/drawing/2014/main" id="{00000000-0008-0000-1000-0000BE000000}"/>
            </a:ext>
          </a:extLst>
        </xdr:cNvPr>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55</xdr:row>
      <xdr:rowOff>29210</xdr:rowOff>
    </xdr:from>
    <xdr:ext cx="462915" cy="254635"/>
    <xdr:sp macro="" textlink="">
      <xdr:nvSpPr>
        <xdr:cNvPr id="191" name="テキスト ボックス 190">
          <a:extLst>
            <a:ext uri="{FF2B5EF4-FFF2-40B4-BE49-F238E27FC236}">
              <a16:creationId xmlns:a16="http://schemas.microsoft.com/office/drawing/2014/main" id="{00000000-0008-0000-1000-0000BF000000}"/>
            </a:ext>
          </a:extLst>
        </xdr:cNvPr>
        <xdr:cNvSpPr txBox="1"/>
      </xdr:nvSpPr>
      <xdr:spPr>
        <a:xfrm>
          <a:off x="6136640" y="94589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a:extLst>
            <a:ext uri="{FF2B5EF4-FFF2-40B4-BE49-F238E27FC236}">
              <a16:creationId xmlns:a16="http://schemas.microsoft.com/office/drawing/2014/main" id="{00000000-0008-0000-1000-0000C0000000}"/>
            </a:ext>
          </a:extLst>
        </xdr:cNvPr>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2915" cy="254635"/>
    <xdr:sp macro="" textlink="">
      <xdr:nvSpPr>
        <xdr:cNvPr id="193" name="テキスト ボックス 192">
          <a:extLst>
            <a:ext uri="{FF2B5EF4-FFF2-40B4-BE49-F238E27FC236}">
              <a16:creationId xmlns:a16="http://schemas.microsoft.com/office/drawing/2014/main" id="{00000000-0008-0000-1000-0000C1000000}"/>
            </a:ext>
          </a:extLst>
        </xdr:cNvPr>
        <xdr:cNvSpPr txBox="1"/>
      </xdr:nvSpPr>
      <xdr:spPr>
        <a:xfrm>
          <a:off x="6136640" y="9001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体育館・プール】&#10;一人当たり面積グラフ枠">
          <a:extLst>
            <a:ext uri="{FF2B5EF4-FFF2-40B4-BE49-F238E27FC236}">
              <a16:creationId xmlns:a16="http://schemas.microsoft.com/office/drawing/2014/main" id="{00000000-0008-0000-1000-0000C2000000}"/>
            </a:ext>
          </a:extLst>
        </xdr:cNvPr>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164465</xdr:rowOff>
    </xdr:from>
    <xdr:to>
      <xdr:col>54</xdr:col>
      <xdr:colOff>189865</xdr:colOff>
      <xdr:row>63</xdr:row>
      <xdr:rowOff>84455</xdr:rowOff>
    </xdr:to>
    <xdr:cxnSp macro="">
      <xdr:nvCxnSpPr>
        <xdr:cNvPr id="195" name="直線コネクタ 194">
          <a:extLst>
            <a:ext uri="{FF2B5EF4-FFF2-40B4-BE49-F238E27FC236}">
              <a16:creationId xmlns:a16="http://schemas.microsoft.com/office/drawing/2014/main" id="{00000000-0008-0000-1000-0000C3000000}"/>
            </a:ext>
          </a:extLst>
        </xdr:cNvPr>
        <xdr:cNvCxnSpPr/>
      </xdr:nvCxnSpPr>
      <xdr:spPr>
        <a:xfrm flipV="1">
          <a:off x="10476865" y="9765665"/>
          <a:ext cx="0" cy="1120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88265</xdr:rowOff>
    </xdr:from>
    <xdr:ext cx="469900" cy="254635"/>
    <xdr:sp macro="" textlink="">
      <xdr:nvSpPr>
        <xdr:cNvPr id="196" name="【体育館・プール】&#10;一人当たり面積最小値テキスト">
          <a:extLst>
            <a:ext uri="{FF2B5EF4-FFF2-40B4-BE49-F238E27FC236}">
              <a16:creationId xmlns:a16="http://schemas.microsoft.com/office/drawing/2014/main" id="{00000000-0008-0000-1000-0000C4000000}"/>
            </a:ext>
          </a:extLst>
        </xdr:cNvPr>
        <xdr:cNvSpPr txBox="1"/>
      </xdr:nvSpPr>
      <xdr:spPr>
        <a:xfrm>
          <a:off x="10515600" y="1088961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84455</xdr:rowOff>
    </xdr:from>
    <xdr:to>
      <xdr:col>55</xdr:col>
      <xdr:colOff>88900</xdr:colOff>
      <xdr:row>63</xdr:row>
      <xdr:rowOff>84455</xdr:rowOff>
    </xdr:to>
    <xdr:cxnSp macro="">
      <xdr:nvCxnSpPr>
        <xdr:cNvPr id="197" name="直線コネクタ 196">
          <a:extLst>
            <a:ext uri="{FF2B5EF4-FFF2-40B4-BE49-F238E27FC236}">
              <a16:creationId xmlns:a16="http://schemas.microsoft.com/office/drawing/2014/main" id="{00000000-0008-0000-1000-0000C5000000}"/>
            </a:ext>
          </a:extLst>
        </xdr:cNvPr>
        <xdr:cNvCxnSpPr/>
      </xdr:nvCxnSpPr>
      <xdr:spPr>
        <a:xfrm>
          <a:off x="10388600" y="10885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111125</xdr:rowOff>
    </xdr:from>
    <xdr:ext cx="469900" cy="254635"/>
    <xdr:sp macro="" textlink="">
      <xdr:nvSpPr>
        <xdr:cNvPr id="198" name="【体育館・プール】&#10;一人当たり面積最大値テキスト">
          <a:extLst>
            <a:ext uri="{FF2B5EF4-FFF2-40B4-BE49-F238E27FC236}">
              <a16:creationId xmlns:a16="http://schemas.microsoft.com/office/drawing/2014/main" id="{00000000-0008-0000-1000-0000C6000000}"/>
            </a:ext>
          </a:extLst>
        </xdr:cNvPr>
        <xdr:cNvSpPr txBox="1"/>
      </xdr:nvSpPr>
      <xdr:spPr>
        <a:xfrm>
          <a:off x="10515600" y="954087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0.264</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164465</xdr:rowOff>
    </xdr:from>
    <xdr:to>
      <xdr:col>55</xdr:col>
      <xdr:colOff>88900</xdr:colOff>
      <xdr:row>56</xdr:row>
      <xdr:rowOff>164465</xdr:rowOff>
    </xdr:to>
    <xdr:cxnSp macro="">
      <xdr:nvCxnSpPr>
        <xdr:cNvPr id="199" name="直線コネクタ 198">
          <a:extLst>
            <a:ext uri="{FF2B5EF4-FFF2-40B4-BE49-F238E27FC236}">
              <a16:creationId xmlns:a16="http://schemas.microsoft.com/office/drawing/2014/main" id="{00000000-0008-0000-1000-0000C7000000}"/>
            </a:ext>
          </a:extLst>
        </xdr:cNvPr>
        <xdr:cNvCxnSpPr/>
      </xdr:nvCxnSpPr>
      <xdr:spPr>
        <a:xfrm>
          <a:off x="10388600" y="9765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165100</xdr:rowOff>
    </xdr:from>
    <xdr:ext cx="469900" cy="259080"/>
    <xdr:sp macro="" textlink="">
      <xdr:nvSpPr>
        <xdr:cNvPr id="200" name="【体育館・プール】&#10;一人当たり面積平均値テキスト">
          <a:extLst>
            <a:ext uri="{FF2B5EF4-FFF2-40B4-BE49-F238E27FC236}">
              <a16:creationId xmlns:a16="http://schemas.microsoft.com/office/drawing/2014/main" id="{00000000-0008-0000-1000-0000C8000000}"/>
            </a:ext>
          </a:extLst>
        </xdr:cNvPr>
        <xdr:cNvSpPr txBox="1"/>
      </xdr:nvSpPr>
      <xdr:spPr>
        <a:xfrm>
          <a:off x="10515600" y="104521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0.098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15240</xdr:rowOff>
    </xdr:from>
    <xdr:to>
      <xdr:col>55</xdr:col>
      <xdr:colOff>50800</xdr:colOff>
      <xdr:row>61</xdr:row>
      <xdr:rowOff>116840</xdr:rowOff>
    </xdr:to>
    <xdr:sp macro="" textlink="">
      <xdr:nvSpPr>
        <xdr:cNvPr id="201" name="フローチャート: 判断 200">
          <a:extLst>
            <a:ext uri="{FF2B5EF4-FFF2-40B4-BE49-F238E27FC236}">
              <a16:creationId xmlns:a16="http://schemas.microsoft.com/office/drawing/2014/main" id="{00000000-0008-0000-1000-0000C9000000}"/>
            </a:ext>
          </a:extLst>
        </xdr:cNvPr>
        <xdr:cNvSpPr/>
      </xdr:nvSpPr>
      <xdr:spPr>
        <a:xfrm>
          <a:off x="10426700" y="1047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1905</xdr:rowOff>
    </xdr:from>
    <xdr:to>
      <xdr:col>50</xdr:col>
      <xdr:colOff>165100</xdr:colOff>
      <xdr:row>61</xdr:row>
      <xdr:rowOff>103505</xdr:rowOff>
    </xdr:to>
    <xdr:sp macro="" textlink="">
      <xdr:nvSpPr>
        <xdr:cNvPr id="202" name="フローチャート: 判断 201">
          <a:extLst>
            <a:ext uri="{FF2B5EF4-FFF2-40B4-BE49-F238E27FC236}">
              <a16:creationId xmlns:a16="http://schemas.microsoft.com/office/drawing/2014/main" id="{00000000-0008-0000-1000-0000CA000000}"/>
            </a:ext>
          </a:extLst>
        </xdr:cNvPr>
        <xdr:cNvSpPr/>
      </xdr:nvSpPr>
      <xdr:spPr>
        <a:xfrm>
          <a:off x="9588500" y="1046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70485</xdr:rowOff>
    </xdr:from>
    <xdr:to>
      <xdr:col>46</xdr:col>
      <xdr:colOff>38100</xdr:colOff>
      <xdr:row>62</xdr:row>
      <xdr:rowOff>635</xdr:rowOff>
    </xdr:to>
    <xdr:sp macro="" textlink="">
      <xdr:nvSpPr>
        <xdr:cNvPr id="203" name="フローチャート: 判断 202">
          <a:extLst>
            <a:ext uri="{FF2B5EF4-FFF2-40B4-BE49-F238E27FC236}">
              <a16:creationId xmlns:a16="http://schemas.microsoft.com/office/drawing/2014/main" id="{00000000-0008-0000-1000-0000CB000000}"/>
            </a:ext>
          </a:extLst>
        </xdr:cNvPr>
        <xdr:cNvSpPr/>
      </xdr:nvSpPr>
      <xdr:spPr>
        <a:xfrm>
          <a:off x="8699500" y="1052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4635"/>
    <xdr:sp macro="" textlink="">
      <xdr:nvSpPr>
        <xdr:cNvPr id="204" name="テキスト ボックス 203">
          <a:extLst>
            <a:ext uri="{FF2B5EF4-FFF2-40B4-BE49-F238E27FC236}">
              <a16:creationId xmlns:a16="http://schemas.microsoft.com/office/drawing/2014/main" id="{00000000-0008-0000-1000-0000CC000000}"/>
            </a:ext>
          </a:extLst>
        </xdr:cNvPr>
        <xdr:cNvSpPr txBox="1"/>
      </xdr:nvSpPr>
      <xdr:spPr>
        <a:xfrm>
          <a:off x="102870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4635"/>
    <xdr:sp macro="" textlink="">
      <xdr:nvSpPr>
        <xdr:cNvPr id="205" name="テキスト ボックス 204">
          <a:extLst>
            <a:ext uri="{FF2B5EF4-FFF2-40B4-BE49-F238E27FC236}">
              <a16:creationId xmlns:a16="http://schemas.microsoft.com/office/drawing/2014/main" id="{00000000-0008-0000-1000-0000CD000000}"/>
            </a:ext>
          </a:extLst>
        </xdr:cNvPr>
        <xdr:cNvSpPr txBox="1"/>
      </xdr:nvSpPr>
      <xdr:spPr>
        <a:xfrm>
          <a:off x="9448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4635"/>
    <xdr:sp macro="" textlink="">
      <xdr:nvSpPr>
        <xdr:cNvPr id="206" name="テキスト ボックス 205">
          <a:extLst>
            <a:ext uri="{FF2B5EF4-FFF2-40B4-BE49-F238E27FC236}">
              <a16:creationId xmlns:a16="http://schemas.microsoft.com/office/drawing/2014/main" id="{00000000-0008-0000-1000-0000CE000000}"/>
            </a:ext>
          </a:extLst>
        </xdr:cNvPr>
        <xdr:cNvSpPr txBox="1"/>
      </xdr:nvSpPr>
      <xdr:spPr>
        <a:xfrm>
          <a:off x="8559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4635"/>
    <xdr:sp macro="" textlink="">
      <xdr:nvSpPr>
        <xdr:cNvPr id="207" name="テキスト ボックス 206">
          <a:extLst>
            <a:ext uri="{FF2B5EF4-FFF2-40B4-BE49-F238E27FC236}">
              <a16:creationId xmlns:a16="http://schemas.microsoft.com/office/drawing/2014/main" id="{00000000-0008-0000-1000-0000CF000000}"/>
            </a:ext>
          </a:extLst>
        </xdr:cNvPr>
        <xdr:cNvSpPr txBox="1"/>
      </xdr:nvSpPr>
      <xdr:spPr>
        <a:xfrm>
          <a:off x="7670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4635"/>
    <xdr:sp macro="" textlink="">
      <xdr:nvSpPr>
        <xdr:cNvPr id="208" name="テキスト ボックス 207">
          <a:extLst>
            <a:ext uri="{FF2B5EF4-FFF2-40B4-BE49-F238E27FC236}">
              <a16:creationId xmlns:a16="http://schemas.microsoft.com/office/drawing/2014/main" id="{00000000-0008-0000-1000-0000D0000000}"/>
            </a:ext>
          </a:extLst>
        </xdr:cNvPr>
        <xdr:cNvSpPr txBox="1"/>
      </xdr:nvSpPr>
      <xdr:spPr>
        <a:xfrm>
          <a:off x="6781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59</xdr:row>
      <xdr:rowOff>143510</xdr:rowOff>
    </xdr:from>
    <xdr:to>
      <xdr:col>55</xdr:col>
      <xdr:colOff>50800</xdr:colOff>
      <xdr:row>60</xdr:row>
      <xdr:rowOff>73660</xdr:rowOff>
    </xdr:to>
    <xdr:sp macro="" textlink="">
      <xdr:nvSpPr>
        <xdr:cNvPr id="209" name="楕円 208">
          <a:extLst>
            <a:ext uri="{FF2B5EF4-FFF2-40B4-BE49-F238E27FC236}">
              <a16:creationId xmlns:a16="http://schemas.microsoft.com/office/drawing/2014/main" id="{00000000-0008-0000-1000-0000D1000000}"/>
            </a:ext>
          </a:extLst>
        </xdr:cNvPr>
        <xdr:cNvSpPr/>
      </xdr:nvSpPr>
      <xdr:spPr>
        <a:xfrm>
          <a:off x="104267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166370</xdr:rowOff>
    </xdr:from>
    <xdr:ext cx="469900" cy="254635"/>
    <xdr:sp macro="" textlink="">
      <xdr:nvSpPr>
        <xdr:cNvPr id="210" name="【体育館・プール】&#10;一人当たり面積該当値テキスト">
          <a:extLst>
            <a:ext uri="{FF2B5EF4-FFF2-40B4-BE49-F238E27FC236}">
              <a16:creationId xmlns:a16="http://schemas.microsoft.com/office/drawing/2014/main" id="{00000000-0008-0000-1000-0000D2000000}"/>
            </a:ext>
          </a:extLst>
        </xdr:cNvPr>
        <xdr:cNvSpPr txBox="1"/>
      </xdr:nvSpPr>
      <xdr:spPr>
        <a:xfrm>
          <a:off x="10515600" y="1011047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0.145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59</xdr:row>
      <xdr:rowOff>143510</xdr:rowOff>
    </xdr:from>
    <xdr:to>
      <xdr:col>50</xdr:col>
      <xdr:colOff>165100</xdr:colOff>
      <xdr:row>60</xdr:row>
      <xdr:rowOff>73660</xdr:rowOff>
    </xdr:to>
    <xdr:sp macro="" textlink="">
      <xdr:nvSpPr>
        <xdr:cNvPr id="211" name="楕円 210">
          <a:extLst>
            <a:ext uri="{FF2B5EF4-FFF2-40B4-BE49-F238E27FC236}">
              <a16:creationId xmlns:a16="http://schemas.microsoft.com/office/drawing/2014/main" id="{00000000-0008-0000-1000-0000D3000000}"/>
            </a:ext>
          </a:extLst>
        </xdr:cNvPr>
        <xdr:cNvSpPr/>
      </xdr:nvSpPr>
      <xdr:spPr>
        <a:xfrm>
          <a:off x="9588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22860</xdr:rowOff>
    </xdr:from>
    <xdr:to>
      <xdr:col>55</xdr:col>
      <xdr:colOff>0</xdr:colOff>
      <xdr:row>60</xdr:row>
      <xdr:rowOff>22860</xdr:rowOff>
    </xdr:to>
    <xdr:cxnSp macro="">
      <xdr:nvCxnSpPr>
        <xdr:cNvPr id="212" name="直線コネクタ 211">
          <a:extLst>
            <a:ext uri="{FF2B5EF4-FFF2-40B4-BE49-F238E27FC236}">
              <a16:creationId xmlns:a16="http://schemas.microsoft.com/office/drawing/2014/main" id="{00000000-0008-0000-1000-0000D4000000}"/>
            </a:ext>
          </a:extLst>
        </xdr:cNvPr>
        <xdr:cNvCxnSpPr/>
      </xdr:nvCxnSpPr>
      <xdr:spPr>
        <a:xfrm>
          <a:off x="9639300" y="1030986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143510</xdr:rowOff>
    </xdr:from>
    <xdr:to>
      <xdr:col>46</xdr:col>
      <xdr:colOff>38100</xdr:colOff>
      <xdr:row>60</xdr:row>
      <xdr:rowOff>73660</xdr:rowOff>
    </xdr:to>
    <xdr:sp macro="" textlink="">
      <xdr:nvSpPr>
        <xdr:cNvPr id="213" name="楕円 212">
          <a:extLst>
            <a:ext uri="{FF2B5EF4-FFF2-40B4-BE49-F238E27FC236}">
              <a16:creationId xmlns:a16="http://schemas.microsoft.com/office/drawing/2014/main" id="{00000000-0008-0000-1000-0000D5000000}"/>
            </a:ext>
          </a:extLst>
        </xdr:cNvPr>
        <xdr:cNvSpPr/>
      </xdr:nvSpPr>
      <xdr:spPr>
        <a:xfrm>
          <a:off x="8699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22860</xdr:rowOff>
    </xdr:from>
    <xdr:to>
      <xdr:col>50</xdr:col>
      <xdr:colOff>114300</xdr:colOff>
      <xdr:row>60</xdr:row>
      <xdr:rowOff>22860</xdr:rowOff>
    </xdr:to>
    <xdr:cxnSp macro="">
      <xdr:nvCxnSpPr>
        <xdr:cNvPr id="214" name="直線コネクタ 213">
          <a:extLst>
            <a:ext uri="{FF2B5EF4-FFF2-40B4-BE49-F238E27FC236}">
              <a16:creationId xmlns:a16="http://schemas.microsoft.com/office/drawing/2014/main" id="{00000000-0008-0000-1000-0000D6000000}"/>
            </a:ext>
          </a:extLst>
        </xdr:cNvPr>
        <xdr:cNvCxnSpPr/>
      </xdr:nvCxnSpPr>
      <xdr:spPr>
        <a:xfrm>
          <a:off x="8750300" y="103098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61</xdr:row>
      <xdr:rowOff>94615</xdr:rowOff>
    </xdr:from>
    <xdr:ext cx="469900" cy="259080"/>
    <xdr:sp macro="" textlink="">
      <xdr:nvSpPr>
        <xdr:cNvPr id="215" name="n_1aveValue【体育館・プール】&#10;一人当たり面積">
          <a:extLst>
            <a:ext uri="{FF2B5EF4-FFF2-40B4-BE49-F238E27FC236}">
              <a16:creationId xmlns:a16="http://schemas.microsoft.com/office/drawing/2014/main" id="{00000000-0008-0000-1000-0000D7000000}"/>
            </a:ext>
          </a:extLst>
        </xdr:cNvPr>
        <xdr:cNvSpPr txBox="1"/>
      </xdr:nvSpPr>
      <xdr:spPr>
        <a:xfrm>
          <a:off x="9391650" y="105530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61</xdr:row>
      <xdr:rowOff>163195</xdr:rowOff>
    </xdr:from>
    <xdr:ext cx="465455" cy="259080"/>
    <xdr:sp macro="" textlink="">
      <xdr:nvSpPr>
        <xdr:cNvPr id="216" name="n_2aveValue【体育館・プール】&#10;一人当たり面積">
          <a:extLst>
            <a:ext uri="{FF2B5EF4-FFF2-40B4-BE49-F238E27FC236}">
              <a16:creationId xmlns:a16="http://schemas.microsoft.com/office/drawing/2014/main" id="{00000000-0008-0000-1000-0000D8000000}"/>
            </a:ext>
          </a:extLst>
        </xdr:cNvPr>
        <xdr:cNvSpPr txBox="1"/>
      </xdr:nvSpPr>
      <xdr:spPr>
        <a:xfrm>
          <a:off x="8515350" y="106216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0.086</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58</xdr:row>
      <xdr:rowOff>90170</xdr:rowOff>
    </xdr:from>
    <xdr:ext cx="469900" cy="259080"/>
    <xdr:sp macro="" textlink="">
      <xdr:nvSpPr>
        <xdr:cNvPr id="217" name="n_1mainValue【体育館・プール】&#10;一人当たり面積">
          <a:extLst>
            <a:ext uri="{FF2B5EF4-FFF2-40B4-BE49-F238E27FC236}">
              <a16:creationId xmlns:a16="http://schemas.microsoft.com/office/drawing/2014/main" id="{00000000-0008-0000-1000-0000D9000000}"/>
            </a:ext>
          </a:extLst>
        </xdr:cNvPr>
        <xdr:cNvSpPr txBox="1"/>
      </xdr:nvSpPr>
      <xdr:spPr>
        <a:xfrm>
          <a:off x="9391650" y="100342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58</xdr:row>
      <xdr:rowOff>90170</xdr:rowOff>
    </xdr:from>
    <xdr:ext cx="465455" cy="259080"/>
    <xdr:sp macro="" textlink="">
      <xdr:nvSpPr>
        <xdr:cNvPr id="218" name="n_2mainValue【体育館・プール】&#10;一人当たり面積">
          <a:extLst>
            <a:ext uri="{FF2B5EF4-FFF2-40B4-BE49-F238E27FC236}">
              <a16:creationId xmlns:a16="http://schemas.microsoft.com/office/drawing/2014/main" id="{00000000-0008-0000-1000-0000DA000000}"/>
            </a:ext>
          </a:extLst>
        </xdr:cNvPr>
        <xdr:cNvSpPr txBox="1"/>
      </xdr:nvSpPr>
      <xdr:spPr>
        <a:xfrm>
          <a:off x="8515350" y="100342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a:extLst>
            <a:ext uri="{FF2B5EF4-FFF2-40B4-BE49-F238E27FC236}">
              <a16:creationId xmlns:a16="http://schemas.microsoft.com/office/drawing/2014/main" id="{00000000-0008-0000-1000-0000DB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a:extLst>
            <a:ext uri="{FF2B5EF4-FFF2-40B4-BE49-F238E27FC236}">
              <a16:creationId xmlns:a16="http://schemas.microsoft.com/office/drawing/2014/main" id="{00000000-0008-0000-1000-0000DC000000}"/>
            </a:ext>
          </a:extLst>
        </xdr:cNvPr>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a:extLst>
            <a:ext uri="{FF2B5EF4-FFF2-40B4-BE49-F238E27FC236}">
              <a16:creationId xmlns:a16="http://schemas.microsoft.com/office/drawing/2014/main" id="{00000000-0008-0000-1000-0000DD000000}"/>
            </a:ext>
          </a:extLst>
        </xdr:cNvPr>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a:extLst>
            <a:ext uri="{FF2B5EF4-FFF2-40B4-BE49-F238E27FC236}">
              <a16:creationId xmlns:a16="http://schemas.microsoft.com/office/drawing/2014/main" id="{00000000-0008-0000-1000-0000DE000000}"/>
            </a:ext>
          </a:extLst>
        </xdr:cNvPr>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a:extLst>
            <a:ext uri="{FF2B5EF4-FFF2-40B4-BE49-F238E27FC236}">
              <a16:creationId xmlns:a16="http://schemas.microsoft.com/office/drawing/2014/main" id="{00000000-0008-0000-1000-0000DF000000}"/>
            </a:ext>
          </a:extLst>
        </xdr:cNvPr>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a:extLst>
            <a:ext uri="{FF2B5EF4-FFF2-40B4-BE49-F238E27FC236}">
              <a16:creationId xmlns:a16="http://schemas.microsoft.com/office/drawing/2014/main" id="{00000000-0008-0000-1000-0000E0000000}"/>
            </a:ext>
          </a:extLst>
        </xdr:cNvPr>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a:extLst>
            <a:ext uri="{FF2B5EF4-FFF2-40B4-BE49-F238E27FC236}">
              <a16:creationId xmlns:a16="http://schemas.microsoft.com/office/drawing/2014/main" id="{00000000-0008-0000-1000-0000E1000000}"/>
            </a:ext>
          </a:extLst>
        </xdr:cNvPr>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a:extLst>
            <a:ext uri="{FF2B5EF4-FFF2-40B4-BE49-F238E27FC236}">
              <a16:creationId xmlns:a16="http://schemas.microsoft.com/office/drawing/2014/main" id="{00000000-0008-0000-1000-0000E2000000}"/>
            </a:ext>
          </a:extLst>
        </xdr:cNvPr>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4005" cy="220980"/>
    <xdr:sp macro="" textlink="">
      <xdr:nvSpPr>
        <xdr:cNvPr id="227" name="テキスト ボックス 226">
          <a:extLst>
            <a:ext uri="{FF2B5EF4-FFF2-40B4-BE49-F238E27FC236}">
              <a16:creationId xmlns:a16="http://schemas.microsoft.com/office/drawing/2014/main" id="{00000000-0008-0000-1000-0000E3000000}"/>
            </a:ext>
          </a:extLst>
        </xdr:cNvPr>
        <xdr:cNvSpPr txBox="1"/>
      </xdr:nvSpPr>
      <xdr:spPr>
        <a:xfrm>
          <a:off x="723900" y="12763500"/>
          <a:ext cx="29400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8" name="直線コネクタ 227">
          <a:extLst>
            <a:ext uri="{FF2B5EF4-FFF2-40B4-BE49-F238E27FC236}">
              <a16:creationId xmlns:a16="http://schemas.microsoft.com/office/drawing/2014/main" id="{00000000-0008-0000-1000-0000E4000000}"/>
            </a:ext>
          </a:extLst>
        </xdr:cNvPr>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88</xdr:row>
      <xdr:rowOff>10160</xdr:rowOff>
    </xdr:from>
    <xdr:ext cx="334645" cy="259080"/>
    <xdr:sp macro="" textlink="">
      <xdr:nvSpPr>
        <xdr:cNvPr id="229" name="テキスト ボックス 228">
          <a:extLst>
            <a:ext uri="{FF2B5EF4-FFF2-40B4-BE49-F238E27FC236}">
              <a16:creationId xmlns:a16="http://schemas.microsoft.com/office/drawing/2014/main" id="{00000000-0008-0000-1000-0000E5000000}"/>
            </a:ext>
          </a:extLst>
        </xdr:cNvPr>
        <xdr:cNvSpPr txBox="1"/>
      </xdr:nvSpPr>
      <xdr:spPr>
        <a:xfrm>
          <a:off x="422910" y="1509776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0" name="直線コネクタ 229">
          <a:extLst>
            <a:ext uri="{FF2B5EF4-FFF2-40B4-BE49-F238E27FC236}">
              <a16:creationId xmlns:a16="http://schemas.microsoft.com/office/drawing/2014/main" id="{00000000-0008-0000-1000-0000E6000000}"/>
            </a:ext>
          </a:extLst>
        </xdr:cNvPr>
        <xdr:cNvCxnSpPr/>
      </xdr:nvCxnSpPr>
      <xdr:spPr>
        <a:xfrm>
          <a:off x="762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85</xdr:row>
      <xdr:rowOff>67310</xdr:rowOff>
    </xdr:from>
    <xdr:ext cx="403225" cy="259080"/>
    <xdr:sp macro="" textlink="">
      <xdr:nvSpPr>
        <xdr:cNvPr id="231" name="テキスト ボックス 230">
          <a:extLst>
            <a:ext uri="{FF2B5EF4-FFF2-40B4-BE49-F238E27FC236}">
              <a16:creationId xmlns:a16="http://schemas.microsoft.com/office/drawing/2014/main" id="{00000000-0008-0000-1000-0000E7000000}"/>
            </a:ext>
          </a:extLst>
        </xdr:cNvPr>
        <xdr:cNvSpPr txBox="1"/>
      </xdr:nvSpPr>
      <xdr:spPr>
        <a:xfrm>
          <a:off x="358775" y="1464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2" name="直線コネクタ 231">
          <a:extLst>
            <a:ext uri="{FF2B5EF4-FFF2-40B4-BE49-F238E27FC236}">
              <a16:creationId xmlns:a16="http://schemas.microsoft.com/office/drawing/2014/main" id="{00000000-0008-0000-1000-0000E8000000}"/>
            </a:ext>
          </a:extLst>
        </xdr:cNvPr>
        <xdr:cNvCxnSpPr/>
      </xdr:nvCxnSpPr>
      <xdr:spPr>
        <a:xfrm>
          <a:off x="762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124460</xdr:rowOff>
    </xdr:from>
    <xdr:ext cx="403225" cy="259080"/>
    <xdr:sp macro="" textlink="">
      <xdr:nvSpPr>
        <xdr:cNvPr id="233" name="テキスト ボックス 232">
          <a:extLst>
            <a:ext uri="{FF2B5EF4-FFF2-40B4-BE49-F238E27FC236}">
              <a16:creationId xmlns:a16="http://schemas.microsoft.com/office/drawing/2014/main" id="{00000000-0008-0000-1000-0000E9000000}"/>
            </a:ext>
          </a:extLst>
        </xdr:cNvPr>
        <xdr:cNvSpPr txBox="1"/>
      </xdr:nvSpPr>
      <xdr:spPr>
        <a:xfrm>
          <a:off x="358775" y="1418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4" name="直線コネクタ 233">
          <a:extLst>
            <a:ext uri="{FF2B5EF4-FFF2-40B4-BE49-F238E27FC236}">
              <a16:creationId xmlns:a16="http://schemas.microsoft.com/office/drawing/2014/main" id="{00000000-0008-0000-1000-0000EA000000}"/>
            </a:ext>
          </a:extLst>
        </xdr:cNvPr>
        <xdr:cNvCxnSpPr/>
      </xdr:nvCxnSpPr>
      <xdr:spPr>
        <a:xfrm>
          <a:off x="762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10160</xdr:rowOff>
    </xdr:from>
    <xdr:ext cx="403225" cy="259080"/>
    <xdr:sp macro="" textlink="">
      <xdr:nvSpPr>
        <xdr:cNvPr id="235" name="テキスト ボックス 234">
          <a:extLst>
            <a:ext uri="{FF2B5EF4-FFF2-40B4-BE49-F238E27FC236}">
              <a16:creationId xmlns:a16="http://schemas.microsoft.com/office/drawing/2014/main" id="{00000000-0008-0000-1000-0000EB000000}"/>
            </a:ext>
          </a:extLst>
        </xdr:cNvPr>
        <xdr:cNvSpPr txBox="1"/>
      </xdr:nvSpPr>
      <xdr:spPr>
        <a:xfrm>
          <a:off x="358775" y="1372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6" name="直線コネクタ 235">
          <a:extLst>
            <a:ext uri="{FF2B5EF4-FFF2-40B4-BE49-F238E27FC236}">
              <a16:creationId xmlns:a16="http://schemas.microsoft.com/office/drawing/2014/main" id="{00000000-0008-0000-1000-0000EC000000}"/>
            </a:ext>
          </a:extLst>
        </xdr:cNvPr>
        <xdr:cNvCxnSpPr/>
      </xdr:nvCxnSpPr>
      <xdr:spPr>
        <a:xfrm>
          <a:off x="762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77</xdr:row>
      <xdr:rowOff>67310</xdr:rowOff>
    </xdr:from>
    <xdr:ext cx="403225" cy="259080"/>
    <xdr:sp macro="" textlink="">
      <xdr:nvSpPr>
        <xdr:cNvPr id="237" name="テキスト ボックス 236">
          <a:extLst>
            <a:ext uri="{FF2B5EF4-FFF2-40B4-BE49-F238E27FC236}">
              <a16:creationId xmlns:a16="http://schemas.microsoft.com/office/drawing/2014/main" id="{00000000-0008-0000-1000-0000ED000000}"/>
            </a:ext>
          </a:extLst>
        </xdr:cNvPr>
        <xdr:cNvSpPr txBox="1"/>
      </xdr:nvSpPr>
      <xdr:spPr>
        <a:xfrm>
          <a:off x="358775" y="1326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8" name="直線コネクタ 237">
          <a:extLst>
            <a:ext uri="{FF2B5EF4-FFF2-40B4-BE49-F238E27FC236}">
              <a16:creationId xmlns:a16="http://schemas.microsoft.com/office/drawing/2014/main" id="{00000000-0008-0000-1000-0000EE000000}"/>
            </a:ext>
          </a:extLst>
        </xdr:cNvPr>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74</xdr:row>
      <xdr:rowOff>124460</xdr:rowOff>
    </xdr:from>
    <xdr:ext cx="462915" cy="259080"/>
    <xdr:sp macro="" textlink="">
      <xdr:nvSpPr>
        <xdr:cNvPr id="239" name="テキスト ボックス 238">
          <a:extLst>
            <a:ext uri="{FF2B5EF4-FFF2-40B4-BE49-F238E27FC236}">
              <a16:creationId xmlns:a16="http://schemas.microsoft.com/office/drawing/2014/main" id="{00000000-0008-0000-1000-0000EF000000}"/>
            </a:ext>
          </a:extLst>
        </xdr:cNvPr>
        <xdr:cNvSpPr txBox="1"/>
      </xdr:nvSpPr>
      <xdr:spPr>
        <a:xfrm>
          <a:off x="294640" y="1281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0" name="【福祉施設】&#10;有形固定資産減価償却率グラフ枠">
          <a:extLst>
            <a:ext uri="{FF2B5EF4-FFF2-40B4-BE49-F238E27FC236}">
              <a16:creationId xmlns:a16="http://schemas.microsoft.com/office/drawing/2014/main" id="{00000000-0008-0000-1000-0000F0000000}"/>
            </a:ext>
          </a:extLst>
        </xdr:cNvPr>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76835</xdr:rowOff>
    </xdr:from>
    <xdr:to>
      <xdr:col>24</xdr:col>
      <xdr:colOff>62865</xdr:colOff>
      <xdr:row>84</xdr:row>
      <xdr:rowOff>56515</xdr:rowOff>
    </xdr:to>
    <xdr:cxnSp macro="">
      <xdr:nvCxnSpPr>
        <xdr:cNvPr id="241" name="直線コネクタ 240">
          <a:extLst>
            <a:ext uri="{FF2B5EF4-FFF2-40B4-BE49-F238E27FC236}">
              <a16:creationId xmlns:a16="http://schemas.microsoft.com/office/drawing/2014/main" id="{00000000-0008-0000-1000-0000F1000000}"/>
            </a:ext>
          </a:extLst>
        </xdr:cNvPr>
        <xdr:cNvCxnSpPr/>
      </xdr:nvCxnSpPr>
      <xdr:spPr>
        <a:xfrm flipV="1">
          <a:off x="4634865" y="13278485"/>
          <a:ext cx="0" cy="1179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60325</xdr:rowOff>
    </xdr:from>
    <xdr:ext cx="405130" cy="259080"/>
    <xdr:sp macro="" textlink="">
      <xdr:nvSpPr>
        <xdr:cNvPr id="242" name="【福祉施設】&#10;有形固定資産減価償却率最小値テキスト">
          <a:extLst>
            <a:ext uri="{FF2B5EF4-FFF2-40B4-BE49-F238E27FC236}">
              <a16:creationId xmlns:a16="http://schemas.microsoft.com/office/drawing/2014/main" id="{00000000-0008-0000-1000-0000F2000000}"/>
            </a:ext>
          </a:extLst>
        </xdr:cNvPr>
        <xdr:cNvSpPr txBox="1"/>
      </xdr:nvSpPr>
      <xdr:spPr>
        <a:xfrm>
          <a:off x="4673600" y="144621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34.2</a:t>
          </a:r>
          <a:endParaRPr kumimoji="1" lang="ja-JP" altLang="en-US" sz="1000" b="1">
            <a:latin typeface="ＭＳ Ｐゴシック"/>
            <a:ea typeface="ＭＳ Ｐゴシック"/>
          </a:endParaRPr>
        </a:p>
      </xdr:txBody>
    </xdr:sp>
    <xdr:clientData/>
  </xdr:oneCellAnchor>
  <xdr:twoCellAnchor>
    <xdr:from>
      <xdr:col>23</xdr:col>
      <xdr:colOff>165100</xdr:colOff>
      <xdr:row>84</xdr:row>
      <xdr:rowOff>56515</xdr:rowOff>
    </xdr:from>
    <xdr:to>
      <xdr:col>24</xdr:col>
      <xdr:colOff>152400</xdr:colOff>
      <xdr:row>84</xdr:row>
      <xdr:rowOff>56515</xdr:rowOff>
    </xdr:to>
    <xdr:cxnSp macro="">
      <xdr:nvCxnSpPr>
        <xdr:cNvPr id="243" name="直線コネクタ 242">
          <a:extLst>
            <a:ext uri="{FF2B5EF4-FFF2-40B4-BE49-F238E27FC236}">
              <a16:creationId xmlns:a16="http://schemas.microsoft.com/office/drawing/2014/main" id="{00000000-0008-0000-1000-0000F3000000}"/>
            </a:ext>
          </a:extLst>
        </xdr:cNvPr>
        <xdr:cNvCxnSpPr/>
      </xdr:nvCxnSpPr>
      <xdr:spPr>
        <a:xfrm>
          <a:off x="4546600" y="14458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23495</xdr:rowOff>
    </xdr:from>
    <xdr:ext cx="405130" cy="259080"/>
    <xdr:sp macro="" textlink="">
      <xdr:nvSpPr>
        <xdr:cNvPr id="244" name="【福祉施設】&#10;有形固定資産減価償却率最大値テキスト">
          <a:extLst>
            <a:ext uri="{FF2B5EF4-FFF2-40B4-BE49-F238E27FC236}">
              <a16:creationId xmlns:a16="http://schemas.microsoft.com/office/drawing/2014/main" id="{00000000-0008-0000-1000-0000F4000000}"/>
            </a:ext>
          </a:extLst>
        </xdr:cNvPr>
        <xdr:cNvSpPr txBox="1"/>
      </xdr:nvSpPr>
      <xdr:spPr>
        <a:xfrm>
          <a:off x="4673600" y="130536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85.8</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76835</xdr:rowOff>
    </xdr:from>
    <xdr:to>
      <xdr:col>24</xdr:col>
      <xdr:colOff>152400</xdr:colOff>
      <xdr:row>77</xdr:row>
      <xdr:rowOff>76835</xdr:rowOff>
    </xdr:to>
    <xdr:cxnSp macro="">
      <xdr:nvCxnSpPr>
        <xdr:cNvPr id="245" name="直線コネクタ 244">
          <a:extLst>
            <a:ext uri="{FF2B5EF4-FFF2-40B4-BE49-F238E27FC236}">
              <a16:creationId xmlns:a16="http://schemas.microsoft.com/office/drawing/2014/main" id="{00000000-0008-0000-1000-0000F5000000}"/>
            </a:ext>
          </a:extLst>
        </xdr:cNvPr>
        <xdr:cNvCxnSpPr/>
      </xdr:nvCxnSpPr>
      <xdr:spPr>
        <a:xfrm>
          <a:off x="4546600" y="13278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144780</xdr:rowOff>
    </xdr:from>
    <xdr:ext cx="405130" cy="254635"/>
    <xdr:sp macro="" textlink="">
      <xdr:nvSpPr>
        <xdr:cNvPr id="246" name="【福祉施設】&#10;有形固定資産減価償却率平均値テキスト">
          <a:extLst>
            <a:ext uri="{FF2B5EF4-FFF2-40B4-BE49-F238E27FC236}">
              <a16:creationId xmlns:a16="http://schemas.microsoft.com/office/drawing/2014/main" id="{00000000-0008-0000-1000-0000F6000000}"/>
            </a:ext>
          </a:extLst>
        </xdr:cNvPr>
        <xdr:cNvSpPr txBox="1"/>
      </xdr:nvSpPr>
      <xdr:spPr>
        <a:xfrm>
          <a:off x="4673600" y="13860780"/>
          <a:ext cx="40513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81</xdr:row>
      <xdr:rowOff>121920</xdr:rowOff>
    </xdr:from>
    <xdr:to>
      <xdr:col>24</xdr:col>
      <xdr:colOff>114300</xdr:colOff>
      <xdr:row>82</xdr:row>
      <xdr:rowOff>52070</xdr:rowOff>
    </xdr:to>
    <xdr:sp macro="" textlink="">
      <xdr:nvSpPr>
        <xdr:cNvPr id="247" name="フローチャート: 判断 246">
          <a:extLst>
            <a:ext uri="{FF2B5EF4-FFF2-40B4-BE49-F238E27FC236}">
              <a16:creationId xmlns:a16="http://schemas.microsoft.com/office/drawing/2014/main" id="{00000000-0008-0000-1000-0000F7000000}"/>
            </a:ext>
          </a:extLst>
        </xdr:cNvPr>
        <xdr:cNvSpPr/>
      </xdr:nvSpPr>
      <xdr:spPr>
        <a:xfrm>
          <a:off x="4584700" y="1400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154940</xdr:rowOff>
    </xdr:from>
    <xdr:to>
      <xdr:col>20</xdr:col>
      <xdr:colOff>38100</xdr:colOff>
      <xdr:row>82</xdr:row>
      <xdr:rowOff>84455</xdr:rowOff>
    </xdr:to>
    <xdr:sp macro="" textlink="">
      <xdr:nvSpPr>
        <xdr:cNvPr id="248" name="フローチャート: 判断 247">
          <a:extLst>
            <a:ext uri="{FF2B5EF4-FFF2-40B4-BE49-F238E27FC236}">
              <a16:creationId xmlns:a16="http://schemas.microsoft.com/office/drawing/2014/main" id="{00000000-0008-0000-1000-0000F8000000}"/>
            </a:ext>
          </a:extLst>
        </xdr:cNvPr>
        <xdr:cNvSpPr/>
      </xdr:nvSpPr>
      <xdr:spPr>
        <a:xfrm>
          <a:off x="3746500" y="140423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3175</xdr:rowOff>
    </xdr:from>
    <xdr:to>
      <xdr:col>15</xdr:col>
      <xdr:colOff>101600</xdr:colOff>
      <xdr:row>82</xdr:row>
      <xdr:rowOff>104775</xdr:rowOff>
    </xdr:to>
    <xdr:sp macro="" textlink="">
      <xdr:nvSpPr>
        <xdr:cNvPr id="249" name="フローチャート: 判断 248">
          <a:extLst>
            <a:ext uri="{FF2B5EF4-FFF2-40B4-BE49-F238E27FC236}">
              <a16:creationId xmlns:a16="http://schemas.microsoft.com/office/drawing/2014/main" id="{00000000-0008-0000-1000-0000F9000000}"/>
            </a:ext>
          </a:extLst>
        </xdr:cNvPr>
        <xdr:cNvSpPr/>
      </xdr:nvSpPr>
      <xdr:spPr>
        <a:xfrm>
          <a:off x="2857500" y="1406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50" name="テキスト ボックス 249">
          <a:extLst>
            <a:ext uri="{FF2B5EF4-FFF2-40B4-BE49-F238E27FC236}">
              <a16:creationId xmlns:a16="http://schemas.microsoft.com/office/drawing/2014/main" id="{00000000-0008-0000-1000-0000FA000000}"/>
            </a:ext>
          </a:extLst>
        </xdr:cNvPr>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51" name="テキスト ボックス 250">
          <a:extLst>
            <a:ext uri="{FF2B5EF4-FFF2-40B4-BE49-F238E27FC236}">
              <a16:creationId xmlns:a16="http://schemas.microsoft.com/office/drawing/2014/main" id="{00000000-0008-0000-1000-0000FB000000}"/>
            </a:ext>
          </a:extLst>
        </xdr:cNvPr>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52" name="テキスト ボックス 251">
          <a:extLst>
            <a:ext uri="{FF2B5EF4-FFF2-40B4-BE49-F238E27FC236}">
              <a16:creationId xmlns:a16="http://schemas.microsoft.com/office/drawing/2014/main" id="{00000000-0008-0000-1000-0000FC000000}"/>
            </a:ext>
          </a:extLst>
        </xdr:cNvPr>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53" name="テキスト ボックス 252">
          <a:extLst>
            <a:ext uri="{FF2B5EF4-FFF2-40B4-BE49-F238E27FC236}">
              <a16:creationId xmlns:a16="http://schemas.microsoft.com/office/drawing/2014/main" id="{00000000-0008-0000-1000-0000FD000000}"/>
            </a:ext>
          </a:extLst>
        </xdr:cNvPr>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54" name="テキスト ボックス 253">
          <a:extLst>
            <a:ext uri="{FF2B5EF4-FFF2-40B4-BE49-F238E27FC236}">
              <a16:creationId xmlns:a16="http://schemas.microsoft.com/office/drawing/2014/main" id="{00000000-0008-0000-1000-0000FE000000}"/>
            </a:ext>
          </a:extLst>
        </xdr:cNvPr>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82</xdr:row>
      <xdr:rowOff>121920</xdr:rowOff>
    </xdr:from>
    <xdr:to>
      <xdr:col>24</xdr:col>
      <xdr:colOff>114300</xdr:colOff>
      <xdr:row>83</xdr:row>
      <xdr:rowOff>52070</xdr:rowOff>
    </xdr:to>
    <xdr:sp macro="" textlink="">
      <xdr:nvSpPr>
        <xdr:cNvPr id="255" name="楕円 254">
          <a:extLst>
            <a:ext uri="{FF2B5EF4-FFF2-40B4-BE49-F238E27FC236}">
              <a16:creationId xmlns:a16="http://schemas.microsoft.com/office/drawing/2014/main" id="{00000000-0008-0000-1000-0000FF000000}"/>
            </a:ext>
          </a:extLst>
        </xdr:cNvPr>
        <xdr:cNvSpPr/>
      </xdr:nvSpPr>
      <xdr:spPr>
        <a:xfrm>
          <a:off x="4584700" y="1418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100330</xdr:rowOff>
    </xdr:from>
    <xdr:ext cx="405130" cy="254635"/>
    <xdr:sp macro="" textlink="">
      <xdr:nvSpPr>
        <xdr:cNvPr id="256" name="【福祉施設】&#10;有形固定資産減価償却率該当値テキスト">
          <a:extLst>
            <a:ext uri="{FF2B5EF4-FFF2-40B4-BE49-F238E27FC236}">
              <a16:creationId xmlns:a16="http://schemas.microsoft.com/office/drawing/2014/main" id="{00000000-0008-0000-1000-000000010000}"/>
            </a:ext>
          </a:extLst>
        </xdr:cNvPr>
        <xdr:cNvSpPr txBox="1"/>
      </xdr:nvSpPr>
      <xdr:spPr>
        <a:xfrm>
          <a:off x="4673600" y="1415923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82</xdr:row>
      <xdr:rowOff>161290</xdr:rowOff>
    </xdr:from>
    <xdr:to>
      <xdr:col>20</xdr:col>
      <xdr:colOff>38100</xdr:colOff>
      <xdr:row>83</xdr:row>
      <xdr:rowOff>91440</xdr:rowOff>
    </xdr:to>
    <xdr:sp macro="" textlink="">
      <xdr:nvSpPr>
        <xdr:cNvPr id="257" name="楕円 256">
          <a:extLst>
            <a:ext uri="{FF2B5EF4-FFF2-40B4-BE49-F238E27FC236}">
              <a16:creationId xmlns:a16="http://schemas.microsoft.com/office/drawing/2014/main" id="{00000000-0008-0000-1000-000001010000}"/>
            </a:ext>
          </a:extLst>
        </xdr:cNvPr>
        <xdr:cNvSpPr/>
      </xdr:nvSpPr>
      <xdr:spPr>
        <a:xfrm>
          <a:off x="3746500" y="1422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1270</xdr:rowOff>
    </xdr:from>
    <xdr:to>
      <xdr:col>24</xdr:col>
      <xdr:colOff>63500</xdr:colOff>
      <xdr:row>83</xdr:row>
      <xdr:rowOff>40640</xdr:rowOff>
    </xdr:to>
    <xdr:cxnSp macro="">
      <xdr:nvCxnSpPr>
        <xdr:cNvPr id="258" name="直線コネクタ 257">
          <a:extLst>
            <a:ext uri="{FF2B5EF4-FFF2-40B4-BE49-F238E27FC236}">
              <a16:creationId xmlns:a16="http://schemas.microsoft.com/office/drawing/2014/main" id="{00000000-0008-0000-1000-000002010000}"/>
            </a:ext>
          </a:extLst>
        </xdr:cNvPr>
        <xdr:cNvCxnSpPr/>
      </xdr:nvCxnSpPr>
      <xdr:spPr>
        <a:xfrm flipV="1">
          <a:off x="3797300" y="14231620"/>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30480</xdr:rowOff>
    </xdr:from>
    <xdr:to>
      <xdr:col>15</xdr:col>
      <xdr:colOff>101600</xdr:colOff>
      <xdr:row>83</xdr:row>
      <xdr:rowOff>132080</xdr:rowOff>
    </xdr:to>
    <xdr:sp macro="" textlink="">
      <xdr:nvSpPr>
        <xdr:cNvPr id="259" name="楕円 258">
          <a:extLst>
            <a:ext uri="{FF2B5EF4-FFF2-40B4-BE49-F238E27FC236}">
              <a16:creationId xmlns:a16="http://schemas.microsoft.com/office/drawing/2014/main" id="{00000000-0008-0000-1000-000003010000}"/>
            </a:ext>
          </a:extLst>
        </xdr:cNvPr>
        <xdr:cNvSpPr/>
      </xdr:nvSpPr>
      <xdr:spPr>
        <a:xfrm>
          <a:off x="2857500" y="1426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40640</xdr:rowOff>
    </xdr:from>
    <xdr:to>
      <xdr:col>19</xdr:col>
      <xdr:colOff>177800</xdr:colOff>
      <xdr:row>83</xdr:row>
      <xdr:rowOff>81280</xdr:rowOff>
    </xdr:to>
    <xdr:cxnSp macro="">
      <xdr:nvCxnSpPr>
        <xdr:cNvPr id="260" name="直線コネクタ 259">
          <a:extLst>
            <a:ext uri="{FF2B5EF4-FFF2-40B4-BE49-F238E27FC236}">
              <a16:creationId xmlns:a16="http://schemas.microsoft.com/office/drawing/2014/main" id="{00000000-0008-0000-1000-000004010000}"/>
            </a:ext>
          </a:extLst>
        </xdr:cNvPr>
        <xdr:cNvCxnSpPr/>
      </xdr:nvCxnSpPr>
      <xdr:spPr>
        <a:xfrm flipV="1">
          <a:off x="2908300" y="1427099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80</xdr:row>
      <xdr:rowOff>100965</xdr:rowOff>
    </xdr:from>
    <xdr:ext cx="405130" cy="254635"/>
    <xdr:sp macro="" textlink="">
      <xdr:nvSpPr>
        <xdr:cNvPr id="261" name="n_1aveValue【福祉施設】&#10;有形固定資産減価償却率">
          <a:extLst>
            <a:ext uri="{FF2B5EF4-FFF2-40B4-BE49-F238E27FC236}">
              <a16:creationId xmlns:a16="http://schemas.microsoft.com/office/drawing/2014/main" id="{00000000-0008-0000-1000-000005010000}"/>
            </a:ext>
          </a:extLst>
        </xdr:cNvPr>
        <xdr:cNvSpPr txBox="1"/>
      </xdr:nvSpPr>
      <xdr:spPr>
        <a:xfrm>
          <a:off x="3582035" y="1381696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80</xdr:row>
      <xdr:rowOff>121285</xdr:rowOff>
    </xdr:from>
    <xdr:ext cx="400685" cy="254635"/>
    <xdr:sp macro="" textlink="">
      <xdr:nvSpPr>
        <xdr:cNvPr id="262" name="n_2aveValue【福祉施設】&#10;有形固定資産減価償却率">
          <a:extLst>
            <a:ext uri="{FF2B5EF4-FFF2-40B4-BE49-F238E27FC236}">
              <a16:creationId xmlns:a16="http://schemas.microsoft.com/office/drawing/2014/main" id="{00000000-0008-0000-1000-000006010000}"/>
            </a:ext>
          </a:extLst>
        </xdr:cNvPr>
        <xdr:cNvSpPr txBox="1"/>
      </xdr:nvSpPr>
      <xdr:spPr>
        <a:xfrm>
          <a:off x="2705735" y="1383728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83</xdr:row>
      <xdr:rowOff>82550</xdr:rowOff>
    </xdr:from>
    <xdr:ext cx="405130" cy="259080"/>
    <xdr:sp macro="" textlink="">
      <xdr:nvSpPr>
        <xdr:cNvPr id="263" name="n_1mainValue【福祉施設】&#10;有形固定資産減価償却率">
          <a:extLst>
            <a:ext uri="{FF2B5EF4-FFF2-40B4-BE49-F238E27FC236}">
              <a16:creationId xmlns:a16="http://schemas.microsoft.com/office/drawing/2014/main" id="{00000000-0008-0000-1000-000007010000}"/>
            </a:ext>
          </a:extLst>
        </xdr:cNvPr>
        <xdr:cNvSpPr txBox="1"/>
      </xdr:nvSpPr>
      <xdr:spPr>
        <a:xfrm>
          <a:off x="3582035" y="143129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83</xdr:row>
      <xdr:rowOff>123190</xdr:rowOff>
    </xdr:from>
    <xdr:ext cx="400685" cy="254635"/>
    <xdr:sp macro="" textlink="">
      <xdr:nvSpPr>
        <xdr:cNvPr id="264" name="n_2mainValue【福祉施設】&#10;有形固定資産減価償却率">
          <a:extLst>
            <a:ext uri="{FF2B5EF4-FFF2-40B4-BE49-F238E27FC236}">
              <a16:creationId xmlns:a16="http://schemas.microsoft.com/office/drawing/2014/main" id="{00000000-0008-0000-1000-000008010000}"/>
            </a:ext>
          </a:extLst>
        </xdr:cNvPr>
        <xdr:cNvSpPr txBox="1"/>
      </xdr:nvSpPr>
      <xdr:spPr>
        <a:xfrm>
          <a:off x="2705735" y="1435354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5" name="正方形/長方形 264">
          <a:extLst>
            <a:ext uri="{FF2B5EF4-FFF2-40B4-BE49-F238E27FC236}">
              <a16:creationId xmlns:a16="http://schemas.microsoft.com/office/drawing/2014/main" id="{00000000-0008-0000-1000-000009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6" name="正方形/長方形 265">
          <a:extLst>
            <a:ext uri="{FF2B5EF4-FFF2-40B4-BE49-F238E27FC236}">
              <a16:creationId xmlns:a16="http://schemas.microsoft.com/office/drawing/2014/main" id="{00000000-0008-0000-1000-00000A010000}"/>
            </a:ext>
          </a:extLst>
        </xdr:cNvPr>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7" name="正方形/長方形 266">
          <a:extLst>
            <a:ext uri="{FF2B5EF4-FFF2-40B4-BE49-F238E27FC236}">
              <a16:creationId xmlns:a16="http://schemas.microsoft.com/office/drawing/2014/main" id="{00000000-0008-0000-1000-00000B010000}"/>
            </a:ext>
          </a:extLst>
        </xdr:cNvPr>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8" name="正方形/長方形 267">
          <a:extLst>
            <a:ext uri="{FF2B5EF4-FFF2-40B4-BE49-F238E27FC236}">
              <a16:creationId xmlns:a16="http://schemas.microsoft.com/office/drawing/2014/main" id="{00000000-0008-0000-1000-00000C010000}"/>
            </a:ext>
          </a:extLst>
        </xdr:cNvPr>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9" name="正方形/長方形 268">
          <a:extLst>
            <a:ext uri="{FF2B5EF4-FFF2-40B4-BE49-F238E27FC236}">
              <a16:creationId xmlns:a16="http://schemas.microsoft.com/office/drawing/2014/main" id="{00000000-0008-0000-1000-00000D010000}"/>
            </a:ext>
          </a:extLst>
        </xdr:cNvPr>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0" name="正方形/長方形 269">
          <a:extLst>
            <a:ext uri="{FF2B5EF4-FFF2-40B4-BE49-F238E27FC236}">
              <a16:creationId xmlns:a16="http://schemas.microsoft.com/office/drawing/2014/main" id="{00000000-0008-0000-1000-00000E010000}"/>
            </a:ext>
          </a:extLst>
        </xdr:cNvPr>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1" name="正方形/長方形 270">
          <a:extLst>
            <a:ext uri="{FF2B5EF4-FFF2-40B4-BE49-F238E27FC236}">
              <a16:creationId xmlns:a16="http://schemas.microsoft.com/office/drawing/2014/main" id="{00000000-0008-0000-1000-00000F010000}"/>
            </a:ext>
          </a:extLst>
        </xdr:cNvPr>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2" name="正方形/長方形 271">
          <a:extLst>
            <a:ext uri="{FF2B5EF4-FFF2-40B4-BE49-F238E27FC236}">
              <a16:creationId xmlns:a16="http://schemas.microsoft.com/office/drawing/2014/main" id="{00000000-0008-0000-1000-000010010000}"/>
            </a:ext>
          </a:extLst>
        </xdr:cNvPr>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5440" cy="220980"/>
    <xdr:sp macro="" textlink="">
      <xdr:nvSpPr>
        <xdr:cNvPr id="273" name="テキスト ボックス 272">
          <a:extLst>
            <a:ext uri="{FF2B5EF4-FFF2-40B4-BE49-F238E27FC236}">
              <a16:creationId xmlns:a16="http://schemas.microsoft.com/office/drawing/2014/main" id="{00000000-0008-0000-1000-000011010000}"/>
            </a:ext>
          </a:extLst>
        </xdr:cNvPr>
        <xdr:cNvSpPr txBox="1"/>
      </xdr:nvSpPr>
      <xdr:spPr>
        <a:xfrm>
          <a:off x="6565900" y="1276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4" name="直線コネクタ 273">
          <a:extLst>
            <a:ext uri="{FF2B5EF4-FFF2-40B4-BE49-F238E27FC236}">
              <a16:creationId xmlns:a16="http://schemas.microsoft.com/office/drawing/2014/main" id="{00000000-0008-0000-1000-000012010000}"/>
            </a:ext>
          </a:extLst>
        </xdr:cNvPr>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5" name="直線コネクタ 274">
          <a:extLst>
            <a:ext uri="{FF2B5EF4-FFF2-40B4-BE49-F238E27FC236}">
              <a16:creationId xmlns:a16="http://schemas.microsoft.com/office/drawing/2014/main" id="{00000000-0008-0000-1000-000013010000}"/>
            </a:ext>
          </a:extLst>
        </xdr:cNvPr>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2915" cy="254635"/>
    <xdr:sp macro="" textlink="">
      <xdr:nvSpPr>
        <xdr:cNvPr id="276" name="テキスト ボックス 275">
          <a:extLst>
            <a:ext uri="{FF2B5EF4-FFF2-40B4-BE49-F238E27FC236}">
              <a16:creationId xmlns:a16="http://schemas.microsoft.com/office/drawing/2014/main" id="{00000000-0008-0000-1000-000014010000}"/>
            </a:ext>
          </a:extLst>
        </xdr:cNvPr>
        <xdr:cNvSpPr txBox="1"/>
      </xdr:nvSpPr>
      <xdr:spPr>
        <a:xfrm>
          <a:off x="6136640" y="14716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7" name="直線コネクタ 276">
          <a:extLst>
            <a:ext uri="{FF2B5EF4-FFF2-40B4-BE49-F238E27FC236}">
              <a16:creationId xmlns:a16="http://schemas.microsoft.com/office/drawing/2014/main" id="{00000000-0008-0000-1000-000015010000}"/>
            </a:ext>
          </a:extLst>
        </xdr:cNvPr>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2915" cy="259080"/>
    <xdr:sp macro="" textlink="">
      <xdr:nvSpPr>
        <xdr:cNvPr id="278" name="テキスト ボックス 277">
          <a:extLst>
            <a:ext uri="{FF2B5EF4-FFF2-40B4-BE49-F238E27FC236}">
              <a16:creationId xmlns:a16="http://schemas.microsoft.com/office/drawing/2014/main" id="{00000000-0008-0000-1000-000016010000}"/>
            </a:ext>
          </a:extLst>
        </xdr:cNvPr>
        <xdr:cNvSpPr txBox="1"/>
      </xdr:nvSpPr>
      <xdr:spPr>
        <a:xfrm>
          <a:off x="6136640" y="14335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9" name="直線コネクタ 278">
          <a:extLst>
            <a:ext uri="{FF2B5EF4-FFF2-40B4-BE49-F238E27FC236}">
              <a16:creationId xmlns:a16="http://schemas.microsoft.com/office/drawing/2014/main" id="{00000000-0008-0000-1000-000017010000}"/>
            </a:ext>
          </a:extLst>
        </xdr:cNvPr>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2915" cy="259080"/>
    <xdr:sp macro="" textlink="">
      <xdr:nvSpPr>
        <xdr:cNvPr id="280" name="テキスト ボックス 279">
          <a:extLst>
            <a:ext uri="{FF2B5EF4-FFF2-40B4-BE49-F238E27FC236}">
              <a16:creationId xmlns:a16="http://schemas.microsoft.com/office/drawing/2014/main" id="{00000000-0008-0000-1000-000018010000}"/>
            </a:ext>
          </a:extLst>
        </xdr:cNvPr>
        <xdr:cNvSpPr txBox="1"/>
      </xdr:nvSpPr>
      <xdr:spPr>
        <a:xfrm>
          <a:off x="6136640" y="13954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1" name="直線コネクタ 280">
          <a:extLst>
            <a:ext uri="{FF2B5EF4-FFF2-40B4-BE49-F238E27FC236}">
              <a16:creationId xmlns:a16="http://schemas.microsoft.com/office/drawing/2014/main" id="{00000000-0008-0000-1000-000019010000}"/>
            </a:ext>
          </a:extLst>
        </xdr:cNvPr>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2915" cy="254635"/>
    <xdr:sp macro="" textlink="">
      <xdr:nvSpPr>
        <xdr:cNvPr id="282" name="テキスト ボックス 281">
          <a:extLst>
            <a:ext uri="{FF2B5EF4-FFF2-40B4-BE49-F238E27FC236}">
              <a16:creationId xmlns:a16="http://schemas.microsoft.com/office/drawing/2014/main" id="{00000000-0008-0000-1000-00001A010000}"/>
            </a:ext>
          </a:extLst>
        </xdr:cNvPr>
        <xdr:cNvSpPr txBox="1"/>
      </xdr:nvSpPr>
      <xdr:spPr>
        <a:xfrm>
          <a:off x="6136640" y="13573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3" name="直線コネクタ 282">
          <a:extLst>
            <a:ext uri="{FF2B5EF4-FFF2-40B4-BE49-F238E27FC236}">
              <a16:creationId xmlns:a16="http://schemas.microsoft.com/office/drawing/2014/main" id="{00000000-0008-0000-1000-00001B010000}"/>
            </a:ext>
          </a:extLst>
        </xdr:cNvPr>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2915" cy="259080"/>
    <xdr:sp macro="" textlink="">
      <xdr:nvSpPr>
        <xdr:cNvPr id="284" name="テキスト ボックス 283">
          <a:extLst>
            <a:ext uri="{FF2B5EF4-FFF2-40B4-BE49-F238E27FC236}">
              <a16:creationId xmlns:a16="http://schemas.microsoft.com/office/drawing/2014/main" id="{00000000-0008-0000-1000-00001C010000}"/>
            </a:ext>
          </a:extLst>
        </xdr:cNvPr>
        <xdr:cNvSpPr txBox="1"/>
      </xdr:nvSpPr>
      <xdr:spPr>
        <a:xfrm>
          <a:off x="6136640" y="13192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5" name="直線コネクタ 284">
          <a:extLst>
            <a:ext uri="{FF2B5EF4-FFF2-40B4-BE49-F238E27FC236}">
              <a16:creationId xmlns:a16="http://schemas.microsoft.com/office/drawing/2014/main" id="{00000000-0008-0000-1000-00001D010000}"/>
            </a:ext>
          </a:extLst>
        </xdr:cNvPr>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2915" cy="259080"/>
    <xdr:sp macro="" textlink="">
      <xdr:nvSpPr>
        <xdr:cNvPr id="286" name="テキスト ボックス 285">
          <a:extLst>
            <a:ext uri="{FF2B5EF4-FFF2-40B4-BE49-F238E27FC236}">
              <a16:creationId xmlns:a16="http://schemas.microsoft.com/office/drawing/2014/main" id="{00000000-0008-0000-1000-00001E010000}"/>
            </a:ext>
          </a:extLst>
        </xdr:cNvPr>
        <xdr:cNvSpPr txBox="1"/>
      </xdr:nvSpPr>
      <xdr:spPr>
        <a:xfrm>
          <a:off x="6136640" y="1281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7" name="【福祉施設】&#10;一人当たり面積グラフ枠">
          <a:extLst>
            <a:ext uri="{FF2B5EF4-FFF2-40B4-BE49-F238E27FC236}">
              <a16:creationId xmlns:a16="http://schemas.microsoft.com/office/drawing/2014/main" id="{00000000-0008-0000-1000-00001F010000}"/>
            </a:ext>
          </a:extLst>
        </xdr:cNvPr>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63500</xdr:rowOff>
    </xdr:from>
    <xdr:to>
      <xdr:col>54</xdr:col>
      <xdr:colOff>189865</xdr:colOff>
      <xdr:row>86</xdr:row>
      <xdr:rowOff>25400</xdr:rowOff>
    </xdr:to>
    <xdr:cxnSp macro="">
      <xdr:nvCxnSpPr>
        <xdr:cNvPr id="288" name="直線コネクタ 287">
          <a:extLst>
            <a:ext uri="{FF2B5EF4-FFF2-40B4-BE49-F238E27FC236}">
              <a16:creationId xmlns:a16="http://schemas.microsoft.com/office/drawing/2014/main" id="{00000000-0008-0000-1000-000020010000}"/>
            </a:ext>
          </a:extLst>
        </xdr:cNvPr>
        <xdr:cNvCxnSpPr/>
      </xdr:nvCxnSpPr>
      <xdr:spPr>
        <a:xfrm flipV="1">
          <a:off x="10476865" y="13436600"/>
          <a:ext cx="0" cy="1333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29210</xdr:rowOff>
    </xdr:from>
    <xdr:ext cx="469900" cy="254635"/>
    <xdr:sp macro="" textlink="">
      <xdr:nvSpPr>
        <xdr:cNvPr id="289" name="【福祉施設】&#10;一人当たり面積最小値テキスト">
          <a:extLst>
            <a:ext uri="{FF2B5EF4-FFF2-40B4-BE49-F238E27FC236}">
              <a16:creationId xmlns:a16="http://schemas.microsoft.com/office/drawing/2014/main" id="{00000000-0008-0000-1000-000021010000}"/>
            </a:ext>
          </a:extLst>
        </xdr:cNvPr>
        <xdr:cNvSpPr txBox="1"/>
      </xdr:nvSpPr>
      <xdr:spPr>
        <a:xfrm>
          <a:off x="10515600" y="1477391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25400</xdr:rowOff>
    </xdr:from>
    <xdr:to>
      <xdr:col>55</xdr:col>
      <xdr:colOff>88900</xdr:colOff>
      <xdr:row>86</xdr:row>
      <xdr:rowOff>25400</xdr:rowOff>
    </xdr:to>
    <xdr:cxnSp macro="">
      <xdr:nvCxnSpPr>
        <xdr:cNvPr id="290" name="直線コネクタ 289">
          <a:extLst>
            <a:ext uri="{FF2B5EF4-FFF2-40B4-BE49-F238E27FC236}">
              <a16:creationId xmlns:a16="http://schemas.microsoft.com/office/drawing/2014/main" id="{00000000-0008-0000-1000-000022010000}"/>
            </a:ext>
          </a:extLst>
        </xdr:cNvPr>
        <xdr:cNvCxnSpPr/>
      </xdr:nvCxnSpPr>
      <xdr:spPr>
        <a:xfrm>
          <a:off x="10388600" y="14770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10160</xdr:rowOff>
    </xdr:from>
    <xdr:ext cx="469900" cy="259080"/>
    <xdr:sp macro="" textlink="">
      <xdr:nvSpPr>
        <xdr:cNvPr id="291" name="【福祉施設】&#10;一人当たり面積最大値テキスト">
          <a:extLst>
            <a:ext uri="{FF2B5EF4-FFF2-40B4-BE49-F238E27FC236}">
              <a16:creationId xmlns:a16="http://schemas.microsoft.com/office/drawing/2014/main" id="{00000000-0008-0000-1000-000023010000}"/>
            </a:ext>
          </a:extLst>
        </xdr:cNvPr>
        <xdr:cNvSpPr txBox="1"/>
      </xdr:nvSpPr>
      <xdr:spPr>
        <a:xfrm>
          <a:off x="10515600" y="13211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0.112</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63500</xdr:rowOff>
    </xdr:from>
    <xdr:to>
      <xdr:col>55</xdr:col>
      <xdr:colOff>88900</xdr:colOff>
      <xdr:row>78</xdr:row>
      <xdr:rowOff>63500</xdr:rowOff>
    </xdr:to>
    <xdr:cxnSp macro="">
      <xdr:nvCxnSpPr>
        <xdr:cNvPr id="292" name="直線コネクタ 291">
          <a:extLst>
            <a:ext uri="{FF2B5EF4-FFF2-40B4-BE49-F238E27FC236}">
              <a16:creationId xmlns:a16="http://schemas.microsoft.com/office/drawing/2014/main" id="{00000000-0008-0000-1000-000024010000}"/>
            </a:ext>
          </a:extLst>
        </xdr:cNvPr>
        <xdr:cNvCxnSpPr/>
      </xdr:nvCxnSpPr>
      <xdr:spPr>
        <a:xfrm>
          <a:off x="10388600" y="13436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130810</xdr:rowOff>
    </xdr:from>
    <xdr:ext cx="469900" cy="259080"/>
    <xdr:sp macro="" textlink="">
      <xdr:nvSpPr>
        <xdr:cNvPr id="293" name="【福祉施設】&#10;一人当たり面積平均値テキスト">
          <a:extLst>
            <a:ext uri="{FF2B5EF4-FFF2-40B4-BE49-F238E27FC236}">
              <a16:creationId xmlns:a16="http://schemas.microsoft.com/office/drawing/2014/main" id="{00000000-0008-0000-1000-000025010000}"/>
            </a:ext>
          </a:extLst>
        </xdr:cNvPr>
        <xdr:cNvSpPr txBox="1"/>
      </xdr:nvSpPr>
      <xdr:spPr>
        <a:xfrm>
          <a:off x="10515600" y="141897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82</xdr:row>
      <xdr:rowOff>152400</xdr:rowOff>
    </xdr:from>
    <xdr:to>
      <xdr:col>55</xdr:col>
      <xdr:colOff>50800</xdr:colOff>
      <xdr:row>83</xdr:row>
      <xdr:rowOff>82550</xdr:rowOff>
    </xdr:to>
    <xdr:sp macro="" textlink="">
      <xdr:nvSpPr>
        <xdr:cNvPr id="294" name="フローチャート: 判断 293">
          <a:extLst>
            <a:ext uri="{FF2B5EF4-FFF2-40B4-BE49-F238E27FC236}">
              <a16:creationId xmlns:a16="http://schemas.microsoft.com/office/drawing/2014/main" id="{00000000-0008-0000-1000-000026010000}"/>
            </a:ext>
          </a:extLst>
        </xdr:cNvPr>
        <xdr:cNvSpPr/>
      </xdr:nvSpPr>
      <xdr:spPr>
        <a:xfrm>
          <a:off x="104267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127000</xdr:rowOff>
    </xdr:from>
    <xdr:to>
      <xdr:col>50</xdr:col>
      <xdr:colOff>165100</xdr:colOff>
      <xdr:row>83</xdr:row>
      <xdr:rowOff>57150</xdr:rowOff>
    </xdr:to>
    <xdr:sp macro="" textlink="">
      <xdr:nvSpPr>
        <xdr:cNvPr id="295" name="フローチャート: 判断 294">
          <a:extLst>
            <a:ext uri="{FF2B5EF4-FFF2-40B4-BE49-F238E27FC236}">
              <a16:creationId xmlns:a16="http://schemas.microsoft.com/office/drawing/2014/main" id="{00000000-0008-0000-1000-000027010000}"/>
            </a:ext>
          </a:extLst>
        </xdr:cNvPr>
        <xdr:cNvSpPr/>
      </xdr:nvSpPr>
      <xdr:spPr>
        <a:xfrm>
          <a:off x="9588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165100</xdr:rowOff>
    </xdr:from>
    <xdr:to>
      <xdr:col>46</xdr:col>
      <xdr:colOff>38100</xdr:colOff>
      <xdr:row>83</xdr:row>
      <xdr:rowOff>95250</xdr:rowOff>
    </xdr:to>
    <xdr:sp macro="" textlink="">
      <xdr:nvSpPr>
        <xdr:cNvPr id="296" name="フローチャート: 判断 295">
          <a:extLst>
            <a:ext uri="{FF2B5EF4-FFF2-40B4-BE49-F238E27FC236}">
              <a16:creationId xmlns:a16="http://schemas.microsoft.com/office/drawing/2014/main" id="{00000000-0008-0000-1000-000028010000}"/>
            </a:ext>
          </a:extLst>
        </xdr:cNvPr>
        <xdr:cNvSpPr/>
      </xdr:nvSpPr>
      <xdr:spPr>
        <a:xfrm>
          <a:off x="8699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297" name="テキスト ボックス 296">
          <a:extLst>
            <a:ext uri="{FF2B5EF4-FFF2-40B4-BE49-F238E27FC236}">
              <a16:creationId xmlns:a16="http://schemas.microsoft.com/office/drawing/2014/main" id="{00000000-0008-0000-1000-000029010000}"/>
            </a:ext>
          </a:extLst>
        </xdr:cNvPr>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298" name="テキスト ボックス 297">
          <a:extLst>
            <a:ext uri="{FF2B5EF4-FFF2-40B4-BE49-F238E27FC236}">
              <a16:creationId xmlns:a16="http://schemas.microsoft.com/office/drawing/2014/main" id="{00000000-0008-0000-1000-00002A010000}"/>
            </a:ext>
          </a:extLst>
        </xdr:cNvPr>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299" name="テキスト ボックス 298">
          <a:extLst>
            <a:ext uri="{FF2B5EF4-FFF2-40B4-BE49-F238E27FC236}">
              <a16:creationId xmlns:a16="http://schemas.microsoft.com/office/drawing/2014/main" id="{00000000-0008-0000-1000-00002B010000}"/>
            </a:ext>
          </a:extLst>
        </xdr:cNvPr>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00" name="テキスト ボックス 299">
          <a:extLst>
            <a:ext uri="{FF2B5EF4-FFF2-40B4-BE49-F238E27FC236}">
              <a16:creationId xmlns:a16="http://schemas.microsoft.com/office/drawing/2014/main" id="{00000000-0008-0000-1000-00002C010000}"/>
            </a:ext>
          </a:extLst>
        </xdr:cNvPr>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01" name="テキスト ボックス 300">
          <a:extLst>
            <a:ext uri="{FF2B5EF4-FFF2-40B4-BE49-F238E27FC236}">
              <a16:creationId xmlns:a16="http://schemas.microsoft.com/office/drawing/2014/main" id="{00000000-0008-0000-1000-00002D010000}"/>
            </a:ext>
          </a:extLst>
        </xdr:cNvPr>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81</xdr:row>
      <xdr:rowOff>6350</xdr:rowOff>
    </xdr:from>
    <xdr:to>
      <xdr:col>55</xdr:col>
      <xdr:colOff>50800</xdr:colOff>
      <xdr:row>81</xdr:row>
      <xdr:rowOff>107950</xdr:rowOff>
    </xdr:to>
    <xdr:sp macro="" textlink="">
      <xdr:nvSpPr>
        <xdr:cNvPr id="302" name="楕円 301">
          <a:extLst>
            <a:ext uri="{FF2B5EF4-FFF2-40B4-BE49-F238E27FC236}">
              <a16:creationId xmlns:a16="http://schemas.microsoft.com/office/drawing/2014/main" id="{00000000-0008-0000-1000-00002E010000}"/>
            </a:ext>
          </a:extLst>
        </xdr:cNvPr>
        <xdr:cNvSpPr/>
      </xdr:nvSpPr>
      <xdr:spPr>
        <a:xfrm>
          <a:off x="104267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29210</xdr:rowOff>
    </xdr:from>
    <xdr:ext cx="469900" cy="254635"/>
    <xdr:sp macro="" textlink="">
      <xdr:nvSpPr>
        <xdr:cNvPr id="303" name="【福祉施設】&#10;一人当たり面積該当値テキスト">
          <a:extLst>
            <a:ext uri="{FF2B5EF4-FFF2-40B4-BE49-F238E27FC236}">
              <a16:creationId xmlns:a16="http://schemas.microsoft.com/office/drawing/2014/main" id="{00000000-0008-0000-1000-00002F010000}"/>
            </a:ext>
          </a:extLst>
        </xdr:cNvPr>
        <xdr:cNvSpPr txBox="1"/>
      </xdr:nvSpPr>
      <xdr:spPr>
        <a:xfrm>
          <a:off x="10515600" y="1374521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81</xdr:row>
      <xdr:rowOff>44450</xdr:rowOff>
    </xdr:from>
    <xdr:to>
      <xdr:col>50</xdr:col>
      <xdr:colOff>165100</xdr:colOff>
      <xdr:row>81</xdr:row>
      <xdr:rowOff>146050</xdr:rowOff>
    </xdr:to>
    <xdr:sp macro="" textlink="">
      <xdr:nvSpPr>
        <xdr:cNvPr id="304" name="楕円 303">
          <a:extLst>
            <a:ext uri="{FF2B5EF4-FFF2-40B4-BE49-F238E27FC236}">
              <a16:creationId xmlns:a16="http://schemas.microsoft.com/office/drawing/2014/main" id="{00000000-0008-0000-1000-000030010000}"/>
            </a:ext>
          </a:extLst>
        </xdr:cNvPr>
        <xdr:cNvSpPr/>
      </xdr:nvSpPr>
      <xdr:spPr>
        <a:xfrm>
          <a:off x="9588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57150</xdr:rowOff>
    </xdr:from>
    <xdr:to>
      <xdr:col>55</xdr:col>
      <xdr:colOff>0</xdr:colOff>
      <xdr:row>81</xdr:row>
      <xdr:rowOff>95250</xdr:rowOff>
    </xdr:to>
    <xdr:cxnSp macro="">
      <xdr:nvCxnSpPr>
        <xdr:cNvPr id="305" name="直線コネクタ 304">
          <a:extLst>
            <a:ext uri="{FF2B5EF4-FFF2-40B4-BE49-F238E27FC236}">
              <a16:creationId xmlns:a16="http://schemas.microsoft.com/office/drawing/2014/main" id="{00000000-0008-0000-1000-000031010000}"/>
            </a:ext>
          </a:extLst>
        </xdr:cNvPr>
        <xdr:cNvCxnSpPr/>
      </xdr:nvCxnSpPr>
      <xdr:spPr>
        <a:xfrm flipV="1">
          <a:off x="9639300" y="1394460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19050</xdr:rowOff>
    </xdr:from>
    <xdr:to>
      <xdr:col>46</xdr:col>
      <xdr:colOff>38100</xdr:colOff>
      <xdr:row>81</xdr:row>
      <xdr:rowOff>120650</xdr:rowOff>
    </xdr:to>
    <xdr:sp macro="" textlink="">
      <xdr:nvSpPr>
        <xdr:cNvPr id="306" name="楕円 305">
          <a:extLst>
            <a:ext uri="{FF2B5EF4-FFF2-40B4-BE49-F238E27FC236}">
              <a16:creationId xmlns:a16="http://schemas.microsoft.com/office/drawing/2014/main" id="{00000000-0008-0000-1000-000032010000}"/>
            </a:ext>
          </a:extLst>
        </xdr:cNvPr>
        <xdr:cNvSpPr/>
      </xdr:nvSpPr>
      <xdr:spPr>
        <a:xfrm>
          <a:off x="86995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69850</xdr:rowOff>
    </xdr:from>
    <xdr:to>
      <xdr:col>50</xdr:col>
      <xdr:colOff>114300</xdr:colOff>
      <xdr:row>81</xdr:row>
      <xdr:rowOff>95250</xdr:rowOff>
    </xdr:to>
    <xdr:cxnSp macro="">
      <xdr:nvCxnSpPr>
        <xdr:cNvPr id="307" name="直線コネクタ 306">
          <a:extLst>
            <a:ext uri="{FF2B5EF4-FFF2-40B4-BE49-F238E27FC236}">
              <a16:creationId xmlns:a16="http://schemas.microsoft.com/office/drawing/2014/main" id="{00000000-0008-0000-1000-000033010000}"/>
            </a:ext>
          </a:extLst>
        </xdr:cNvPr>
        <xdr:cNvCxnSpPr/>
      </xdr:nvCxnSpPr>
      <xdr:spPr>
        <a:xfrm>
          <a:off x="8750300" y="139573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83</xdr:row>
      <xdr:rowOff>48260</xdr:rowOff>
    </xdr:from>
    <xdr:ext cx="469900" cy="259080"/>
    <xdr:sp macro="" textlink="">
      <xdr:nvSpPr>
        <xdr:cNvPr id="308" name="n_1aveValue【福祉施設】&#10;一人当たり面積">
          <a:extLst>
            <a:ext uri="{FF2B5EF4-FFF2-40B4-BE49-F238E27FC236}">
              <a16:creationId xmlns:a16="http://schemas.microsoft.com/office/drawing/2014/main" id="{00000000-0008-0000-1000-000034010000}"/>
            </a:ext>
          </a:extLst>
        </xdr:cNvPr>
        <xdr:cNvSpPr txBox="1"/>
      </xdr:nvSpPr>
      <xdr:spPr>
        <a:xfrm>
          <a:off x="9391650" y="14278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0.049</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86360</xdr:rowOff>
    </xdr:from>
    <xdr:ext cx="465455" cy="254635"/>
    <xdr:sp macro="" textlink="">
      <xdr:nvSpPr>
        <xdr:cNvPr id="309" name="n_2aveValue【福祉施設】&#10;一人当たり面積">
          <a:extLst>
            <a:ext uri="{FF2B5EF4-FFF2-40B4-BE49-F238E27FC236}">
              <a16:creationId xmlns:a16="http://schemas.microsoft.com/office/drawing/2014/main" id="{00000000-0008-0000-1000-000035010000}"/>
            </a:ext>
          </a:extLst>
        </xdr:cNvPr>
        <xdr:cNvSpPr txBox="1"/>
      </xdr:nvSpPr>
      <xdr:spPr>
        <a:xfrm>
          <a:off x="8515350" y="1431671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0.046</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79</xdr:row>
      <xdr:rowOff>162560</xdr:rowOff>
    </xdr:from>
    <xdr:ext cx="469900" cy="259080"/>
    <xdr:sp macro="" textlink="">
      <xdr:nvSpPr>
        <xdr:cNvPr id="310" name="n_1mainValue【福祉施設】&#10;一人当たり面積">
          <a:extLst>
            <a:ext uri="{FF2B5EF4-FFF2-40B4-BE49-F238E27FC236}">
              <a16:creationId xmlns:a16="http://schemas.microsoft.com/office/drawing/2014/main" id="{00000000-0008-0000-1000-000036010000}"/>
            </a:ext>
          </a:extLst>
        </xdr:cNvPr>
        <xdr:cNvSpPr txBox="1"/>
      </xdr:nvSpPr>
      <xdr:spPr>
        <a:xfrm>
          <a:off x="9391650" y="13707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79</xdr:row>
      <xdr:rowOff>137160</xdr:rowOff>
    </xdr:from>
    <xdr:ext cx="465455" cy="259080"/>
    <xdr:sp macro="" textlink="">
      <xdr:nvSpPr>
        <xdr:cNvPr id="311" name="n_2mainValue【福祉施設】&#10;一人当たり面積">
          <a:extLst>
            <a:ext uri="{FF2B5EF4-FFF2-40B4-BE49-F238E27FC236}">
              <a16:creationId xmlns:a16="http://schemas.microsoft.com/office/drawing/2014/main" id="{00000000-0008-0000-1000-000037010000}"/>
            </a:ext>
          </a:extLst>
        </xdr:cNvPr>
        <xdr:cNvSpPr txBox="1"/>
      </xdr:nvSpPr>
      <xdr:spPr>
        <a:xfrm>
          <a:off x="8515350" y="136817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2" name="正方形/長方形 311">
          <a:extLst>
            <a:ext uri="{FF2B5EF4-FFF2-40B4-BE49-F238E27FC236}">
              <a16:creationId xmlns:a16="http://schemas.microsoft.com/office/drawing/2014/main" id="{00000000-0008-0000-1000-00003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3" name="正方形/長方形 312">
          <a:extLst>
            <a:ext uri="{FF2B5EF4-FFF2-40B4-BE49-F238E27FC236}">
              <a16:creationId xmlns:a16="http://schemas.microsoft.com/office/drawing/2014/main" id="{00000000-0008-0000-1000-000039010000}"/>
            </a:ext>
          </a:extLst>
        </xdr:cNvPr>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4" name="正方形/長方形 313">
          <a:extLst>
            <a:ext uri="{FF2B5EF4-FFF2-40B4-BE49-F238E27FC236}">
              <a16:creationId xmlns:a16="http://schemas.microsoft.com/office/drawing/2014/main" id="{00000000-0008-0000-1000-00003A010000}"/>
            </a:ext>
          </a:extLst>
        </xdr:cNvPr>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5" name="正方形/長方形 314">
          <a:extLst>
            <a:ext uri="{FF2B5EF4-FFF2-40B4-BE49-F238E27FC236}">
              <a16:creationId xmlns:a16="http://schemas.microsoft.com/office/drawing/2014/main" id="{00000000-0008-0000-1000-00003B010000}"/>
            </a:ext>
          </a:extLst>
        </xdr:cNvPr>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6" name="正方形/長方形 315">
          <a:extLst>
            <a:ext uri="{FF2B5EF4-FFF2-40B4-BE49-F238E27FC236}">
              <a16:creationId xmlns:a16="http://schemas.microsoft.com/office/drawing/2014/main" id="{00000000-0008-0000-1000-00003C010000}"/>
            </a:ext>
          </a:extLst>
        </xdr:cNvPr>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7" name="正方形/長方形 316">
          <a:extLst>
            <a:ext uri="{FF2B5EF4-FFF2-40B4-BE49-F238E27FC236}">
              <a16:creationId xmlns:a16="http://schemas.microsoft.com/office/drawing/2014/main" id="{00000000-0008-0000-1000-00003D010000}"/>
            </a:ext>
          </a:extLst>
        </xdr:cNvPr>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8" name="正方形/長方形 317">
          <a:extLst>
            <a:ext uri="{FF2B5EF4-FFF2-40B4-BE49-F238E27FC236}">
              <a16:creationId xmlns:a16="http://schemas.microsoft.com/office/drawing/2014/main" id="{00000000-0008-0000-1000-00003E010000}"/>
            </a:ext>
          </a:extLst>
        </xdr:cNvPr>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9" name="正方形/長方形 318">
          <a:extLst>
            <a:ext uri="{FF2B5EF4-FFF2-40B4-BE49-F238E27FC236}">
              <a16:creationId xmlns:a16="http://schemas.microsoft.com/office/drawing/2014/main" id="{00000000-0008-0000-1000-00003F010000}"/>
            </a:ext>
          </a:extLst>
        </xdr:cNvPr>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4005" cy="225425"/>
    <xdr:sp macro="" textlink="">
      <xdr:nvSpPr>
        <xdr:cNvPr id="320" name="テキスト ボックス 319">
          <a:extLst>
            <a:ext uri="{FF2B5EF4-FFF2-40B4-BE49-F238E27FC236}">
              <a16:creationId xmlns:a16="http://schemas.microsoft.com/office/drawing/2014/main" id="{00000000-0008-0000-1000-000040010000}"/>
            </a:ext>
          </a:extLst>
        </xdr:cNvPr>
        <xdr:cNvSpPr txBox="1"/>
      </xdr:nvSpPr>
      <xdr:spPr>
        <a:xfrm>
          <a:off x="723900" y="1657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1" name="直線コネクタ 320">
          <a:extLst>
            <a:ext uri="{FF2B5EF4-FFF2-40B4-BE49-F238E27FC236}">
              <a16:creationId xmlns:a16="http://schemas.microsoft.com/office/drawing/2014/main" id="{00000000-0008-0000-1000-000041010000}"/>
            </a:ext>
          </a:extLst>
        </xdr:cNvPr>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110</xdr:row>
      <xdr:rowOff>48260</xdr:rowOff>
    </xdr:from>
    <xdr:ext cx="334645" cy="259080"/>
    <xdr:sp macro="" textlink="">
      <xdr:nvSpPr>
        <xdr:cNvPr id="322" name="テキスト ボックス 321">
          <a:extLst>
            <a:ext uri="{FF2B5EF4-FFF2-40B4-BE49-F238E27FC236}">
              <a16:creationId xmlns:a16="http://schemas.microsoft.com/office/drawing/2014/main" id="{00000000-0008-0000-1000-000042010000}"/>
            </a:ext>
          </a:extLst>
        </xdr:cNvPr>
        <xdr:cNvSpPr txBox="1"/>
      </xdr:nvSpPr>
      <xdr:spPr>
        <a:xfrm>
          <a:off x="422910" y="1890776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3" name="直線コネクタ 322">
          <a:extLst>
            <a:ext uri="{FF2B5EF4-FFF2-40B4-BE49-F238E27FC236}">
              <a16:creationId xmlns:a16="http://schemas.microsoft.com/office/drawing/2014/main" id="{00000000-0008-0000-1000-000043010000}"/>
            </a:ext>
          </a:extLst>
        </xdr:cNvPr>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108</xdr:row>
      <xdr:rowOff>10160</xdr:rowOff>
    </xdr:from>
    <xdr:ext cx="403225" cy="259080"/>
    <xdr:sp macro="" textlink="">
      <xdr:nvSpPr>
        <xdr:cNvPr id="324" name="テキスト ボックス 323">
          <a:extLst>
            <a:ext uri="{FF2B5EF4-FFF2-40B4-BE49-F238E27FC236}">
              <a16:creationId xmlns:a16="http://schemas.microsoft.com/office/drawing/2014/main" id="{00000000-0008-0000-1000-000044010000}"/>
            </a:ext>
          </a:extLst>
        </xdr:cNvPr>
        <xdr:cNvSpPr txBox="1"/>
      </xdr:nvSpPr>
      <xdr:spPr>
        <a:xfrm>
          <a:off x="358775" y="1852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5" name="直線コネクタ 324">
          <a:extLst>
            <a:ext uri="{FF2B5EF4-FFF2-40B4-BE49-F238E27FC236}">
              <a16:creationId xmlns:a16="http://schemas.microsoft.com/office/drawing/2014/main" id="{00000000-0008-0000-1000-000045010000}"/>
            </a:ext>
          </a:extLst>
        </xdr:cNvPr>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105</xdr:row>
      <xdr:rowOff>143510</xdr:rowOff>
    </xdr:from>
    <xdr:ext cx="403225" cy="254635"/>
    <xdr:sp macro="" textlink="">
      <xdr:nvSpPr>
        <xdr:cNvPr id="326" name="テキスト ボックス 325">
          <a:extLst>
            <a:ext uri="{FF2B5EF4-FFF2-40B4-BE49-F238E27FC236}">
              <a16:creationId xmlns:a16="http://schemas.microsoft.com/office/drawing/2014/main" id="{00000000-0008-0000-1000-000046010000}"/>
            </a:ext>
          </a:extLst>
        </xdr:cNvPr>
        <xdr:cNvSpPr txBox="1"/>
      </xdr:nvSpPr>
      <xdr:spPr>
        <a:xfrm>
          <a:off x="358775" y="18145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7" name="直線コネクタ 326">
          <a:extLst>
            <a:ext uri="{FF2B5EF4-FFF2-40B4-BE49-F238E27FC236}">
              <a16:creationId xmlns:a16="http://schemas.microsoft.com/office/drawing/2014/main" id="{00000000-0008-0000-1000-000047010000}"/>
            </a:ext>
          </a:extLst>
        </xdr:cNvPr>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103</xdr:row>
      <xdr:rowOff>105410</xdr:rowOff>
    </xdr:from>
    <xdr:ext cx="403225" cy="259080"/>
    <xdr:sp macro="" textlink="">
      <xdr:nvSpPr>
        <xdr:cNvPr id="328" name="テキスト ボックス 327">
          <a:extLst>
            <a:ext uri="{FF2B5EF4-FFF2-40B4-BE49-F238E27FC236}">
              <a16:creationId xmlns:a16="http://schemas.microsoft.com/office/drawing/2014/main" id="{00000000-0008-0000-1000-000048010000}"/>
            </a:ext>
          </a:extLst>
        </xdr:cNvPr>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29" name="直線コネクタ 328">
          <a:extLst>
            <a:ext uri="{FF2B5EF4-FFF2-40B4-BE49-F238E27FC236}">
              <a16:creationId xmlns:a16="http://schemas.microsoft.com/office/drawing/2014/main" id="{00000000-0008-0000-1000-000049010000}"/>
            </a:ext>
          </a:extLst>
        </xdr:cNvPr>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101</xdr:row>
      <xdr:rowOff>67310</xdr:rowOff>
    </xdr:from>
    <xdr:ext cx="403225" cy="259080"/>
    <xdr:sp macro="" textlink="">
      <xdr:nvSpPr>
        <xdr:cNvPr id="330" name="テキスト ボックス 329">
          <a:extLst>
            <a:ext uri="{FF2B5EF4-FFF2-40B4-BE49-F238E27FC236}">
              <a16:creationId xmlns:a16="http://schemas.microsoft.com/office/drawing/2014/main" id="{00000000-0008-0000-1000-00004A010000}"/>
            </a:ext>
          </a:extLst>
        </xdr:cNvPr>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1" name="直線コネクタ 330">
          <a:extLst>
            <a:ext uri="{FF2B5EF4-FFF2-40B4-BE49-F238E27FC236}">
              <a16:creationId xmlns:a16="http://schemas.microsoft.com/office/drawing/2014/main" id="{00000000-0008-0000-1000-00004B010000}"/>
            </a:ext>
          </a:extLst>
        </xdr:cNvPr>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99</xdr:row>
      <xdr:rowOff>29210</xdr:rowOff>
    </xdr:from>
    <xdr:ext cx="462915" cy="254635"/>
    <xdr:sp macro="" textlink="">
      <xdr:nvSpPr>
        <xdr:cNvPr id="332" name="テキスト ボックス 331">
          <a:extLst>
            <a:ext uri="{FF2B5EF4-FFF2-40B4-BE49-F238E27FC236}">
              <a16:creationId xmlns:a16="http://schemas.microsoft.com/office/drawing/2014/main" id="{00000000-0008-0000-1000-00004C010000}"/>
            </a:ext>
          </a:extLst>
        </xdr:cNvPr>
        <xdr:cNvSpPr txBox="1"/>
      </xdr:nvSpPr>
      <xdr:spPr>
        <a:xfrm>
          <a:off x="294640" y="17002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3" name="直線コネクタ 332">
          <a:extLst>
            <a:ext uri="{FF2B5EF4-FFF2-40B4-BE49-F238E27FC236}">
              <a16:creationId xmlns:a16="http://schemas.microsoft.com/office/drawing/2014/main" id="{00000000-0008-0000-1000-00004D010000}"/>
            </a:ext>
          </a:extLst>
        </xdr:cNvPr>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96</xdr:row>
      <xdr:rowOff>162560</xdr:rowOff>
    </xdr:from>
    <xdr:ext cx="462915" cy="259080"/>
    <xdr:sp macro="" textlink="">
      <xdr:nvSpPr>
        <xdr:cNvPr id="334" name="テキスト ボックス 333">
          <a:extLst>
            <a:ext uri="{FF2B5EF4-FFF2-40B4-BE49-F238E27FC236}">
              <a16:creationId xmlns:a16="http://schemas.microsoft.com/office/drawing/2014/main" id="{00000000-0008-0000-1000-00004E010000}"/>
            </a:ext>
          </a:extLst>
        </xdr:cNvPr>
        <xdr:cNvSpPr txBox="1"/>
      </xdr:nvSpPr>
      <xdr:spPr>
        <a:xfrm>
          <a:off x="294640" y="1662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5" name="【市民会館】&#10;有形固定資産減価償却率グラフ枠">
          <a:extLst>
            <a:ext uri="{FF2B5EF4-FFF2-40B4-BE49-F238E27FC236}">
              <a16:creationId xmlns:a16="http://schemas.microsoft.com/office/drawing/2014/main" id="{00000000-0008-0000-1000-00004F010000}"/>
            </a:ext>
          </a:extLst>
        </xdr:cNvPr>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129540</xdr:rowOff>
    </xdr:to>
    <xdr:cxnSp macro="">
      <xdr:nvCxnSpPr>
        <xdr:cNvPr id="336" name="直線コネクタ 335">
          <a:extLst>
            <a:ext uri="{FF2B5EF4-FFF2-40B4-BE49-F238E27FC236}">
              <a16:creationId xmlns:a16="http://schemas.microsoft.com/office/drawing/2014/main" id="{00000000-0008-0000-1000-000050010000}"/>
            </a:ext>
          </a:extLst>
        </xdr:cNvPr>
        <xdr:cNvCxnSpPr/>
      </xdr:nvCxnSpPr>
      <xdr:spPr>
        <a:xfrm flipV="1">
          <a:off x="4634865" y="17145000"/>
          <a:ext cx="0" cy="1501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133350</xdr:rowOff>
    </xdr:from>
    <xdr:ext cx="405130" cy="254635"/>
    <xdr:sp macro="" textlink="">
      <xdr:nvSpPr>
        <xdr:cNvPr id="337" name="【市民会館】&#10;有形固定資産減価償却率最小値テキスト">
          <a:extLst>
            <a:ext uri="{FF2B5EF4-FFF2-40B4-BE49-F238E27FC236}">
              <a16:creationId xmlns:a16="http://schemas.microsoft.com/office/drawing/2014/main" id="{00000000-0008-0000-1000-000051010000}"/>
            </a:ext>
          </a:extLst>
        </xdr:cNvPr>
        <xdr:cNvSpPr txBox="1"/>
      </xdr:nvSpPr>
      <xdr:spPr>
        <a:xfrm>
          <a:off x="4673600" y="1864995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21.2</a:t>
          </a:r>
          <a:endParaRPr kumimoji="1" lang="ja-JP" altLang="en-US" sz="1000" b="1">
            <a:latin typeface="ＭＳ Ｐゴシック"/>
            <a:ea typeface="ＭＳ Ｐゴシック"/>
          </a:endParaRPr>
        </a:p>
      </xdr:txBody>
    </xdr:sp>
    <xdr:clientData/>
  </xdr:oneCellAnchor>
  <xdr:twoCellAnchor>
    <xdr:from>
      <xdr:col>23</xdr:col>
      <xdr:colOff>165100</xdr:colOff>
      <xdr:row>108</xdr:row>
      <xdr:rowOff>129540</xdr:rowOff>
    </xdr:from>
    <xdr:to>
      <xdr:col>24</xdr:col>
      <xdr:colOff>152400</xdr:colOff>
      <xdr:row>108</xdr:row>
      <xdr:rowOff>129540</xdr:rowOff>
    </xdr:to>
    <xdr:cxnSp macro="">
      <xdr:nvCxnSpPr>
        <xdr:cNvPr id="338" name="直線コネクタ 337">
          <a:extLst>
            <a:ext uri="{FF2B5EF4-FFF2-40B4-BE49-F238E27FC236}">
              <a16:creationId xmlns:a16="http://schemas.microsoft.com/office/drawing/2014/main" id="{00000000-0008-0000-1000-000052010000}"/>
            </a:ext>
          </a:extLst>
        </xdr:cNvPr>
        <xdr:cNvCxnSpPr/>
      </xdr:nvCxnSpPr>
      <xdr:spPr>
        <a:xfrm>
          <a:off x="4546600" y="18646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118110</xdr:rowOff>
    </xdr:from>
    <xdr:ext cx="469900" cy="259080"/>
    <xdr:sp macro="" textlink="">
      <xdr:nvSpPr>
        <xdr:cNvPr id="339" name="【市民会館】&#10;有形固定資産減価償却率最大値テキスト">
          <a:extLst>
            <a:ext uri="{FF2B5EF4-FFF2-40B4-BE49-F238E27FC236}">
              <a16:creationId xmlns:a16="http://schemas.microsoft.com/office/drawing/2014/main" id="{00000000-0008-0000-1000-000053010000}"/>
            </a:ext>
          </a:extLst>
        </xdr:cNvPr>
        <xdr:cNvSpPr txBox="1"/>
      </xdr:nvSpPr>
      <xdr:spPr>
        <a:xfrm>
          <a:off x="4673600" y="16920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40" name="直線コネクタ 339">
          <a:extLst>
            <a:ext uri="{FF2B5EF4-FFF2-40B4-BE49-F238E27FC236}">
              <a16:creationId xmlns:a16="http://schemas.microsoft.com/office/drawing/2014/main" id="{00000000-0008-0000-1000-000054010000}"/>
            </a:ext>
          </a:extLst>
        </xdr:cNvPr>
        <xdr:cNvCxnSpPr/>
      </xdr:nvCxnSpPr>
      <xdr:spPr>
        <a:xfrm>
          <a:off x="4546600" y="1714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55880</xdr:rowOff>
    </xdr:from>
    <xdr:ext cx="405130" cy="259080"/>
    <xdr:sp macro="" textlink="">
      <xdr:nvSpPr>
        <xdr:cNvPr id="341" name="【市民会館】&#10;有形固定資産減価償却率平均値テキスト">
          <a:extLst>
            <a:ext uri="{FF2B5EF4-FFF2-40B4-BE49-F238E27FC236}">
              <a16:creationId xmlns:a16="http://schemas.microsoft.com/office/drawing/2014/main" id="{00000000-0008-0000-1000-000055010000}"/>
            </a:ext>
          </a:extLst>
        </xdr:cNvPr>
        <xdr:cNvSpPr txBox="1"/>
      </xdr:nvSpPr>
      <xdr:spPr>
        <a:xfrm>
          <a:off x="4673600" y="178866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105</xdr:row>
      <xdr:rowOff>33020</xdr:rowOff>
    </xdr:from>
    <xdr:to>
      <xdr:col>24</xdr:col>
      <xdr:colOff>114300</xdr:colOff>
      <xdr:row>105</xdr:row>
      <xdr:rowOff>134620</xdr:rowOff>
    </xdr:to>
    <xdr:sp macro="" textlink="">
      <xdr:nvSpPr>
        <xdr:cNvPr id="342" name="フローチャート: 判断 341">
          <a:extLst>
            <a:ext uri="{FF2B5EF4-FFF2-40B4-BE49-F238E27FC236}">
              <a16:creationId xmlns:a16="http://schemas.microsoft.com/office/drawing/2014/main" id="{00000000-0008-0000-1000-000056010000}"/>
            </a:ext>
          </a:extLst>
        </xdr:cNvPr>
        <xdr:cNvSpPr/>
      </xdr:nvSpPr>
      <xdr:spPr>
        <a:xfrm>
          <a:off x="45847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78740</xdr:rowOff>
    </xdr:from>
    <xdr:to>
      <xdr:col>20</xdr:col>
      <xdr:colOff>38100</xdr:colOff>
      <xdr:row>106</xdr:row>
      <xdr:rowOff>8890</xdr:rowOff>
    </xdr:to>
    <xdr:sp macro="" textlink="">
      <xdr:nvSpPr>
        <xdr:cNvPr id="343" name="フローチャート: 判断 342">
          <a:extLst>
            <a:ext uri="{FF2B5EF4-FFF2-40B4-BE49-F238E27FC236}">
              <a16:creationId xmlns:a16="http://schemas.microsoft.com/office/drawing/2014/main" id="{00000000-0008-0000-1000-000057010000}"/>
            </a:ext>
          </a:extLst>
        </xdr:cNvPr>
        <xdr:cNvSpPr/>
      </xdr:nvSpPr>
      <xdr:spPr>
        <a:xfrm>
          <a:off x="3746500" y="1808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2540</xdr:rowOff>
    </xdr:from>
    <xdr:to>
      <xdr:col>15</xdr:col>
      <xdr:colOff>101600</xdr:colOff>
      <xdr:row>105</xdr:row>
      <xdr:rowOff>104140</xdr:rowOff>
    </xdr:to>
    <xdr:sp macro="" textlink="">
      <xdr:nvSpPr>
        <xdr:cNvPr id="344" name="フローチャート: 判断 343">
          <a:extLst>
            <a:ext uri="{FF2B5EF4-FFF2-40B4-BE49-F238E27FC236}">
              <a16:creationId xmlns:a16="http://schemas.microsoft.com/office/drawing/2014/main" id="{00000000-0008-0000-1000-000058010000}"/>
            </a:ext>
          </a:extLst>
        </xdr:cNvPr>
        <xdr:cNvSpPr/>
      </xdr:nvSpPr>
      <xdr:spPr>
        <a:xfrm>
          <a:off x="2857500" y="1800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345" name="テキスト ボックス 344">
          <a:extLst>
            <a:ext uri="{FF2B5EF4-FFF2-40B4-BE49-F238E27FC236}">
              <a16:creationId xmlns:a16="http://schemas.microsoft.com/office/drawing/2014/main" id="{00000000-0008-0000-1000-000059010000}"/>
            </a:ext>
          </a:extLst>
        </xdr:cNvPr>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346" name="テキスト ボックス 345">
          <a:extLst>
            <a:ext uri="{FF2B5EF4-FFF2-40B4-BE49-F238E27FC236}">
              <a16:creationId xmlns:a16="http://schemas.microsoft.com/office/drawing/2014/main" id="{00000000-0008-0000-1000-00005A010000}"/>
            </a:ext>
          </a:extLst>
        </xdr:cNvPr>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347" name="テキスト ボックス 346">
          <a:extLst>
            <a:ext uri="{FF2B5EF4-FFF2-40B4-BE49-F238E27FC236}">
              <a16:creationId xmlns:a16="http://schemas.microsoft.com/office/drawing/2014/main" id="{00000000-0008-0000-1000-00005B010000}"/>
            </a:ext>
          </a:extLst>
        </xdr:cNvPr>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348" name="テキスト ボックス 347">
          <a:extLst>
            <a:ext uri="{FF2B5EF4-FFF2-40B4-BE49-F238E27FC236}">
              <a16:creationId xmlns:a16="http://schemas.microsoft.com/office/drawing/2014/main" id="{00000000-0008-0000-1000-00005C010000}"/>
            </a:ext>
          </a:extLst>
        </xdr:cNvPr>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349" name="テキスト ボックス 348">
          <a:extLst>
            <a:ext uri="{FF2B5EF4-FFF2-40B4-BE49-F238E27FC236}">
              <a16:creationId xmlns:a16="http://schemas.microsoft.com/office/drawing/2014/main" id="{00000000-0008-0000-1000-00005D010000}"/>
            </a:ext>
          </a:extLst>
        </xdr:cNvPr>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105</xdr:row>
      <xdr:rowOff>137795</xdr:rowOff>
    </xdr:from>
    <xdr:to>
      <xdr:col>24</xdr:col>
      <xdr:colOff>114300</xdr:colOff>
      <xdr:row>106</xdr:row>
      <xdr:rowOff>67945</xdr:rowOff>
    </xdr:to>
    <xdr:sp macro="" textlink="">
      <xdr:nvSpPr>
        <xdr:cNvPr id="350" name="楕円 349">
          <a:extLst>
            <a:ext uri="{FF2B5EF4-FFF2-40B4-BE49-F238E27FC236}">
              <a16:creationId xmlns:a16="http://schemas.microsoft.com/office/drawing/2014/main" id="{00000000-0008-0000-1000-00005E010000}"/>
            </a:ext>
          </a:extLst>
        </xdr:cNvPr>
        <xdr:cNvSpPr/>
      </xdr:nvSpPr>
      <xdr:spPr>
        <a:xfrm>
          <a:off x="4584700" y="1814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116205</xdr:rowOff>
    </xdr:from>
    <xdr:ext cx="405130" cy="259080"/>
    <xdr:sp macro="" textlink="">
      <xdr:nvSpPr>
        <xdr:cNvPr id="351" name="【市民会館】&#10;有形固定資産減価償却率該当値テキスト">
          <a:extLst>
            <a:ext uri="{FF2B5EF4-FFF2-40B4-BE49-F238E27FC236}">
              <a16:creationId xmlns:a16="http://schemas.microsoft.com/office/drawing/2014/main" id="{00000000-0008-0000-1000-00005F010000}"/>
            </a:ext>
          </a:extLst>
        </xdr:cNvPr>
        <xdr:cNvSpPr txBox="1"/>
      </xdr:nvSpPr>
      <xdr:spPr>
        <a:xfrm>
          <a:off x="4673600" y="181184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105</xdr:row>
      <xdr:rowOff>133985</xdr:rowOff>
    </xdr:from>
    <xdr:to>
      <xdr:col>20</xdr:col>
      <xdr:colOff>38100</xdr:colOff>
      <xdr:row>106</xdr:row>
      <xdr:rowOff>64135</xdr:rowOff>
    </xdr:to>
    <xdr:sp macro="" textlink="">
      <xdr:nvSpPr>
        <xdr:cNvPr id="352" name="楕円 351">
          <a:extLst>
            <a:ext uri="{FF2B5EF4-FFF2-40B4-BE49-F238E27FC236}">
              <a16:creationId xmlns:a16="http://schemas.microsoft.com/office/drawing/2014/main" id="{00000000-0008-0000-1000-000060010000}"/>
            </a:ext>
          </a:extLst>
        </xdr:cNvPr>
        <xdr:cNvSpPr/>
      </xdr:nvSpPr>
      <xdr:spPr>
        <a:xfrm>
          <a:off x="3746500" y="1813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13335</xdr:rowOff>
    </xdr:from>
    <xdr:to>
      <xdr:col>24</xdr:col>
      <xdr:colOff>63500</xdr:colOff>
      <xdr:row>106</xdr:row>
      <xdr:rowOff>17780</xdr:rowOff>
    </xdr:to>
    <xdr:cxnSp macro="">
      <xdr:nvCxnSpPr>
        <xdr:cNvPr id="353" name="直線コネクタ 352">
          <a:extLst>
            <a:ext uri="{FF2B5EF4-FFF2-40B4-BE49-F238E27FC236}">
              <a16:creationId xmlns:a16="http://schemas.microsoft.com/office/drawing/2014/main" id="{00000000-0008-0000-1000-000061010000}"/>
            </a:ext>
          </a:extLst>
        </xdr:cNvPr>
        <xdr:cNvCxnSpPr/>
      </xdr:nvCxnSpPr>
      <xdr:spPr>
        <a:xfrm>
          <a:off x="3797300" y="1818703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164465</xdr:rowOff>
    </xdr:from>
    <xdr:to>
      <xdr:col>15</xdr:col>
      <xdr:colOff>101600</xdr:colOff>
      <xdr:row>106</xdr:row>
      <xdr:rowOff>94615</xdr:rowOff>
    </xdr:to>
    <xdr:sp macro="" textlink="">
      <xdr:nvSpPr>
        <xdr:cNvPr id="354" name="楕円 353">
          <a:extLst>
            <a:ext uri="{FF2B5EF4-FFF2-40B4-BE49-F238E27FC236}">
              <a16:creationId xmlns:a16="http://schemas.microsoft.com/office/drawing/2014/main" id="{00000000-0008-0000-1000-000062010000}"/>
            </a:ext>
          </a:extLst>
        </xdr:cNvPr>
        <xdr:cNvSpPr/>
      </xdr:nvSpPr>
      <xdr:spPr>
        <a:xfrm>
          <a:off x="2857500" y="1816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13335</xdr:rowOff>
    </xdr:from>
    <xdr:to>
      <xdr:col>19</xdr:col>
      <xdr:colOff>177800</xdr:colOff>
      <xdr:row>106</xdr:row>
      <xdr:rowOff>43815</xdr:rowOff>
    </xdr:to>
    <xdr:cxnSp macro="">
      <xdr:nvCxnSpPr>
        <xdr:cNvPr id="355" name="直線コネクタ 354">
          <a:extLst>
            <a:ext uri="{FF2B5EF4-FFF2-40B4-BE49-F238E27FC236}">
              <a16:creationId xmlns:a16="http://schemas.microsoft.com/office/drawing/2014/main" id="{00000000-0008-0000-1000-000063010000}"/>
            </a:ext>
          </a:extLst>
        </xdr:cNvPr>
        <xdr:cNvCxnSpPr/>
      </xdr:nvCxnSpPr>
      <xdr:spPr>
        <a:xfrm flipV="1">
          <a:off x="2908300" y="1818703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104</xdr:row>
      <xdr:rowOff>25400</xdr:rowOff>
    </xdr:from>
    <xdr:ext cx="405130" cy="259080"/>
    <xdr:sp macro="" textlink="">
      <xdr:nvSpPr>
        <xdr:cNvPr id="356" name="n_1aveValue【市民会館】&#10;有形固定資産減価償却率">
          <a:extLst>
            <a:ext uri="{FF2B5EF4-FFF2-40B4-BE49-F238E27FC236}">
              <a16:creationId xmlns:a16="http://schemas.microsoft.com/office/drawing/2014/main" id="{00000000-0008-0000-1000-000064010000}"/>
            </a:ext>
          </a:extLst>
        </xdr:cNvPr>
        <xdr:cNvSpPr txBox="1"/>
      </xdr:nvSpPr>
      <xdr:spPr>
        <a:xfrm>
          <a:off x="3582035" y="178562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103</xdr:row>
      <xdr:rowOff>120650</xdr:rowOff>
    </xdr:from>
    <xdr:ext cx="400685" cy="254635"/>
    <xdr:sp macro="" textlink="">
      <xdr:nvSpPr>
        <xdr:cNvPr id="357" name="n_2aveValue【市民会館】&#10;有形固定資産減価償却率">
          <a:extLst>
            <a:ext uri="{FF2B5EF4-FFF2-40B4-BE49-F238E27FC236}">
              <a16:creationId xmlns:a16="http://schemas.microsoft.com/office/drawing/2014/main" id="{00000000-0008-0000-1000-000065010000}"/>
            </a:ext>
          </a:extLst>
        </xdr:cNvPr>
        <xdr:cNvSpPr txBox="1"/>
      </xdr:nvSpPr>
      <xdr:spPr>
        <a:xfrm>
          <a:off x="2705735" y="1778000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106</xdr:row>
      <xdr:rowOff>55245</xdr:rowOff>
    </xdr:from>
    <xdr:ext cx="405130" cy="254635"/>
    <xdr:sp macro="" textlink="">
      <xdr:nvSpPr>
        <xdr:cNvPr id="358" name="n_1mainValue【市民会館】&#10;有形固定資産減価償却率">
          <a:extLst>
            <a:ext uri="{FF2B5EF4-FFF2-40B4-BE49-F238E27FC236}">
              <a16:creationId xmlns:a16="http://schemas.microsoft.com/office/drawing/2014/main" id="{00000000-0008-0000-1000-000066010000}"/>
            </a:ext>
          </a:extLst>
        </xdr:cNvPr>
        <xdr:cNvSpPr txBox="1"/>
      </xdr:nvSpPr>
      <xdr:spPr>
        <a:xfrm>
          <a:off x="3582035" y="1822894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106</xdr:row>
      <xdr:rowOff>86360</xdr:rowOff>
    </xdr:from>
    <xdr:ext cx="400685" cy="254635"/>
    <xdr:sp macro="" textlink="">
      <xdr:nvSpPr>
        <xdr:cNvPr id="359" name="n_2mainValue【市民会館】&#10;有形固定資産減価償却率">
          <a:extLst>
            <a:ext uri="{FF2B5EF4-FFF2-40B4-BE49-F238E27FC236}">
              <a16:creationId xmlns:a16="http://schemas.microsoft.com/office/drawing/2014/main" id="{00000000-0008-0000-1000-000067010000}"/>
            </a:ext>
          </a:extLst>
        </xdr:cNvPr>
        <xdr:cNvSpPr txBox="1"/>
      </xdr:nvSpPr>
      <xdr:spPr>
        <a:xfrm>
          <a:off x="2705735" y="1826006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0" name="正方形/長方形 359">
          <a:extLst>
            <a:ext uri="{FF2B5EF4-FFF2-40B4-BE49-F238E27FC236}">
              <a16:creationId xmlns:a16="http://schemas.microsoft.com/office/drawing/2014/main" id="{00000000-0008-0000-1000-000068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1" name="正方形/長方形 360">
          <a:extLst>
            <a:ext uri="{FF2B5EF4-FFF2-40B4-BE49-F238E27FC236}">
              <a16:creationId xmlns:a16="http://schemas.microsoft.com/office/drawing/2014/main" id="{00000000-0008-0000-1000-000069010000}"/>
            </a:ext>
          </a:extLst>
        </xdr:cNvPr>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2" name="正方形/長方形 361">
          <a:extLst>
            <a:ext uri="{FF2B5EF4-FFF2-40B4-BE49-F238E27FC236}">
              <a16:creationId xmlns:a16="http://schemas.microsoft.com/office/drawing/2014/main" id="{00000000-0008-0000-1000-00006A010000}"/>
            </a:ext>
          </a:extLst>
        </xdr:cNvPr>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3" name="正方形/長方形 362">
          <a:extLst>
            <a:ext uri="{FF2B5EF4-FFF2-40B4-BE49-F238E27FC236}">
              <a16:creationId xmlns:a16="http://schemas.microsoft.com/office/drawing/2014/main" id="{00000000-0008-0000-1000-00006B010000}"/>
            </a:ext>
          </a:extLst>
        </xdr:cNvPr>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4" name="正方形/長方形 363">
          <a:extLst>
            <a:ext uri="{FF2B5EF4-FFF2-40B4-BE49-F238E27FC236}">
              <a16:creationId xmlns:a16="http://schemas.microsoft.com/office/drawing/2014/main" id="{00000000-0008-0000-1000-00006C010000}"/>
            </a:ext>
          </a:extLst>
        </xdr:cNvPr>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5" name="正方形/長方形 364">
          <a:extLst>
            <a:ext uri="{FF2B5EF4-FFF2-40B4-BE49-F238E27FC236}">
              <a16:creationId xmlns:a16="http://schemas.microsoft.com/office/drawing/2014/main" id="{00000000-0008-0000-1000-00006D010000}"/>
            </a:ext>
          </a:extLst>
        </xdr:cNvPr>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6" name="正方形/長方形 365">
          <a:extLst>
            <a:ext uri="{FF2B5EF4-FFF2-40B4-BE49-F238E27FC236}">
              <a16:creationId xmlns:a16="http://schemas.microsoft.com/office/drawing/2014/main" id="{00000000-0008-0000-1000-00006E010000}"/>
            </a:ext>
          </a:extLst>
        </xdr:cNvPr>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7" name="正方形/長方形 366">
          <a:extLst>
            <a:ext uri="{FF2B5EF4-FFF2-40B4-BE49-F238E27FC236}">
              <a16:creationId xmlns:a16="http://schemas.microsoft.com/office/drawing/2014/main" id="{00000000-0008-0000-1000-00006F010000}"/>
            </a:ext>
          </a:extLst>
        </xdr:cNvPr>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5440" cy="225425"/>
    <xdr:sp macro="" textlink="">
      <xdr:nvSpPr>
        <xdr:cNvPr id="368" name="テキスト ボックス 367">
          <a:extLst>
            <a:ext uri="{FF2B5EF4-FFF2-40B4-BE49-F238E27FC236}">
              <a16:creationId xmlns:a16="http://schemas.microsoft.com/office/drawing/2014/main" id="{00000000-0008-0000-1000-000070010000}"/>
            </a:ext>
          </a:extLst>
        </xdr:cNvPr>
        <xdr:cNvSpPr txBox="1"/>
      </xdr:nvSpPr>
      <xdr:spPr>
        <a:xfrm>
          <a:off x="6565900" y="1657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9" name="直線コネクタ 368">
          <a:extLst>
            <a:ext uri="{FF2B5EF4-FFF2-40B4-BE49-F238E27FC236}">
              <a16:creationId xmlns:a16="http://schemas.microsoft.com/office/drawing/2014/main" id="{00000000-0008-0000-1000-000071010000}"/>
            </a:ext>
          </a:extLst>
        </xdr:cNvPr>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0" name="直線コネクタ 369">
          <a:extLst>
            <a:ext uri="{FF2B5EF4-FFF2-40B4-BE49-F238E27FC236}">
              <a16:creationId xmlns:a16="http://schemas.microsoft.com/office/drawing/2014/main" id="{00000000-0008-0000-1000-000072010000}"/>
            </a:ext>
          </a:extLst>
        </xdr:cNvPr>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10160</xdr:rowOff>
    </xdr:from>
    <xdr:ext cx="462915" cy="259080"/>
    <xdr:sp macro="" textlink="">
      <xdr:nvSpPr>
        <xdr:cNvPr id="371" name="テキスト ボックス 370">
          <a:extLst>
            <a:ext uri="{FF2B5EF4-FFF2-40B4-BE49-F238E27FC236}">
              <a16:creationId xmlns:a16="http://schemas.microsoft.com/office/drawing/2014/main" id="{00000000-0008-0000-1000-000073010000}"/>
            </a:ext>
          </a:extLst>
        </xdr:cNvPr>
        <xdr:cNvSpPr txBox="1"/>
      </xdr:nvSpPr>
      <xdr:spPr>
        <a:xfrm>
          <a:off x="6136640" y="18526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2" name="直線コネクタ 371">
          <a:extLst>
            <a:ext uri="{FF2B5EF4-FFF2-40B4-BE49-F238E27FC236}">
              <a16:creationId xmlns:a16="http://schemas.microsoft.com/office/drawing/2014/main" id="{00000000-0008-0000-1000-000074010000}"/>
            </a:ext>
          </a:extLst>
        </xdr:cNvPr>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105</xdr:row>
      <xdr:rowOff>143510</xdr:rowOff>
    </xdr:from>
    <xdr:ext cx="462915" cy="254635"/>
    <xdr:sp macro="" textlink="">
      <xdr:nvSpPr>
        <xdr:cNvPr id="373" name="テキスト ボックス 372">
          <a:extLst>
            <a:ext uri="{FF2B5EF4-FFF2-40B4-BE49-F238E27FC236}">
              <a16:creationId xmlns:a16="http://schemas.microsoft.com/office/drawing/2014/main" id="{00000000-0008-0000-1000-000075010000}"/>
            </a:ext>
          </a:extLst>
        </xdr:cNvPr>
        <xdr:cNvSpPr txBox="1"/>
      </xdr:nvSpPr>
      <xdr:spPr>
        <a:xfrm>
          <a:off x="6136640" y="18145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4" name="直線コネクタ 373">
          <a:extLst>
            <a:ext uri="{FF2B5EF4-FFF2-40B4-BE49-F238E27FC236}">
              <a16:creationId xmlns:a16="http://schemas.microsoft.com/office/drawing/2014/main" id="{00000000-0008-0000-1000-000076010000}"/>
            </a:ext>
          </a:extLst>
        </xdr:cNvPr>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103</xdr:row>
      <xdr:rowOff>105410</xdr:rowOff>
    </xdr:from>
    <xdr:ext cx="462915" cy="259080"/>
    <xdr:sp macro="" textlink="">
      <xdr:nvSpPr>
        <xdr:cNvPr id="375" name="テキスト ボックス 374">
          <a:extLst>
            <a:ext uri="{FF2B5EF4-FFF2-40B4-BE49-F238E27FC236}">
              <a16:creationId xmlns:a16="http://schemas.microsoft.com/office/drawing/2014/main" id="{00000000-0008-0000-1000-000077010000}"/>
            </a:ext>
          </a:extLst>
        </xdr:cNvPr>
        <xdr:cNvSpPr txBox="1"/>
      </xdr:nvSpPr>
      <xdr:spPr>
        <a:xfrm>
          <a:off x="6136640" y="17764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6" name="直線コネクタ 375">
          <a:extLst>
            <a:ext uri="{FF2B5EF4-FFF2-40B4-BE49-F238E27FC236}">
              <a16:creationId xmlns:a16="http://schemas.microsoft.com/office/drawing/2014/main" id="{00000000-0008-0000-1000-000078010000}"/>
            </a:ext>
          </a:extLst>
        </xdr:cNvPr>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101</xdr:row>
      <xdr:rowOff>67310</xdr:rowOff>
    </xdr:from>
    <xdr:ext cx="462915" cy="259080"/>
    <xdr:sp macro="" textlink="">
      <xdr:nvSpPr>
        <xdr:cNvPr id="377" name="テキスト ボックス 376">
          <a:extLst>
            <a:ext uri="{FF2B5EF4-FFF2-40B4-BE49-F238E27FC236}">
              <a16:creationId xmlns:a16="http://schemas.microsoft.com/office/drawing/2014/main" id="{00000000-0008-0000-1000-000079010000}"/>
            </a:ext>
          </a:extLst>
        </xdr:cNvPr>
        <xdr:cNvSpPr txBox="1"/>
      </xdr:nvSpPr>
      <xdr:spPr>
        <a:xfrm>
          <a:off x="6136640" y="17383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78" name="直線コネクタ 377">
          <a:extLst>
            <a:ext uri="{FF2B5EF4-FFF2-40B4-BE49-F238E27FC236}">
              <a16:creationId xmlns:a16="http://schemas.microsoft.com/office/drawing/2014/main" id="{00000000-0008-0000-1000-00007A010000}"/>
            </a:ext>
          </a:extLst>
        </xdr:cNvPr>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29210</xdr:rowOff>
    </xdr:from>
    <xdr:ext cx="462915" cy="254635"/>
    <xdr:sp macro="" textlink="">
      <xdr:nvSpPr>
        <xdr:cNvPr id="379" name="テキスト ボックス 378">
          <a:extLst>
            <a:ext uri="{FF2B5EF4-FFF2-40B4-BE49-F238E27FC236}">
              <a16:creationId xmlns:a16="http://schemas.microsoft.com/office/drawing/2014/main" id="{00000000-0008-0000-1000-00007B010000}"/>
            </a:ext>
          </a:extLst>
        </xdr:cNvPr>
        <xdr:cNvSpPr txBox="1"/>
      </xdr:nvSpPr>
      <xdr:spPr>
        <a:xfrm>
          <a:off x="6136640" y="17002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0" name="直線コネクタ 379">
          <a:extLst>
            <a:ext uri="{FF2B5EF4-FFF2-40B4-BE49-F238E27FC236}">
              <a16:creationId xmlns:a16="http://schemas.microsoft.com/office/drawing/2014/main" id="{00000000-0008-0000-1000-00007C010000}"/>
            </a:ext>
          </a:extLst>
        </xdr:cNvPr>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2915" cy="259080"/>
    <xdr:sp macro="" textlink="">
      <xdr:nvSpPr>
        <xdr:cNvPr id="381" name="テキスト ボックス 380">
          <a:extLst>
            <a:ext uri="{FF2B5EF4-FFF2-40B4-BE49-F238E27FC236}">
              <a16:creationId xmlns:a16="http://schemas.microsoft.com/office/drawing/2014/main" id="{00000000-0008-0000-1000-00007D010000}"/>
            </a:ext>
          </a:extLst>
        </xdr:cNvPr>
        <xdr:cNvSpPr txBox="1"/>
      </xdr:nvSpPr>
      <xdr:spPr>
        <a:xfrm>
          <a:off x="6136640" y="1662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2" name="【市民会館】&#10;一人当たり面積グラフ枠">
          <a:extLst>
            <a:ext uri="{FF2B5EF4-FFF2-40B4-BE49-F238E27FC236}">
              <a16:creationId xmlns:a16="http://schemas.microsoft.com/office/drawing/2014/main" id="{00000000-0008-0000-1000-00007E010000}"/>
            </a:ext>
          </a:extLst>
        </xdr:cNvPr>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30480</xdr:rowOff>
    </xdr:from>
    <xdr:to>
      <xdr:col>54</xdr:col>
      <xdr:colOff>189865</xdr:colOff>
      <xdr:row>108</xdr:row>
      <xdr:rowOff>114300</xdr:rowOff>
    </xdr:to>
    <xdr:cxnSp macro="">
      <xdr:nvCxnSpPr>
        <xdr:cNvPr id="383" name="直線コネクタ 382">
          <a:extLst>
            <a:ext uri="{FF2B5EF4-FFF2-40B4-BE49-F238E27FC236}">
              <a16:creationId xmlns:a16="http://schemas.microsoft.com/office/drawing/2014/main" id="{00000000-0008-0000-1000-00007F010000}"/>
            </a:ext>
          </a:extLst>
        </xdr:cNvPr>
        <xdr:cNvCxnSpPr/>
      </xdr:nvCxnSpPr>
      <xdr:spPr>
        <a:xfrm flipV="1">
          <a:off x="10476865" y="17175480"/>
          <a:ext cx="0" cy="1455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118110</xdr:rowOff>
    </xdr:from>
    <xdr:ext cx="469900" cy="259080"/>
    <xdr:sp macro="" textlink="">
      <xdr:nvSpPr>
        <xdr:cNvPr id="384" name="【市民会館】&#10;一人当たり面積最小値テキスト">
          <a:extLst>
            <a:ext uri="{FF2B5EF4-FFF2-40B4-BE49-F238E27FC236}">
              <a16:creationId xmlns:a16="http://schemas.microsoft.com/office/drawing/2014/main" id="{00000000-0008-0000-1000-000080010000}"/>
            </a:ext>
          </a:extLst>
        </xdr:cNvPr>
        <xdr:cNvSpPr txBox="1"/>
      </xdr:nvSpPr>
      <xdr:spPr>
        <a:xfrm>
          <a:off x="10515600" y="18634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114300</xdr:rowOff>
    </xdr:from>
    <xdr:to>
      <xdr:col>55</xdr:col>
      <xdr:colOff>88900</xdr:colOff>
      <xdr:row>108</xdr:row>
      <xdr:rowOff>114300</xdr:rowOff>
    </xdr:to>
    <xdr:cxnSp macro="">
      <xdr:nvCxnSpPr>
        <xdr:cNvPr id="385" name="直線コネクタ 384">
          <a:extLst>
            <a:ext uri="{FF2B5EF4-FFF2-40B4-BE49-F238E27FC236}">
              <a16:creationId xmlns:a16="http://schemas.microsoft.com/office/drawing/2014/main" id="{00000000-0008-0000-1000-000081010000}"/>
            </a:ext>
          </a:extLst>
        </xdr:cNvPr>
        <xdr:cNvCxnSpPr/>
      </xdr:nvCxnSpPr>
      <xdr:spPr>
        <a:xfrm>
          <a:off x="10388600" y="1863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148590</xdr:rowOff>
    </xdr:from>
    <xdr:ext cx="469900" cy="259080"/>
    <xdr:sp macro="" textlink="">
      <xdr:nvSpPr>
        <xdr:cNvPr id="386" name="【市民会館】&#10;一人当たり面積最大値テキスト">
          <a:extLst>
            <a:ext uri="{FF2B5EF4-FFF2-40B4-BE49-F238E27FC236}">
              <a16:creationId xmlns:a16="http://schemas.microsoft.com/office/drawing/2014/main" id="{00000000-0008-0000-1000-000082010000}"/>
            </a:ext>
          </a:extLst>
        </xdr:cNvPr>
        <xdr:cNvSpPr txBox="1"/>
      </xdr:nvSpPr>
      <xdr:spPr>
        <a:xfrm>
          <a:off x="10515600" y="169506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0.196</a:t>
          </a:r>
          <a:endParaRPr kumimoji="1" lang="ja-JP" altLang="en-US" sz="1000" b="1">
            <a:latin typeface="ＭＳ Ｐゴシック"/>
            <a:ea typeface="ＭＳ Ｐゴシック"/>
          </a:endParaRPr>
        </a:p>
      </xdr:txBody>
    </xdr:sp>
    <xdr:clientData/>
  </xdr:oneCellAnchor>
  <xdr:twoCellAnchor>
    <xdr:from>
      <xdr:col>54</xdr:col>
      <xdr:colOff>101600</xdr:colOff>
      <xdr:row>100</xdr:row>
      <xdr:rowOff>30480</xdr:rowOff>
    </xdr:from>
    <xdr:to>
      <xdr:col>55</xdr:col>
      <xdr:colOff>88900</xdr:colOff>
      <xdr:row>100</xdr:row>
      <xdr:rowOff>30480</xdr:rowOff>
    </xdr:to>
    <xdr:cxnSp macro="">
      <xdr:nvCxnSpPr>
        <xdr:cNvPr id="387" name="直線コネクタ 386">
          <a:extLst>
            <a:ext uri="{FF2B5EF4-FFF2-40B4-BE49-F238E27FC236}">
              <a16:creationId xmlns:a16="http://schemas.microsoft.com/office/drawing/2014/main" id="{00000000-0008-0000-1000-000083010000}"/>
            </a:ext>
          </a:extLst>
        </xdr:cNvPr>
        <xdr:cNvCxnSpPr/>
      </xdr:nvCxnSpPr>
      <xdr:spPr>
        <a:xfrm>
          <a:off x="10388600" y="17175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22860</xdr:rowOff>
    </xdr:from>
    <xdr:ext cx="469900" cy="259080"/>
    <xdr:sp macro="" textlink="">
      <xdr:nvSpPr>
        <xdr:cNvPr id="388" name="【市民会館】&#10;一人当たり面積平均値テキスト">
          <a:extLst>
            <a:ext uri="{FF2B5EF4-FFF2-40B4-BE49-F238E27FC236}">
              <a16:creationId xmlns:a16="http://schemas.microsoft.com/office/drawing/2014/main" id="{00000000-0008-0000-1000-000084010000}"/>
            </a:ext>
          </a:extLst>
        </xdr:cNvPr>
        <xdr:cNvSpPr txBox="1"/>
      </xdr:nvSpPr>
      <xdr:spPr>
        <a:xfrm>
          <a:off x="10515600" y="180251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105</xdr:row>
      <xdr:rowOff>44450</xdr:rowOff>
    </xdr:from>
    <xdr:to>
      <xdr:col>55</xdr:col>
      <xdr:colOff>50800</xdr:colOff>
      <xdr:row>105</xdr:row>
      <xdr:rowOff>146050</xdr:rowOff>
    </xdr:to>
    <xdr:sp macro="" textlink="">
      <xdr:nvSpPr>
        <xdr:cNvPr id="389" name="フローチャート: 判断 388">
          <a:extLst>
            <a:ext uri="{FF2B5EF4-FFF2-40B4-BE49-F238E27FC236}">
              <a16:creationId xmlns:a16="http://schemas.microsoft.com/office/drawing/2014/main" id="{00000000-0008-0000-1000-000085010000}"/>
            </a:ext>
          </a:extLst>
        </xdr:cNvPr>
        <xdr:cNvSpPr/>
      </xdr:nvSpPr>
      <xdr:spPr>
        <a:xfrm>
          <a:off x="104267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59690</xdr:rowOff>
    </xdr:from>
    <xdr:to>
      <xdr:col>50</xdr:col>
      <xdr:colOff>165100</xdr:colOff>
      <xdr:row>105</xdr:row>
      <xdr:rowOff>161290</xdr:rowOff>
    </xdr:to>
    <xdr:sp macro="" textlink="">
      <xdr:nvSpPr>
        <xdr:cNvPr id="390" name="フローチャート: 判断 389">
          <a:extLst>
            <a:ext uri="{FF2B5EF4-FFF2-40B4-BE49-F238E27FC236}">
              <a16:creationId xmlns:a16="http://schemas.microsoft.com/office/drawing/2014/main" id="{00000000-0008-0000-1000-000086010000}"/>
            </a:ext>
          </a:extLst>
        </xdr:cNvPr>
        <xdr:cNvSpPr/>
      </xdr:nvSpPr>
      <xdr:spPr>
        <a:xfrm>
          <a:off x="9588500" y="1806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74930</xdr:rowOff>
    </xdr:from>
    <xdr:to>
      <xdr:col>46</xdr:col>
      <xdr:colOff>38100</xdr:colOff>
      <xdr:row>106</xdr:row>
      <xdr:rowOff>5080</xdr:rowOff>
    </xdr:to>
    <xdr:sp macro="" textlink="">
      <xdr:nvSpPr>
        <xdr:cNvPr id="391" name="フローチャート: 判断 390">
          <a:extLst>
            <a:ext uri="{FF2B5EF4-FFF2-40B4-BE49-F238E27FC236}">
              <a16:creationId xmlns:a16="http://schemas.microsoft.com/office/drawing/2014/main" id="{00000000-0008-0000-1000-000087010000}"/>
            </a:ext>
          </a:extLst>
        </xdr:cNvPr>
        <xdr:cNvSpPr/>
      </xdr:nvSpPr>
      <xdr:spPr>
        <a:xfrm>
          <a:off x="8699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392" name="テキスト ボックス 391">
          <a:extLst>
            <a:ext uri="{FF2B5EF4-FFF2-40B4-BE49-F238E27FC236}">
              <a16:creationId xmlns:a16="http://schemas.microsoft.com/office/drawing/2014/main" id="{00000000-0008-0000-1000-000088010000}"/>
            </a:ext>
          </a:extLst>
        </xdr:cNvPr>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393" name="テキスト ボックス 392">
          <a:extLst>
            <a:ext uri="{FF2B5EF4-FFF2-40B4-BE49-F238E27FC236}">
              <a16:creationId xmlns:a16="http://schemas.microsoft.com/office/drawing/2014/main" id="{00000000-0008-0000-1000-000089010000}"/>
            </a:ext>
          </a:extLst>
        </xdr:cNvPr>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394" name="テキスト ボックス 393">
          <a:extLst>
            <a:ext uri="{FF2B5EF4-FFF2-40B4-BE49-F238E27FC236}">
              <a16:creationId xmlns:a16="http://schemas.microsoft.com/office/drawing/2014/main" id="{00000000-0008-0000-1000-00008A010000}"/>
            </a:ext>
          </a:extLst>
        </xdr:cNvPr>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395" name="テキスト ボックス 394">
          <a:extLst>
            <a:ext uri="{FF2B5EF4-FFF2-40B4-BE49-F238E27FC236}">
              <a16:creationId xmlns:a16="http://schemas.microsoft.com/office/drawing/2014/main" id="{00000000-0008-0000-1000-00008B010000}"/>
            </a:ext>
          </a:extLst>
        </xdr:cNvPr>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396" name="テキスト ボックス 395">
          <a:extLst>
            <a:ext uri="{FF2B5EF4-FFF2-40B4-BE49-F238E27FC236}">
              <a16:creationId xmlns:a16="http://schemas.microsoft.com/office/drawing/2014/main" id="{00000000-0008-0000-1000-00008C010000}"/>
            </a:ext>
          </a:extLst>
        </xdr:cNvPr>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101</xdr:row>
      <xdr:rowOff>128270</xdr:rowOff>
    </xdr:from>
    <xdr:to>
      <xdr:col>55</xdr:col>
      <xdr:colOff>50800</xdr:colOff>
      <xdr:row>102</xdr:row>
      <xdr:rowOff>58420</xdr:rowOff>
    </xdr:to>
    <xdr:sp macro="" textlink="">
      <xdr:nvSpPr>
        <xdr:cNvPr id="397" name="楕円 396">
          <a:extLst>
            <a:ext uri="{FF2B5EF4-FFF2-40B4-BE49-F238E27FC236}">
              <a16:creationId xmlns:a16="http://schemas.microsoft.com/office/drawing/2014/main" id="{00000000-0008-0000-1000-00008D010000}"/>
            </a:ext>
          </a:extLst>
        </xdr:cNvPr>
        <xdr:cNvSpPr/>
      </xdr:nvSpPr>
      <xdr:spPr>
        <a:xfrm>
          <a:off x="104267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151130</xdr:rowOff>
    </xdr:from>
    <xdr:ext cx="469900" cy="259080"/>
    <xdr:sp macro="" textlink="">
      <xdr:nvSpPr>
        <xdr:cNvPr id="398" name="【市民会館】&#10;一人当たり面積該当値テキスト">
          <a:extLst>
            <a:ext uri="{FF2B5EF4-FFF2-40B4-BE49-F238E27FC236}">
              <a16:creationId xmlns:a16="http://schemas.microsoft.com/office/drawing/2014/main" id="{00000000-0008-0000-1000-00008E010000}"/>
            </a:ext>
          </a:extLst>
        </xdr:cNvPr>
        <xdr:cNvSpPr txBox="1"/>
      </xdr:nvSpPr>
      <xdr:spPr>
        <a:xfrm>
          <a:off x="10515600" y="172961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0.154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102</xdr:row>
      <xdr:rowOff>33020</xdr:rowOff>
    </xdr:from>
    <xdr:to>
      <xdr:col>50</xdr:col>
      <xdr:colOff>165100</xdr:colOff>
      <xdr:row>102</xdr:row>
      <xdr:rowOff>134620</xdr:rowOff>
    </xdr:to>
    <xdr:sp macro="" textlink="">
      <xdr:nvSpPr>
        <xdr:cNvPr id="399" name="楕円 398">
          <a:extLst>
            <a:ext uri="{FF2B5EF4-FFF2-40B4-BE49-F238E27FC236}">
              <a16:creationId xmlns:a16="http://schemas.microsoft.com/office/drawing/2014/main" id="{00000000-0008-0000-1000-00008F010000}"/>
            </a:ext>
          </a:extLst>
        </xdr:cNvPr>
        <xdr:cNvSpPr/>
      </xdr:nvSpPr>
      <xdr:spPr>
        <a:xfrm>
          <a:off x="9588500" y="1752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7620</xdr:rowOff>
    </xdr:from>
    <xdr:to>
      <xdr:col>55</xdr:col>
      <xdr:colOff>0</xdr:colOff>
      <xdr:row>102</xdr:row>
      <xdr:rowOff>83820</xdr:rowOff>
    </xdr:to>
    <xdr:cxnSp macro="">
      <xdr:nvCxnSpPr>
        <xdr:cNvPr id="400" name="直線コネクタ 399">
          <a:extLst>
            <a:ext uri="{FF2B5EF4-FFF2-40B4-BE49-F238E27FC236}">
              <a16:creationId xmlns:a16="http://schemas.microsoft.com/office/drawing/2014/main" id="{00000000-0008-0000-1000-000090010000}"/>
            </a:ext>
          </a:extLst>
        </xdr:cNvPr>
        <xdr:cNvCxnSpPr/>
      </xdr:nvCxnSpPr>
      <xdr:spPr>
        <a:xfrm flipV="1">
          <a:off x="9639300" y="17495520"/>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55880</xdr:rowOff>
    </xdr:from>
    <xdr:to>
      <xdr:col>46</xdr:col>
      <xdr:colOff>38100</xdr:colOff>
      <xdr:row>102</xdr:row>
      <xdr:rowOff>157480</xdr:rowOff>
    </xdr:to>
    <xdr:sp macro="" textlink="">
      <xdr:nvSpPr>
        <xdr:cNvPr id="401" name="楕円 400">
          <a:extLst>
            <a:ext uri="{FF2B5EF4-FFF2-40B4-BE49-F238E27FC236}">
              <a16:creationId xmlns:a16="http://schemas.microsoft.com/office/drawing/2014/main" id="{00000000-0008-0000-1000-000091010000}"/>
            </a:ext>
          </a:extLst>
        </xdr:cNvPr>
        <xdr:cNvSpPr/>
      </xdr:nvSpPr>
      <xdr:spPr>
        <a:xfrm>
          <a:off x="8699500" y="1754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83820</xdr:rowOff>
    </xdr:from>
    <xdr:to>
      <xdr:col>50</xdr:col>
      <xdr:colOff>114300</xdr:colOff>
      <xdr:row>102</xdr:row>
      <xdr:rowOff>106680</xdr:rowOff>
    </xdr:to>
    <xdr:cxnSp macro="">
      <xdr:nvCxnSpPr>
        <xdr:cNvPr id="402" name="直線コネクタ 401">
          <a:extLst>
            <a:ext uri="{FF2B5EF4-FFF2-40B4-BE49-F238E27FC236}">
              <a16:creationId xmlns:a16="http://schemas.microsoft.com/office/drawing/2014/main" id="{00000000-0008-0000-1000-000092010000}"/>
            </a:ext>
          </a:extLst>
        </xdr:cNvPr>
        <xdr:cNvCxnSpPr/>
      </xdr:nvCxnSpPr>
      <xdr:spPr>
        <a:xfrm flipV="1">
          <a:off x="8750300" y="1757172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105</xdr:row>
      <xdr:rowOff>152400</xdr:rowOff>
    </xdr:from>
    <xdr:ext cx="469900" cy="259080"/>
    <xdr:sp macro="" textlink="">
      <xdr:nvSpPr>
        <xdr:cNvPr id="403" name="n_1aveValue【市民会館】&#10;一人当たり面積">
          <a:extLst>
            <a:ext uri="{FF2B5EF4-FFF2-40B4-BE49-F238E27FC236}">
              <a16:creationId xmlns:a16="http://schemas.microsoft.com/office/drawing/2014/main" id="{00000000-0008-0000-1000-000093010000}"/>
            </a:ext>
          </a:extLst>
        </xdr:cNvPr>
        <xdr:cNvSpPr txBox="1"/>
      </xdr:nvSpPr>
      <xdr:spPr>
        <a:xfrm>
          <a:off x="9391650" y="181546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0.073</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105</xdr:row>
      <xdr:rowOff>167640</xdr:rowOff>
    </xdr:from>
    <xdr:ext cx="465455" cy="254635"/>
    <xdr:sp macro="" textlink="">
      <xdr:nvSpPr>
        <xdr:cNvPr id="404" name="n_2aveValue【市民会館】&#10;一人当たり面積">
          <a:extLst>
            <a:ext uri="{FF2B5EF4-FFF2-40B4-BE49-F238E27FC236}">
              <a16:creationId xmlns:a16="http://schemas.microsoft.com/office/drawing/2014/main" id="{00000000-0008-0000-1000-000094010000}"/>
            </a:ext>
          </a:extLst>
        </xdr:cNvPr>
        <xdr:cNvSpPr txBox="1"/>
      </xdr:nvSpPr>
      <xdr:spPr>
        <a:xfrm>
          <a:off x="8515350" y="1816989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100</xdr:row>
      <xdr:rowOff>151130</xdr:rowOff>
    </xdr:from>
    <xdr:ext cx="469900" cy="259080"/>
    <xdr:sp macro="" textlink="">
      <xdr:nvSpPr>
        <xdr:cNvPr id="405" name="n_1mainValue【市民会館】&#10;一人当たり面積">
          <a:extLst>
            <a:ext uri="{FF2B5EF4-FFF2-40B4-BE49-F238E27FC236}">
              <a16:creationId xmlns:a16="http://schemas.microsoft.com/office/drawing/2014/main" id="{00000000-0008-0000-1000-000095010000}"/>
            </a:ext>
          </a:extLst>
        </xdr:cNvPr>
        <xdr:cNvSpPr txBox="1"/>
      </xdr:nvSpPr>
      <xdr:spPr>
        <a:xfrm>
          <a:off x="9391650" y="172961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101</xdr:row>
      <xdr:rowOff>2540</xdr:rowOff>
    </xdr:from>
    <xdr:ext cx="465455" cy="259080"/>
    <xdr:sp macro="" textlink="">
      <xdr:nvSpPr>
        <xdr:cNvPr id="406" name="n_2mainValue【市民会館】&#10;一人当たり面積">
          <a:extLst>
            <a:ext uri="{FF2B5EF4-FFF2-40B4-BE49-F238E27FC236}">
              <a16:creationId xmlns:a16="http://schemas.microsoft.com/office/drawing/2014/main" id="{00000000-0008-0000-1000-000096010000}"/>
            </a:ext>
          </a:extLst>
        </xdr:cNvPr>
        <xdr:cNvSpPr txBox="1"/>
      </xdr:nvSpPr>
      <xdr:spPr>
        <a:xfrm>
          <a:off x="8515350" y="1731899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7" name="正方形/長方形 406">
          <a:extLst>
            <a:ext uri="{FF2B5EF4-FFF2-40B4-BE49-F238E27FC236}">
              <a16:creationId xmlns:a16="http://schemas.microsoft.com/office/drawing/2014/main" id="{00000000-0008-0000-1000-00009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8" name="正方形/長方形 407">
          <a:extLst>
            <a:ext uri="{FF2B5EF4-FFF2-40B4-BE49-F238E27FC236}">
              <a16:creationId xmlns:a16="http://schemas.microsoft.com/office/drawing/2014/main" id="{00000000-0008-0000-1000-000098010000}"/>
            </a:ext>
          </a:extLst>
        </xdr:cNvPr>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9" name="正方形/長方形 408">
          <a:extLst>
            <a:ext uri="{FF2B5EF4-FFF2-40B4-BE49-F238E27FC236}">
              <a16:creationId xmlns:a16="http://schemas.microsoft.com/office/drawing/2014/main" id="{00000000-0008-0000-1000-000099010000}"/>
            </a:ext>
          </a:extLst>
        </xdr:cNvPr>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0" name="正方形/長方形 409">
          <a:extLst>
            <a:ext uri="{FF2B5EF4-FFF2-40B4-BE49-F238E27FC236}">
              <a16:creationId xmlns:a16="http://schemas.microsoft.com/office/drawing/2014/main" id="{00000000-0008-0000-1000-00009A010000}"/>
            </a:ext>
          </a:extLst>
        </xdr:cNvPr>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1" name="正方形/長方形 410">
          <a:extLst>
            <a:ext uri="{FF2B5EF4-FFF2-40B4-BE49-F238E27FC236}">
              <a16:creationId xmlns:a16="http://schemas.microsoft.com/office/drawing/2014/main" id="{00000000-0008-0000-1000-00009B010000}"/>
            </a:ext>
          </a:extLst>
        </xdr:cNvPr>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2" name="正方形/長方形 411">
          <a:extLst>
            <a:ext uri="{FF2B5EF4-FFF2-40B4-BE49-F238E27FC236}">
              <a16:creationId xmlns:a16="http://schemas.microsoft.com/office/drawing/2014/main" id="{00000000-0008-0000-1000-00009C010000}"/>
            </a:ext>
          </a:extLst>
        </xdr:cNvPr>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3" name="正方形/長方形 412">
          <a:extLst>
            <a:ext uri="{FF2B5EF4-FFF2-40B4-BE49-F238E27FC236}">
              <a16:creationId xmlns:a16="http://schemas.microsoft.com/office/drawing/2014/main" id="{00000000-0008-0000-1000-00009D010000}"/>
            </a:ext>
          </a:extLst>
        </xdr:cNvPr>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4" name="正方形/長方形 413">
          <a:extLst>
            <a:ext uri="{FF2B5EF4-FFF2-40B4-BE49-F238E27FC236}">
              <a16:creationId xmlns:a16="http://schemas.microsoft.com/office/drawing/2014/main" id="{00000000-0008-0000-1000-00009E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15" name="正方形/長方形 414">
          <a:extLst>
            <a:ext uri="{FF2B5EF4-FFF2-40B4-BE49-F238E27FC236}">
              <a16:creationId xmlns:a16="http://schemas.microsoft.com/office/drawing/2014/main" id="{00000000-0008-0000-1000-00009F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6" name="正方形/長方形 415">
          <a:extLst>
            <a:ext uri="{FF2B5EF4-FFF2-40B4-BE49-F238E27FC236}">
              <a16:creationId xmlns:a16="http://schemas.microsoft.com/office/drawing/2014/main" id="{00000000-0008-0000-1000-0000A0010000}"/>
            </a:ext>
          </a:extLst>
        </xdr:cNvPr>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7" name="正方形/長方形 416">
          <a:extLst>
            <a:ext uri="{FF2B5EF4-FFF2-40B4-BE49-F238E27FC236}">
              <a16:creationId xmlns:a16="http://schemas.microsoft.com/office/drawing/2014/main" id="{00000000-0008-0000-1000-0000A1010000}"/>
            </a:ext>
          </a:extLst>
        </xdr:cNvPr>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8" name="正方形/長方形 417">
          <a:extLst>
            <a:ext uri="{FF2B5EF4-FFF2-40B4-BE49-F238E27FC236}">
              <a16:creationId xmlns:a16="http://schemas.microsoft.com/office/drawing/2014/main" id="{00000000-0008-0000-1000-0000A2010000}"/>
            </a:ext>
          </a:extLst>
        </xdr:cNvPr>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9" name="正方形/長方形 418">
          <a:extLst>
            <a:ext uri="{FF2B5EF4-FFF2-40B4-BE49-F238E27FC236}">
              <a16:creationId xmlns:a16="http://schemas.microsoft.com/office/drawing/2014/main" id="{00000000-0008-0000-1000-0000A3010000}"/>
            </a:ext>
          </a:extLst>
        </xdr:cNvPr>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74,730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0" name="正方形/長方形 419">
          <a:extLst>
            <a:ext uri="{FF2B5EF4-FFF2-40B4-BE49-F238E27FC236}">
              <a16:creationId xmlns:a16="http://schemas.microsoft.com/office/drawing/2014/main" id="{00000000-0008-0000-1000-0000A4010000}"/>
            </a:ext>
          </a:extLst>
        </xdr:cNvPr>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1" name="正方形/長方形 420">
          <a:extLst>
            <a:ext uri="{FF2B5EF4-FFF2-40B4-BE49-F238E27FC236}">
              <a16:creationId xmlns:a16="http://schemas.microsoft.com/office/drawing/2014/main" id="{00000000-0008-0000-1000-0000A5010000}"/>
            </a:ext>
          </a:extLst>
        </xdr:cNvPr>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81,326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2" name="正方形/長方形 421">
          <a:extLst>
            <a:ext uri="{FF2B5EF4-FFF2-40B4-BE49-F238E27FC236}">
              <a16:creationId xmlns:a16="http://schemas.microsoft.com/office/drawing/2014/main" id="{00000000-0008-0000-1000-0000A6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23" name="正方形/長方形 422">
          <a:extLst>
            <a:ext uri="{FF2B5EF4-FFF2-40B4-BE49-F238E27FC236}">
              <a16:creationId xmlns:a16="http://schemas.microsoft.com/office/drawing/2014/main" id="{00000000-0008-0000-1000-0000A7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4" name="正方形/長方形 423">
          <a:extLst>
            <a:ext uri="{FF2B5EF4-FFF2-40B4-BE49-F238E27FC236}">
              <a16:creationId xmlns:a16="http://schemas.microsoft.com/office/drawing/2014/main" id="{00000000-0008-0000-1000-0000A8010000}"/>
            </a:ext>
          </a:extLst>
        </xdr:cNvPr>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5" name="正方形/長方形 424">
          <a:extLst>
            <a:ext uri="{FF2B5EF4-FFF2-40B4-BE49-F238E27FC236}">
              <a16:creationId xmlns:a16="http://schemas.microsoft.com/office/drawing/2014/main" id="{00000000-0008-0000-1000-0000A9010000}"/>
            </a:ext>
          </a:extLst>
        </xdr:cNvPr>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6" name="正方形/長方形 425">
          <a:extLst>
            <a:ext uri="{FF2B5EF4-FFF2-40B4-BE49-F238E27FC236}">
              <a16:creationId xmlns:a16="http://schemas.microsoft.com/office/drawing/2014/main" id="{00000000-0008-0000-1000-0000AA010000}"/>
            </a:ext>
          </a:extLst>
        </xdr:cNvPr>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7" name="正方形/長方形 426">
          <a:extLst>
            <a:ext uri="{FF2B5EF4-FFF2-40B4-BE49-F238E27FC236}">
              <a16:creationId xmlns:a16="http://schemas.microsoft.com/office/drawing/2014/main" id="{00000000-0008-0000-1000-0000AB010000}"/>
            </a:ext>
          </a:extLst>
        </xdr:cNvPr>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8" name="正方形/長方形 427">
          <a:extLst>
            <a:ext uri="{FF2B5EF4-FFF2-40B4-BE49-F238E27FC236}">
              <a16:creationId xmlns:a16="http://schemas.microsoft.com/office/drawing/2014/main" id="{00000000-0008-0000-1000-0000AC010000}"/>
            </a:ext>
          </a:extLst>
        </xdr:cNvPr>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9" name="正方形/長方形 428">
          <a:extLst>
            <a:ext uri="{FF2B5EF4-FFF2-40B4-BE49-F238E27FC236}">
              <a16:creationId xmlns:a16="http://schemas.microsoft.com/office/drawing/2014/main" id="{00000000-0008-0000-1000-0000AD010000}"/>
            </a:ext>
          </a:extLst>
        </xdr:cNvPr>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0" name="正方形/長方形 429">
          <a:extLst>
            <a:ext uri="{FF2B5EF4-FFF2-40B4-BE49-F238E27FC236}">
              <a16:creationId xmlns:a16="http://schemas.microsoft.com/office/drawing/2014/main" id="{00000000-0008-0000-1000-0000AE010000}"/>
            </a:ext>
          </a:extLst>
        </xdr:cNvPr>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4005" cy="225425"/>
    <xdr:sp macro="" textlink="">
      <xdr:nvSpPr>
        <xdr:cNvPr id="431" name="テキスト ボックス 430">
          <a:extLst>
            <a:ext uri="{FF2B5EF4-FFF2-40B4-BE49-F238E27FC236}">
              <a16:creationId xmlns:a16="http://schemas.microsoft.com/office/drawing/2014/main" id="{00000000-0008-0000-1000-0000AF010000}"/>
            </a:ext>
          </a:extLst>
        </xdr:cNvPr>
        <xdr:cNvSpPr txBox="1"/>
      </xdr:nvSpPr>
      <xdr:spPr>
        <a:xfrm>
          <a:off x="12407900" y="895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2" name="直線コネクタ 431">
          <a:extLst>
            <a:ext uri="{FF2B5EF4-FFF2-40B4-BE49-F238E27FC236}">
              <a16:creationId xmlns:a16="http://schemas.microsoft.com/office/drawing/2014/main" id="{00000000-0008-0000-1000-0000B0010000}"/>
            </a:ext>
          </a:extLst>
        </xdr:cNvPr>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65</xdr:row>
      <xdr:rowOff>143510</xdr:rowOff>
    </xdr:from>
    <xdr:ext cx="334645" cy="254635"/>
    <xdr:sp macro="" textlink="">
      <xdr:nvSpPr>
        <xdr:cNvPr id="433" name="テキスト ボックス 432">
          <a:extLst>
            <a:ext uri="{FF2B5EF4-FFF2-40B4-BE49-F238E27FC236}">
              <a16:creationId xmlns:a16="http://schemas.microsoft.com/office/drawing/2014/main" id="{00000000-0008-0000-1000-0000B1010000}"/>
            </a:ext>
          </a:extLst>
        </xdr:cNvPr>
        <xdr:cNvSpPr txBox="1"/>
      </xdr:nvSpPr>
      <xdr:spPr>
        <a:xfrm>
          <a:off x="12106910" y="11287760"/>
          <a:ext cx="3346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130810</xdr:rowOff>
    </xdr:from>
    <xdr:to>
      <xdr:col>89</xdr:col>
      <xdr:colOff>177800</xdr:colOff>
      <xdr:row>64</xdr:row>
      <xdr:rowOff>130810</xdr:rowOff>
    </xdr:to>
    <xdr:cxnSp macro="">
      <xdr:nvCxnSpPr>
        <xdr:cNvPr id="434" name="直線コネクタ 433">
          <a:extLst>
            <a:ext uri="{FF2B5EF4-FFF2-40B4-BE49-F238E27FC236}">
              <a16:creationId xmlns:a16="http://schemas.microsoft.com/office/drawing/2014/main" id="{00000000-0008-0000-1000-0000B2010000}"/>
            </a:ext>
          </a:extLst>
        </xdr:cNvPr>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160020</xdr:rowOff>
    </xdr:from>
    <xdr:ext cx="403225" cy="259080"/>
    <xdr:sp macro="" textlink="">
      <xdr:nvSpPr>
        <xdr:cNvPr id="435" name="テキスト ボックス 434">
          <a:extLst>
            <a:ext uri="{FF2B5EF4-FFF2-40B4-BE49-F238E27FC236}">
              <a16:creationId xmlns:a16="http://schemas.microsoft.com/office/drawing/2014/main" id="{00000000-0008-0000-1000-0000B3010000}"/>
            </a:ext>
          </a:extLst>
        </xdr:cNvPr>
        <xdr:cNvSpPr txBox="1"/>
      </xdr:nvSpPr>
      <xdr:spPr>
        <a:xfrm>
          <a:off x="12042775" y="109613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436" name="直線コネクタ 435">
          <a:extLst>
            <a:ext uri="{FF2B5EF4-FFF2-40B4-BE49-F238E27FC236}">
              <a16:creationId xmlns:a16="http://schemas.microsoft.com/office/drawing/2014/main" id="{00000000-0008-0000-1000-0000B4010000}"/>
            </a:ext>
          </a:extLst>
        </xdr:cNvPr>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437" name="テキスト ボックス 436">
          <a:extLst>
            <a:ext uri="{FF2B5EF4-FFF2-40B4-BE49-F238E27FC236}">
              <a16:creationId xmlns:a16="http://schemas.microsoft.com/office/drawing/2014/main" id="{00000000-0008-0000-1000-0000B5010000}"/>
            </a:ext>
          </a:extLst>
        </xdr:cNvPr>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438" name="直線コネクタ 437">
          <a:extLst>
            <a:ext uri="{FF2B5EF4-FFF2-40B4-BE49-F238E27FC236}">
              <a16:creationId xmlns:a16="http://schemas.microsoft.com/office/drawing/2014/main" id="{00000000-0008-0000-1000-0000B6010000}"/>
            </a:ext>
          </a:extLst>
        </xdr:cNvPr>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4635"/>
    <xdr:sp macro="" textlink="">
      <xdr:nvSpPr>
        <xdr:cNvPr id="439" name="テキスト ボックス 438">
          <a:extLst>
            <a:ext uri="{FF2B5EF4-FFF2-40B4-BE49-F238E27FC236}">
              <a16:creationId xmlns:a16="http://schemas.microsoft.com/office/drawing/2014/main" id="{00000000-0008-0000-1000-0000B7010000}"/>
            </a:ext>
          </a:extLst>
        </xdr:cNvPr>
        <xdr:cNvSpPr txBox="1"/>
      </xdr:nvSpPr>
      <xdr:spPr>
        <a:xfrm>
          <a:off x="12042775" y="10307955"/>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440" name="直線コネクタ 439">
          <a:extLst>
            <a:ext uri="{FF2B5EF4-FFF2-40B4-BE49-F238E27FC236}">
              <a16:creationId xmlns:a16="http://schemas.microsoft.com/office/drawing/2014/main" id="{00000000-0008-0000-1000-0000B8010000}"/>
            </a:ext>
          </a:extLst>
        </xdr:cNvPr>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441" name="テキスト ボックス 440">
          <a:extLst>
            <a:ext uri="{FF2B5EF4-FFF2-40B4-BE49-F238E27FC236}">
              <a16:creationId xmlns:a16="http://schemas.microsoft.com/office/drawing/2014/main" id="{00000000-0008-0000-1000-0000B9010000}"/>
            </a:ext>
          </a:extLst>
        </xdr:cNvPr>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442" name="直線コネクタ 441">
          <a:extLst>
            <a:ext uri="{FF2B5EF4-FFF2-40B4-BE49-F238E27FC236}">
              <a16:creationId xmlns:a16="http://schemas.microsoft.com/office/drawing/2014/main" id="{00000000-0008-0000-1000-0000BA010000}"/>
            </a:ext>
          </a:extLst>
        </xdr:cNvPr>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4635"/>
    <xdr:sp macro="" textlink="">
      <xdr:nvSpPr>
        <xdr:cNvPr id="443" name="テキスト ボックス 442">
          <a:extLst>
            <a:ext uri="{FF2B5EF4-FFF2-40B4-BE49-F238E27FC236}">
              <a16:creationId xmlns:a16="http://schemas.microsoft.com/office/drawing/2014/main" id="{00000000-0008-0000-1000-0000BB010000}"/>
            </a:ext>
          </a:extLst>
        </xdr:cNvPr>
        <xdr:cNvSpPr txBox="1"/>
      </xdr:nvSpPr>
      <xdr:spPr>
        <a:xfrm>
          <a:off x="12042775" y="9655175"/>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444" name="直線コネクタ 443">
          <a:extLst>
            <a:ext uri="{FF2B5EF4-FFF2-40B4-BE49-F238E27FC236}">
              <a16:creationId xmlns:a16="http://schemas.microsoft.com/office/drawing/2014/main" id="{00000000-0008-0000-1000-0000BC010000}"/>
            </a:ext>
          </a:extLst>
        </xdr:cNvPr>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69850</xdr:rowOff>
    </xdr:from>
    <xdr:ext cx="403225" cy="259080"/>
    <xdr:sp macro="" textlink="">
      <xdr:nvSpPr>
        <xdr:cNvPr id="445" name="テキスト ボックス 444">
          <a:extLst>
            <a:ext uri="{FF2B5EF4-FFF2-40B4-BE49-F238E27FC236}">
              <a16:creationId xmlns:a16="http://schemas.microsoft.com/office/drawing/2014/main" id="{00000000-0008-0000-1000-0000BD010000}"/>
            </a:ext>
          </a:extLst>
        </xdr:cNvPr>
        <xdr:cNvSpPr txBox="1"/>
      </xdr:nvSpPr>
      <xdr:spPr>
        <a:xfrm>
          <a:off x="12042775" y="9328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6" name="直線コネクタ 445">
          <a:extLst>
            <a:ext uri="{FF2B5EF4-FFF2-40B4-BE49-F238E27FC236}">
              <a16:creationId xmlns:a16="http://schemas.microsoft.com/office/drawing/2014/main" id="{00000000-0008-0000-1000-0000BE010000}"/>
            </a:ext>
          </a:extLst>
        </xdr:cNvPr>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52</xdr:row>
      <xdr:rowOff>86360</xdr:rowOff>
    </xdr:from>
    <xdr:ext cx="403225" cy="254635"/>
    <xdr:sp macro="" textlink="">
      <xdr:nvSpPr>
        <xdr:cNvPr id="447" name="テキスト ボックス 446">
          <a:extLst>
            <a:ext uri="{FF2B5EF4-FFF2-40B4-BE49-F238E27FC236}">
              <a16:creationId xmlns:a16="http://schemas.microsoft.com/office/drawing/2014/main" id="{00000000-0008-0000-1000-0000BF010000}"/>
            </a:ext>
          </a:extLst>
        </xdr:cNvPr>
        <xdr:cNvSpPr txBox="1"/>
      </xdr:nvSpPr>
      <xdr:spPr>
        <a:xfrm>
          <a:off x="12042775" y="9001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8" name="【保健センター・保健所】&#10;有形固定資産減価償却率グラフ枠">
          <a:extLst>
            <a:ext uri="{FF2B5EF4-FFF2-40B4-BE49-F238E27FC236}">
              <a16:creationId xmlns:a16="http://schemas.microsoft.com/office/drawing/2014/main" id="{00000000-0008-0000-1000-0000C0010000}"/>
            </a:ext>
          </a:extLst>
        </xdr:cNvPr>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53975</xdr:rowOff>
    </xdr:from>
    <xdr:to>
      <xdr:col>85</xdr:col>
      <xdr:colOff>126365</xdr:colOff>
      <xdr:row>64</xdr:row>
      <xdr:rowOff>94615</xdr:rowOff>
    </xdr:to>
    <xdr:cxnSp macro="">
      <xdr:nvCxnSpPr>
        <xdr:cNvPr id="449" name="直線コネクタ 448">
          <a:extLst>
            <a:ext uri="{FF2B5EF4-FFF2-40B4-BE49-F238E27FC236}">
              <a16:creationId xmlns:a16="http://schemas.microsoft.com/office/drawing/2014/main" id="{00000000-0008-0000-1000-0000C1010000}"/>
            </a:ext>
          </a:extLst>
        </xdr:cNvPr>
        <xdr:cNvCxnSpPr/>
      </xdr:nvCxnSpPr>
      <xdr:spPr>
        <a:xfrm flipV="1">
          <a:off x="16318865" y="9483725"/>
          <a:ext cx="0" cy="1583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98425</xdr:rowOff>
    </xdr:from>
    <xdr:ext cx="405130" cy="254635"/>
    <xdr:sp macro="" textlink="">
      <xdr:nvSpPr>
        <xdr:cNvPr id="450" name="【保健センター・保健所】&#10;有形固定資産減価償却率最小値テキスト">
          <a:extLst>
            <a:ext uri="{FF2B5EF4-FFF2-40B4-BE49-F238E27FC236}">
              <a16:creationId xmlns:a16="http://schemas.microsoft.com/office/drawing/2014/main" id="{00000000-0008-0000-1000-0000C2010000}"/>
            </a:ext>
          </a:extLst>
        </xdr:cNvPr>
        <xdr:cNvSpPr txBox="1"/>
      </xdr:nvSpPr>
      <xdr:spPr>
        <a:xfrm>
          <a:off x="16357600" y="1107122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94615</xdr:rowOff>
    </xdr:from>
    <xdr:to>
      <xdr:col>86</xdr:col>
      <xdr:colOff>25400</xdr:colOff>
      <xdr:row>64</xdr:row>
      <xdr:rowOff>94615</xdr:rowOff>
    </xdr:to>
    <xdr:cxnSp macro="">
      <xdr:nvCxnSpPr>
        <xdr:cNvPr id="451" name="直線コネクタ 450">
          <a:extLst>
            <a:ext uri="{FF2B5EF4-FFF2-40B4-BE49-F238E27FC236}">
              <a16:creationId xmlns:a16="http://schemas.microsoft.com/office/drawing/2014/main" id="{00000000-0008-0000-1000-0000C3010000}"/>
            </a:ext>
          </a:extLst>
        </xdr:cNvPr>
        <xdr:cNvCxnSpPr/>
      </xdr:nvCxnSpPr>
      <xdr:spPr>
        <a:xfrm>
          <a:off x="16230600" y="11067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635</xdr:rowOff>
    </xdr:from>
    <xdr:ext cx="405130" cy="259080"/>
    <xdr:sp macro="" textlink="">
      <xdr:nvSpPr>
        <xdr:cNvPr id="452" name="【保健センター・保健所】&#10;有形固定資産減価償却率最大値テキスト">
          <a:extLst>
            <a:ext uri="{FF2B5EF4-FFF2-40B4-BE49-F238E27FC236}">
              <a16:creationId xmlns:a16="http://schemas.microsoft.com/office/drawing/2014/main" id="{00000000-0008-0000-1000-0000C4010000}"/>
            </a:ext>
          </a:extLst>
        </xdr:cNvPr>
        <xdr:cNvSpPr txBox="1"/>
      </xdr:nvSpPr>
      <xdr:spPr>
        <a:xfrm>
          <a:off x="16357600" y="92589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59.6</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53975</xdr:rowOff>
    </xdr:from>
    <xdr:to>
      <xdr:col>86</xdr:col>
      <xdr:colOff>25400</xdr:colOff>
      <xdr:row>55</xdr:row>
      <xdr:rowOff>53975</xdr:rowOff>
    </xdr:to>
    <xdr:cxnSp macro="">
      <xdr:nvCxnSpPr>
        <xdr:cNvPr id="453" name="直線コネクタ 452">
          <a:extLst>
            <a:ext uri="{FF2B5EF4-FFF2-40B4-BE49-F238E27FC236}">
              <a16:creationId xmlns:a16="http://schemas.microsoft.com/office/drawing/2014/main" id="{00000000-0008-0000-1000-0000C5010000}"/>
            </a:ext>
          </a:extLst>
        </xdr:cNvPr>
        <xdr:cNvCxnSpPr/>
      </xdr:nvCxnSpPr>
      <xdr:spPr>
        <a:xfrm>
          <a:off x="16230600" y="9483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4445</xdr:rowOff>
    </xdr:from>
    <xdr:ext cx="405130" cy="259080"/>
    <xdr:sp macro="" textlink="">
      <xdr:nvSpPr>
        <xdr:cNvPr id="454" name="【保健センター・保健所】&#10;有形固定資産減価償却率平均値テキスト">
          <a:extLst>
            <a:ext uri="{FF2B5EF4-FFF2-40B4-BE49-F238E27FC236}">
              <a16:creationId xmlns:a16="http://schemas.microsoft.com/office/drawing/2014/main" id="{00000000-0008-0000-1000-0000C6010000}"/>
            </a:ext>
          </a:extLst>
        </xdr:cNvPr>
        <xdr:cNvSpPr txBox="1"/>
      </xdr:nvSpPr>
      <xdr:spPr>
        <a:xfrm>
          <a:off x="16357600" y="1011999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26035</xdr:rowOff>
    </xdr:from>
    <xdr:to>
      <xdr:col>85</xdr:col>
      <xdr:colOff>177800</xdr:colOff>
      <xdr:row>59</xdr:row>
      <xdr:rowOff>127635</xdr:rowOff>
    </xdr:to>
    <xdr:sp macro="" textlink="">
      <xdr:nvSpPr>
        <xdr:cNvPr id="455" name="フローチャート: 判断 454">
          <a:extLst>
            <a:ext uri="{FF2B5EF4-FFF2-40B4-BE49-F238E27FC236}">
              <a16:creationId xmlns:a16="http://schemas.microsoft.com/office/drawing/2014/main" id="{00000000-0008-0000-1000-0000C7010000}"/>
            </a:ext>
          </a:extLst>
        </xdr:cNvPr>
        <xdr:cNvSpPr/>
      </xdr:nvSpPr>
      <xdr:spPr>
        <a:xfrm>
          <a:off x="16268700" y="1014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84455</xdr:rowOff>
    </xdr:from>
    <xdr:to>
      <xdr:col>81</xdr:col>
      <xdr:colOff>101600</xdr:colOff>
      <xdr:row>60</xdr:row>
      <xdr:rowOff>14605</xdr:rowOff>
    </xdr:to>
    <xdr:sp macro="" textlink="">
      <xdr:nvSpPr>
        <xdr:cNvPr id="456" name="フローチャート: 判断 455">
          <a:extLst>
            <a:ext uri="{FF2B5EF4-FFF2-40B4-BE49-F238E27FC236}">
              <a16:creationId xmlns:a16="http://schemas.microsoft.com/office/drawing/2014/main" id="{00000000-0008-0000-1000-0000C8010000}"/>
            </a:ext>
          </a:extLst>
        </xdr:cNvPr>
        <xdr:cNvSpPr/>
      </xdr:nvSpPr>
      <xdr:spPr>
        <a:xfrm>
          <a:off x="154305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80010</xdr:rowOff>
    </xdr:from>
    <xdr:to>
      <xdr:col>76</xdr:col>
      <xdr:colOff>165100</xdr:colOff>
      <xdr:row>61</xdr:row>
      <xdr:rowOff>10160</xdr:rowOff>
    </xdr:to>
    <xdr:sp macro="" textlink="">
      <xdr:nvSpPr>
        <xdr:cNvPr id="457" name="フローチャート: 判断 456">
          <a:extLst>
            <a:ext uri="{FF2B5EF4-FFF2-40B4-BE49-F238E27FC236}">
              <a16:creationId xmlns:a16="http://schemas.microsoft.com/office/drawing/2014/main" id="{00000000-0008-0000-1000-0000C9010000}"/>
            </a:ext>
          </a:extLst>
        </xdr:cNvPr>
        <xdr:cNvSpPr/>
      </xdr:nvSpPr>
      <xdr:spPr>
        <a:xfrm>
          <a:off x="14541500" y="1036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4635"/>
    <xdr:sp macro="" textlink="">
      <xdr:nvSpPr>
        <xdr:cNvPr id="458" name="テキスト ボックス 457">
          <a:extLst>
            <a:ext uri="{FF2B5EF4-FFF2-40B4-BE49-F238E27FC236}">
              <a16:creationId xmlns:a16="http://schemas.microsoft.com/office/drawing/2014/main" id="{00000000-0008-0000-1000-0000CA010000}"/>
            </a:ext>
          </a:extLst>
        </xdr:cNvPr>
        <xdr:cNvSpPr txBox="1"/>
      </xdr:nvSpPr>
      <xdr:spPr>
        <a:xfrm>
          <a:off x="161290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4635"/>
    <xdr:sp macro="" textlink="">
      <xdr:nvSpPr>
        <xdr:cNvPr id="459" name="テキスト ボックス 458">
          <a:extLst>
            <a:ext uri="{FF2B5EF4-FFF2-40B4-BE49-F238E27FC236}">
              <a16:creationId xmlns:a16="http://schemas.microsoft.com/office/drawing/2014/main" id="{00000000-0008-0000-1000-0000CB010000}"/>
            </a:ext>
          </a:extLst>
        </xdr:cNvPr>
        <xdr:cNvSpPr txBox="1"/>
      </xdr:nvSpPr>
      <xdr:spPr>
        <a:xfrm>
          <a:off x="15290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4635"/>
    <xdr:sp macro="" textlink="">
      <xdr:nvSpPr>
        <xdr:cNvPr id="460" name="テキスト ボックス 459">
          <a:extLst>
            <a:ext uri="{FF2B5EF4-FFF2-40B4-BE49-F238E27FC236}">
              <a16:creationId xmlns:a16="http://schemas.microsoft.com/office/drawing/2014/main" id="{00000000-0008-0000-1000-0000CC010000}"/>
            </a:ext>
          </a:extLst>
        </xdr:cNvPr>
        <xdr:cNvSpPr txBox="1"/>
      </xdr:nvSpPr>
      <xdr:spPr>
        <a:xfrm>
          <a:off x="14401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4635"/>
    <xdr:sp macro="" textlink="">
      <xdr:nvSpPr>
        <xdr:cNvPr id="461" name="テキスト ボックス 460">
          <a:extLst>
            <a:ext uri="{FF2B5EF4-FFF2-40B4-BE49-F238E27FC236}">
              <a16:creationId xmlns:a16="http://schemas.microsoft.com/office/drawing/2014/main" id="{00000000-0008-0000-1000-0000CD010000}"/>
            </a:ext>
          </a:extLst>
        </xdr:cNvPr>
        <xdr:cNvSpPr txBox="1"/>
      </xdr:nvSpPr>
      <xdr:spPr>
        <a:xfrm>
          <a:off x="13512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4635"/>
    <xdr:sp macro="" textlink="">
      <xdr:nvSpPr>
        <xdr:cNvPr id="462" name="テキスト ボックス 461">
          <a:extLst>
            <a:ext uri="{FF2B5EF4-FFF2-40B4-BE49-F238E27FC236}">
              <a16:creationId xmlns:a16="http://schemas.microsoft.com/office/drawing/2014/main" id="{00000000-0008-0000-1000-0000CE010000}"/>
            </a:ext>
          </a:extLst>
        </xdr:cNvPr>
        <xdr:cNvSpPr txBox="1"/>
      </xdr:nvSpPr>
      <xdr:spPr>
        <a:xfrm>
          <a:off x="12623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56</xdr:row>
      <xdr:rowOff>89535</xdr:rowOff>
    </xdr:from>
    <xdr:to>
      <xdr:col>85</xdr:col>
      <xdr:colOff>177800</xdr:colOff>
      <xdr:row>57</xdr:row>
      <xdr:rowOff>19685</xdr:rowOff>
    </xdr:to>
    <xdr:sp macro="" textlink="">
      <xdr:nvSpPr>
        <xdr:cNvPr id="463" name="楕円 462">
          <a:extLst>
            <a:ext uri="{FF2B5EF4-FFF2-40B4-BE49-F238E27FC236}">
              <a16:creationId xmlns:a16="http://schemas.microsoft.com/office/drawing/2014/main" id="{00000000-0008-0000-1000-0000CF010000}"/>
            </a:ext>
          </a:extLst>
        </xdr:cNvPr>
        <xdr:cNvSpPr/>
      </xdr:nvSpPr>
      <xdr:spPr>
        <a:xfrm>
          <a:off x="16268700" y="969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112395</xdr:rowOff>
    </xdr:from>
    <xdr:ext cx="405130" cy="254635"/>
    <xdr:sp macro="" textlink="">
      <xdr:nvSpPr>
        <xdr:cNvPr id="464" name="【保健センター・保健所】&#10;有形固定資産減価償却率該当値テキスト">
          <a:extLst>
            <a:ext uri="{FF2B5EF4-FFF2-40B4-BE49-F238E27FC236}">
              <a16:creationId xmlns:a16="http://schemas.microsoft.com/office/drawing/2014/main" id="{00000000-0008-0000-1000-0000D0010000}"/>
            </a:ext>
          </a:extLst>
        </xdr:cNvPr>
        <xdr:cNvSpPr txBox="1"/>
      </xdr:nvSpPr>
      <xdr:spPr>
        <a:xfrm>
          <a:off x="16357600" y="954214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128905</xdr:rowOff>
    </xdr:from>
    <xdr:to>
      <xdr:col>81</xdr:col>
      <xdr:colOff>101600</xdr:colOff>
      <xdr:row>57</xdr:row>
      <xdr:rowOff>59055</xdr:rowOff>
    </xdr:to>
    <xdr:sp macro="" textlink="">
      <xdr:nvSpPr>
        <xdr:cNvPr id="465" name="楕円 464">
          <a:extLst>
            <a:ext uri="{FF2B5EF4-FFF2-40B4-BE49-F238E27FC236}">
              <a16:creationId xmlns:a16="http://schemas.microsoft.com/office/drawing/2014/main" id="{00000000-0008-0000-1000-0000D1010000}"/>
            </a:ext>
          </a:extLst>
        </xdr:cNvPr>
        <xdr:cNvSpPr/>
      </xdr:nvSpPr>
      <xdr:spPr>
        <a:xfrm>
          <a:off x="15430500" y="973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140335</xdr:rowOff>
    </xdr:from>
    <xdr:to>
      <xdr:col>85</xdr:col>
      <xdr:colOff>127000</xdr:colOff>
      <xdr:row>57</xdr:row>
      <xdr:rowOff>8255</xdr:rowOff>
    </xdr:to>
    <xdr:cxnSp macro="">
      <xdr:nvCxnSpPr>
        <xdr:cNvPr id="466" name="直線コネクタ 465">
          <a:extLst>
            <a:ext uri="{FF2B5EF4-FFF2-40B4-BE49-F238E27FC236}">
              <a16:creationId xmlns:a16="http://schemas.microsoft.com/office/drawing/2014/main" id="{00000000-0008-0000-1000-0000D2010000}"/>
            </a:ext>
          </a:extLst>
        </xdr:cNvPr>
        <xdr:cNvCxnSpPr/>
      </xdr:nvCxnSpPr>
      <xdr:spPr>
        <a:xfrm flipV="1">
          <a:off x="15481300" y="9741535"/>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38735</xdr:rowOff>
    </xdr:from>
    <xdr:to>
      <xdr:col>76</xdr:col>
      <xdr:colOff>165100</xdr:colOff>
      <xdr:row>57</xdr:row>
      <xdr:rowOff>140335</xdr:rowOff>
    </xdr:to>
    <xdr:sp macro="" textlink="">
      <xdr:nvSpPr>
        <xdr:cNvPr id="467" name="楕円 466">
          <a:extLst>
            <a:ext uri="{FF2B5EF4-FFF2-40B4-BE49-F238E27FC236}">
              <a16:creationId xmlns:a16="http://schemas.microsoft.com/office/drawing/2014/main" id="{00000000-0008-0000-1000-0000D3010000}"/>
            </a:ext>
          </a:extLst>
        </xdr:cNvPr>
        <xdr:cNvSpPr/>
      </xdr:nvSpPr>
      <xdr:spPr>
        <a:xfrm>
          <a:off x="14541500" y="981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8255</xdr:rowOff>
    </xdr:from>
    <xdr:to>
      <xdr:col>81</xdr:col>
      <xdr:colOff>50800</xdr:colOff>
      <xdr:row>57</xdr:row>
      <xdr:rowOff>89535</xdr:rowOff>
    </xdr:to>
    <xdr:cxnSp macro="">
      <xdr:nvCxnSpPr>
        <xdr:cNvPr id="468" name="直線コネクタ 467">
          <a:extLst>
            <a:ext uri="{FF2B5EF4-FFF2-40B4-BE49-F238E27FC236}">
              <a16:creationId xmlns:a16="http://schemas.microsoft.com/office/drawing/2014/main" id="{00000000-0008-0000-1000-0000D4010000}"/>
            </a:ext>
          </a:extLst>
        </xdr:cNvPr>
        <xdr:cNvCxnSpPr/>
      </xdr:nvCxnSpPr>
      <xdr:spPr>
        <a:xfrm flipV="1">
          <a:off x="14592300" y="9780905"/>
          <a:ext cx="8890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60</xdr:row>
      <xdr:rowOff>6350</xdr:rowOff>
    </xdr:from>
    <xdr:ext cx="405130" cy="254635"/>
    <xdr:sp macro="" textlink="">
      <xdr:nvSpPr>
        <xdr:cNvPr id="469" name="n_1aveValue【保健センター・保健所】&#10;有形固定資産減価償却率">
          <a:extLst>
            <a:ext uri="{FF2B5EF4-FFF2-40B4-BE49-F238E27FC236}">
              <a16:creationId xmlns:a16="http://schemas.microsoft.com/office/drawing/2014/main" id="{00000000-0008-0000-1000-0000D5010000}"/>
            </a:ext>
          </a:extLst>
        </xdr:cNvPr>
        <xdr:cNvSpPr txBox="1"/>
      </xdr:nvSpPr>
      <xdr:spPr>
        <a:xfrm>
          <a:off x="15266035" y="1029335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61</xdr:row>
      <xdr:rowOff>1270</xdr:rowOff>
    </xdr:from>
    <xdr:ext cx="400685" cy="259080"/>
    <xdr:sp macro="" textlink="">
      <xdr:nvSpPr>
        <xdr:cNvPr id="470" name="n_2aveValue【保健センター・保健所】&#10;有形固定資産減価償却率">
          <a:extLst>
            <a:ext uri="{FF2B5EF4-FFF2-40B4-BE49-F238E27FC236}">
              <a16:creationId xmlns:a16="http://schemas.microsoft.com/office/drawing/2014/main" id="{00000000-0008-0000-1000-0000D6010000}"/>
            </a:ext>
          </a:extLst>
        </xdr:cNvPr>
        <xdr:cNvSpPr txBox="1"/>
      </xdr:nvSpPr>
      <xdr:spPr>
        <a:xfrm>
          <a:off x="14389735" y="1045972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55</xdr:row>
      <xdr:rowOff>75565</xdr:rowOff>
    </xdr:from>
    <xdr:ext cx="405130" cy="254635"/>
    <xdr:sp macro="" textlink="">
      <xdr:nvSpPr>
        <xdr:cNvPr id="471" name="n_1mainValue【保健センター・保健所】&#10;有形固定資産減価償却率">
          <a:extLst>
            <a:ext uri="{FF2B5EF4-FFF2-40B4-BE49-F238E27FC236}">
              <a16:creationId xmlns:a16="http://schemas.microsoft.com/office/drawing/2014/main" id="{00000000-0008-0000-1000-0000D7010000}"/>
            </a:ext>
          </a:extLst>
        </xdr:cNvPr>
        <xdr:cNvSpPr txBox="1"/>
      </xdr:nvSpPr>
      <xdr:spPr>
        <a:xfrm>
          <a:off x="15266035" y="950531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55</xdr:row>
      <xdr:rowOff>156845</xdr:rowOff>
    </xdr:from>
    <xdr:ext cx="400685" cy="254635"/>
    <xdr:sp macro="" textlink="">
      <xdr:nvSpPr>
        <xdr:cNvPr id="472" name="n_2mainValue【保健センター・保健所】&#10;有形固定資産減価償却率">
          <a:extLst>
            <a:ext uri="{FF2B5EF4-FFF2-40B4-BE49-F238E27FC236}">
              <a16:creationId xmlns:a16="http://schemas.microsoft.com/office/drawing/2014/main" id="{00000000-0008-0000-1000-0000D8010000}"/>
            </a:ext>
          </a:extLst>
        </xdr:cNvPr>
        <xdr:cNvSpPr txBox="1"/>
      </xdr:nvSpPr>
      <xdr:spPr>
        <a:xfrm>
          <a:off x="14389735" y="958659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3" name="正方形/長方形 472">
          <a:extLst>
            <a:ext uri="{FF2B5EF4-FFF2-40B4-BE49-F238E27FC236}">
              <a16:creationId xmlns:a16="http://schemas.microsoft.com/office/drawing/2014/main" id="{00000000-0008-0000-1000-0000D9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4" name="正方形/長方形 473">
          <a:extLst>
            <a:ext uri="{FF2B5EF4-FFF2-40B4-BE49-F238E27FC236}">
              <a16:creationId xmlns:a16="http://schemas.microsoft.com/office/drawing/2014/main" id="{00000000-0008-0000-1000-0000DA010000}"/>
            </a:ext>
          </a:extLst>
        </xdr:cNvPr>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5" name="正方形/長方形 474">
          <a:extLst>
            <a:ext uri="{FF2B5EF4-FFF2-40B4-BE49-F238E27FC236}">
              <a16:creationId xmlns:a16="http://schemas.microsoft.com/office/drawing/2014/main" id="{00000000-0008-0000-1000-0000DB010000}"/>
            </a:ext>
          </a:extLst>
        </xdr:cNvPr>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6" name="正方形/長方形 475">
          <a:extLst>
            <a:ext uri="{FF2B5EF4-FFF2-40B4-BE49-F238E27FC236}">
              <a16:creationId xmlns:a16="http://schemas.microsoft.com/office/drawing/2014/main" id="{00000000-0008-0000-1000-0000DC010000}"/>
            </a:ext>
          </a:extLst>
        </xdr:cNvPr>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7" name="正方形/長方形 476">
          <a:extLst>
            <a:ext uri="{FF2B5EF4-FFF2-40B4-BE49-F238E27FC236}">
              <a16:creationId xmlns:a16="http://schemas.microsoft.com/office/drawing/2014/main" id="{00000000-0008-0000-1000-0000DD010000}"/>
            </a:ext>
          </a:extLst>
        </xdr:cNvPr>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8" name="正方形/長方形 477">
          <a:extLst>
            <a:ext uri="{FF2B5EF4-FFF2-40B4-BE49-F238E27FC236}">
              <a16:creationId xmlns:a16="http://schemas.microsoft.com/office/drawing/2014/main" id="{00000000-0008-0000-1000-0000DE010000}"/>
            </a:ext>
          </a:extLst>
        </xdr:cNvPr>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9" name="正方形/長方形 478">
          <a:extLst>
            <a:ext uri="{FF2B5EF4-FFF2-40B4-BE49-F238E27FC236}">
              <a16:creationId xmlns:a16="http://schemas.microsoft.com/office/drawing/2014/main" id="{00000000-0008-0000-1000-0000DF010000}"/>
            </a:ext>
          </a:extLst>
        </xdr:cNvPr>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0" name="正方形/長方形 479">
          <a:extLst>
            <a:ext uri="{FF2B5EF4-FFF2-40B4-BE49-F238E27FC236}">
              <a16:creationId xmlns:a16="http://schemas.microsoft.com/office/drawing/2014/main" id="{00000000-0008-0000-1000-0000E0010000}"/>
            </a:ext>
          </a:extLst>
        </xdr:cNvPr>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5440" cy="225425"/>
    <xdr:sp macro="" textlink="">
      <xdr:nvSpPr>
        <xdr:cNvPr id="481" name="テキスト ボックス 480">
          <a:extLst>
            <a:ext uri="{FF2B5EF4-FFF2-40B4-BE49-F238E27FC236}">
              <a16:creationId xmlns:a16="http://schemas.microsoft.com/office/drawing/2014/main" id="{00000000-0008-0000-1000-0000E1010000}"/>
            </a:ext>
          </a:extLst>
        </xdr:cNvPr>
        <xdr:cNvSpPr txBox="1"/>
      </xdr:nvSpPr>
      <xdr:spPr>
        <a:xfrm>
          <a:off x="18249900" y="895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2" name="直線コネクタ 481">
          <a:extLst>
            <a:ext uri="{FF2B5EF4-FFF2-40B4-BE49-F238E27FC236}">
              <a16:creationId xmlns:a16="http://schemas.microsoft.com/office/drawing/2014/main" id="{00000000-0008-0000-1000-0000E2010000}"/>
            </a:ext>
          </a:extLst>
        </xdr:cNvPr>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3" name="直線コネクタ 482">
          <a:extLst>
            <a:ext uri="{FF2B5EF4-FFF2-40B4-BE49-F238E27FC236}">
              <a16:creationId xmlns:a16="http://schemas.microsoft.com/office/drawing/2014/main" id="{00000000-0008-0000-1000-0000E3010000}"/>
            </a:ext>
          </a:extLst>
        </xdr:cNvPr>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2915" cy="259080"/>
    <xdr:sp macro="" textlink="">
      <xdr:nvSpPr>
        <xdr:cNvPr id="484" name="テキスト ボックス 483">
          <a:extLst>
            <a:ext uri="{FF2B5EF4-FFF2-40B4-BE49-F238E27FC236}">
              <a16:creationId xmlns:a16="http://schemas.microsoft.com/office/drawing/2014/main" id="{00000000-0008-0000-1000-0000E4010000}"/>
            </a:ext>
          </a:extLst>
        </xdr:cNvPr>
        <xdr:cNvSpPr txBox="1"/>
      </xdr:nvSpPr>
      <xdr:spPr>
        <a:xfrm>
          <a:off x="17820640" y="10906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5" name="直線コネクタ 484">
          <a:extLst>
            <a:ext uri="{FF2B5EF4-FFF2-40B4-BE49-F238E27FC236}">
              <a16:creationId xmlns:a16="http://schemas.microsoft.com/office/drawing/2014/main" id="{00000000-0008-0000-1000-0000E5010000}"/>
            </a:ext>
          </a:extLst>
        </xdr:cNvPr>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2915" cy="259080"/>
    <xdr:sp macro="" textlink="">
      <xdr:nvSpPr>
        <xdr:cNvPr id="486" name="テキスト ボックス 485">
          <a:extLst>
            <a:ext uri="{FF2B5EF4-FFF2-40B4-BE49-F238E27FC236}">
              <a16:creationId xmlns:a16="http://schemas.microsoft.com/office/drawing/2014/main" id="{00000000-0008-0000-1000-0000E6010000}"/>
            </a:ext>
          </a:extLst>
        </xdr:cNvPr>
        <xdr:cNvSpPr txBox="1"/>
      </xdr:nvSpPr>
      <xdr:spPr>
        <a:xfrm>
          <a:off x="17820640" y="10525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7" name="直線コネクタ 486">
          <a:extLst>
            <a:ext uri="{FF2B5EF4-FFF2-40B4-BE49-F238E27FC236}">
              <a16:creationId xmlns:a16="http://schemas.microsoft.com/office/drawing/2014/main" id="{00000000-0008-0000-1000-0000E7010000}"/>
            </a:ext>
          </a:extLst>
        </xdr:cNvPr>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2915" cy="254635"/>
    <xdr:sp macro="" textlink="">
      <xdr:nvSpPr>
        <xdr:cNvPr id="488" name="テキスト ボックス 487">
          <a:extLst>
            <a:ext uri="{FF2B5EF4-FFF2-40B4-BE49-F238E27FC236}">
              <a16:creationId xmlns:a16="http://schemas.microsoft.com/office/drawing/2014/main" id="{00000000-0008-0000-1000-0000E8010000}"/>
            </a:ext>
          </a:extLst>
        </xdr:cNvPr>
        <xdr:cNvSpPr txBox="1"/>
      </xdr:nvSpPr>
      <xdr:spPr>
        <a:xfrm>
          <a:off x="17820640" y="10144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9" name="直線コネクタ 488">
          <a:extLst>
            <a:ext uri="{FF2B5EF4-FFF2-40B4-BE49-F238E27FC236}">
              <a16:creationId xmlns:a16="http://schemas.microsoft.com/office/drawing/2014/main" id="{00000000-0008-0000-1000-0000E9010000}"/>
            </a:ext>
          </a:extLst>
        </xdr:cNvPr>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2915" cy="259080"/>
    <xdr:sp macro="" textlink="">
      <xdr:nvSpPr>
        <xdr:cNvPr id="490" name="テキスト ボックス 489">
          <a:extLst>
            <a:ext uri="{FF2B5EF4-FFF2-40B4-BE49-F238E27FC236}">
              <a16:creationId xmlns:a16="http://schemas.microsoft.com/office/drawing/2014/main" id="{00000000-0008-0000-1000-0000EA010000}"/>
            </a:ext>
          </a:extLst>
        </xdr:cNvPr>
        <xdr:cNvSpPr txBox="1"/>
      </xdr:nvSpPr>
      <xdr:spPr>
        <a:xfrm>
          <a:off x="17820640" y="9763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1" name="直線コネクタ 490">
          <a:extLst>
            <a:ext uri="{FF2B5EF4-FFF2-40B4-BE49-F238E27FC236}">
              <a16:creationId xmlns:a16="http://schemas.microsoft.com/office/drawing/2014/main" id="{00000000-0008-0000-1000-0000EB010000}"/>
            </a:ext>
          </a:extLst>
        </xdr:cNvPr>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2915" cy="259080"/>
    <xdr:sp macro="" textlink="">
      <xdr:nvSpPr>
        <xdr:cNvPr id="492" name="テキスト ボックス 491">
          <a:extLst>
            <a:ext uri="{FF2B5EF4-FFF2-40B4-BE49-F238E27FC236}">
              <a16:creationId xmlns:a16="http://schemas.microsoft.com/office/drawing/2014/main" id="{00000000-0008-0000-1000-0000EC010000}"/>
            </a:ext>
          </a:extLst>
        </xdr:cNvPr>
        <xdr:cNvSpPr txBox="1"/>
      </xdr:nvSpPr>
      <xdr:spPr>
        <a:xfrm>
          <a:off x="17820640" y="9382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3" name="直線コネクタ 492">
          <a:extLst>
            <a:ext uri="{FF2B5EF4-FFF2-40B4-BE49-F238E27FC236}">
              <a16:creationId xmlns:a16="http://schemas.microsoft.com/office/drawing/2014/main" id="{00000000-0008-0000-1000-0000ED010000}"/>
            </a:ext>
          </a:extLst>
        </xdr:cNvPr>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2915" cy="254635"/>
    <xdr:sp macro="" textlink="">
      <xdr:nvSpPr>
        <xdr:cNvPr id="494" name="テキスト ボックス 493">
          <a:extLst>
            <a:ext uri="{FF2B5EF4-FFF2-40B4-BE49-F238E27FC236}">
              <a16:creationId xmlns:a16="http://schemas.microsoft.com/office/drawing/2014/main" id="{00000000-0008-0000-1000-0000EE010000}"/>
            </a:ext>
          </a:extLst>
        </xdr:cNvPr>
        <xdr:cNvSpPr txBox="1"/>
      </xdr:nvSpPr>
      <xdr:spPr>
        <a:xfrm>
          <a:off x="17820640" y="9001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5" name="【保健センター・保健所】&#10;一人当たり面積グラフ枠">
          <a:extLst>
            <a:ext uri="{FF2B5EF4-FFF2-40B4-BE49-F238E27FC236}">
              <a16:creationId xmlns:a16="http://schemas.microsoft.com/office/drawing/2014/main" id="{00000000-0008-0000-1000-0000EF010000}"/>
            </a:ext>
          </a:extLst>
        </xdr:cNvPr>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38100</xdr:rowOff>
    </xdr:from>
    <xdr:to>
      <xdr:col>116</xdr:col>
      <xdr:colOff>62865</xdr:colOff>
      <xdr:row>64</xdr:row>
      <xdr:rowOff>38100</xdr:rowOff>
    </xdr:to>
    <xdr:cxnSp macro="">
      <xdr:nvCxnSpPr>
        <xdr:cNvPr id="496" name="直線コネクタ 495">
          <a:extLst>
            <a:ext uri="{FF2B5EF4-FFF2-40B4-BE49-F238E27FC236}">
              <a16:creationId xmlns:a16="http://schemas.microsoft.com/office/drawing/2014/main" id="{00000000-0008-0000-1000-0000F0010000}"/>
            </a:ext>
          </a:extLst>
        </xdr:cNvPr>
        <xdr:cNvCxnSpPr/>
      </xdr:nvCxnSpPr>
      <xdr:spPr>
        <a:xfrm flipV="1">
          <a:off x="22160865" y="9639300"/>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41910</xdr:rowOff>
    </xdr:from>
    <xdr:ext cx="469900" cy="254635"/>
    <xdr:sp macro="" textlink="">
      <xdr:nvSpPr>
        <xdr:cNvPr id="497" name="【保健センター・保健所】&#10;一人当たり面積最小値テキスト">
          <a:extLst>
            <a:ext uri="{FF2B5EF4-FFF2-40B4-BE49-F238E27FC236}">
              <a16:creationId xmlns:a16="http://schemas.microsoft.com/office/drawing/2014/main" id="{00000000-0008-0000-1000-0000F1010000}"/>
            </a:ext>
          </a:extLst>
        </xdr:cNvPr>
        <xdr:cNvSpPr txBox="1"/>
      </xdr:nvSpPr>
      <xdr:spPr>
        <a:xfrm>
          <a:off x="22199600" y="1101471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498" name="直線コネクタ 497">
          <a:extLst>
            <a:ext uri="{FF2B5EF4-FFF2-40B4-BE49-F238E27FC236}">
              <a16:creationId xmlns:a16="http://schemas.microsoft.com/office/drawing/2014/main" id="{00000000-0008-0000-1000-0000F2010000}"/>
            </a:ext>
          </a:extLst>
        </xdr:cNvPr>
        <xdr:cNvCxnSpPr/>
      </xdr:nvCxnSpPr>
      <xdr:spPr>
        <a:xfrm>
          <a:off x="22072600" y="1101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156210</xdr:rowOff>
    </xdr:from>
    <xdr:ext cx="469900" cy="254635"/>
    <xdr:sp macro="" textlink="">
      <xdr:nvSpPr>
        <xdr:cNvPr id="499" name="【保健センター・保健所】&#10;一人当たり面積最大値テキスト">
          <a:extLst>
            <a:ext uri="{FF2B5EF4-FFF2-40B4-BE49-F238E27FC236}">
              <a16:creationId xmlns:a16="http://schemas.microsoft.com/office/drawing/2014/main" id="{00000000-0008-0000-1000-0000F3010000}"/>
            </a:ext>
          </a:extLst>
        </xdr:cNvPr>
        <xdr:cNvSpPr txBox="1"/>
      </xdr:nvSpPr>
      <xdr:spPr>
        <a:xfrm>
          <a:off x="22199600" y="941451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0.074</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500" name="直線コネクタ 499">
          <a:extLst>
            <a:ext uri="{FF2B5EF4-FFF2-40B4-BE49-F238E27FC236}">
              <a16:creationId xmlns:a16="http://schemas.microsoft.com/office/drawing/2014/main" id="{00000000-0008-0000-1000-0000F4010000}"/>
            </a:ext>
          </a:extLst>
        </xdr:cNvPr>
        <xdr:cNvCxnSpPr/>
      </xdr:nvCxnSpPr>
      <xdr:spPr>
        <a:xfrm>
          <a:off x="22072600" y="9639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22860</xdr:rowOff>
    </xdr:from>
    <xdr:ext cx="469900" cy="259080"/>
    <xdr:sp macro="" textlink="">
      <xdr:nvSpPr>
        <xdr:cNvPr id="501" name="【保健センター・保健所】&#10;一人当たり面積平均値テキスト">
          <a:extLst>
            <a:ext uri="{FF2B5EF4-FFF2-40B4-BE49-F238E27FC236}">
              <a16:creationId xmlns:a16="http://schemas.microsoft.com/office/drawing/2014/main" id="{00000000-0008-0000-1000-0000F5010000}"/>
            </a:ext>
          </a:extLst>
        </xdr:cNvPr>
        <xdr:cNvSpPr txBox="1"/>
      </xdr:nvSpPr>
      <xdr:spPr>
        <a:xfrm>
          <a:off x="22199600" y="104813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44450</xdr:rowOff>
    </xdr:from>
    <xdr:to>
      <xdr:col>116</xdr:col>
      <xdr:colOff>114300</xdr:colOff>
      <xdr:row>61</xdr:row>
      <xdr:rowOff>146050</xdr:rowOff>
    </xdr:to>
    <xdr:sp macro="" textlink="">
      <xdr:nvSpPr>
        <xdr:cNvPr id="502" name="フローチャート: 判断 501">
          <a:extLst>
            <a:ext uri="{FF2B5EF4-FFF2-40B4-BE49-F238E27FC236}">
              <a16:creationId xmlns:a16="http://schemas.microsoft.com/office/drawing/2014/main" id="{00000000-0008-0000-1000-0000F6010000}"/>
            </a:ext>
          </a:extLst>
        </xdr:cNvPr>
        <xdr:cNvSpPr/>
      </xdr:nvSpPr>
      <xdr:spPr>
        <a:xfrm>
          <a:off x="221107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82550</xdr:rowOff>
    </xdr:from>
    <xdr:to>
      <xdr:col>112</xdr:col>
      <xdr:colOff>38100</xdr:colOff>
      <xdr:row>62</xdr:row>
      <xdr:rowOff>12700</xdr:rowOff>
    </xdr:to>
    <xdr:sp macro="" textlink="">
      <xdr:nvSpPr>
        <xdr:cNvPr id="503" name="フローチャート: 判断 502">
          <a:extLst>
            <a:ext uri="{FF2B5EF4-FFF2-40B4-BE49-F238E27FC236}">
              <a16:creationId xmlns:a16="http://schemas.microsoft.com/office/drawing/2014/main" id="{00000000-0008-0000-1000-0000F7010000}"/>
            </a:ext>
          </a:extLst>
        </xdr:cNvPr>
        <xdr:cNvSpPr/>
      </xdr:nvSpPr>
      <xdr:spPr>
        <a:xfrm>
          <a:off x="21272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158750</xdr:rowOff>
    </xdr:from>
    <xdr:to>
      <xdr:col>107</xdr:col>
      <xdr:colOff>101600</xdr:colOff>
      <xdr:row>61</xdr:row>
      <xdr:rowOff>88900</xdr:rowOff>
    </xdr:to>
    <xdr:sp macro="" textlink="">
      <xdr:nvSpPr>
        <xdr:cNvPr id="504" name="フローチャート: 判断 503">
          <a:extLst>
            <a:ext uri="{FF2B5EF4-FFF2-40B4-BE49-F238E27FC236}">
              <a16:creationId xmlns:a16="http://schemas.microsoft.com/office/drawing/2014/main" id="{00000000-0008-0000-1000-0000F8010000}"/>
            </a:ext>
          </a:extLst>
        </xdr:cNvPr>
        <xdr:cNvSpPr/>
      </xdr:nvSpPr>
      <xdr:spPr>
        <a:xfrm>
          <a:off x="20383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4635"/>
    <xdr:sp macro="" textlink="">
      <xdr:nvSpPr>
        <xdr:cNvPr id="505" name="テキスト ボックス 504">
          <a:extLst>
            <a:ext uri="{FF2B5EF4-FFF2-40B4-BE49-F238E27FC236}">
              <a16:creationId xmlns:a16="http://schemas.microsoft.com/office/drawing/2014/main" id="{00000000-0008-0000-1000-0000F9010000}"/>
            </a:ext>
          </a:extLst>
        </xdr:cNvPr>
        <xdr:cNvSpPr txBox="1"/>
      </xdr:nvSpPr>
      <xdr:spPr>
        <a:xfrm>
          <a:off x="219710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4635"/>
    <xdr:sp macro="" textlink="">
      <xdr:nvSpPr>
        <xdr:cNvPr id="506" name="テキスト ボックス 505">
          <a:extLst>
            <a:ext uri="{FF2B5EF4-FFF2-40B4-BE49-F238E27FC236}">
              <a16:creationId xmlns:a16="http://schemas.microsoft.com/office/drawing/2014/main" id="{00000000-0008-0000-1000-0000FA010000}"/>
            </a:ext>
          </a:extLst>
        </xdr:cNvPr>
        <xdr:cNvSpPr txBox="1"/>
      </xdr:nvSpPr>
      <xdr:spPr>
        <a:xfrm>
          <a:off x="21132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4635"/>
    <xdr:sp macro="" textlink="">
      <xdr:nvSpPr>
        <xdr:cNvPr id="507" name="テキスト ボックス 506">
          <a:extLst>
            <a:ext uri="{FF2B5EF4-FFF2-40B4-BE49-F238E27FC236}">
              <a16:creationId xmlns:a16="http://schemas.microsoft.com/office/drawing/2014/main" id="{00000000-0008-0000-1000-0000FB010000}"/>
            </a:ext>
          </a:extLst>
        </xdr:cNvPr>
        <xdr:cNvSpPr txBox="1"/>
      </xdr:nvSpPr>
      <xdr:spPr>
        <a:xfrm>
          <a:off x="20243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4635"/>
    <xdr:sp macro="" textlink="">
      <xdr:nvSpPr>
        <xdr:cNvPr id="508" name="テキスト ボックス 507">
          <a:extLst>
            <a:ext uri="{FF2B5EF4-FFF2-40B4-BE49-F238E27FC236}">
              <a16:creationId xmlns:a16="http://schemas.microsoft.com/office/drawing/2014/main" id="{00000000-0008-0000-1000-0000FC010000}"/>
            </a:ext>
          </a:extLst>
        </xdr:cNvPr>
        <xdr:cNvSpPr txBox="1"/>
      </xdr:nvSpPr>
      <xdr:spPr>
        <a:xfrm>
          <a:off x="19354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4635"/>
    <xdr:sp macro="" textlink="">
      <xdr:nvSpPr>
        <xdr:cNvPr id="509" name="テキスト ボックス 508">
          <a:extLst>
            <a:ext uri="{FF2B5EF4-FFF2-40B4-BE49-F238E27FC236}">
              <a16:creationId xmlns:a16="http://schemas.microsoft.com/office/drawing/2014/main" id="{00000000-0008-0000-1000-0000FD010000}"/>
            </a:ext>
          </a:extLst>
        </xdr:cNvPr>
        <xdr:cNvSpPr txBox="1"/>
      </xdr:nvSpPr>
      <xdr:spPr>
        <a:xfrm>
          <a:off x="18465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60</xdr:row>
      <xdr:rowOff>63500</xdr:rowOff>
    </xdr:from>
    <xdr:to>
      <xdr:col>116</xdr:col>
      <xdr:colOff>114300</xdr:colOff>
      <xdr:row>60</xdr:row>
      <xdr:rowOff>165100</xdr:rowOff>
    </xdr:to>
    <xdr:sp macro="" textlink="">
      <xdr:nvSpPr>
        <xdr:cNvPr id="510" name="楕円 509">
          <a:extLst>
            <a:ext uri="{FF2B5EF4-FFF2-40B4-BE49-F238E27FC236}">
              <a16:creationId xmlns:a16="http://schemas.microsoft.com/office/drawing/2014/main" id="{00000000-0008-0000-1000-0000FE010000}"/>
            </a:ext>
          </a:extLst>
        </xdr:cNvPr>
        <xdr:cNvSpPr/>
      </xdr:nvSpPr>
      <xdr:spPr>
        <a:xfrm>
          <a:off x="221107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86360</xdr:rowOff>
    </xdr:from>
    <xdr:ext cx="469900" cy="254635"/>
    <xdr:sp macro="" textlink="">
      <xdr:nvSpPr>
        <xdr:cNvPr id="511" name="【保健センター・保健所】&#10;一人当たり面積該当値テキスト">
          <a:extLst>
            <a:ext uri="{FF2B5EF4-FFF2-40B4-BE49-F238E27FC236}">
              <a16:creationId xmlns:a16="http://schemas.microsoft.com/office/drawing/2014/main" id="{00000000-0008-0000-1000-0000FF010000}"/>
            </a:ext>
          </a:extLst>
        </xdr:cNvPr>
        <xdr:cNvSpPr txBox="1"/>
      </xdr:nvSpPr>
      <xdr:spPr>
        <a:xfrm>
          <a:off x="22199600" y="1020191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60</xdr:row>
      <xdr:rowOff>63500</xdr:rowOff>
    </xdr:from>
    <xdr:to>
      <xdr:col>112</xdr:col>
      <xdr:colOff>38100</xdr:colOff>
      <xdr:row>60</xdr:row>
      <xdr:rowOff>165100</xdr:rowOff>
    </xdr:to>
    <xdr:sp macro="" textlink="">
      <xdr:nvSpPr>
        <xdr:cNvPr id="512" name="楕円 511">
          <a:extLst>
            <a:ext uri="{FF2B5EF4-FFF2-40B4-BE49-F238E27FC236}">
              <a16:creationId xmlns:a16="http://schemas.microsoft.com/office/drawing/2014/main" id="{00000000-0008-0000-1000-000000020000}"/>
            </a:ext>
          </a:extLst>
        </xdr:cNvPr>
        <xdr:cNvSpPr/>
      </xdr:nvSpPr>
      <xdr:spPr>
        <a:xfrm>
          <a:off x="21272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114300</xdr:rowOff>
    </xdr:from>
    <xdr:to>
      <xdr:col>116</xdr:col>
      <xdr:colOff>63500</xdr:colOff>
      <xdr:row>60</xdr:row>
      <xdr:rowOff>114300</xdr:rowOff>
    </xdr:to>
    <xdr:cxnSp macro="">
      <xdr:nvCxnSpPr>
        <xdr:cNvPr id="513" name="直線コネクタ 512">
          <a:extLst>
            <a:ext uri="{FF2B5EF4-FFF2-40B4-BE49-F238E27FC236}">
              <a16:creationId xmlns:a16="http://schemas.microsoft.com/office/drawing/2014/main" id="{00000000-0008-0000-1000-000001020000}"/>
            </a:ext>
          </a:extLst>
        </xdr:cNvPr>
        <xdr:cNvCxnSpPr/>
      </xdr:nvCxnSpPr>
      <xdr:spPr>
        <a:xfrm>
          <a:off x="21323300" y="104013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158750</xdr:rowOff>
    </xdr:from>
    <xdr:to>
      <xdr:col>107</xdr:col>
      <xdr:colOff>101600</xdr:colOff>
      <xdr:row>59</xdr:row>
      <xdr:rowOff>88900</xdr:rowOff>
    </xdr:to>
    <xdr:sp macro="" textlink="">
      <xdr:nvSpPr>
        <xdr:cNvPr id="514" name="楕円 513">
          <a:extLst>
            <a:ext uri="{FF2B5EF4-FFF2-40B4-BE49-F238E27FC236}">
              <a16:creationId xmlns:a16="http://schemas.microsoft.com/office/drawing/2014/main" id="{00000000-0008-0000-1000-000002020000}"/>
            </a:ext>
          </a:extLst>
        </xdr:cNvPr>
        <xdr:cNvSpPr/>
      </xdr:nvSpPr>
      <xdr:spPr>
        <a:xfrm>
          <a:off x="20383500" y="101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38100</xdr:rowOff>
    </xdr:from>
    <xdr:to>
      <xdr:col>111</xdr:col>
      <xdr:colOff>177800</xdr:colOff>
      <xdr:row>60</xdr:row>
      <xdr:rowOff>114300</xdr:rowOff>
    </xdr:to>
    <xdr:cxnSp macro="">
      <xdr:nvCxnSpPr>
        <xdr:cNvPr id="515" name="直線コネクタ 514">
          <a:extLst>
            <a:ext uri="{FF2B5EF4-FFF2-40B4-BE49-F238E27FC236}">
              <a16:creationId xmlns:a16="http://schemas.microsoft.com/office/drawing/2014/main" id="{00000000-0008-0000-1000-000003020000}"/>
            </a:ext>
          </a:extLst>
        </xdr:cNvPr>
        <xdr:cNvCxnSpPr/>
      </xdr:nvCxnSpPr>
      <xdr:spPr>
        <a:xfrm>
          <a:off x="20434300" y="10153650"/>
          <a:ext cx="889000" cy="247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62</xdr:row>
      <xdr:rowOff>3810</xdr:rowOff>
    </xdr:from>
    <xdr:ext cx="469900" cy="259080"/>
    <xdr:sp macro="" textlink="">
      <xdr:nvSpPr>
        <xdr:cNvPr id="516" name="n_1aveValue【保健センター・保健所】&#10;一人当たり面積">
          <a:extLst>
            <a:ext uri="{FF2B5EF4-FFF2-40B4-BE49-F238E27FC236}">
              <a16:creationId xmlns:a16="http://schemas.microsoft.com/office/drawing/2014/main" id="{00000000-0008-0000-1000-000004020000}"/>
            </a:ext>
          </a:extLst>
        </xdr:cNvPr>
        <xdr:cNvSpPr txBox="1"/>
      </xdr:nvSpPr>
      <xdr:spPr>
        <a:xfrm>
          <a:off x="21075650" y="10633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61</xdr:row>
      <xdr:rowOff>80010</xdr:rowOff>
    </xdr:from>
    <xdr:ext cx="465455" cy="259080"/>
    <xdr:sp macro="" textlink="">
      <xdr:nvSpPr>
        <xdr:cNvPr id="517" name="n_2aveValue【保健センター・保健所】&#10;一人当たり面積">
          <a:extLst>
            <a:ext uri="{FF2B5EF4-FFF2-40B4-BE49-F238E27FC236}">
              <a16:creationId xmlns:a16="http://schemas.microsoft.com/office/drawing/2014/main" id="{00000000-0008-0000-1000-000005020000}"/>
            </a:ext>
          </a:extLst>
        </xdr:cNvPr>
        <xdr:cNvSpPr txBox="1"/>
      </xdr:nvSpPr>
      <xdr:spPr>
        <a:xfrm>
          <a:off x="20199350" y="105384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59</xdr:row>
      <xdr:rowOff>10160</xdr:rowOff>
    </xdr:from>
    <xdr:ext cx="469900" cy="259080"/>
    <xdr:sp macro="" textlink="">
      <xdr:nvSpPr>
        <xdr:cNvPr id="518" name="n_1mainValue【保健センター・保健所】&#10;一人当たり面積">
          <a:extLst>
            <a:ext uri="{FF2B5EF4-FFF2-40B4-BE49-F238E27FC236}">
              <a16:creationId xmlns:a16="http://schemas.microsoft.com/office/drawing/2014/main" id="{00000000-0008-0000-1000-000006020000}"/>
            </a:ext>
          </a:extLst>
        </xdr:cNvPr>
        <xdr:cNvSpPr txBox="1"/>
      </xdr:nvSpPr>
      <xdr:spPr>
        <a:xfrm>
          <a:off x="21075650" y="10125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57</xdr:row>
      <xdr:rowOff>105410</xdr:rowOff>
    </xdr:from>
    <xdr:ext cx="465455" cy="259080"/>
    <xdr:sp macro="" textlink="">
      <xdr:nvSpPr>
        <xdr:cNvPr id="519" name="n_2mainValue【保健センター・保健所】&#10;一人当たり面積">
          <a:extLst>
            <a:ext uri="{FF2B5EF4-FFF2-40B4-BE49-F238E27FC236}">
              <a16:creationId xmlns:a16="http://schemas.microsoft.com/office/drawing/2014/main" id="{00000000-0008-0000-1000-000007020000}"/>
            </a:ext>
          </a:extLst>
        </xdr:cNvPr>
        <xdr:cNvSpPr txBox="1"/>
      </xdr:nvSpPr>
      <xdr:spPr>
        <a:xfrm>
          <a:off x="20199350" y="98780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0" name="正方形/長方形 519">
          <a:extLst>
            <a:ext uri="{FF2B5EF4-FFF2-40B4-BE49-F238E27FC236}">
              <a16:creationId xmlns:a16="http://schemas.microsoft.com/office/drawing/2014/main" id="{00000000-0008-0000-1000-000008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1" name="正方形/長方形 520">
          <a:extLst>
            <a:ext uri="{FF2B5EF4-FFF2-40B4-BE49-F238E27FC236}">
              <a16:creationId xmlns:a16="http://schemas.microsoft.com/office/drawing/2014/main" id="{00000000-0008-0000-1000-000009020000}"/>
            </a:ext>
          </a:extLst>
        </xdr:cNvPr>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2" name="正方形/長方形 521">
          <a:extLst>
            <a:ext uri="{FF2B5EF4-FFF2-40B4-BE49-F238E27FC236}">
              <a16:creationId xmlns:a16="http://schemas.microsoft.com/office/drawing/2014/main" id="{00000000-0008-0000-1000-00000A020000}"/>
            </a:ext>
          </a:extLst>
        </xdr:cNvPr>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3" name="正方形/長方形 522">
          <a:extLst>
            <a:ext uri="{FF2B5EF4-FFF2-40B4-BE49-F238E27FC236}">
              <a16:creationId xmlns:a16="http://schemas.microsoft.com/office/drawing/2014/main" id="{00000000-0008-0000-1000-00000B020000}"/>
            </a:ext>
          </a:extLst>
        </xdr:cNvPr>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4" name="正方形/長方形 523">
          <a:extLst>
            <a:ext uri="{FF2B5EF4-FFF2-40B4-BE49-F238E27FC236}">
              <a16:creationId xmlns:a16="http://schemas.microsoft.com/office/drawing/2014/main" id="{00000000-0008-0000-1000-00000C020000}"/>
            </a:ext>
          </a:extLst>
        </xdr:cNvPr>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5" name="正方形/長方形 524">
          <a:extLst>
            <a:ext uri="{FF2B5EF4-FFF2-40B4-BE49-F238E27FC236}">
              <a16:creationId xmlns:a16="http://schemas.microsoft.com/office/drawing/2014/main" id="{00000000-0008-0000-1000-00000D020000}"/>
            </a:ext>
          </a:extLst>
        </xdr:cNvPr>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6" name="正方形/長方形 525">
          <a:extLst>
            <a:ext uri="{FF2B5EF4-FFF2-40B4-BE49-F238E27FC236}">
              <a16:creationId xmlns:a16="http://schemas.microsoft.com/office/drawing/2014/main" id="{00000000-0008-0000-1000-00000E020000}"/>
            </a:ext>
          </a:extLst>
        </xdr:cNvPr>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7" name="正方形/長方形 526">
          <a:extLst>
            <a:ext uri="{FF2B5EF4-FFF2-40B4-BE49-F238E27FC236}">
              <a16:creationId xmlns:a16="http://schemas.microsoft.com/office/drawing/2014/main" id="{00000000-0008-0000-1000-00000F020000}"/>
            </a:ext>
          </a:extLst>
        </xdr:cNvPr>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4005" cy="220980"/>
    <xdr:sp macro="" textlink="">
      <xdr:nvSpPr>
        <xdr:cNvPr id="528" name="テキスト ボックス 527">
          <a:extLst>
            <a:ext uri="{FF2B5EF4-FFF2-40B4-BE49-F238E27FC236}">
              <a16:creationId xmlns:a16="http://schemas.microsoft.com/office/drawing/2014/main" id="{00000000-0008-0000-1000-000010020000}"/>
            </a:ext>
          </a:extLst>
        </xdr:cNvPr>
        <xdr:cNvSpPr txBox="1"/>
      </xdr:nvSpPr>
      <xdr:spPr>
        <a:xfrm>
          <a:off x="12407900" y="12763500"/>
          <a:ext cx="29400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9" name="直線コネクタ 528">
          <a:extLst>
            <a:ext uri="{FF2B5EF4-FFF2-40B4-BE49-F238E27FC236}">
              <a16:creationId xmlns:a16="http://schemas.microsoft.com/office/drawing/2014/main" id="{00000000-0008-0000-1000-000011020000}"/>
            </a:ext>
          </a:extLst>
        </xdr:cNvPr>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88</xdr:row>
      <xdr:rowOff>10160</xdr:rowOff>
    </xdr:from>
    <xdr:ext cx="334645" cy="259080"/>
    <xdr:sp macro="" textlink="">
      <xdr:nvSpPr>
        <xdr:cNvPr id="530" name="テキスト ボックス 529">
          <a:extLst>
            <a:ext uri="{FF2B5EF4-FFF2-40B4-BE49-F238E27FC236}">
              <a16:creationId xmlns:a16="http://schemas.microsoft.com/office/drawing/2014/main" id="{00000000-0008-0000-1000-000012020000}"/>
            </a:ext>
          </a:extLst>
        </xdr:cNvPr>
        <xdr:cNvSpPr txBox="1"/>
      </xdr:nvSpPr>
      <xdr:spPr>
        <a:xfrm>
          <a:off x="12106910" y="1509776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31" name="直線コネクタ 530">
          <a:extLst>
            <a:ext uri="{FF2B5EF4-FFF2-40B4-BE49-F238E27FC236}">
              <a16:creationId xmlns:a16="http://schemas.microsoft.com/office/drawing/2014/main" id="{00000000-0008-0000-1000-000013020000}"/>
            </a:ext>
          </a:extLst>
        </xdr:cNvPr>
        <xdr:cNvCxnSpPr/>
      </xdr:nvCxnSpPr>
      <xdr:spPr>
        <a:xfrm>
          <a:off x="12446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85</xdr:row>
      <xdr:rowOff>67310</xdr:rowOff>
    </xdr:from>
    <xdr:ext cx="403225" cy="259080"/>
    <xdr:sp macro="" textlink="">
      <xdr:nvSpPr>
        <xdr:cNvPr id="532" name="テキスト ボックス 531">
          <a:extLst>
            <a:ext uri="{FF2B5EF4-FFF2-40B4-BE49-F238E27FC236}">
              <a16:creationId xmlns:a16="http://schemas.microsoft.com/office/drawing/2014/main" id="{00000000-0008-0000-1000-000014020000}"/>
            </a:ext>
          </a:extLst>
        </xdr:cNvPr>
        <xdr:cNvSpPr txBox="1"/>
      </xdr:nvSpPr>
      <xdr:spPr>
        <a:xfrm>
          <a:off x="12042775" y="1464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33" name="直線コネクタ 532">
          <a:extLst>
            <a:ext uri="{FF2B5EF4-FFF2-40B4-BE49-F238E27FC236}">
              <a16:creationId xmlns:a16="http://schemas.microsoft.com/office/drawing/2014/main" id="{00000000-0008-0000-1000-000015020000}"/>
            </a:ext>
          </a:extLst>
        </xdr:cNvPr>
        <xdr:cNvCxnSpPr/>
      </xdr:nvCxnSpPr>
      <xdr:spPr>
        <a:xfrm>
          <a:off x="12446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124460</xdr:rowOff>
    </xdr:from>
    <xdr:ext cx="403225" cy="259080"/>
    <xdr:sp macro="" textlink="">
      <xdr:nvSpPr>
        <xdr:cNvPr id="534" name="テキスト ボックス 533">
          <a:extLst>
            <a:ext uri="{FF2B5EF4-FFF2-40B4-BE49-F238E27FC236}">
              <a16:creationId xmlns:a16="http://schemas.microsoft.com/office/drawing/2014/main" id="{00000000-0008-0000-1000-000016020000}"/>
            </a:ext>
          </a:extLst>
        </xdr:cNvPr>
        <xdr:cNvSpPr txBox="1"/>
      </xdr:nvSpPr>
      <xdr:spPr>
        <a:xfrm>
          <a:off x="12042775" y="1418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35" name="直線コネクタ 534">
          <a:extLst>
            <a:ext uri="{FF2B5EF4-FFF2-40B4-BE49-F238E27FC236}">
              <a16:creationId xmlns:a16="http://schemas.microsoft.com/office/drawing/2014/main" id="{00000000-0008-0000-1000-000017020000}"/>
            </a:ext>
          </a:extLst>
        </xdr:cNvPr>
        <xdr:cNvCxnSpPr/>
      </xdr:nvCxnSpPr>
      <xdr:spPr>
        <a:xfrm>
          <a:off x="12446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10160</xdr:rowOff>
    </xdr:from>
    <xdr:ext cx="403225" cy="259080"/>
    <xdr:sp macro="" textlink="">
      <xdr:nvSpPr>
        <xdr:cNvPr id="536" name="テキスト ボックス 535">
          <a:extLst>
            <a:ext uri="{FF2B5EF4-FFF2-40B4-BE49-F238E27FC236}">
              <a16:creationId xmlns:a16="http://schemas.microsoft.com/office/drawing/2014/main" id="{00000000-0008-0000-1000-000018020000}"/>
            </a:ext>
          </a:extLst>
        </xdr:cNvPr>
        <xdr:cNvSpPr txBox="1"/>
      </xdr:nvSpPr>
      <xdr:spPr>
        <a:xfrm>
          <a:off x="12042775" y="1372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37" name="直線コネクタ 536">
          <a:extLst>
            <a:ext uri="{FF2B5EF4-FFF2-40B4-BE49-F238E27FC236}">
              <a16:creationId xmlns:a16="http://schemas.microsoft.com/office/drawing/2014/main" id="{00000000-0008-0000-1000-000019020000}"/>
            </a:ext>
          </a:extLst>
        </xdr:cNvPr>
        <xdr:cNvCxnSpPr/>
      </xdr:nvCxnSpPr>
      <xdr:spPr>
        <a:xfrm>
          <a:off x="12446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77</xdr:row>
      <xdr:rowOff>67310</xdr:rowOff>
    </xdr:from>
    <xdr:ext cx="403225" cy="259080"/>
    <xdr:sp macro="" textlink="">
      <xdr:nvSpPr>
        <xdr:cNvPr id="538" name="テキスト ボックス 537">
          <a:extLst>
            <a:ext uri="{FF2B5EF4-FFF2-40B4-BE49-F238E27FC236}">
              <a16:creationId xmlns:a16="http://schemas.microsoft.com/office/drawing/2014/main" id="{00000000-0008-0000-1000-00001A020000}"/>
            </a:ext>
          </a:extLst>
        </xdr:cNvPr>
        <xdr:cNvSpPr txBox="1"/>
      </xdr:nvSpPr>
      <xdr:spPr>
        <a:xfrm>
          <a:off x="12042775" y="1326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9" name="直線コネクタ 538">
          <a:extLst>
            <a:ext uri="{FF2B5EF4-FFF2-40B4-BE49-F238E27FC236}">
              <a16:creationId xmlns:a16="http://schemas.microsoft.com/office/drawing/2014/main" id="{00000000-0008-0000-1000-00001B020000}"/>
            </a:ext>
          </a:extLst>
        </xdr:cNvPr>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74</xdr:row>
      <xdr:rowOff>124460</xdr:rowOff>
    </xdr:from>
    <xdr:ext cx="462915" cy="259080"/>
    <xdr:sp macro="" textlink="">
      <xdr:nvSpPr>
        <xdr:cNvPr id="540" name="テキスト ボックス 539">
          <a:extLst>
            <a:ext uri="{FF2B5EF4-FFF2-40B4-BE49-F238E27FC236}">
              <a16:creationId xmlns:a16="http://schemas.microsoft.com/office/drawing/2014/main" id="{00000000-0008-0000-1000-00001C020000}"/>
            </a:ext>
          </a:extLst>
        </xdr:cNvPr>
        <xdr:cNvSpPr txBox="1"/>
      </xdr:nvSpPr>
      <xdr:spPr>
        <a:xfrm>
          <a:off x="11978640" y="1281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1" name="【消防施設】&#10;有形固定資産減価償却率グラフ枠">
          <a:extLst>
            <a:ext uri="{FF2B5EF4-FFF2-40B4-BE49-F238E27FC236}">
              <a16:creationId xmlns:a16="http://schemas.microsoft.com/office/drawing/2014/main" id="{00000000-0008-0000-1000-00001D020000}"/>
            </a:ext>
          </a:extLst>
        </xdr:cNvPr>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109220</xdr:rowOff>
    </xdr:from>
    <xdr:to>
      <xdr:col>85</xdr:col>
      <xdr:colOff>126365</xdr:colOff>
      <xdr:row>86</xdr:row>
      <xdr:rowOff>72390</xdr:rowOff>
    </xdr:to>
    <xdr:cxnSp macro="">
      <xdr:nvCxnSpPr>
        <xdr:cNvPr id="542" name="直線コネクタ 541">
          <a:extLst>
            <a:ext uri="{FF2B5EF4-FFF2-40B4-BE49-F238E27FC236}">
              <a16:creationId xmlns:a16="http://schemas.microsoft.com/office/drawing/2014/main" id="{00000000-0008-0000-1000-00001E020000}"/>
            </a:ext>
          </a:extLst>
        </xdr:cNvPr>
        <xdr:cNvCxnSpPr/>
      </xdr:nvCxnSpPr>
      <xdr:spPr>
        <a:xfrm flipV="1">
          <a:off x="16318865" y="13482320"/>
          <a:ext cx="0" cy="1334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76200</xdr:rowOff>
    </xdr:from>
    <xdr:ext cx="405130" cy="254635"/>
    <xdr:sp macro="" textlink="">
      <xdr:nvSpPr>
        <xdr:cNvPr id="543" name="【消防施設】&#10;有形固定資産減価償却率最小値テキスト">
          <a:extLst>
            <a:ext uri="{FF2B5EF4-FFF2-40B4-BE49-F238E27FC236}">
              <a16:creationId xmlns:a16="http://schemas.microsoft.com/office/drawing/2014/main" id="{00000000-0008-0000-1000-00001F020000}"/>
            </a:ext>
          </a:extLst>
        </xdr:cNvPr>
        <xdr:cNvSpPr txBox="1"/>
      </xdr:nvSpPr>
      <xdr:spPr>
        <a:xfrm>
          <a:off x="16357600" y="1482090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18.5</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72390</xdr:rowOff>
    </xdr:from>
    <xdr:to>
      <xdr:col>86</xdr:col>
      <xdr:colOff>25400</xdr:colOff>
      <xdr:row>86</xdr:row>
      <xdr:rowOff>72390</xdr:rowOff>
    </xdr:to>
    <xdr:cxnSp macro="">
      <xdr:nvCxnSpPr>
        <xdr:cNvPr id="544" name="直線コネクタ 543">
          <a:extLst>
            <a:ext uri="{FF2B5EF4-FFF2-40B4-BE49-F238E27FC236}">
              <a16:creationId xmlns:a16="http://schemas.microsoft.com/office/drawing/2014/main" id="{00000000-0008-0000-1000-000020020000}"/>
            </a:ext>
          </a:extLst>
        </xdr:cNvPr>
        <xdr:cNvCxnSpPr/>
      </xdr:nvCxnSpPr>
      <xdr:spPr>
        <a:xfrm>
          <a:off x="16230600" y="14817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55880</xdr:rowOff>
    </xdr:from>
    <xdr:ext cx="405130" cy="259080"/>
    <xdr:sp macro="" textlink="">
      <xdr:nvSpPr>
        <xdr:cNvPr id="545" name="【消防施設】&#10;有形固定資産減価償却率最大値テキスト">
          <a:extLst>
            <a:ext uri="{FF2B5EF4-FFF2-40B4-BE49-F238E27FC236}">
              <a16:creationId xmlns:a16="http://schemas.microsoft.com/office/drawing/2014/main" id="{00000000-0008-0000-1000-000021020000}"/>
            </a:ext>
          </a:extLst>
        </xdr:cNvPr>
        <xdr:cNvSpPr txBox="1"/>
      </xdr:nvSpPr>
      <xdr:spPr>
        <a:xfrm>
          <a:off x="16357600" y="132575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76.9</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109220</xdr:rowOff>
    </xdr:from>
    <xdr:to>
      <xdr:col>86</xdr:col>
      <xdr:colOff>25400</xdr:colOff>
      <xdr:row>78</xdr:row>
      <xdr:rowOff>109220</xdr:rowOff>
    </xdr:to>
    <xdr:cxnSp macro="">
      <xdr:nvCxnSpPr>
        <xdr:cNvPr id="546" name="直線コネクタ 545">
          <a:extLst>
            <a:ext uri="{FF2B5EF4-FFF2-40B4-BE49-F238E27FC236}">
              <a16:creationId xmlns:a16="http://schemas.microsoft.com/office/drawing/2014/main" id="{00000000-0008-0000-1000-000022020000}"/>
            </a:ext>
          </a:extLst>
        </xdr:cNvPr>
        <xdr:cNvCxnSpPr/>
      </xdr:nvCxnSpPr>
      <xdr:spPr>
        <a:xfrm>
          <a:off x="16230600" y="13482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93980</xdr:rowOff>
    </xdr:from>
    <xdr:ext cx="405130" cy="259080"/>
    <xdr:sp macro="" textlink="">
      <xdr:nvSpPr>
        <xdr:cNvPr id="547" name="【消防施設】&#10;有形固定資産減価償却率平均値テキスト">
          <a:extLst>
            <a:ext uri="{FF2B5EF4-FFF2-40B4-BE49-F238E27FC236}">
              <a16:creationId xmlns:a16="http://schemas.microsoft.com/office/drawing/2014/main" id="{00000000-0008-0000-1000-000023020000}"/>
            </a:ext>
          </a:extLst>
        </xdr:cNvPr>
        <xdr:cNvSpPr txBox="1"/>
      </xdr:nvSpPr>
      <xdr:spPr>
        <a:xfrm>
          <a:off x="16357600" y="139814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81</xdr:row>
      <xdr:rowOff>115570</xdr:rowOff>
    </xdr:from>
    <xdr:to>
      <xdr:col>85</xdr:col>
      <xdr:colOff>177800</xdr:colOff>
      <xdr:row>82</xdr:row>
      <xdr:rowOff>45720</xdr:rowOff>
    </xdr:to>
    <xdr:sp macro="" textlink="">
      <xdr:nvSpPr>
        <xdr:cNvPr id="548" name="フローチャート: 判断 547">
          <a:extLst>
            <a:ext uri="{FF2B5EF4-FFF2-40B4-BE49-F238E27FC236}">
              <a16:creationId xmlns:a16="http://schemas.microsoft.com/office/drawing/2014/main" id="{00000000-0008-0000-1000-000024020000}"/>
            </a:ext>
          </a:extLst>
        </xdr:cNvPr>
        <xdr:cNvSpPr/>
      </xdr:nvSpPr>
      <xdr:spPr>
        <a:xfrm>
          <a:off x="16268700" y="1400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113030</xdr:rowOff>
    </xdr:from>
    <xdr:to>
      <xdr:col>81</xdr:col>
      <xdr:colOff>101600</xdr:colOff>
      <xdr:row>82</xdr:row>
      <xdr:rowOff>43180</xdr:rowOff>
    </xdr:to>
    <xdr:sp macro="" textlink="">
      <xdr:nvSpPr>
        <xdr:cNvPr id="549" name="フローチャート: 判断 548">
          <a:extLst>
            <a:ext uri="{FF2B5EF4-FFF2-40B4-BE49-F238E27FC236}">
              <a16:creationId xmlns:a16="http://schemas.microsoft.com/office/drawing/2014/main" id="{00000000-0008-0000-1000-000025020000}"/>
            </a:ext>
          </a:extLst>
        </xdr:cNvPr>
        <xdr:cNvSpPr/>
      </xdr:nvSpPr>
      <xdr:spPr>
        <a:xfrm>
          <a:off x="15430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10160</xdr:rowOff>
    </xdr:from>
    <xdr:to>
      <xdr:col>76</xdr:col>
      <xdr:colOff>165100</xdr:colOff>
      <xdr:row>81</xdr:row>
      <xdr:rowOff>111760</xdr:rowOff>
    </xdr:to>
    <xdr:sp macro="" textlink="">
      <xdr:nvSpPr>
        <xdr:cNvPr id="550" name="フローチャート: 判断 549">
          <a:extLst>
            <a:ext uri="{FF2B5EF4-FFF2-40B4-BE49-F238E27FC236}">
              <a16:creationId xmlns:a16="http://schemas.microsoft.com/office/drawing/2014/main" id="{00000000-0008-0000-1000-000026020000}"/>
            </a:ext>
          </a:extLst>
        </xdr:cNvPr>
        <xdr:cNvSpPr/>
      </xdr:nvSpPr>
      <xdr:spPr>
        <a:xfrm>
          <a:off x="14541500" y="1389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551" name="テキスト ボックス 550">
          <a:extLst>
            <a:ext uri="{FF2B5EF4-FFF2-40B4-BE49-F238E27FC236}">
              <a16:creationId xmlns:a16="http://schemas.microsoft.com/office/drawing/2014/main" id="{00000000-0008-0000-1000-000027020000}"/>
            </a:ext>
          </a:extLst>
        </xdr:cNvPr>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552" name="テキスト ボックス 551">
          <a:extLst>
            <a:ext uri="{FF2B5EF4-FFF2-40B4-BE49-F238E27FC236}">
              <a16:creationId xmlns:a16="http://schemas.microsoft.com/office/drawing/2014/main" id="{00000000-0008-0000-1000-000028020000}"/>
            </a:ext>
          </a:extLst>
        </xdr:cNvPr>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553" name="テキスト ボックス 552">
          <a:extLst>
            <a:ext uri="{FF2B5EF4-FFF2-40B4-BE49-F238E27FC236}">
              <a16:creationId xmlns:a16="http://schemas.microsoft.com/office/drawing/2014/main" id="{00000000-0008-0000-1000-000029020000}"/>
            </a:ext>
          </a:extLst>
        </xdr:cNvPr>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554" name="テキスト ボックス 553">
          <a:extLst>
            <a:ext uri="{FF2B5EF4-FFF2-40B4-BE49-F238E27FC236}">
              <a16:creationId xmlns:a16="http://schemas.microsoft.com/office/drawing/2014/main" id="{00000000-0008-0000-1000-00002A020000}"/>
            </a:ext>
          </a:extLst>
        </xdr:cNvPr>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555" name="テキスト ボックス 554">
          <a:extLst>
            <a:ext uri="{FF2B5EF4-FFF2-40B4-BE49-F238E27FC236}">
              <a16:creationId xmlns:a16="http://schemas.microsoft.com/office/drawing/2014/main" id="{00000000-0008-0000-1000-00002B020000}"/>
            </a:ext>
          </a:extLst>
        </xdr:cNvPr>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80</xdr:row>
      <xdr:rowOff>115570</xdr:rowOff>
    </xdr:from>
    <xdr:to>
      <xdr:col>85</xdr:col>
      <xdr:colOff>177800</xdr:colOff>
      <xdr:row>81</xdr:row>
      <xdr:rowOff>45720</xdr:rowOff>
    </xdr:to>
    <xdr:sp macro="" textlink="">
      <xdr:nvSpPr>
        <xdr:cNvPr id="556" name="楕円 555">
          <a:extLst>
            <a:ext uri="{FF2B5EF4-FFF2-40B4-BE49-F238E27FC236}">
              <a16:creationId xmlns:a16="http://schemas.microsoft.com/office/drawing/2014/main" id="{00000000-0008-0000-1000-00002C020000}"/>
            </a:ext>
          </a:extLst>
        </xdr:cNvPr>
        <xdr:cNvSpPr/>
      </xdr:nvSpPr>
      <xdr:spPr>
        <a:xfrm>
          <a:off x="16268700" y="1383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138430</xdr:rowOff>
    </xdr:from>
    <xdr:ext cx="405130" cy="259080"/>
    <xdr:sp macro="" textlink="">
      <xdr:nvSpPr>
        <xdr:cNvPr id="557" name="【消防施設】&#10;有形固定資産減価償却率該当値テキスト">
          <a:extLst>
            <a:ext uri="{FF2B5EF4-FFF2-40B4-BE49-F238E27FC236}">
              <a16:creationId xmlns:a16="http://schemas.microsoft.com/office/drawing/2014/main" id="{00000000-0008-0000-1000-00002D020000}"/>
            </a:ext>
          </a:extLst>
        </xdr:cNvPr>
        <xdr:cNvSpPr txBox="1"/>
      </xdr:nvSpPr>
      <xdr:spPr>
        <a:xfrm>
          <a:off x="16357600" y="136829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80</xdr:row>
      <xdr:rowOff>149860</xdr:rowOff>
    </xdr:from>
    <xdr:to>
      <xdr:col>81</xdr:col>
      <xdr:colOff>101600</xdr:colOff>
      <xdr:row>81</xdr:row>
      <xdr:rowOff>80010</xdr:rowOff>
    </xdr:to>
    <xdr:sp macro="" textlink="">
      <xdr:nvSpPr>
        <xdr:cNvPr id="558" name="楕円 557">
          <a:extLst>
            <a:ext uri="{FF2B5EF4-FFF2-40B4-BE49-F238E27FC236}">
              <a16:creationId xmlns:a16="http://schemas.microsoft.com/office/drawing/2014/main" id="{00000000-0008-0000-1000-00002E020000}"/>
            </a:ext>
          </a:extLst>
        </xdr:cNvPr>
        <xdr:cNvSpPr/>
      </xdr:nvSpPr>
      <xdr:spPr>
        <a:xfrm>
          <a:off x="15430500" y="1386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166370</xdr:rowOff>
    </xdr:from>
    <xdr:to>
      <xdr:col>85</xdr:col>
      <xdr:colOff>127000</xdr:colOff>
      <xdr:row>81</xdr:row>
      <xdr:rowOff>29210</xdr:rowOff>
    </xdr:to>
    <xdr:cxnSp macro="">
      <xdr:nvCxnSpPr>
        <xdr:cNvPr id="559" name="直線コネクタ 558">
          <a:extLst>
            <a:ext uri="{FF2B5EF4-FFF2-40B4-BE49-F238E27FC236}">
              <a16:creationId xmlns:a16="http://schemas.microsoft.com/office/drawing/2014/main" id="{00000000-0008-0000-1000-00002F020000}"/>
            </a:ext>
          </a:extLst>
        </xdr:cNvPr>
        <xdr:cNvCxnSpPr/>
      </xdr:nvCxnSpPr>
      <xdr:spPr>
        <a:xfrm flipV="1">
          <a:off x="15481300" y="1388237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143510</xdr:rowOff>
    </xdr:from>
    <xdr:to>
      <xdr:col>76</xdr:col>
      <xdr:colOff>165100</xdr:colOff>
      <xdr:row>81</xdr:row>
      <xdr:rowOff>73025</xdr:rowOff>
    </xdr:to>
    <xdr:sp macro="" textlink="">
      <xdr:nvSpPr>
        <xdr:cNvPr id="560" name="楕円 559">
          <a:extLst>
            <a:ext uri="{FF2B5EF4-FFF2-40B4-BE49-F238E27FC236}">
              <a16:creationId xmlns:a16="http://schemas.microsoft.com/office/drawing/2014/main" id="{00000000-0008-0000-1000-000030020000}"/>
            </a:ext>
          </a:extLst>
        </xdr:cNvPr>
        <xdr:cNvSpPr/>
      </xdr:nvSpPr>
      <xdr:spPr>
        <a:xfrm>
          <a:off x="14541500" y="138595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22225</xdr:rowOff>
    </xdr:from>
    <xdr:to>
      <xdr:col>81</xdr:col>
      <xdr:colOff>50800</xdr:colOff>
      <xdr:row>81</xdr:row>
      <xdr:rowOff>29210</xdr:rowOff>
    </xdr:to>
    <xdr:cxnSp macro="">
      <xdr:nvCxnSpPr>
        <xdr:cNvPr id="561" name="直線コネクタ 560">
          <a:extLst>
            <a:ext uri="{FF2B5EF4-FFF2-40B4-BE49-F238E27FC236}">
              <a16:creationId xmlns:a16="http://schemas.microsoft.com/office/drawing/2014/main" id="{00000000-0008-0000-1000-000031020000}"/>
            </a:ext>
          </a:extLst>
        </xdr:cNvPr>
        <xdr:cNvCxnSpPr/>
      </xdr:nvCxnSpPr>
      <xdr:spPr>
        <a:xfrm>
          <a:off x="14592300" y="1390967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82</xdr:row>
      <xdr:rowOff>34290</xdr:rowOff>
    </xdr:from>
    <xdr:ext cx="405130" cy="259080"/>
    <xdr:sp macro="" textlink="">
      <xdr:nvSpPr>
        <xdr:cNvPr id="562" name="n_1aveValue【消防施設】&#10;有形固定資産減価償却率">
          <a:extLst>
            <a:ext uri="{FF2B5EF4-FFF2-40B4-BE49-F238E27FC236}">
              <a16:creationId xmlns:a16="http://schemas.microsoft.com/office/drawing/2014/main" id="{00000000-0008-0000-1000-000032020000}"/>
            </a:ext>
          </a:extLst>
        </xdr:cNvPr>
        <xdr:cNvSpPr txBox="1"/>
      </xdr:nvSpPr>
      <xdr:spPr>
        <a:xfrm>
          <a:off x="15266035" y="140931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81</xdr:row>
      <xdr:rowOff>102870</xdr:rowOff>
    </xdr:from>
    <xdr:ext cx="400685" cy="259080"/>
    <xdr:sp macro="" textlink="">
      <xdr:nvSpPr>
        <xdr:cNvPr id="563" name="n_2aveValue【消防施設】&#10;有形固定資産減価償却率">
          <a:extLst>
            <a:ext uri="{FF2B5EF4-FFF2-40B4-BE49-F238E27FC236}">
              <a16:creationId xmlns:a16="http://schemas.microsoft.com/office/drawing/2014/main" id="{00000000-0008-0000-1000-000033020000}"/>
            </a:ext>
          </a:extLst>
        </xdr:cNvPr>
        <xdr:cNvSpPr txBox="1"/>
      </xdr:nvSpPr>
      <xdr:spPr>
        <a:xfrm>
          <a:off x="14389735" y="1399032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79</xdr:row>
      <xdr:rowOff>96520</xdr:rowOff>
    </xdr:from>
    <xdr:ext cx="405130" cy="259080"/>
    <xdr:sp macro="" textlink="">
      <xdr:nvSpPr>
        <xdr:cNvPr id="564" name="n_1mainValue【消防施設】&#10;有形固定資産減価償却率">
          <a:extLst>
            <a:ext uri="{FF2B5EF4-FFF2-40B4-BE49-F238E27FC236}">
              <a16:creationId xmlns:a16="http://schemas.microsoft.com/office/drawing/2014/main" id="{00000000-0008-0000-1000-000034020000}"/>
            </a:ext>
          </a:extLst>
        </xdr:cNvPr>
        <xdr:cNvSpPr txBox="1"/>
      </xdr:nvSpPr>
      <xdr:spPr>
        <a:xfrm>
          <a:off x="15266035" y="136410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79</xdr:row>
      <xdr:rowOff>89535</xdr:rowOff>
    </xdr:from>
    <xdr:ext cx="400685" cy="254635"/>
    <xdr:sp macro="" textlink="">
      <xdr:nvSpPr>
        <xdr:cNvPr id="565" name="n_2mainValue【消防施設】&#10;有形固定資産減価償却率">
          <a:extLst>
            <a:ext uri="{FF2B5EF4-FFF2-40B4-BE49-F238E27FC236}">
              <a16:creationId xmlns:a16="http://schemas.microsoft.com/office/drawing/2014/main" id="{00000000-0008-0000-1000-000035020000}"/>
            </a:ext>
          </a:extLst>
        </xdr:cNvPr>
        <xdr:cNvSpPr txBox="1"/>
      </xdr:nvSpPr>
      <xdr:spPr>
        <a:xfrm>
          <a:off x="14389735" y="1363408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6" name="正方形/長方形 565">
          <a:extLst>
            <a:ext uri="{FF2B5EF4-FFF2-40B4-BE49-F238E27FC236}">
              <a16:creationId xmlns:a16="http://schemas.microsoft.com/office/drawing/2014/main" id="{00000000-0008-0000-1000-000036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7" name="正方形/長方形 566">
          <a:extLst>
            <a:ext uri="{FF2B5EF4-FFF2-40B4-BE49-F238E27FC236}">
              <a16:creationId xmlns:a16="http://schemas.microsoft.com/office/drawing/2014/main" id="{00000000-0008-0000-1000-000037020000}"/>
            </a:ext>
          </a:extLst>
        </xdr:cNvPr>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8" name="正方形/長方形 567">
          <a:extLst>
            <a:ext uri="{FF2B5EF4-FFF2-40B4-BE49-F238E27FC236}">
              <a16:creationId xmlns:a16="http://schemas.microsoft.com/office/drawing/2014/main" id="{00000000-0008-0000-1000-000038020000}"/>
            </a:ext>
          </a:extLst>
        </xdr:cNvPr>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9" name="正方形/長方形 568">
          <a:extLst>
            <a:ext uri="{FF2B5EF4-FFF2-40B4-BE49-F238E27FC236}">
              <a16:creationId xmlns:a16="http://schemas.microsoft.com/office/drawing/2014/main" id="{00000000-0008-0000-1000-000039020000}"/>
            </a:ext>
          </a:extLst>
        </xdr:cNvPr>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0" name="正方形/長方形 569">
          <a:extLst>
            <a:ext uri="{FF2B5EF4-FFF2-40B4-BE49-F238E27FC236}">
              <a16:creationId xmlns:a16="http://schemas.microsoft.com/office/drawing/2014/main" id="{00000000-0008-0000-1000-00003A020000}"/>
            </a:ext>
          </a:extLst>
        </xdr:cNvPr>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1" name="正方形/長方形 570">
          <a:extLst>
            <a:ext uri="{FF2B5EF4-FFF2-40B4-BE49-F238E27FC236}">
              <a16:creationId xmlns:a16="http://schemas.microsoft.com/office/drawing/2014/main" id="{00000000-0008-0000-1000-00003B020000}"/>
            </a:ext>
          </a:extLst>
        </xdr:cNvPr>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2" name="正方形/長方形 571">
          <a:extLst>
            <a:ext uri="{FF2B5EF4-FFF2-40B4-BE49-F238E27FC236}">
              <a16:creationId xmlns:a16="http://schemas.microsoft.com/office/drawing/2014/main" id="{00000000-0008-0000-1000-00003C020000}"/>
            </a:ext>
          </a:extLst>
        </xdr:cNvPr>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3" name="正方形/長方形 572">
          <a:extLst>
            <a:ext uri="{FF2B5EF4-FFF2-40B4-BE49-F238E27FC236}">
              <a16:creationId xmlns:a16="http://schemas.microsoft.com/office/drawing/2014/main" id="{00000000-0008-0000-1000-00003D020000}"/>
            </a:ext>
          </a:extLst>
        </xdr:cNvPr>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5440" cy="220980"/>
    <xdr:sp macro="" textlink="">
      <xdr:nvSpPr>
        <xdr:cNvPr id="574" name="テキスト ボックス 573">
          <a:extLst>
            <a:ext uri="{FF2B5EF4-FFF2-40B4-BE49-F238E27FC236}">
              <a16:creationId xmlns:a16="http://schemas.microsoft.com/office/drawing/2014/main" id="{00000000-0008-0000-1000-00003E020000}"/>
            </a:ext>
          </a:extLst>
        </xdr:cNvPr>
        <xdr:cNvSpPr txBox="1"/>
      </xdr:nvSpPr>
      <xdr:spPr>
        <a:xfrm>
          <a:off x="18249900" y="1276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5" name="直線コネクタ 574">
          <a:extLst>
            <a:ext uri="{FF2B5EF4-FFF2-40B4-BE49-F238E27FC236}">
              <a16:creationId xmlns:a16="http://schemas.microsoft.com/office/drawing/2014/main" id="{00000000-0008-0000-1000-00003F020000}"/>
            </a:ext>
          </a:extLst>
        </xdr:cNvPr>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168910</xdr:rowOff>
    </xdr:from>
    <xdr:to>
      <xdr:col>120</xdr:col>
      <xdr:colOff>114300</xdr:colOff>
      <xdr:row>86</xdr:row>
      <xdr:rowOff>168910</xdr:rowOff>
    </xdr:to>
    <xdr:cxnSp macro="">
      <xdr:nvCxnSpPr>
        <xdr:cNvPr id="576" name="直線コネクタ 575">
          <a:extLst>
            <a:ext uri="{FF2B5EF4-FFF2-40B4-BE49-F238E27FC236}">
              <a16:creationId xmlns:a16="http://schemas.microsoft.com/office/drawing/2014/main" id="{00000000-0008-0000-1000-000040020000}"/>
            </a:ext>
          </a:extLst>
        </xdr:cNvPr>
        <xdr:cNvCxnSpPr/>
      </xdr:nvCxnSpPr>
      <xdr:spPr>
        <a:xfrm>
          <a:off x="18288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86</xdr:row>
      <xdr:rowOff>26670</xdr:rowOff>
    </xdr:from>
    <xdr:ext cx="462915" cy="259080"/>
    <xdr:sp macro="" textlink="">
      <xdr:nvSpPr>
        <xdr:cNvPr id="577" name="テキスト ボックス 576">
          <a:extLst>
            <a:ext uri="{FF2B5EF4-FFF2-40B4-BE49-F238E27FC236}">
              <a16:creationId xmlns:a16="http://schemas.microsoft.com/office/drawing/2014/main" id="{00000000-0008-0000-1000-000041020000}"/>
            </a:ext>
          </a:extLst>
        </xdr:cNvPr>
        <xdr:cNvSpPr txBox="1"/>
      </xdr:nvSpPr>
      <xdr:spPr>
        <a:xfrm>
          <a:off x="17820640" y="1477137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85</xdr:row>
      <xdr:rowOff>13335</xdr:rowOff>
    </xdr:from>
    <xdr:to>
      <xdr:col>120</xdr:col>
      <xdr:colOff>114300</xdr:colOff>
      <xdr:row>85</xdr:row>
      <xdr:rowOff>13335</xdr:rowOff>
    </xdr:to>
    <xdr:cxnSp macro="">
      <xdr:nvCxnSpPr>
        <xdr:cNvPr id="578" name="直線コネクタ 577">
          <a:extLst>
            <a:ext uri="{FF2B5EF4-FFF2-40B4-BE49-F238E27FC236}">
              <a16:creationId xmlns:a16="http://schemas.microsoft.com/office/drawing/2014/main" id="{00000000-0008-0000-1000-000042020000}"/>
            </a:ext>
          </a:extLst>
        </xdr:cNvPr>
        <xdr:cNvCxnSpPr/>
      </xdr:nvCxnSpPr>
      <xdr:spPr>
        <a:xfrm>
          <a:off x="18288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84</xdr:row>
      <xdr:rowOff>42545</xdr:rowOff>
    </xdr:from>
    <xdr:ext cx="462915" cy="254635"/>
    <xdr:sp macro="" textlink="">
      <xdr:nvSpPr>
        <xdr:cNvPr id="579" name="テキスト ボックス 578">
          <a:extLst>
            <a:ext uri="{FF2B5EF4-FFF2-40B4-BE49-F238E27FC236}">
              <a16:creationId xmlns:a16="http://schemas.microsoft.com/office/drawing/2014/main" id="{00000000-0008-0000-1000-000043020000}"/>
            </a:ext>
          </a:extLst>
        </xdr:cNvPr>
        <xdr:cNvSpPr txBox="1"/>
      </xdr:nvSpPr>
      <xdr:spPr>
        <a:xfrm>
          <a:off x="17820640" y="1444434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96</xdr:col>
      <xdr:colOff>0</xdr:colOff>
      <xdr:row>83</xdr:row>
      <xdr:rowOff>29845</xdr:rowOff>
    </xdr:from>
    <xdr:to>
      <xdr:col>120</xdr:col>
      <xdr:colOff>114300</xdr:colOff>
      <xdr:row>83</xdr:row>
      <xdr:rowOff>29845</xdr:rowOff>
    </xdr:to>
    <xdr:cxnSp macro="">
      <xdr:nvCxnSpPr>
        <xdr:cNvPr id="580" name="直線コネクタ 579">
          <a:extLst>
            <a:ext uri="{FF2B5EF4-FFF2-40B4-BE49-F238E27FC236}">
              <a16:creationId xmlns:a16="http://schemas.microsoft.com/office/drawing/2014/main" id="{00000000-0008-0000-1000-000044020000}"/>
            </a:ext>
          </a:extLst>
        </xdr:cNvPr>
        <xdr:cNvCxnSpPr/>
      </xdr:nvCxnSpPr>
      <xdr:spPr>
        <a:xfrm>
          <a:off x="18288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59055</xdr:rowOff>
    </xdr:from>
    <xdr:ext cx="462915" cy="259080"/>
    <xdr:sp macro="" textlink="">
      <xdr:nvSpPr>
        <xdr:cNvPr id="581" name="テキスト ボックス 580">
          <a:extLst>
            <a:ext uri="{FF2B5EF4-FFF2-40B4-BE49-F238E27FC236}">
              <a16:creationId xmlns:a16="http://schemas.microsoft.com/office/drawing/2014/main" id="{00000000-0008-0000-1000-000045020000}"/>
            </a:ext>
          </a:extLst>
        </xdr:cNvPr>
        <xdr:cNvSpPr txBox="1"/>
      </xdr:nvSpPr>
      <xdr:spPr>
        <a:xfrm>
          <a:off x="17820640" y="1411795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96</xdr:col>
      <xdr:colOff>0</xdr:colOff>
      <xdr:row>81</xdr:row>
      <xdr:rowOff>46355</xdr:rowOff>
    </xdr:from>
    <xdr:to>
      <xdr:col>120</xdr:col>
      <xdr:colOff>114300</xdr:colOff>
      <xdr:row>81</xdr:row>
      <xdr:rowOff>46355</xdr:rowOff>
    </xdr:to>
    <xdr:cxnSp macro="">
      <xdr:nvCxnSpPr>
        <xdr:cNvPr id="582" name="直線コネクタ 581">
          <a:extLst>
            <a:ext uri="{FF2B5EF4-FFF2-40B4-BE49-F238E27FC236}">
              <a16:creationId xmlns:a16="http://schemas.microsoft.com/office/drawing/2014/main" id="{00000000-0008-0000-1000-000046020000}"/>
            </a:ext>
          </a:extLst>
        </xdr:cNvPr>
        <xdr:cNvCxnSpPr/>
      </xdr:nvCxnSpPr>
      <xdr:spPr>
        <a:xfrm>
          <a:off x="18288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75565</xdr:rowOff>
    </xdr:from>
    <xdr:ext cx="462915" cy="254635"/>
    <xdr:sp macro="" textlink="">
      <xdr:nvSpPr>
        <xdr:cNvPr id="583" name="テキスト ボックス 582">
          <a:extLst>
            <a:ext uri="{FF2B5EF4-FFF2-40B4-BE49-F238E27FC236}">
              <a16:creationId xmlns:a16="http://schemas.microsoft.com/office/drawing/2014/main" id="{00000000-0008-0000-1000-000047020000}"/>
            </a:ext>
          </a:extLst>
        </xdr:cNvPr>
        <xdr:cNvSpPr txBox="1"/>
      </xdr:nvSpPr>
      <xdr:spPr>
        <a:xfrm>
          <a:off x="17820640" y="1379156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79</xdr:row>
      <xdr:rowOff>63500</xdr:rowOff>
    </xdr:from>
    <xdr:to>
      <xdr:col>120</xdr:col>
      <xdr:colOff>114300</xdr:colOff>
      <xdr:row>79</xdr:row>
      <xdr:rowOff>63500</xdr:rowOff>
    </xdr:to>
    <xdr:cxnSp macro="">
      <xdr:nvCxnSpPr>
        <xdr:cNvPr id="584" name="直線コネクタ 583">
          <a:extLst>
            <a:ext uri="{FF2B5EF4-FFF2-40B4-BE49-F238E27FC236}">
              <a16:creationId xmlns:a16="http://schemas.microsoft.com/office/drawing/2014/main" id="{00000000-0008-0000-1000-000048020000}"/>
            </a:ext>
          </a:extLst>
        </xdr:cNvPr>
        <xdr:cNvCxnSpPr/>
      </xdr:nvCxnSpPr>
      <xdr:spPr>
        <a:xfrm>
          <a:off x="18288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78</xdr:row>
      <xdr:rowOff>92075</xdr:rowOff>
    </xdr:from>
    <xdr:ext cx="462915" cy="259080"/>
    <xdr:sp macro="" textlink="">
      <xdr:nvSpPr>
        <xdr:cNvPr id="585" name="テキスト ボックス 584">
          <a:extLst>
            <a:ext uri="{FF2B5EF4-FFF2-40B4-BE49-F238E27FC236}">
              <a16:creationId xmlns:a16="http://schemas.microsoft.com/office/drawing/2014/main" id="{00000000-0008-0000-1000-000049020000}"/>
            </a:ext>
          </a:extLst>
        </xdr:cNvPr>
        <xdr:cNvSpPr txBox="1"/>
      </xdr:nvSpPr>
      <xdr:spPr>
        <a:xfrm>
          <a:off x="17820640" y="1346517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dr:col>96</xdr:col>
      <xdr:colOff>0</xdr:colOff>
      <xdr:row>77</xdr:row>
      <xdr:rowOff>78740</xdr:rowOff>
    </xdr:from>
    <xdr:to>
      <xdr:col>120</xdr:col>
      <xdr:colOff>114300</xdr:colOff>
      <xdr:row>77</xdr:row>
      <xdr:rowOff>78740</xdr:rowOff>
    </xdr:to>
    <xdr:cxnSp macro="">
      <xdr:nvCxnSpPr>
        <xdr:cNvPr id="586" name="直線コネクタ 585">
          <a:extLst>
            <a:ext uri="{FF2B5EF4-FFF2-40B4-BE49-F238E27FC236}">
              <a16:creationId xmlns:a16="http://schemas.microsoft.com/office/drawing/2014/main" id="{00000000-0008-0000-1000-00004A020000}"/>
            </a:ext>
          </a:extLst>
        </xdr:cNvPr>
        <xdr:cNvCxnSpPr/>
      </xdr:nvCxnSpPr>
      <xdr:spPr>
        <a:xfrm>
          <a:off x="18288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107950</xdr:rowOff>
    </xdr:from>
    <xdr:ext cx="462915" cy="259080"/>
    <xdr:sp macro="" textlink="">
      <xdr:nvSpPr>
        <xdr:cNvPr id="587" name="テキスト ボックス 586">
          <a:extLst>
            <a:ext uri="{FF2B5EF4-FFF2-40B4-BE49-F238E27FC236}">
              <a16:creationId xmlns:a16="http://schemas.microsoft.com/office/drawing/2014/main" id="{00000000-0008-0000-1000-00004B020000}"/>
            </a:ext>
          </a:extLst>
        </xdr:cNvPr>
        <xdr:cNvSpPr txBox="1"/>
      </xdr:nvSpPr>
      <xdr:spPr>
        <a:xfrm>
          <a:off x="17820640" y="1313815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8" name="直線コネクタ 587">
          <a:extLst>
            <a:ext uri="{FF2B5EF4-FFF2-40B4-BE49-F238E27FC236}">
              <a16:creationId xmlns:a16="http://schemas.microsoft.com/office/drawing/2014/main" id="{00000000-0008-0000-1000-00004C020000}"/>
            </a:ext>
          </a:extLst>
        </xdr:cNvPr>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2915" cy="259080"/>
    <xdr:sp macro="" textlink="">
      <xdr:nvSpPr>
        <xdr:cNvPr id="589" name="テキスト ボックス 588">
          <a:extLst>
            <a:ext uri="{FF2B5EF4-FFF2-40B4-BE49-F238E27FC236}">
              <a16:creationId xmlns:a16="http://schemas.microsoft.com/office/drawing/2014/main" id="{00000000-0008-0000-1000-00004D020000}"/>
            </a:ext>
          </a:extLst>
        </xdr:cNvPr>
        <xdr:cNvSpPr txBox="1"/>
      </xdr:nvSpPr>
      <xdr:spPr>
        <a:xfrm>
          <a:off x="17820640" y="1281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0" name="【消防施設】&#10;一人当たり面積グラフ枠">
          <a:extLst>
            <a:ext uri="{FF2B5EF4-FFF2-40B4-BE49-F238E27FC236}">
              <a16:creationId xmlns:a16="http://schemas.microsoft.com/office/drawing/2014/main" id="{00000000-0008-0000-1000-00004E020000}"/>
            </a:ext>
          </a:extLst>
        </xdr:cNvPr>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6350</xdr:rowOff>
    </xdr:from>
    <xdr:to>
      <xdr:col>116</xdr:col>
      <xdr:colOff>62865</xdr:colOff>
      <xdr:row>86</xdr:row>
      <xdr:rowOff>21590</xdr:rowOff>
    </xdr:to>
    <xdr:cxnSp macro="">
      <xdr:nvCxnSpPr>
        <xdr:cNvPr id="591" name="直線コネクタ 590">
          <a:extLst>
            <a:ext uri="{FF2B5EF4-FFF2-40B4-BE49-F238E27FC236}">
              <a16:creationId xmlns:a16="http://schemas.microsoft.com/office/drawing/2014/main" id="{00000000-0008-0000-1000-00004F020000}"/>
            </a:ext>
          </a:extLst>
        </xdr:cNvPr>
        <xdr:cNvCxnSpPr/>
      </xdr:nvCxnSpPr>
      <xdr:spPr>
        <a:xfrm flipV="1">
          <a:off x="22160865" y="13379450"/>
          <a:ext cx="0" cy="1386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25400</xdr:rowOff>
    </xdr:from>
    <xdr:ext cx="469900" cy="259080"/>
    <xdr:sp macro="" textlink="">
      <xdr:nvSpPr>
        <xdr:cNvPr id="592" name="【消防施設】&#10;一人当たり面積最小値テキスト">
          <a:extLst>
            <a:ext uri="{FF2B5EF4-FFF2-40B4-BE49-F238E27FC236}">
              <a16:creationId xmlns:a16="http://schemas.microsoft.com/office/drawing/2014/main" id="{00000000-0008-0000-1000-000050020000}"/>
            </a:ext>
          </a:extLst>
        </xdr:cNvPr>
        <xdr:cNvSpPr txBox="1"/>
      </xdr:nvSpPr>
      <xdr:spPr>
        <a:xfrm>
          <a:off x="22199600" y="14770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21590</xdr:rowOff>
    </xdr:from>
    <xdr:to>
      <xdr:col>116</xdr:col>
      <xdr:colOff>152400</xdr:colOff>
      <xdr:row>86</xdr:row>
      <xdr:rowOff>21590</xdr:rowOff>
    </xdr:to>
    <xdr:cxnSp macro="">
      <xdr:nvCxnSpPr>
        <xdr:cNvPr id="593" name="直線コネクタ 592">
          <a:extLst>
            <a:ext uri="{FF2B5EF4-FFF2-40B4-BE49-F238E27FC236}">
              <a16:creationId xmlns:a16="http://schemas.microsoft.com/office/drawing/2014/main" id="{00000000-0008-0000-1000-000051020000}"/>
            </a:ext>
          </a:extLst>
        </xdr:cNvPr>
        <xdr:cNvCxnSpPr/>
      </xdr:nvCxnSpPr>
      <xdr:spPr>
        <a:xfrm>
          <a:off x="22072600" y="14766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123825</xdr:rowOff>
    </xdr:from>
    <xdr:ext cx="469900" cy="254635"/>
    <xdr:sp macro="" textlink="">
      <xdr:nvSpPr>
        <xdr:cNvPr id="594" name="【消防施設】&#10;一人当たり面積最大値テキスト">
          <a:extLst>
            <a:ext uri="{FF2B5EF4-FFF2-40B4-BE49-F238E27FC236}">
              <a16:creationId xmlns:a16="http://schemas.microsoft.com/office/drawing/2014/main" id="{00000000-0008-0000-1000-000052020000}"/>
            </a:ext>
          </a:extLst>
        </xdr:cNvPr>
        <xdr:cNvSpPr txBox="1"/>
      </xdr:nvSpPr>
      <xdr:spPr>
        <a:xfrm>
          <a:off x="22199600" y="1315402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0.094</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6350</xdr:rowOff>
    </xdr:from>
    <xdr:to>
      <xdr:col>116</xdr:col>
      <xdr:colOff>152400</xdr:colOff>
      <xdr:row>78</xdr:row>
      <xdr:rowOff>6350</xdr:rowOff>
    </xdr:to>
    <xdr:cxnSp macro="">
      <xdr:nvCxnSpPr>
        <xdr:cNvPr id="595" name="直線コネクタ 594">
          <a:extLst>
            <a:ext uri="{FF2B5EF4-FFF2-40B4-BE49-F238E27FC236}">
              <a16:creationId xmlns:a16="http://schemas.microsoft.com/office/drawing/2014/main" id="{00000000-0008-0000-1000-000053020000}"/>
            </a:ext>
          </a:extLst>
        </xdr:cNvPr>
        <xdr:cNvCxnSpPr/>
      </xdr:nvCxnSpPr>
      <xdr:spPr>
        <a:xfrm>
          <a:off x="22072600" y="13379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14605</xdr:rowOff>
    </xdr:from>
    <xdr:ext cx="469900" cy="259080"/>
    <xdr:sp macro="" textlink="">
      <xdr:nvSpPr>
        <xdr:cNvPr id="596" name="【消防施設】&#10;一人当たり面積平均値テキスト">
          <a:extLst>
            <a:ext uri="{FF2B5EF4-FFF2-40B4-BE49-F238E27FC236}">
              <a16:creationId xmlns:a16="http://schemas.microsoft.com/office/drawing/2014/main" id="{00000000-0008-0000-1000-000054020000}"/>
            </a:ext>
          </a:extLst>
        </xdr:cNvPr>
        <xdr:cNvSpPr txBox="1"/>
      </xdr:nvSpPr>
      <xdr:spPr>
        <a:xfrm>
          <a:off x="22199600" y="140735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82</xdr:row>
      <xdr:rowOff>36195</xdr:rowOff>
    </xdr:from>
    <xdr:to>
      <xdr:col>116</xdr:col>
      <xdr:colOff>114300</xdr:colOff>
      <xdr:row>82</xdr:row>
      <xdr:rowOff>137795</xdr:rowOff>
    </xdr:to>
    <xdr:sp macro="" textlink="">
      <xdr:nvSpPr>
        <xdr:cNvPr id="597" name="フローチャート: 判断 596">
          <a:extLst>
            <a:ext uri="{FF2B5EF4-FFF2-40B4-BE49-F238E27FC236}">
              <a16:creationId xmlns:a16="http://schemas.microsoft.com/office/drawing/2014/main" id="{00000000-0008-0000-1000-000055020000}"/>
            </a:ext>
          </a:extLst>
        </xdr:cNvPr>
        <xdr:cNvSpPr/>
      </xdr:nvSpPr>
      <xdr:spPr>
        <a:xfrm>
          <a:off x="22110700" y="1409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52705</xdr:rowOff>
    </xdr:from>
    <xdr:to>
      <xdr:col>112</xdr:col>
      <xdr:colOff>38100</xdr:colOff>
      <xdr:row>82</xdr:row>
      <xdr:rowOff>154940</xdr:rowOff>
    </xdr:to>
    <xdr:sp macro="" textlink="">
      <xdr:nvSpPr>
        <xdr:cNvPr id="598" name="フローチャート: 判断 597">
          <a:extLst>
            <a:ext uri="{FF2B5EF4-FFF2-40B4-BE49-F238E27FC236}">
              <a16:creationId xmlns:a16="http://schemas.microsoft.com/office/drawing/2014/main" id="{00000000-0008-0000-1000-000056020000}"/>
            </a:ext>
          </a:extLst>
        </xdr:cNvPr>
        <xdr:cNvSpPr/>
      </xdr:nvSpPr>
      <xdr:spPr>
        <a:xfrm>
          <a:off x="21272500" y="141116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118110</xdr:rowOff>
    </xdr:from>
    <xdr:to>
      <xdr:col>107</xdr:col>
      <xdr:colOff>101600</xdr:colOff>
      <xdr:row>83</xdr:row>
      <xdr:rowOff>48260</xdr:rowOff>
    </xdr:to>
    <xdr:sp macro="" textlink="">
      <xdr:nvSpPr>
        <xdr:cNvPr id="599" name="フローチャート: 判断 598">
          <a:extLst>
            <a:ext uri="{FF2B5EF4-FFF2-40B4-BE49-F238E27FC236}">
              <a16:creationId xmlns:a16="http://schemas.microsoft.com/office/drawing/2014/main" id="{00000000-0008-0000-1000-000057020000}"/>
            </a:ext>
          </a:extLst>
        </xdr:cNvPr>
        <xdr:cNvSpPr/>
      </xdr:nvSpPr>
      <xdr:spPr>
        <a:xfrm>
          <a:off x="20383500" y="141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600" name="テキスト ボックス 599">
          <a:extLst>
            <a:ext uri="{FF2B5EF4-FFF2-40B4-BE49-F238E27FC236}">
              <a16:creationId xmlns:a16="http://schemas.microsoft.com/office/drawing/2014/main" id="{00000000-0008-0000-1000-000058020000}"/>
            </a:ext>
          </a:extLst>
        </xdr:cNvPr>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601" name="テキスト ボックス 600">
          <a:extLst>
            <a:ext uri="{FF2B5EF4-FFF2-40B4-BE49-F238E27FC236}">
              <a16:creationId xmlns:a16="http://schemas.microsoft.com/office/drawing/2014/main" id="{00000000-0008-0000-1000-000059020000}"/>
            </a:ext>
          </a:extLst>
        </xdr:cNvPr>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602" name="テキスト ボックス 601">
          <a:extLst>
            <a:ext uri="{FF2B5EF4-FFF2-40B4-BE49-F238E27FC236}">
              <a16:creationId xmlns:a16="http://schemas.microsoft.com/office/drawing/2014/main" id="{00000000-0008-0000-1000-00005A020000}"/>
            </a:ext>
          </a:extLst>
        </xdr:cNvPr>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603" name="テキスト ボックス 602">
          <a:extLst>
            <a:ext uri="{FF2B5EF4-FFF2-40B4-BE49-F238E27FC236}">
              <a16:creationId xmlns:a16="http://schemas.microsoft.com/office/drawing/2014/main" id="{00000000-0008-0000-1000-00005B020000}"/>
            </a:ext>
          </a:extLst>
        </xdr:cNvPr>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604" name="テキスト ボックス 603">
          <a:extLst>
            <a:ext uri="{FF2B5EF4-FFF2-40B4-BE49-F238E27FC236}">
              <a16:creationId xmlns:a16="http://schemas.microsoft.com/office/drawing/2014/main" id="{00000000-0008-0000-1000-00005C020000}"/>
            </a:ext>
          </a:extLst>
        </xdr:cNvPr>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81</xdr:row>
      <xdr:rowOff>76835</xdr:rowOff>
    </xdr:from>
    <xdr:to>
      <xdr:col>116</xdr:col>
      <xdr:colOff>114300</xdr:colOff>
      <xdr:row>82</xdr:row>
      <xdr:rowOff>6985</xdr:rowOff>
    </xdr:to>
    <xdr:sp macro="" textlink="">
      <xdr:nvSpPr>
        <xdr:cNvPr id="605" name="楕円 604">
          <a:extLst>
            <a:ext uri="{FF2B5EF4-FFF2-40B4-BE49-F238E27FC236}">
              <a16:creationId xmlns:a16="http://schemas.microsoft.com/office/drawing/2014/main" id="{00000000-0008-0000-1000-00005D020000}"/>
            </a:ext>
          </a:extLst>
        </xdr:cNvPr>
        <xdr:cNvSpPr/>
      </xdr:nvSpPr>
      <xdr:spPr>
        <a:xfrm>
          <a:off x="22110700" y="1396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99695</xdr:rowOff>
    </xdr:from>
    <xdr:ext cx="469900" cy="254635"/>
    <xdr:sp macro="" textlink="">
      <xdr:nvSpPr>
        <xdr:cNvPr id="606" name="【消防施設】&#10;一人当たり面積該当値テキスト">
          <a:extLst>
            <a:ext uri="{FF2B5EF4-FFF2-40B4-BE49-F238E27FC236}">
              <a16:creationId xmlns:a16="http://schemas.microsoft.com/office/drawing/2014/main" id="{00000000-0008-0000-1000-00005E020000}"/>
            </a:ext>
          </a:extLst>
        </xdr:cNvPr>
        <xdr:cNvSpPr txBox="1"/>
      </xdr:nvSpPr>
      <xdr:spPr>
        <a:xfrm>
          <a:off x="22199600" y="1381569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81</xdr:row>
      <xdr:rowOff>76835</xdr:rowOff>
    </xdr:from>
    <xdr:to>
      <xdr:col>112</xdr:col>
      <xdr:colOff>38100</xdr:colOff>
      <xdr:row>82</xdr:row>
      <xdr:rowOff>6985</xdr:rowOff>
    </xdr:to>
    <xdr:sp macro="" textlink="">
      <xdr:nvSpPr>
        <xdr:cNvPr id="607" name="楕円 606">
          <a:extLst>
            <a:ext uri="{FF2B5EF4-FFF2-40B4-BE49-F238E27FC236}">
              <a16:creationId xmlns:a16="http://schemas.microsoft.com/office/drawing/2014/main" id="{00000000-0008-0000-1000-00005F020000}"/>
            </a:ext>
          </a:extLst>
        </xdr:cNvPr>
        <xdr:cNvSpPr/>
      </xdr:nvSpPr>
      <xdr:spPr>
        <a:xfrm>
          <a:off x="21272500" y="1396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127635</xdr:rowOff>
    </xdr:from>
    <xdr:to>
      <xdr:col>116</xdr:col>
      <xdr:colOff>63500</xdr:colOff>
      <xdr:row>81</xdr:row>
      <xdr:rowOff>127635</xdr:rowOff>
    </xdr:to>
    <xdr:cxnSp macro="">
      <xdr:nvCxnSpPr>
        <xdr:cNvPr id="608" name="直線コネクタ 607">
          <a:extLst>
            <a:ext uri="{FF2B5EF4-FFF2-40B4-BE49-F238E27FC236}">
              <a16:creationId xmlns:a16="http://schemas.microsoft.com/office/drawing/2014/main" id="{00000000-0008-0000-1000-000060020000}"/>
            </a:ext>
          </a:extLst>
        </xdr:cNvPr>
        <xdr:cNvCxnSpPr/>
      </xdr:nvCxnSpPr>
      <xdr:spPr>
        <a:xfrm>
          <a:off x="21323300" y="1401508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93345</xdr:rowOff>
    </xdr:from>
    <xdr:to>
      <xdr:col>107</xdr:col>
      <xdr:colOff>101600</xdr:colOff>
      <xdr:row>82</xdr:row>
      <xdr:rowOff>23495</xdr:rowOff>
    </xdr:to>
    <xdr:sp macro="" textlink="">
      <xdr:nvSpPr>
        <xdr:cNvPr id="609" name="楕円 608">
          <a:extLst>
            <a:ext uri="{FF2B5EF4-FFF2-40B4-BE49-F238E27FC236}">
              <a16:creationId xmlns:a16="http://schemas.microsoft.com/office/drawing/2014/main" id="{00000000-0008-0000-1000-000061020000}"/>
            </a:ext>
          </a:extLst>
        </xdr:cNvPr>
        <xdr:cNvSpPr/>
      </xdr:nvSpPr>
      <xdr:spPr>
        <a:xfrm>
          <a:off x="20383500" y="1398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127635</xdr:rowOff>
    </xdr:from>
    <xdr:to>
      <xdr:col>111</xdr:col>
      <xdr:colOff>177800</xdr:colOff>
      <xdr:row>81</xdr:row>
      <xdr:rowOff>144145</xdr:rowOff>
    </xdr:to>
    <xdr:cxnSp macro="">
      <xdr:nvCxnSpPr>
        <xdr:cNvPr id="610" name="直線コネクタ 609">
          <a:extLst>
            <a:ext uri="{FF2B5EF4-FFF2-40B4-BE49-F238E27FC236}">
              <a16:creationId xmlns:a16="http://schemas.microsoft.com/office/drawing/2014/main" id="{00000000-0008-0000-1000-000062020000}"/>
            </a:ext>
          </a:extLst>
        </xdr:cNvPr>
        <xdr:cNvCxnSpPr/>
      </xdr:nvCxnSpPr>
      <xdr:spPr>
        <a:xfrm flipV="1">
          <a:off x="20434300" y="1401508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82</xdr:row>
      <xdr:rowOff>145415</xdr:rowOff>
    </xdr:from>
    <xdr:ext cx="469900" cy="254635"/>
    <xdr:sp macro="" textlink="">
      <xdr:nvSpPr>
        <xdr:cNvPr id="611" name="n_1aveValue【消防施設】&#10;一人当たり面積">
          <a:extLst>
            <a:ext uri="{FF2B5EF4-FFF2-40B4-BE49-F238E27FC236}">
              <a16:creationId xmlns:a16="http://schemas.microsoft.com/office/drawing/2014/main" id="{00000000-0008-0000-1000-000063020000}"/>
            </a:ext>
          </a:extLst>
        </xdr:cNvPr>
        <xdr:cNvSpPr txBox="1"/>
      </xdr:nvSpPr>
      <xdr:spPr>
        <a:xfrm>
          <a:off x="21075650" y="1420431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83</xdr:row>
      <xdr:rowOff>39370</xdr:rowOff>
    </xdr:from>
    <xdr:ext cx="465455" cy="259080"/>
    <xdr:sp macro="" textlink="">
      <xdr:nvSpPr>
        <xdr:cNvPr id="612" name="n_2aveValue【消防施設】&#10;一人当たり面積">
          <a:extLst>
            <a:ext uri="{FF2B5EF4-FFF2-40B4-BE49-F238E27FC236}">
              <a16:creationId xmlns:a16="http://schemas.microsoft.com/office/drawing/2014/main" id="{00000000-0008-0000-1000-000064020000}"/>
            </a:ext>
          </a:extLst>
        </xdr:cNvPr>
        <xdr:cNvSpPr txBox="1"/>
      </xdr:nvSpPr>
      <xdr:spPr>
        <a:xfrm>
          <a:off x="20199350" y="142697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80</xdr:row>
      <xdr:rowOff>23495</xdr:rowOff>
    </xdr:from>
    <xdr:ext cx="469900" cy="259080"/>
    <xdr:sp macro="" textlink="">
      <xdr:nvSpPr>
        <xdr:cNvPr id="613" name="n_1mainValue【消防施設】&#10;一人当たり面積">
          <a:extLst>
            <a:ext uri="{FF2B5EF4-FFF2-40B4-BE49-F238E27FC236}">
              <a16:creationId xmlns:a16="http://schemas.microsoft.com/office/drawing/2014/main" id="{00000000-0008-0000-1000-000065020000}"/>
            </a:ext>
          </a:extLst>
        </xdr:cNvPr>
        <xdr:cNvSpPr txBox="1"/>
      </xdr:nvSpPr>
      <xdr:spPr>
        <a:xfrm>
          <a:off x="21075650" y="137394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80</xdr:row>
      <xdr:rowOff>40640</xdr:rowOff>
    </xdr:from>
    <xdr:ext cx="465455" cy="254635"/>
    <xdr:sp macro="" textlink="">
      <xdr:nvSpPr>
        <xdr:cNvPr id="614" name="n_2mainValue【消防施設】&#10;一人当たり面積">
          <a:extLst>
            <a:ext uri="{FF2B5EF4-FFF2-40B4-BE49-F238E27FC236}">
              <a16:creationId xmlns:a16="http://schemas.microsoft.com/office/drawing/2014/main" id="{00000000-0008-0000-1000-000066020000}"/>
            </a:ext>
          </a:extLst>
        </xdr:cNvPr>
        <xdr:cNvSpPr txBox="1"/>
      </xdr:nvSpPr>
      <xdr:spPr>
        <a:xfrm>
          <a:off x="20199350" y="1375664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5" name="正方形/長方形 614">
          <a:extLst>
            <a:ext uri="{FF2B5EF4-FFF2-40B4-BE49-F238E27FC236}">
              <a16:creationId xmlns:a16="http://schemas.microsoft.com/office/drawing/2014/main" id="{00000000-0008-0000-1000-000067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6" name="正方形/長方形 615">
          <a:extLst>
            <a:ext uri="{FF2B5EF4-FFF2-40B4-BE49-F238E27FC236}">
              <a16:creationId xmlns:a16="http://schemas.microsoft.com/office/drawing/2014/main" id="{00000000-0008-0000-1000-000068020000}"/>
            </a:ext>
          </a:extLst>
        </xdr:cNvPr>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7" name="正方形/長方形 616">
          <a:extLst>
            <a:ext uri="{FF2B5EF4-FFF2-40B4-BE49-F238E27FC236}">
              <a16:creationId xmlns:a16="http://schemas.microsoft.com/office/drawing/2014/main" id="{00000000-0008-0000-1000-000069020000}"/>
            </a:ext>
          </a:extLst>
        </xdr:cNvPr>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8" name="正方形/長方形 617">
          <a:extLst>
            <a:ext uri="{FF2B5EF4-FFF2-40B4-BE49-F238E27FC236}">
              <a16:creationId xmlns:a16="http://schemas.microsoft.com/office/drawing/2014/main" id="{00000000-0008-0000-1000-00006A020000}"/>
            </a:ext>
          </a:extLst>
        </xdr:cNvPr>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9" name="正方形/長方形 618">
          <a:extLst>
            <a:ext uri="{FF2B5EF4-FFF2-40B4-BE49-F238E27FC236}">
              <a16:creationId xmlns:a16="http://schemas.microsoft.com/office/drawing/2014/main" id="{00000000-0008-0000-1000-00006B020000}"/>
            </a:ext>
          </a:extLst>
        </xdr:cNvPr>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0" name="正方形/長方形 619">
          <a:extLst>
            <a:ext uri="{FF2B5EF4-FFF2-40B4-BE49-F238E27FC236}">
              <a16:creationId xmlns:a16="http://schemas.microsoft.com/office/drawing/2014/main" id="{00000000-0008-0000-1000-00006C020000}"/>
            </a:ext>
          </a:extLst>
        </xdr:cNvPr>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1" name="正方形/長方形 620">
          <a:extLst>
            <a:ext uri="{FF2B5EF4-FFF2-40B4-BE49-F238E27FC236}">
              <a16:creationId xmlns:a16="http://schemas.microsoft.com/office/drawing/2014/main" id="{00000000-0008-0000-1000-00006D020000}"/>
            </a:ext>
          </a:extLst>
        </xdr:cNvPr>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2" name="正方形/長方形 621">
          <a:extLst>
            <a:ext uri="{FF2B5EF4-FFF2-40B4-BE49-F238E27FC236}">
              <a16:creationId xmlns:a16="http://schemas.microsoft.com/office/drawing/2014/main" id="{00000000-0008-0000-1000-00006E020000}"/>
            </a:ext>
          </a:extLst>
        </xdr:cNvPr>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4005" cy="225425"/>
    <xdr:sp macro="" textlink="">
      <xdr:nvSpPr>
        <xdr:cNvPr id="623" name="テキスト ボックス 622">
          <a:extLst>
            <a:ext uri="{FF2B5EF4-FFF2-40B4-BE49-F238E27FC236}">
              <a16:creationId xmlns:a16="http://schemas.microsoft.com/office/drawing/2014/main" id="{00000000-0008-0000-1000-00006F020000}"/>
            </a:ext>
          </a:extLst>
        </xdr:cNvPr>
        <xdr:cNvSpPr txBox="1"/>
      </xdr:nvSpPr>
      <xdr:spPr>
        <a:xfrm>
          <a:off x="12407900" y="1657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4" name="直線コネクタ 623">
          <a:extLst>
            <a:ext uri="{FF2B5EF4-FFF2-40B4-BE49-F238E27FC236}">
              <a16:creationId xmlns:a16="http://schemas.microsoft.com/office/drawing/2014/main" id="{00000000-0008-0000-1000-000070020000}"/>
            </a:ext>
          </a:extLst>
        </xdr:cNvPr>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110</xdr:row>
      <xdr:rowOff>48260</xdr:rowOff>
    </xdr:from>
    <xdr:ext cx="334645" cy="259080"/>
    <xdr:sp macro="" textlink="">
      <xdr:nvSpPr>
        <xdr:cNvPr id="625" name="テキスト ボックス 624">
          <a:extLst>
            <a:ext uri="{FF2B5EF4-FFF2-40B4-BE49-F238E27FC236}">
              <a16:creationId xmlns:a16="http://schemas.microsoft.com/office/drawing/2014/main" id="{00000000-0008-0000-1000-000071020000}"/>
            </a:ext>
          </a:extLst>
        </xdr:cNvPr>
        <xdr:cNvSpPr txBox="1"/>
      </xdr:nvSpPr>
      <xdr:spPr>
        <a:xfrm>
          <a:off x="12106910" y="1890776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6" name="直線コネクタ 625">
          <a:extLst>
            <a:ext uri="{FF2B5EF4-FFF2-40B4-BE49-F238E27FC236}">
              <a16:creationId xmlns:a16="http://schemas.microsoft.com/office/drawing/2014/main" id="{00000000-0008-0000-1000-000072020000}"/>
            </a:ext>
          </a:extLst>
        </xdr:cNvPr>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108</xdr:row>
      <xdr:rowOff>10160</xdr:rowOff>
    </xdr:from>
    <xdr:ext cx="403225" cy="259080"/>
    <xdr:sp macro="" textlink="">
      <xdr:nvSpPr>
        <xdr:cNvPr id="627" name="テキスト ボックス 626">
          <a:extLst>
            <a:ext uri="{FF2B5EF4-FFF2-40B4-BE49-F238E27FC236}">
              <a16:creationId xmlns:a16="http://schemas.microsoft.com/office/drawing/2014/main" id="{00000000-0008-0000-1000-000073020000}"/>
            </a:ext>
          </a:extLst>
        </xdr:cNvPr>
        <xdr:cNvSpPr txBox="1"/>
      </xdr:nvSpPr>
      <xdr:spPr>
        <a:xfrm>
          <a:off x="12042775" y="1852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8" name="直線コネクタ 627">
          <a:extLst>
            <a:ext uri="{FF2B5EF4-FFF2-40B4-BE49-F238E27FC236}">
              <a16:creationId xmlns:a16="http://schemas.microsoft.com/office/drawing/2014/main" id="{00000000-0008-0000-1000-000074020000}"/>
            </a:ext>
          </a:extLst>
        </xdr:cNvPr>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403225" cy="254635"/>
    <xdr:sp macro="" textlink="">
      <xdr:nvSpPr>
        <xdr:cNvPr id="629" name="テキスト ボックス 628">
          <a:extLst>
            <a:ext uri="{FF2B5EF4-FFF2-40B4-BE49-F238E27FC236}">
              <a16:creationId xmlns:a16="http://schemas.microsoft.com/office/drawing/2014/main" id="{00000000-0008-0000-1000-000075020000}"/>
            </a:ext>
          </a:extLst>
        </xdr:cNvPr>
        <xdr:cNvSpPr txBox="1"/>
      </xdr:nvSpPr>
      <xdr:spPr>
        <a:xfrm>
          <a:off x="12042775" y="18145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30" name="直線コネクタ 629">
          <a:extLst>
            <a:ext uri="{FF2B5EF4-FFF2-40B4-BE49-F238E27FC236}">
              <a16:creationId xmlns:a16="http://schemas.microsoft.com/office/drawing/2014/main" id="{00000000-0008-0000-1000-000076020000}"/>
            </a:ext>
          </a:extLst>
        </xdr:cNvPr>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403225" cy="259080"/>
    <xdr:sp macro="" textlink="">
      <xdr:nvSpPr>
        <xdr:cNvPr id="631" name="テキスト ボックス 630">
          <a:extLst>
            <a:ext uri="{FF2B5EF4-FFF2-40B4-BE49-F238E27FC236}">
              <a16:creationId xmlns:a16="http://schemas.microsoft.com/office/drawing/2014/main" id="{00000000-0008-0000-1000-000077020000}"/>
            </a:ext>
          </a:extLst>
        </xdr:cNvPr>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2" name="直線コネクタ 631">
          <a:extLst>
            <a:ext uri="{FF2B5EF4-FFF2-40B4-BE49-F238E27FC236}">
              <a16:creationId xmlns:a16="http://schemas.microsoft.com/office/drawing/2014/main" id="{00000000-0008-0000-1000-000078020000}"/>
            </a:ext>
          </a:extLst>
        </xdr:cNvPr>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403225" cy="259080"/>
    <xdr:sp macro="" textlink="">
      <xdr:nvSpPr>
        <xdr:cNvPr id="633" name="テキスト ボックス 632">
          <a:extLst>
            <a:ext uri="{FF2B5EF4-FFF2-40B4-BE49-F238E27FC236}">
              <a16:creationId xmlns:a16="http://schemas.microsoft.com/office/drawing/2014/main" id="{00000000-0008-0000-1000-000079020000}"/>
            </a:ext>
          </a:extLst>
        </xdr:cNvPr>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34" name="直線コネクタ 633">
          <a:extLst>
            <a:ext uri="{FF2B5EF4-FFF2-40B4-BE49-F238E27FC236}">
              <a16:creationId xmlns:a16="http://schemas.microsoft.com/office/drawing/2014/main" id="{00000000-0008-0000-1000-00007A020000}"/>
            </a:ext>
          </a:extLst>
        </xdr:cNvPr>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99</xdr:row>
      <xdr:rowOff>29210</xdr:rowOff>
    </xdr:from>
    <xdr:ext cx="462915" cy="254635"/>
    <xdr:sp macro="" textlink="">
      <xdr:nvSpPr>
        <xdr:cNvPr id="635" name="テキスト ボックス 634">
          <a:extLst>
            <a:ext uri="{FF2B5EF4-FFF2-40B4-BE49-F238E27FC236}">
              <a16:creationId xmlns:a16="http://schemas.microsoft.com/office/drawing/2014/main" id="{00000000-0008-0000-1000-00007B020000}"/>
            </a:ext>
          </a:extLst>
        </xdr:cNvPr>
        <xdr:cNvSpPr txBox="1"/>
      </xdr:nvSpPr>
      <xdr:spPr>
        <a:xfrm>
          <a:off x="11978640" y="17002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6" name="直線コネクタ 635">
          <a:extLst>
            <a:ext uri="{FF2B5EF4-FFF2-40B4-BE49-F238E27FC236}">
              <a16:creationId xmlns:a16="http://schemas.microsoft.com/office/drawing/2014/main" id="{00000000-0008-0000-1000-00007C020000}"/>
            </a:ext>
          </a:extLst>
        </xdr:cNvPr>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96</xdr:row>
      <xdr:rowOff>162560</xdr:rowOff>
    </xdr:from>
    <xdr:ext cx="462915" cy="259080"/>
    <xdr:sp macro="" textlink="">
      <xdr:nvSpPr>
        <xdr:cNvPr id="637" name="テキスト ボックス 636">
          <a:extLst>
            <a:ext uri="{FF2B5EF4-FFF2-40B4-BE49-F238E27FC236}">
              <a16:creationId xmlns:a16="http://schemas.microsoft.com/office/drawing/2014/main" id="{00000000-0008-0000-1000-00007D020000}"/>
            </a:ext>
          </a:extLst>
        </xdr:cNvPr>
        <xdr:cNvSpPr txBox="1"/>
      </xdr:nvSpPr>
      <xdr:spPr>
        <a:xfrm>
          <a:off x="11978640" y="1662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8" name="【庁舎】&#10;有形固定資産減価償却率グラフ枠">
          <a:extLst>
            <a:ext uri="{FF2B5EF4-FFF2-40B4-BE49-F238E27FC236}">
              <a16:creationId xmlns:a16="http://schemas.microsoft.com/office/drawing/2014/main" id="{00000000-0008-0000-1000-00007E020000}"/>
            </a:ext>
          </a:extLst>
        </xdr:cNvPr>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156210</xdr:rowOff>
    </xdr:from>
    <xdr:to>
      <xdr:col>85</xdr:col>
      <xdr:colOff>126365</xdr:colOff>
      <xdr:row>109</xdr:row>
      <xdr:rowOff>30480</xdr:rowOff>
    </xdr:to>
    <xdr:cxnSp macro="">
      <xdr:nvCxnSpPr>
        <xdr:cNvPr id="639" name="直線コネクタ 638">
          <a:extLst>
            <a:ext uri="{FF2B5EF4-FFF2-40B4-BE49-F238E27FC236}">
              <a16:creationId xmlns:a16="http://schemas.microsoft.com/office/drawing/2014/main" id="{00000000-0008-0000-1000-00007F020000}"/>
            </a:ext>
          </a:extLst>
        </xdr:cNvPr>
        <xdr:cNvCxnSpPr/>
      </xdr:nvCxnSpPr>
      <xdr:spPr>
        <a:xfrm flipV="1">
          <a:off x="16318865" y="17301210"/>
          <a:ext cx="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34290</xdr:rowOff>
    </xdr:from>
    <xdr:ext cx="405130" cy="259080"/>
    <xdr:sp macro="" textlink="">
      <xdr:nvSpPr>
        <xdr:cNvPr id="640" name="【庁舎】&#10;有形固定資産減価償却率最小値テキスト">
          <a:extLst>
            <a:ext uri="{FF2B5EF4-FFF2-40B4-BE49-F238E27FC236}">
              <a16:creationId xmlns:a16="http://schemas.microsoft.com/office/drawing/2014/main" id="{00000000-0008-0000-1000-000080020000}"/>
            </a:ext>
          </a:extLst>
        </xdr:cNvPr>
        <xdr:cNvSpPr txBox="1"/>
      </xdr:nvSpPr>
      <xdr:spPr>
        <a:xfrm>
          <a:off x="16357600" y="187223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17.4</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641" name="直線コネクタ 640">
          <a:extLst>
            <a:ext uri="{FF2B5EF4-FFF2-40B4-BE49-F238E27FC236}">
              <a16:creationId xmlns:a16="http://schemas.microsoft.com/office/drawing/2014/main" id="{00000000-0008-0000-1000-000081020000}"/>
            </a:ext>
          </a:extLst>
        </xdr:cNvPr>
        <xdr:cNvCxnSpPr/>
      </xdr:nvCxnSpPr>
      <xdr:spPr>
        <a:xfrm>
          <a:off x="16230600" y="18718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102870</xdr:rowOff>
    </xdr:from>
    <xdr:ext cx="405130" cy="259080"/>
    <xdr:sp macro="" textlink="">
      <xdr:nvSpPr>
        <xdr:cNvPr id="642" name="【庁舎】&#10;有形固定資産減価償却率最大値テキスト">
          <a:extLst>
            <a:ext uri="{FF2B5EF4-FFF2-40B4-BE49-F238E27FC236}">
              <a16:creationId xmlns:a16="http://schemas.microsoft.com/office/drawing/2014/main" id="{00000000-0008-0000-1000-000082020000}"/>
            </a:ext>
          </a:extLst>
        </xdr:cNvPr>
        <xdr:cNvSpPr txBox="1"/>
      </xdr:nvSpPr>
      <xdr:spPr>
        <a:xfrm>
          <a:off x="16357600" y="170764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91.8</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156210</xdr:rowOff>
    </xdr:from>
    <xdr:to>
      <xdr:col>86</xdr:col>
      <xdr:colOff>25400</xdr:colOff>
      <xdr:row>100</xdr:row>
      <xdr:rowOff>156210</xdr:rowOff>
    </xdr:to>
    <xdr:cxnSp macro="">
      <xdr:nvCxnSpPr>
        <xdr:cNvPr id="643" name="直線コネクタ 642">
          <a:extLst>
            <a:ext uri="{FF2B5EF4-FFF2-40B4-BE49-F238E27FC236}">
              <a16:creationId xmlns:a16="http://schemas.microsoft.com/office/drawing/2014/main" id="{00000000-0008-0000-1000-000083020000}"/>
            </a:ext>
          </a:extLst>
        </xdr:cNvPr>
        <xdr:cNvCxnSpPr/>
      </xdr:nvCxnSpPr>
      <xdr:spPr>
        <a:xfrm>
          <a:off x="16230600" y="17301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110490</xdr:rowOff>
    </xdr:from>
    <xdr:ext cx="405130" cy="254635"/>
    <xdr:sp macro="" textlink="">
      <xdr:nvSpPr>
        <xdr:cNvPr id="644" name="【庁舎】&#10;有形固定資産減価償却率平均値テキスト">
          <a:extLst>
            <a:ext uri="{FF2B5EF4-FFF2-40B4-BE49-F238E27FC236}">
              <a16:creationId xmlns:a16="http://schemas.microsoft.com/office/drawing/2014/main" id="{00000000-0008-0000-1000-000084020000}"/>
            </a:ext>
          </a:extLst>
        </xdr:cNvPr>
        <xdr:cNvSpPr txBox="1"/>
      </xdr:nvSpPr>
      <xdr:spPr>
        <a:xfrm>
          <a:off x="16357600" y="17941290"/>
          <a:ext cx="40513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132080</xdr:rowOff>
    </xdr:from>
    <xdr:to>
      <xdr:col>85</xdr:col>
      <xdr:colOff>177800</xdr:colOff>
      <xdr:row>105</xdr:row>
      <xdr:rowOff>62230</xdr:rowOff>
    </xdr:to>
    <xdr:sp macro="" textlink="">
      <xdr:nvSpPr>
        <xdr:cNvPr id="645" name="フローチャート: 判断 644">
          <a:extLst>
            <a:ext uri="{FF2B5EF4-FFF2-40B4-BE49-F238E27FC236}">
              <a16:creationId xmlns:a16="http://schemas.microsoft.com/office/drawing/2014/main" id="{00000000-0008-0000-1000-000085020000}"/>
            </a:ext>
          </a:extLst>
        </xdr:cNvPr>
        <xdr:cNvSpPr/>
      </xdr:nvSpPr>
      <xdr:spPr>
        <a:xfrm>
          <a:off x="162687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158750</xdr:rowOff>
    </xdr:from>
    <xdr:to>
      <xdr:col>81</xdr:col>
      <xdr:colOff>101600</xdr:colOff>
      <xdr:row>105</xdr:row>
      <xdr:rowOff>88900</xdr:rowOff>
    </xdr:to>
    <xdr:sp macro="" textlink="">
      <xdr:nvSpPr>
        <xdr:cNvPr id="646" name="フローチャート: 判断 645">
          <a:extLst>
            <a:ext uri="{FF2B5EF4-FFF2-40B4-BE49-F238E27FC236}">
              <a16:creationId xmlns:a16="http://schemas.microsoft.com/office/drawing/2014/main" id="{00000000-0008-0000-1000-000086020000}"/>
            </a:ext>
          </a:extLst>
        </xdr:cNvPr>
        <xdr:cNvSpPr/>
      </xdr:nvSpPr>
      <xdr:spPr>
        <a:xfrm>
          <a:off x="15430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135890</xdr:rowOff>
    </xdr:from>
    <xdr:to>
      <xdr:col>76</xdr:col>
      <xdr:colOff>165100</xdr:colOff>
      <xdr:row>105</xdr:row>
      <xdr:rowOff>66040</xdr:rowOff>
    </xdr:to>
    <xdr:sp macro="" textlink="">
      <xdr:nvSpPr>
        <xdr:cNvPr id="647" name="フローチャート: 判断 646">
          <a:extLst>
            <a:ext uri="{FF2B5EF4-FFF2-40B4-BE49-F238E27FC236}">
              <a16:creationId xmlns:a16="http://schemas.microsoft.com/office/drawing/2014/main" id="{00000000-0008-0000-1000-000087020000}"/>
            </a:ext>
          </a:extLst>
        </xdr:cNvPr>
        <xdr:cNvSpPr/>
      </xdr:nvSpPr>
      <xdr:spPr>
        <a:xfrm>
          <a:off x="14541500" y="1796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648" name="テキスト ボックス 647">
          <a:extLst>
            <a:ext uri="{FF2B5EF4-FFF2-40B4-BE49-F238E27FC236}">
              <a16:creationId xmlns:a16="http://schemas.microsoft.com/office/drawing/2014/main" id="{00000000-0008-0000-1000-000088020000}"/>
            </a:ext>
          </a:extLst>
        </xdr:cNvPr>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649" name="テキスト ボックス 648">
          <a:extLst>
            <a:ext uri="{FF2B5EF4-FFF2-40B4-BE49-F238E27FC236}">
              <a16:creationId xmlns:a16="http://schemas.microsoft.com/office/drawing/2014/main" id="{00000000-0008-0000-1000-000089020000}"/>
            </a:ext>
          </a:extLst>
        </xdr:cNvPr>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650" name="テキスト ボックス 649">
          <a:extLst>
            <a:ext uri="{FF2B5EF4-FFF2-40B4-BE49-F238E27FC236}">
              <a16:creationId xmlns:a16="http://schemas.microsoft.com/office/drawing/2014/main" id="{00000000-0008-0000-1000-00008A020000}"/>
            </a:ext>
          </a:extLst>
        </xdr:cNvPr>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651" name="テキスト ボックス 650">
          <a:extLst>
            <a:ext uri="{FF2B5EF4-FFF2-40B4-BE49-F238E27FC236}">
              <a16:creationId xmlns:a16="http://schemas.microsoft.com/office/drawing/2014/main" id="{00000000-0008-0000-1000-00008B020000}"/>
            </a:ext>
          </a:extLst>
        </xdr:cNvPr>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652" name="テキスト ボックス 651">
          <a:extLst>
            <a:ext uri="{FF2B5EF4-FFF2-40B4-BE49-F238E27FC236}">
              <a16:creationId xmlns:a16="http://schemas.microsoft.com/office/drawing/2014/main" id="{00000000-0008-0000-1000-00008C020000}"/>
            </a:ext>
          </a:extLst>
        </xdr:cNvPr>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103</xdr:row>
      <xdr:rowOff>65405</xdr:rowOff>
    </xdr:from>
    <xdr:to>
      <xdr:col>85</xdr:col>
      <xdr:colOff>177800</xdr:colOff>
      <xdr:row>103</xdr:row>
      <xdr:rowOff>167005</xdr:rowOff>
    </xdr:to>
    <xdr:sp macro="" textlink="">
      <xdr:nvSpPr>
        <xdr:cNvPr id="653" name="楕円 652">
          <a:extLst>
            <a:ext uri="{FF2B5EF4-FFF2-40B4-BE49-F238E27FC236}">
              <a16:creationId xmlns:a16="http://schemas.microsoft.com/office/drawing/2014/main" id="{00000000-0008-0000-1000-00008D020000}"/>
            </a:ext>
          </a:extLst>
        </xdr:cNvPr>
        <xdr:cNvSpPr/>
      </xdr:nvSpPr>
      <xdr:spPr>
        <a:xfrm>
          <a:off x="16268700" y="1772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88265</xdr:rowOff>
    </xdr:from>
    <xdr:ext cx="405130" cy="254635"/>
    <xdr:sp macro="" textlink="">
      <xdr:nvSpPr>
        <xdr:cNvPr id="654" name="【庁舎】&#10;有形固定資産減価償却率該当値テキスト">
          <a:extLst>
            <a:ext uri="{FF2B5EF4-FFF2-40B4-BE49-F238E27FC236}">
              <a16:creationId xmlns:a16="http://schemas.microsoft.com/office/drawing/2014/main" id="{00000000-0008-0000-1000-00008E020000}"/>
            </a:ext>
          </a:extLst>
        </xdr:cNvPr>
        <xdr:cNvSpPr txBox="1"/>
      </xdr:nvSpPr>
      <xdr:spPr>
        <a:xfrm>
          <a:off x="16357600" y="1757616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103</xdr:row>
      <xdr:rowOff>154940</xdr:rowOff>
    </xdr:from>
    <xdr:to>
      <xdr:col>81</xdr:col>
      <xdr:colOff>101600</xdr:colOff>
      <xdr:row>104</xdr:row>
      <xdr:rowOff>85090</xdr:rowOff>
    </xdr:to>
    <xdr:sp macro="" textlink="">
      <xdr:nvSpPr>
        <xdr:cNvPr id="655" name="楕円 654">
          <a:extLst>
            <a:ext uri="{FF2B5EF4-FFF2-40B4-BE49-F238E27FC236}">
              <a16:creationId xmlns:a16="http://schemas.microsoft.com/office/drawing/2014/main" id="{00000000-0008-0000-1000-00008F020000}"/>
            </a:ext>
          </a:extLst>
        </xdr:cNvPr>
        <xdr:cNvSpPr/>
      </xdr:nvSpPr>
      <xdr:spPr>
        <a:xfrm>
          <a:off x="15430500" y="1781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116205</xdr:rowOff>
    </xdr:from>
    <xdr:to>
      <xdr:col>85</xdr:col>
      <xdr:colOff>127000</xdr:colOff>
      <xdr:row>104</xdr:row>
      <xdr:rowOff>34290</xdr:rowOff>
    </xdr:to>
    <xdr:cxnSp macro="">
      <xdr:nvCxnSpPr>
        <xdr:cNvPr id="656" name="直線コネクタ 655">
          <a:extLst>
            <a:ext uri="{FF2B5EF4-FFF2-40B4-BE49-F238E27FC236}">
              <a16:creationId xmlns:a16="http://schemas.microsoft.com/office/drawing/2014/main" id="{00000000-0008-0000-1000-000090020000}"/>
            </a:ext>
          </a:extLst>
        </xdr:cNvPr>
        <xdr:cNvCxnSpPr/>
      </xdr:nvCxnSpPr>
      <xdr:spPr>
        <a:xfrm flipV="1">
          <a:off x="15481300" y="17775555"/>
          <a:ext cx="8382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160655</xdr:rowOff>
    </xdr:from>
    <xdr:to>
      <xdr:col>76</xdr:col>
      <xdr:colOff>165100</xdr:colOff>
      <xdr:row>104</xdr:row>
      <xdr:rowOff>90805</xdr:rowOff>
    </xdr:to>
    <xdr:sp macro="" textlink="">
      <xdr:nvSpPr>
        <xdr:cNvPr id="657" name="楕円 656">
          <a:extLst>
            <a:ext uri="{FF2B5EF4-FFF2-40B4-BE49-F238E27FC236}">
              <a16:creationId xmlns:a16="http://schemas.microsoft.com/office/drawing/2014/main" id="{00000000-0008-0000-1000-000091020000}"/>
            </a:ext>
          </a:extLst>
        </xdr:cNvPr>
        <xdr:cNvSpPr/>
      </xdr:nvSpPr>
      <xdr:spPr>
        <a:xfrm>
          <a:off x="14541500" y="1782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34290</xdr:rowOff>
    </xdr:from>
    <xdr:to>
      <xdr:col>81</xdr:col>
      <xdr:colOff>50800</xdr:colOff>
      <xdr:row>104</xdr:row>
      <xdr:rowOff>40640</xdr:rowOff>
    </xdr:to>
    <xdr:cxnSp macro="">
      <xdr:nvCxnSpPr>
        <xdr:cNvPr id="658" name="直線コネクタ 657">
          <a:extLst>
            <a:ext uri="{FF2B5EF4-FFF2-40B4-BE49-F238E27FC236}">
              <a16:creationId xmlns:a16="http://schemas.microsoft.com/office/drawing/2014/main" id="{00000000-0008-0000-1000-000092020000}"/>
            </a:ext>
          </a:extLst>
        </xdr:cNvPr>
        <xdr:cNvCxnSpPr/>
      </xdr:nvCxnSpPr>
      <xdr:spPr>
        <a:xfrm flipV="1">
          <a:off x="14592300" y="1786509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105</xdr:row>
      <xdr:rowOff>80010</xdr:rowOff>
    </xdr:from>
    <xdr:ext cx="405130" cy="259080"/>
    <xdr:sp macro="" textlink="">
      <xdr:nvSpPr>
        <xdr:cNvPr id="659" name="n_1aveValue【庁舎】&#10;有形固定資産減価償却率">
          <a:extLst>
            <a:ext uri="{FF2B5EF4-FFF2-40B4-BE49-F238E27FC236}">
              <a16:creationId xmlns:a16="http://schemas.microsoft.com/office/drawing/2014/main" id="{00000000-0008-0000-1000-000093020000}"/>
            </a:ext>
          </a:extLst>
        </xdr:cNvPr>
        <xdr:cNvSpPr txBox="1"/>
      </xdr:nvSpPr>
      <xdr:spPr>
        <a:xfrm>
          <a:off x="15266035" y="180822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105</xdr:row>
      <xdr:rowOff>57150</xdr:rowOff>
    </xdr:from>
    <xdr:ext cx="400685" cy="259080"/>
    <xdr:sp macro="" textlink="">
      <xdr:nvSpPr>
        <xdr:cNvPr id="660" name="n_2aveValue【庁舎】&#10;有形固定資産減価償却率">
          <a:extLst>
            <a:ext uri="{FF2B5EF4-FFF2-40B4-BE49-F238E27FC236}">
              <a16:creationId xmlns:a16="http://schemas.microsoft.com/office/drawing/2014/main" id="{00000000-0008-0000-1000-000094020000}"/>
            </a:ext>
          </a:extLst>
        </xdr:cNvPr>
        <xdr:cNvSpPr txBox="1"/>
      </xdr:nvSpPr>
      <xdr:spPr>
        <a:xfrm>
          <a:off x="14389735" y="1805940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102</xdr:row>
      <xdr:rowOff>101600</xdr:rowOff>
    </xdr:from>
    <xdr:ext cx="405130" cy="259080"/>
    <xdr:sp macro="" textlink="">
      <xdr:nvSpPr>
        <xdr:cNvPr id="661" name="n_1mainValue【庁舎】&#10;有形固定資産減価償却率">
          <a:extLst>
            <a:ext uri="{FF2B5EF4-FFF2-40B4-BE49-F238E27FC236}">
              <a16:creationId xmlns:a16="http://schemas.microsoft.com/office/drawing/2014/main" id="{00000000-0008-0000-1000-000095020000}"/>
            </a:ext>
          </a:extLst>
        </xdr:cNvPr>
        <xdr:cNvSpPr txBox="1"/>
      </xdr:nvSpPr>
      <xdr:spPr>
        <a:xfrm>
          <a:off x="15266035" y="175895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102</xdr:row>
      <xdr:rowOff>107315</xdr:rowOff>
    </xdr:from>
    <xdr:ext cx="400685" cy="259080"/>
    <xdr:sp macro="" textlink="">
      <xdr:nvSpPr>
        <xdr:cNvPr id="662" name="n_2mainValue【庁舎】&#10;有形固定資産減価償却率">
          <a:extLst>
            <a:ext uri="{FF2B5EF4-FFF2-40B4-BE49-F238E27FC236}">
              <a16:creationId xmlns:a16="http://schemas.microsoft.com/office/drawing/2014/main" id="{00000000-0008-0000-1000-000096020000}"/>
            </a:ext>
          </a:extLst>
        </xdr:cNvPr>
        <xdr:cNvSpPr txBox="1"/>
      </xdr:nvSpPr>
      <xdr:spPr>
        <a:xfrm>
          <a:off x="14389735" y="1759521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3" name="正方形/長方形 662">
          <a:extLst>
            <a:ext uri="{FF2B5EF4-FFF2-40B4-BE49-F238E27FC236}">
              <a16:creationId xmlns:a16="http://schemas.microsoft.com/office/drawing/2014/main" id="{00000000-0008-0000-1000-000097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4" name="正方形/長方形 663">
          <a:extLst>
            <a:ext uri="{FF2B5EF4-FFF2-40B4-BE49-F238E27FC236}">
              <a16:creationId xmlns:a16="http://schemas.microsoft.com/office/drawing/2014/main" id="{00000000-0008-0000-1000-000098020000}"/>
            </a:ext>
          </a:extLst>
        </xdr:cNvPr>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5" name="正方形/長方形 664">
          <a:extLst>
            <a:ext uri="{FF2B5EF4-FFF2-40B4-BE49-F238E27FC236}">
              <a16:creationId xmlns:a16="http://schemas.microsoft.com/office/drawing/2014/main" id="{00000000-0008-0000-1000-000099020000}"/>
            </a:ext>
          </a:extLst>
        </xdr:cNvPr>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6" name="正方形/長方形 665">
          <a:extLst>
            <a:ext uri="{FF2B5EF4-FFF2-40B4-BE49-F238E27FC236}">
              <a16:creationId xmlns:a16="http://schemas.microsoft.com/office/drawing/2014/main" id="{00000000-0008-0000-1000-00009A020000}"/>
            </a:ext>
          </a:extLst>
        </xdr:cNvPr>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7" name="正方形/長方形 666">
          <a:extLst>
            <a:ext uri="{FF2B5EF4-FFF2-40B4-BE49-F238E27FC236}">
              <a16:creationId xmlns:a16="http://schemas.microsoft.com/office/drawing/2014/main" id="{00000000-0008-0000-1000-00009B020000}"/>
            </a:ext>
          </a:extLst>
        </xdr:cNvPr>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8" name="正方形/長方形 667">
          <a:extLst>
            <a:ext uri="{FF2B5EF4-FFF2-40B4-BE49-F238E27FC236}">
              <a16:creationId xmlns:a16="http://schemas.microsoft.com/office/drawing/2014/main" id="{00000000-0008-0000-1000-00009C020000}"/>
            </a:ext>
          </a:extLst>
        </xdr:cNvPr>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9" name="正方形/長方形 668">
          <a:extLst>
            <a:ext uri="{FF2B5EF4-FFF2-40B4-BE49-F238E27FC236}">
              <a16:creationId xmlns:a16="http://schemas.microsoft.com/office/drawing/2014/main" id="{00000000-0008-0000-1000-00009D020000}"/>
            </a:ext>
          </a:extLst>
        </xdr:cNvPr>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0" name="正方形/長方形 669">
          <a:extLst>
            <a:ext uri="{FF2B5EF4-FFF2-40B4-BE49-F238E27FC236}">
              <a16:creationId xmlns:a16="http://schemas.microsoft.com/office/drawing/2014/main" id="{00000000-0008-0000-1000-00009E020000}"/>
            </a:ext>
          </a:extLst>
        </xdr:cNvPr>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5440" cy="225425"/>
    <xdr:sp macro="" textlink="">
      <xdr:nvSpPr>
        <xdr:cNvPr id="671" name="テキスト ボックス 670">
          <a:extLst>
            <a:ext uri="{FF2B5EF4-FFF2-40B4-BE49-F238E27FC236}">
              <a16:creationId xmlns:a16="http://schemas.microsoft.com/office/drawing/2014/main" id="{00000000-0008-0000-1000-00009F020000}"/>
            </a:ext>
          </a:extLst>
        </xdr:cNvPr>
        <xdr:cNvSpPr txBox="1"/>
      </xdr:nvSpPr>
      <xdr:spPr>
        <a:xfrm>
          <a:off x="18249900" y="1657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2" name="直線コネクタ 671">
          <a:extLst>
            <a:ext uri="{FF2B5EF4-FFF2-40B4-BE49-F238E27FC236}">
              <a16:creationId xmlns:a16="http://schemas.microsoft.com/office/drawing/2014/main" id="{00000000-0008-0000-1000-0000A0020000}"/>
            </a:ext>
          </a:extLst>
        </xdr:cNvPr>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73" name="直線コネクタ 672">
          <a:extLst>
            <a:ext uri="{FF2B5EF4-FFF2-40B4-BE49-F238E27FC236}">
              <a16:creationId xmlns:a16="http://schemas.microsoft.com/office/drawing/2014/main" id="{00000000-0008-0000-1000-0000A1020000}"/>
            </a:ext>
          </a:extLst>
        </xdr:cNvPr>
        <xdr:cNvCxnSpPr/>
      </xdr:nvCxnSpPr>
      <xdr:spPr>
        <a:xfrm>
          <a:off x="18288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107</xdr:row>
      <xdr:rowOff>105410</xdr:rowOff>
    </xdr:from>
    <xdr:ext cx="462915" cy="259080"/>
    <xdr:sp macro="" textlink="">
      <xdr:nvSpPr>
        <xdr:cNvPr id="674" name="テキスト ボックス 673">
          <a:extLst>
            <a:ext uri="{FF2B5EF4-FFF2-40B4-BE49-F238E27FC236}">
              <a16:creationId xmlns:a16="http://schemas.microsoft.com/office/drawing/2014/main" id="{00000000-0008-0000-1000-0000A2020000}"/>
            </a:ext>
          </a:extLst>
        </xdr:cNvPr>
        <xdr:cNvSpPr txBox="1"/>
      </xdr:nvSpPr>
      <xdr:spPr>
        <a:xfrm>
          <a:off x="17820640" y="184505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75" name="直線コネクタ 674">
          <a:extLst>
            <a:ext uri="{FF2B5EF4-FFF2-40B4-BE49-F238E27FC236}">
              <a16:creationId xmlns:a16="http://schemas.microsoft.com/office/drawing/2014/main" id="{00000000-0008-0000-1000-0000A3020000}"/>
            </a:ext>
          </a:extLst>
        </xdr:cNvPr>
        <xdr:cNvCxnSpPr/>
      </xdr:nvCxnSpPr>
      <xdr:spPr>
        <a:xfrm>
          <a:off x="18288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162560</xdr:rowOff>
    </xdr:from>
    <xdr:ext cx="462915" cy="259080"/>
    <xdr:sp macro="" textlink="">
      <xdr:nvSpPr>
        <xdr:cNvPr id="676" name="テキスト ボックス 675">
          <a:extLst>
            <a:ext uri="{FF2B5EF4-FFF2-40B4-BE49-F238E27FC236}">
              <a16:creationId xmlns:a16="http://schemas.microsoft.com/office/drawing/2014/main" id="{00000000-0008-0000-1000-0000A4020000}"/>
            </a:ext>
          </a:extLst>
        </xdr:cNvPr>
        <xdr:cNvSpPr txBox="1"/>
      </xdr:nvSpPr>
      <xdr:spPr>
        <a:xfrm>
          <a:off x="17820640" y="179933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77" name="直線コネクタ 676">
          <a:extLst>
            <a:ext uri="{FF2B5EF4-FFF2-40B4-BE49-F238E27FC236}">
              <a16:creationId xmlns:a16="http://schemas.microsoft.com/office/drawing/2014/main" id="{00000000-0008-0000-1000-0000A5020000}"/>
            </a:ext>
          </a:extLst>
        </xdr:cNvPr>
        <xdr:cNvCxnSpPr/>
      </xdr:nvCxnSpPr>
      <xdr:spPr>
        <a:xfrm>
          <a:off x="18288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48260</xdr:rowOff>
    </xdr:from>
    <xdr:ext cx="462915" cy="259080"/>
    <xdr:sp macro="" textlink="">
      <xdr:nvSpPr>
        <xdr:cNvPr id="678" name="テキスト ボックス 677">
          <a:extLst>
            <a:ext uri="{FF2B5EF4-FFF2-40B4-BE49-F238E27FC236}">
              <a16:creationId xmlns:a16="http://schemas.microsoft.com/office/drawing/2014/main" id="{00000000-0008-0000-1000-0000A6020000}"/>
            </a:ext>
          </a:extLst>
        </xdr:cNvPr>
        <xdr:cNvSpPr txBox="1"/>
      </xdr:nvSpPr>
      <xdr:spPr>
        <a:xfrm>
          <a:off x="17820640" y="175361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79" name="直線コネクタ 678">
          <a:extLst>
            <a:ext uri="{FF2B5EF4-FFF2-40B4-BE49-F238E27FC236}">
              <a16:creationId xmlns:a16="http://schemas.microsoft.com/office/drawing/2014/main" id="{00000000-0008-0000-1000-0000A7020000}"/>
            </a:ext>
          </a:extLst>
        </xdr:cNvPr>
        <xdr:cNvCxnSpPr/>
      </xdr:nvCxnSpPr>
      <xdr:spPr>
        <a:xfrm>
          <a:off x="18288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105410</xdr:rowOff>
    </xdr:from>
    <xdr:ext cx="462915" cy="259080"/>
    <xdr:sp macro="" textlink="">
      <xdr:nvSpPr>
        <xdr:cNvPr id="680" name="テキスト ボックス 679">
          <a:extLst>
            <a:ext uri="{FF2B5EF4-FFF2-40B4-BE49-F238E27FC236}">
              <a16:creationId xmlns:a16="http://schemas.microsoft.com/office/drawing/2014/main" id="{00000000-0008-0000-1000-0000A8020000}"/>
            </a:ext>
          </a:extLst>
        </xdr:cNvPr>
        <xdr:cNvSpPr txBox="1"/>
      </xdr:nvSpPr>
      <xdr:spPr>
        <a:xfrm>
          <a:off x="17820640" y="170789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1" name="直線コネクタ 680">
          <a:extLst>
            <a:ext uri="{FF2B5EF4-FFF2-40B4-BE49-F238E27FC236}">
              <a16:creationId xmlns:a16="http://schemas.microsoft.com/office/drawing/2014/main" id="{00000000-0008-0000-1000-0000A9020000}"/>
            </a:ext>
          </a:extLst>
        </xdr:cNvPr>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2915" cy="259080"/>
    <xdr:sp macro="" textlink="">
      <xdr:nvSpPr>
        <xdr:cNvPr id="682" name="テキスト ボックス 681">
          <a:extLst>
            <a:ext uri="{FF2B5EF4-FFF2-40B4-BE49-F238E27FC236}">
              <a16:creationId xmlns:a16="http://schemas.microsoft.com/office/drawing/2014/main" id="{00000000-0008-0000-1000-0000AA020000}"/>
            </a:ext>
          </a:extLst>
        </xdr:cNvPr>
        <xdr:cNvSpPr txBox="1"/>
      </xdr:nvSpPr>
      <xdr:spPr>
        <a:xfrm>
          <a:off x="17820640" y="1662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3" name="【庁舎】&#10;一人当たり面積グラフ枠">
          <a:extLst>
            <a:ext uri="{FF2B5EF4-FFF2-40B4-BE49-F238E27FC236}">
              <a16:creationId xmlns:a16="http://schemas.microsoft.com/office/drawing/2014/main" id="{00000000-0008-0000-1000-0000AB020000}"/>
            </a:ext>
          </a:extLst>
        </xdr:cNvPr>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101</xdr:row>
      <xdr:rowOff>128905</xdr:rowOff>
    </xdr:from>
    <xdr:to>
      <xdr:col>116</xdr:col>
      <xdr:colOff>62865</xdr:colOff>
      <xdr:row>108</xdr:row>
      <xdr:rowOff>3175</xdr:rowOff>
    </xdr:to>
    <xdr:cxnSp macro="">
      <xdr:nvCxnSpPr>
        <xdr:cNvPr id="684" name="直線コネクタ 683">
          <a:extLst>
            <a:ext uri="{FF2B5EF4-FFF2-40B4-BE49-F238E27FC236}">
              <a16:creationId xmlns:a16="http://schemas.microsoft.com/office/drawing/2014/main" id="{00000000-0008-0000-1000-0000AC020000}"/>
            </a:ext>
          </a:extLst>
        </xdr:cNvPr>
        <xdr:cNvCxnSpPr/>
      </xdr:nvCxnSpPr>
      <xdr:spPr>
        <a:xfrm flipV="1">
          <a:off x="22160865" y="17445355"/>
          <a:ext cx="0" cy="1074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6985</xdr:rowOff>
    </xdr:from>
    <xdr:ext cx="469900" cy="254635"/>
    <xdr:sp macro="" textlink="">
      <xdr:nvSpPr>
        <xdr:cNvPr id="685" name="【庁舎】&#10;一人当たり面積最小値テキスト">
          <a:extLst>
            <a:ext uri="{FF2B5EF4-FFF2-40B4-BE49-F238E27FC236}">
              <a16:creationId xmlns:a16="http://schemas.microsoft.com/office/drawing/2014/main" id="{00000000-0008-0000-1000-0000AD020000}"/>
            </a:ext>
          </a:extLst>
        </xdr:cNvPr>
        <xdr:cNvSpPr txBox="1"/>
      </xdr:nvSpPr>
      <xdr:spPr>
        <a:xfrm>
          <a:off x="22199600" y="1852358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3175</xdr:rowOff>
    </xdr:from>
    <xdr:to>
      <xdr:col>116</xdr:col>
      <xdr:colOff>152400</xdr:colOff>
      <xdr:row>108</xdr:row>
      <xdr:rowOff>3175</xdr:rowOff>
    </xdr:to>
    <xdr:cxnSp macro="">
      <xdr:nvCxnSpPr>
        <xdr:cNvPr id="686" name="直線コネクタ 685">
          <a:extLst>
            <a:ext uri="{FF2B5EF4-FFF2-40B4-BE49-F238E27FC236}">
              <a16:creationId xmlns:a16="http://schemas.microsoft.com/office/drawing/2014/main" id="{00000000-0008-0000-1000-0000AE020000}"/>
            </a:ext>
          </a:extLst>
        </xdr:cNvPr>
        <xdr:cNvCxnSpPr/>
      </xdr:nvCxnSpPr>
      <xdr:spPr>
        <a:xfrm>
          <a:off x="22072600" y="18519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75565</xdr:rowOff>
    </xdr:from>
    <xdr:ext cx="469900" cy="254635"/>
    <xdr:sp macro="" textlink="">
      <xdr:nvSpPr>
        <xdr:cNvPr id="687" name="【庁舎】&#10;一人当たり面積最大値テキスト">
          <a:extLst>
            <a:ext uri="{FF2B5EF4-FFF2-40B4-BE49-F238E27FC236}">
              <a16:creationId xmlns:a16="http://schemas.microsoft.com/office/drawing/2014/main" id="{00000000-0008-0000-1000-0000AF020000}"/>
            </a:ext>
          </a:extLst>
        </xdr:cNvPr>
        <xdr:cNvSpPr txBox="1"/>
      </xdr:nvSpPr>
      <xdr:spPr>
        <a:xfrm>
          <a:off x="22199600" y="1722056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0.251</a:t>
          </a:r>
          <a:endParaRPr kumimoji="1" lang="ja-JP" altLang="en-US" sz="1000" b="1">
            <a:latin typeface="ＭＳ Ｐゴシック"/>
            <a:ea typeface="ＭＳ Ｐゴシック"/>
          </a:endParaRPr>
        </a:p>
      </xdr:txBody>
    </xdr:sp>
    <xdr:clientData/>
  </xdr:oneCellAnchor>
  <xdr:twoCellAnchor>
    <xdr:from>
      <xdr:col>115</xdr:col>
      <xdr:colOff>165100</xdr:colOff>
      <xdr:row>101</xdr:row>
      <xdr:rowOff>128905</xdr:rowOff>
    </xdr:from>
    <xdr:to>
      <xdr:col>116</xdr:col>
      <xdr:colOff>152400</xdr:colOff>
      <xdr:row>101</xdr:row>
      <xdr:rowOff>128905</xdr:rowOff>
    </xdr:to>
    <xdr:cxnSp macro="">
      <xdr:nvCxnSpPr>
        <xdr:cNvPr id="688" name="直線コネクタ 687">
          <a:extLst>
            <a:ext uri="{FF2B5EF4-FFF2-40B4-BE49-F238E27FC236}">
              <a16:creationId xmlns:a16="http://schemas.microsoft.com/office/drawing/2014/main" id="{00000000-0008-0000-1000-0000B0020000}"/>
            </a:ext>
          </a:extLst>
        </xdr:cNvPr>
        <xdr:cNvCxnSpPr/>
      </xdr:nvCxnSpPr>
      <xdr:spPr>
        <a:xfrm>
          <a:off x="22072600" y="17445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99695</xdr:rowOff>
    </xdr:from>
    <xdr:ext cx="469900" cy="254635"/>
    <xdr:sp macro="" textlink="">
      <xdr:nvSpPr>
        <xdr:cNvPr id="689" name="【庁舎】&#10;一人当たり面積平均値テキスト">
          <a:extLst>
            <a:ext uri="{FF2B5EF4-FFF2-40B4-BE49-F238E27FC236}">
              <a16:creationId xmlns:a16="http://schemas.microsoft.com/office/drawing/2014/main" id="{00000000-0008-0000-1000-0000B1020000}"/>
            </a:ext>
          </a:extLst>
        </xdr:cNvPr>
        <xdr:cNvSpPr txBox="1"/>
      </xdr:nvSpPr>
      <xdr:spPr>
        <a:xfrm>
          <a:off x="22199600" y="17930495"/>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0.129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104</xdr:row>
      <xdr:rowOff>121285</xdr:rowOff>
    </xdr:from>
    <xdr:to>
      <xdr:col>116</xdr:col>
      <xdr:colOff>114300</xdr:colOff>
      <xdr:row>105</xdr:row>
      <xdr:rowOff>52070</xdr:rowOff>
    </xdr:to>
    <xdr:sp macro="" textlink="">
      <xdr:nvSpPr>
        <xdr:cNvPr id="690" name="フローチャート: 判断 689">
          <a:extLst>
            <a:ext uri="{FF2B5EF4-FFF2-40B4-BE49-F238E27FC236}">
              <a16:creationId xmlns:a16="http://schemas.microsoft.com/office/drawing/2014/main" id="{00000000-0008-0000-1000-0000B2020000}"/>
            </a:ext>
          </a:extLst>
        </xdr:cNvPr>
        <xdr:cNvSpPr/>
      </xdr:nvSpPr>
      <xdr:spPr>
        <a:xfrm>
          <a:off x="22110700" y="179520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85090</xdr:rowOff>
    </xdr:from>
    <xdr:to>
      <xdr:col>112</xdr:col>
      <xdr:colOff>38100</xdr:colOff>
      <xdr:row>105</xdr:row>
      <xdr:rowOff>15240</xdr:rowOff>
    </xdr:to>
    <xdr:sp macro="" textlink="">
      <xdr:nvSpPr>
        <xdr:cNvPr id="691" name="フローチャート: 判断 690">
          <a:extLst>
            <a:ext uri="{FF2B5EF4-FFF2-40B4-BE49-F238E27FC236}">
              <a16:creationId xmlns:a16="http://schemas.microsoft.com/office/drawing/2014/main" id="{00000000-0008-0000-1000-0000B3020000}"/>
            </a:ext>
          </a:extLst>
        </xdr:cNvPr>
        <xdr:cNvSpPr/>
      </xdr:nvSpPr>
      <xdr:spPr>
        <a:xfrm>
          <a:off x="21272500" y="1791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112395</xdr:rowOff>
    </xdr:from>
    <xdr:to>
      <xdr:col>107</xdr:col>
      <xdr:colOff>101600</xdr:colOff>
      <xdr:row>105</xdr:row>
      <xdr:rowOff>42545</xdr:rowOff>
    </xdr:to>
    <xdr:sp macro="" textlink="">
      <xdr:nvSpPr>
        <xdr:cNvPr id="692" name="フローチャート: 判断 691">
          <a:extLst>
            <a:ext uri="{FF2B5EF4-FFF2-40B4-BE49-F238E27FC236}">
              <a16:creationId xmlns:a16="http://schemas.microsoft.com/office/drawing/2014/main" id="{00000000-0008-0000-1000-0000B4020000}"/>
            </a:ext>
          </a:extLst>
        </xdr:cNvPr>
        <xdr:cNvSpPr/>
      </xdr:nvSpPr>
      <xdr:spPr>
        <a:xfrm>
          <a:off x="20383500" y="179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693" name="テキスト ボックス 692">
          <a:extLst>
            <a:ext uri="{FF2B5EF4-FFF2-40B4-BE49-F238E27FC236}">
              <a16:creationId xmlns:a16="http://schemas.microsoft.com/office/drawing/2014/main" id="{00000000-0008-0000-1000-0000B5020000}"/>
            </a:ext>
          </a:extLst>
        </xdr:cNvPr>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694" name="テキスト ボックス 693">
          <a:extLst>
            <a:ext uri="{FF2B5EF4-FFF2-40B4-BE49-F238E27FC236}">
              <a16:creationId xmlns:a16="http://schemas.microsoft.com/office/drawing/2014/main" id="{00000000-0008-0000-1000-0000B6020000}"/>
            </a:ext>
          </a:extLst>
        </xdr:cNvPr>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695" name="テキスト ボックス 694">
          <a:extLst>
            <a:ext uri="{FF2B5EF4-FFF2-40B4-BE49-F238E27FC236}">
              <a16:creationId xmlns:a16="http://schemas.microsoft.com/office/drawing/2014/main" id="{00000000-0008-0000-1000-0000B7020000}"/>
            </a:ext>
          </a:extLst>
        </xdr:cNvPr>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696" name="テキスト ボックス 695">
          <a:extLst>
            <a:ext uri="{FF2B5EF4-FFF2-40B4-BE49-F238E27FC236}">
              <a16:creationId xmlns:a16="http://schemas.microsoft.com/office/drawing/2014/main" id="{00000000-0008-0000-1000-0000B8020000}"/>
            </a:ext>
          </a:extLst>
        </xdr:cNvPr>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697" name="テキスト ボックス 696">
          <a:extLst>
            <a:ext uri="{FF2B5EF4-FFF2-40B4-BE49-F238E27FC236}">
              <a16:creationId xmlns:a16="http://schemas.microsoft.com/office/drawing/2014/main" id="{00000000-0008-0000-1000-0000B9020000}"/>
            </a:ext>
          </a:extLst>
        </xdr:cNvPr>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103</xdr:row>
      <xdr:rowOff>165100</xdr:rowOff>
    </xdr:from>
    <xdr:to>
      <xdr:col>116</xdr:col>
      <xdr:colOff>114300</xdr:colOff>
      <xdr:row>104</xdr:row>
      <xdr:rowOff>95250</xdr:rowOff>
    </xdr:to>
    <xdr:sp macro="" textlink="">
      <xdr:nvSpPr>
        <xdr:cNvPr id="698" name="楕円 697">
          <a:extLst>
            <a:ext uri="{FF2B5EF4-FFF2-40B4-BE49-F238E27FC236}">
              <a16:creationId xmlns:a16="http://schemas.microsoft.com/office/drawing/2014/main" id="{00000000-0008-0000-1000-0000BA020000}"/>
            </a:ext>
          </a:extLst>
        </xdr:cNvPr>
        <xdr:cNvSpPr/>
      </xdr:nvSpPr>
      <xdr:spPr>
        <a:xfrm>
          <a:off x="22110700" y="1782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16510</xdr:rowOff>
    </xdr:from>
    <xdr:ext cx="469900" cy="259080"/>
    <xdr:sp macro="" textlink="">
      <xdr:nvSpPr>
        <xdr:cNvPr id="699" name="【庁舎】&#10;一人当たり面積該当値テキスト">
          <a:extLst>
            <a:ext uri="{FF2B5EF4-FFF2-40B4-BE49-F238E27FC236}">
              <a16:creationId xmlns:a16="http://schemas.microsoft.com/office/drawing/2014/main" id="{00000000-0008-0000-1000-0000BB020000}"/>
            </a:ext>
          </a:extLst>
        </xdr:cNvPr>
        <xdr:cNvSpPr txBox="1"/>
      </xdr:nvSpPr>
      <xdr:spPr>
        <a:xfrm>
          <a:off x="22199600" y="176758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0.157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103</xdr:row>
      <xdr:rowOff>165100</xdr:rowOff>
    </xdr:from>
    <xdr:to>
      <xdr:col>112</xdr:col>
      <xdr:colOff>38100</xdr:colOff>
      <xdr:row>104</xdr:row>
      <xdr:rowOff>95250</xdr:rowOff>
    </xdr:to>
    <xdr:sp macro="" textlink="">
      <xdr:nvSpPr>
        <xdr:cNvPr id="700" name="楕円 699">
          <a:extLst>
            <a:ext uri="{FF2B5EF4-FFF2-40B4-BE49-F238E27FC236}">
              <a16:creationId xmlns:a16="http://schemas.microsoft.com/office/drawing/2014/main" id="{00000000-0008-0000-1000-0000BC020000}"/>
            </a:ext>
          </a:extLst>
        </xdr:cNvPr>
        <xdr:cNvSpPr/>
      </xdr:nvSpPr>
      <xdr:spPr>
        <a:xfrm>
          <a:off x="21272500" y="1782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44450</xdr:rowOff>
    </xdr:from>
    <xdr:to>
      <xdr:col>116</xdr:col>
      <xdr:colOff>63500</xdr:colOff>
      <xdr:row>104</xdr:row>
      <xdr:rowOff>44450</xdr:rowOff>
    </xdr:to>
    <xdr:cxnSp macro="">
      <xdr:nvCxnSpPr>
        <xdr:cNvPr id="701" name="直線コネクタ 700">
          <a:extLst>
            <a:ext uri="{FF2B5EF4-FFF2-40B4-BE49-F238E27FC236}">
              <a16:creationId xmlns:a16="http://schemas.microsoft.com/office/drawing/2014/main" id="{00000000-0008-0000-1000-0000BD020000}"/>
            </a:ext>
          </a:extLst>
        </xdr:cNvPr>
        <xdr:cNvCxnSpPr/>
      </xdr:nvCxnSpPr>
      <xdr:spPr>
        <a:xfrm>
          <a:off x="21323300" y="178752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6985</xdr:rowOff>
    </xdr:from>
    <xdr:to>
      <xdr:col>107</xdr:col>
      <xdr:colOff>101600</xdr:colOff>
      <xdr:row>104</xdr:row>
      <xdr:rowOff>109220</xdr:rowOff>
    </xdr:to>
    <xdr:sp macro="" textlink="">
      <xdr:nvSpPr>
        <xdr:cNvPr id="702" name="楕円 701">
          <a:extLst>
            <a:ext uri="{FF2B5EF4-FFF2-40B4-BE49-F238E27FC236}">
              <a16:creationId xmlns:a16="http://schemas.microsoft.com/office/drawing/2014/main" id="{00000000-0008-0000-1000-0000BE020000}"/>
            </a:ext>
          </a:extLst>
        </xdr:cNvPr>
        <xdr:cNvSpPr/>
      </xdr:nvSpPr>
      <xdr:spPr>
        <a:xfrm>
          <a:off x="20383500" y="178377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44450</xdr:rowOff>
    </xdr:from>
    <xdr:to>
      <xdr:col>111</xdr:col>
      <xdr:colOff>177800</xdr:colOff>
      <xdr:row>104</xdr:row>
      <xdr:rowOff>57785</xdr:rowOff>
    </xdr:to>
    <xdr:cxnSp macro="">
      <xdr:nvCxnSpPr>
        <xdr:cNvPr id="703" name="直線コネクタ 702">
          <a:extLst>
            <a:ext uri="{FF2B5EF4-FFF2-40B4-BE49-F238E27FC236}">
              <a16:creationId xmlns:a16="http://schemas.microsoft.com/office/drawing/2014/main" id="{00000000-0008-0000-1000-0000BF020000}"/>
            </a:ext>
          </a:extLst>
        </xdr:cNvPr>
        <xdr:cNvCxnSpPr/>
      </xdr:nvCxnSpPr>
      <xdr:spPr>
        <a:xfrm flipV="1">
          <a:off x="20434300" y="1787525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105</xdr:row>
      <xdr:rowOff>6350</xdr:rowOff>
    </xdr:from>
    <xdr:ext cx="469900" cy="254635"/>
    <xdr:sp macro="" textlink="">
      <xdr:nvSpPr>
        <xdr:cNvPr id="704" name="n_1aveValue【庁舎】&#10;一人当たり面積">
          <a:extLst>
            <a:ext uri="{FF2B5EF4-FFF2-40B4-BE49-F238E27FC236}">
              <a16:creationId xmlns:a16="http://schemas.microsoft.com/office/drawing/2014/main" id="{00000000-0008-0000-1000-0000C0020000}"/>
            </a:ext>
          </a:extLst>
        </xdr:cNvPr>
        <xdr:cNvSpPr txBox="1"/>
      </xdr:nvSpPr>
      <xdr:spPr>
        <a:xfrm>
          <a:off x="21075650" y="1800860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105</xdr:row>
      <xdr:rowOff>33655</xdr:rowOff>
    </xdr:from>
    <xdr:ext cx="465455" cy="258445"/>
    <xdr:sp macro="" textlink="">
      <xdr:nvSpPr>
        <xdr:cNvPr id="705" name="n_2aveValue【庁舎】&#10;一人当たり面積">
          <a:extLst>
            <a:ext uri="{FF2B5EF4-FFF2-40B4-BE49-F238E27FC236}">
              <a16:creationId xmlns:a16="http://schemas.microsoft.com/office/drawing/2014/main" id="{00000000-0008-0000-1000-0000C1020000}"/>
            </a:ext>
          </a:extLst>
        </xdr:cNvPr>
        <xdr:cNvSpPr txBox="1"/>
      </xdr:nvSpPr>
      <xdr:spPr>
        <a:xfrm>
          <a:off x="20199350" y="1803590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0.131</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102</xdr:row>
      <xdr:rowOff>111760</xdr:rowOff>
    </xdr:from>
    <xdr:ext cx="469900" cy="254635"/>
    <xdr:sp macro="" textlink="">
      <xdr:nvSpPr>
        <xdr:cNvPr id="706" name="n_1mainValue【庁舎】&#10;一人当たり面積">
          <a:extLst>
            <a:ext uri="{FF2B5EF4-FFF2-40B4-BE49-F238E27FC236}">
              <a16:creationId xmlns:a16="http://schemas.microsoft.com/office/drawing/2014/main" id="{00000000-0008-0000-1000-0000C2020000}"/>
            </a:ext>
          </a:extLst>
        </xdr:cNvPr>
        <xdr:cNvSpPr txBox="1"/>
      </xdr:nvSpPr>
      <xdr:spPr>
        <a:xfrm>
          <a:off x="21075650" y="1759966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102</xdr:row>
      <xdr:rowOff>125095</xdr:rowOff>
    </xdr:from>
    <xdr:ext cx="465455" cy="258445"/>
    <xdr:sp macro="" textlink="">
      <xdr:nvSpPr>
        <xdr:cNvPr id="707" name="n_2mainValue【庁舎】&#10;一人当たり面積">
          <a:extLst>
            <a:ext uri="{FF2B5EF4-FFF2-40B4-BE49-F238E27FC236}">
              <a16:creationId xmlns:a16="http://schemas.microsoft.com/office/drawing/2014/main" id="{00000000-0008-0000-1000-0000C3020000}"/>
            </a:ext>
          </a:extLst>
        </xdr:cNvPr>
        <xdr:cNvSpPr txBox="1"/>
      </xdr:nvSpPr>
      <xdr:spPr>
        <a:xfrm>
          <a:off x="20199350" y="1761299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8" name="正方形/長方形 707">
          <a:extLst>
            <a:ext uri="{FF2B5EF4-FFF2-40B4-BE49-F238E27FC236}">
              <a16:creationId xmlns:a16="http://schemas.microsoft.com/office/drawing/2014/main" id="{00000000-0008-0000-1000-0000C4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9" name="正方形/長方形 708">
          <a:extLst>
            <a:ext uri="{FF2B5EF4-FFF2-40B4-BE49-F238E27FC236}">
              <a16:creationId xmlns:a16="http://schemas.microsoft.com/office/drawing/2014/main" id="{00000000-0008-0000-1000-0000C5020000}"/>
            </a:ext>
          </a:extLst>
        </xdr:cNvPr>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0" name="テキスト ボックス 709">
          <a:extLst>
            <a:ext uri="{FF2B5EF4-FFF2-40B4-BE49-F238E27FC236}">
              <a16:creationId xmlns:a16="http://schemas.microsoft.com/office/drawing/2014/main" id="{00000000-0008-0000-1000-0000C6020000}"/>
            </a:ext>
          </a:extLst>
        </xdr:cNvPr>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400">
              <a:latin typeface="游ゴシック"/>
              <a:ea typeface="游ゴシック"/>
            </a:rPr>
            <a:t>有形固定資産減価償却率は、類似団体の平均と比較すると本市は同程度の水準となっている。その内、特に有形固定資産減価償却率が高くなっている施設は、保健センター・保健所である。これは、施設本体の有形固定資産減価償却率は低いものの、付随する施設で償却率が高い傾向があるためである。一人面積当たり面積については、今後の本市の人口推移等を踏まえつつ、宮崎市公共施設等総合管理計画に基づく施設の長寿命化や最適な公共施設サービスの提供を行うことと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 customWidth="1"/>
    <col min="12" max="12" width="2.21875" style="1" customWidth="1"/>
    <col min="13" max="17" width="2.33203125" style="1" customWidth="1"/>
    <col min="18" max="119" width="2.109375" style="1" customWidth="1"/>
    <col min="120" max="120" width="0" style="1" hidden="1" customWidth="1"/>
    <col min="121" max="16384" width="0" style="1" hidden="1"/>
  </cols>
  <sheetData>
    <row r="1" spans="1:119" ht="33" customHeight="1" x14ac:dyDescent="0.2">
      <c r="B1" s="552" t="s">
        <v>117</v>
      </c>
      <c r="C1" s="552"/>
      <c r="D1" s="552"/>
      <c r="E1" s="552"/>
      <c r="F1" s="552"/>
      <c r="G1" s="552"/>
      <c r="H1" s="552"/>
      <c r="I1" s="552"/>
      <c r="J1" s="552"/>
      <c r="K1" s="552"/>
      <c r="L1" s="552"/>
      <c r="M1" s="552"/>
      <c r="N1" s="552"/>
      <c r="O1" s="552"/>
      <c r="P1" s="552"/>
      <c r="Q1" s="552"/>
      <c r="R1" s="552"/>
      <c r="S1" s="552"/>
      <c r="T1" s="552"/>
      <c r="U1" s="552"/>
      <c r="V1" s="552"/>
      <c r="W1" s="552"/>
      <c r="X1" s="552"/>
      <c r="Y1" s="552"/>
      <c r="Z1" s="552"/>
      <c r="AA1" s="552"/>
      <c r="AB1" s="552"/>
      <c r="AC1" s="552"/>
      <c r="AD1" s="552"/>
      <c r="AE1" s="552"/>
      <c r="AF1" s="552"/>
      <c r="AG1" s="552"/>
      <c r="AH1" s="552"/>
      <c r="AI1" s="552"/>
      <c r="AJ1" s="552"/>
      <c r="AK1" s="552"/>
      <c r="AL1" s="552"/>
      <c r="AM1" s="552"/>
      <c r="AN1" s="552"/>
      <c r="AO1" s="552"/>
      <c r="AP1" s="552"/>
      <c r="AQ1" s="552"/>
      <c r="AR1" s="552"/>
      <c r="AS1" s="552"/>
      <c r="AT1" s="552"/>
      <c r="AU1" s="552"/>
      <c r="AV1" s="552"/>
      <c r="AW1" s="552"/>
      <c r="AX1" s="552"/>
      <c r="AY1" s="552"/>
      <c r="AZ1" s="552"/>
      <c r="BA1" s="552"/>
      <c r="BB1" s="552"/>
      <c r="BC1" s="552"/>
      <c r="BD1" s="552"/>
      <c r="BE1" s="552"/>
      <c r="BF1" s="552"/>
      <c r="BG1" s="552"/>
      <c r="BH1" s="552"/>
      <c r="BI1" s="552"/>
      <c r="BJ1" s="552"/>
      <c r="BK1" s="552"/>
      <c r="BL1" s="552"/>
      <c r="BM1" s="552"/>
      <c r="BN1" s="552"/>
      <c r="BO1" s="552"/>
      <c r="BP1" s="552"/>
      <c r="BQ1" s="552"/>
      <c r="BR1" s="552"/>
      <c r="BS1" s="552"/>
      <c r="BT1" s="552"/>
      <c r="BU1" s="552"/>
      <c r="BV1" s="552"/>
      <c r="BW1" s="552"/>
      <c r="BX1" s="552"/>
      <c r="BY1" s="552"/>
      <c r="BZ1" s="552"/>
      <c r="CA1" s="552"/>
      <c r="CB1" s="552"/>
      <c r="CC1" s="552"/>
      <c r="CD1" s="552"/>
      <c r="CE1" s="552"/>
      <c r="CF1" s="552"/>
      <c r="CG1" s="552"/>
      <c r="CH1" s="552"/>
      <c r="CI1" s="552"/>
      <c r="CJ1" s="552"/>
      <c r="CK1" s="552"/>
      <c r="CL1" s="552"/>
      <c r="CM1" s="552"/>
      <c r="CN1" s="552"/>
      <c r="CO1" s="552"/>
      <c r="CP1" s="552"/>
      <c r="CQ1" s="552"/>
      <c r="CR1" s="552"/>
      <c r="CS1" s="552"/>
      <c r="CT1" s="552"/>
      <c r="CU1" s="552"/>
      <c r="CV1" s="552"/>
      <c r="CW1" s="552"/>
      <c r="CX1" s="552"/>
      <c r="CY1" s="552"/>
      <c r="CZ1" s="552"/>
      <c r="DA1" s="552"/>
      <c r="DB1" s="552"/>
      <c r="DC1" s="552"/>
      <c r="DD1" s="552"/>
      <c r="DE1" s="552"/>
      <c r="DF1" s="552"/>
      <c r="DG1" s="552"/>
      <c r="DH1" s="552"/>
      <c r="DI1" s="552"/>
      <c r="DJ1" s="2"/>
      <c r="DK1" s="2"/>
      <c r="DL1" s="2"/>
      <c r="DM1" s="2"/>
      <c r="DN1" s="2"/>
      <c r="DO1" s="2"/>
    </row>
    <row r="2" spans="1:119" ht="23.4" x14ac:dyDescent="0.2">
      <c r="B2" s="3" t="s">
        <v>64</v>
      </c>
      <c r="C2" s="3"/>
      <c r="D2" s="12"/>
    </row>
    <row r="3" spans="1:119" ht="18.75" customHeight="1" x14ac:dyDescent="0.2">
      <c r="A3" s="2"/>
      <c r="B3" s="378" t="s">
        <v>120</v>
      </c>
      <c r="C3" s="379"/>
      <c r="D3" s="379"/>
      <c r="E3" s="380"/>
      <c r="F3" s="380"/>
      <c r="G3" s="380"/>
      <c r="H3" s="380"/>
      <c r="I3" s="380"/>
      <c r="J3" s="380"/>
      <c r="K3" s="380"/>
      <c r="L3" s="380" t="s">
        <v>122</v>
      </c>
      <c r="M3" s="380"/>
      <c r="N3" s="380"/>
      <c r="O3" s="380"/>
      <c r="P3" s="380"/>
      <c r="Q3" s="380"/>
      <c r="R3" s="386"/>
      <c r="S3" s="386"/>
      <c r="T3" s="386"/>
      <c r="U3" s="386"/>
      <c r="V3" s="387"/>
      <c r="W3" s="342" t="s">
        <v>123</v>
      </c>
      <c r="X3" s="343"/>
      <c r="Y3" s="343"/>
      <c r="Z3" s="343"/>
      <c r="AA3" s="343"/>
      <c r="AB3" s="379"/>
      <c r="AC3" s="386" t="s">
        <v>124</v>
      </c>
      <c r="AD3" s="343"/>
      <c r="AE3" s="343"/>
      <c r="AF3" s="343"/>
      <c r="AG3" s="343"/>
      <c r="AH3" s="343"/>
      <c r="AI3" s="343"/>
      <c r="AJ3" s="343"/>
      <c r="AK3" s="343"/>
      <c r="AL3" s="394"/>
      <c r="AM3" s="342" t="s">
        <v>126</v>
      </c>
      <c r="AN3" s="343"/>
      <c r="AO3" s="343"/>
      <c r="AP3" s="343"/>
      <c r="AQ3" s="343"/>
      <c r="AR3" s="343"/>
      <c r="AS3" s="343"/>
      <c r="AT3" s="343"/>
      <c r="AU3" s="343"/>
      <c r="AV3" s="343"/>
      <c r="AW3" s="343"/>
      <c r="AX3" s="394"/>
      <c r="AY3" s="415" t="s">
        <v>0</v>
      </c>
      <c r="AZ3" s="416"/>
      <c r="BA3" s="416"/>
      <c r="BB3" s="416"/>
      <c r="BC3" s="416"/>
      <c r="BD3" s="416"/>
      <c r="BE3" s="416"/>
      <c r="BF3" s="416"/>
      <c r="BG3" s="416"/>
      <c r="BH3" s="416"/>
      <c r="BI3" s="416"/>
      <c r="BJ3" s="416"/>
      <c r="BK3" s="416"/>
      <c r="BL3" s="416"/>
      <c r="BM3" s="553"/>
      <c r="BN3" s="342" t="s">
        <v>127</v>
      </c>
      <c r="BO3" s="343"/>
      <c r="BP3" s="343"/>
      <c r="BQ3" s="343"/>
      <c r="BR3" s="343"/>
      <c r="BS3" s="343"/>
      <c r="BT3" s="343"/>
      <c r="BU3" s="394"/>
      <c r="BV3" s="342" t="s">
        <v>128</v>
      </c>
      <c r="BW3" s="343"/>
      <c r="BX3" s="343"/>
      <c r="BY3" s="343"/>
      <c r="BZ3" s="343"/>
      <c r="CA3" s="343"/>
      <c r="CB3" s="343"/>
      <c r="CC3" s="394"/>
      <c r="CD3" s="415" t="s">
        <v>0</v>
      </c>
      <c r="CE3" s="416"/>
      <c r="CF3" s="416"/>
      <c r="CG3" s="416"/>
      <c r="CH3" s="416"/>
      <c r="CI3" s="416"/>
      <c r="CJ3" s="416"/>
      <c r="CK3" s="416"/>
      <c r="CL3" s="416"/>
      <c r="CM3" s="416"/>
      <c r="CN3" s="416"/>
      <c r="CO3" s="416"/>
      <c r="CP3" s="416"/>
      <c r="CQ3" s="416"/>
      <c r="CR3" s="416"/>
      <c r="CS3" s="553"/>
      <c r="CT3" s="342" t="s">
        <v>121</v>
      </c>
      <c r="CU3" s="343"/>
      <c r="CV3" s="343"/>
      <c r="CW3" s="343"/>
      <c r="CX3" s="343"/>
      <c r="CY3" s="343"/>
      <c r="CZ3" s="343"/>
      <c r="DA3" s="394"/>
      <c r="DB3" s="342" t="s">
        <v>129</v>
      </c>
      <c r="DC3" s="343"/>
      <c r="DD3" s="343"/>
      <c r="DE3" s="343"/>
      <c r="DF3" s="343"/>
      <c r="DG3" s="343"/>
      <c r="DH3" s="343"/>
      <c r="DI3" s="394"/>
    </row>
    <row r="4" spans="1:119" ht="18.75" customHeight="1" x14ac:dyDescent="0.2">
      <c r="A4" s="2"/>
      <c r="B4" s="381"/>
      <c r="C4" s="382"/>
      <c r="D4" s="382"/>
      <c r="E4" s="383"/>
      <c r="F4" s="383"/>
      <c r="G4" s="383"/>
      <c r="H4" s="383"/>
      <c r="I4" s="383"/>
      <c r="J4" s="383"/>
      <c r="K4" s="383"/>
      <c r="L4" s="383"/>
      <c r="M4" s="383"/>
      <c r="N4" s="383"/>
      <c r="O4" s="383"/>
      <c r="P4" s="383"/>
      <c r="Q4" s="383"/>
      <c r="R4" s="388"/>
      <c r="S4" s="388"/>
      <c r="T4" s="388"/>
      <c r="U4" s="388"/>
      <c r="V4" s="389"/>
      <c r="W4" s="391"/>
      <c r="X4" s="392"/>
      <c r="Y4" s="392"/>
      <c r="Z4" s="392"/>
      <c r="AA4" s="392"/>
      <c r="AB4" s="382"/>
      <c r="AC4" s="388"/>
      <c r="AD4" s="392"/>
      <c r="AE4" s="392"/>
      <c r="AF4" s="392"/>
      <c r="AG4" s="392"/>
      <c r="AH4" s="392"/>
      <c r="AI4" s="392"/>
      <c r="AJ4" s="392"/>
      <c r="AK4" s="392"/>
      <c r="AL4" s="395"/>
      <c r="AM4" s="393"/>
      <c r="AN4" s="350"/>
      <c r="AO4" s="350"/>
      <c r="AP4" s="350"/>
      <c r="AQ4" s="350"/>
      <c r="AR4" s="350"/>
      <c r="AS4" s="350"/>
      <c r="AT4" s="350"/>
      <c r="AU4" s="350"/>
      <c r="AV4" s="350"/>
      <c r="AW4" s="350"/>
      <c r="AX4" s="396"/>
      <c r="AY4" s="467" t="s">
        <v>131</v>
      </c>
      <c r="AZ4" s="468"/>
      <c r="BA4" s="468"/>
      <c r="BB4" s="468"/>
      <c r="BC4" s="468"/>
      <c r="BD4" s="468"/>
      <c r="BE4" s="468"/>
      <c r="BF4" s="468"/>
      <c r="BG4" s="468"/>
      <c r="BH4" s="468"/>
      <c r="BI4" s="468"/>
      <c r="BJ4" s="468"/>
      <c r="BK4" s="468"/>
      <c r="BL4" s="468"/>
      <c r="BM4" s="469"/>
      <c r="BN4" s="451">
        <v>165220474</v>
      </c>
      <c r="BO4" s="452"/>
      <c r="BP4" s="452"/>
      <c r="BQ4" s="452"/>
      <c r="BR4" s="452"/>
      <c r="BS4" s="452"/>
      <c r="BT4" s="452"/>
      <c r="BU4" s="453"/>
      <c r="BV4" s="451">
        <v>165595481</v>
      </c>
      <c r="BW4" s="452"/>
      <c r="BX4" s="452"/>
      <c r="BY4" s="452"/>
      <c r="BZ4" s="452"/>
      <c r="CA4" s="452"/>
      <c r="CB4" s="452"/>
      <c r="CC4" s="453"/>
      <c r="CD4" s="523" t="s">
        <v>134</v>
      </c>
      <c r="CE4" s="524"/>
      <c r="CF4" s="524"/>
      <c r="CG4" s="524"/>
      <c r="CH4" s="524"/>
      <c r="CI4" s="524"/>
      <c r="CJ4" s="524"/>
      <c r="CK4" s="524"/>
      <c r="CL4" s="524"/>
      <c r="CM4" s="524"/>
      <c r="CN4" s="524"/>
      <c r="CO4" s="524"/>
      <c r="CP4" s="524"/>
      <c r="CQ4" s="524"/>
      <c r="CR4" s="524"/>
      <c r="CS4" s="525"/>
      <c r="CT4" s="554">
        <v>3</v>
      </c>
      <c r="CU4" s="555"/>
      <c r="CV4" s="555"/>
      <c r="CW4" s="555"/>
      <c r="CX4" s="555"/>
      <c r="CY4" s="555"/>
      <c r="CZ4" s="555"/>
      <c r="DA4" s="556"/>
      <c r="DB4" s="554">
        <v>3.3</v>
      </c>
      <c r="DC4" s="555"/>
      <c r="DD4" s="555"/>
      <c r="DE4" s="555"/>
      <c r="DF4" s="555"/>
      <c r="DG4" s="555"/>
      <c r="DH4" s="555"/>
      <c r="DI4" s="556"/>
    </row>
    <row r="5" spans="1:119" ht="18.75" customHeight="1" x14ac:dyDescent="0.2">
      <c r="A5" s="2"/>
      <c r="B5" s="384"/>
      <c r="C5" s="351"/>
      <c r="D5" s="351"/>
      <c r="E5" s="385"/>
      <c r="F5" s="385"/>
      <c r="G5" s="385"/>
      <c r="H5" s="385"/>
      <c r="I5" s="385"/>
      <c r="J5" s="385"/>
      <c r="K5" s="385"/>
      <c r="L5" s="385"/>
      <c r="M5" s="385"/>
      <c r="N5" s="385"/>
      <c r="O5" s="385"/>
      <c r="P5" s="385"/>
      <c r="Q5" s="385"/>
      <c r="R5" s="349"/>
      <c r="S5" s="349"/>
      <c r="T5" s="349"/>
      <c r="U5" s="349"/>
      <c r="V5" s="390"/>
      <c r="W5" s="393"/>
      <c r="X5" s="350"/>
      <c r="Y5" s="350"/>
      <c r="Z5" s="350"/>
      <c r="AA5" s="350"/>
      <c r="AB5" s="351"/>
      <c r="AC5" s="349"/>
      <c r="AD5" s="350"/>
      <c r="AE5" s="350"/>
      <c r="AF5" s="350"/>
      <c r="AG5" s="350"/>
      <c r="AH5" s="350"/>
      <c r="AI5" s="350"/>
      <c r="AJ5" s="350"/>
      <c r="AK5" s="350"/>
      <c r="AL5" s="396"/>
      <c r="AM5" s="494" t="s">
        <v>135</v>
      </c>
      <c r="AN5" s="455"/>
      <c r="AO5" s="455"/>
      <c r="AP5" s="455"/>
      <c r="AQ5" s="455"/>
      <c r="AR5" s="455"/>
      <c r="AS5" s="455"/>
      <c r="AT5" s="456"/>
      <c r="AU5" s="495" t="s">
        <v>137</v>
      </c>
      <c r="AV5" s="496"/>
      <c r="AW5" s="496"/>
      <c r="AX5" s="496"/>
      <c r="AY5" s="461" t="s">
        <v>44</v>
      </c>
      <c r="AZ5" s="462"/>
      <c r="BA5" s="462"/>
      <c r="BB5" s="462"/>
      <c r="BC5" s="462"/>
      <c r="BD5" s="462"/>
      <c r="BE5" s="462"/>
      <c r="BF5" s="462"/>
      <c r="BG5" s="462"/>
      <c r="BH5" s="462"/>
      <c r="BI5" s="462"/>
      <c r="BJ5" s="462"/>
      <c r="BK5" s="462"/>
      <c r="BL5" s="462"/>
      <c r="BM5" s="463"/>
      <c r="BN5" s="464">
        <v>161927595</v>
      </c>
      <c r="BO5" s="465"/>
      <c r="BP5" s="465"/>
      <c r="BQ5" s="465"/>
      <c r="BR5" s="465"/>
      <c r="BS5" s="465"/>
      <c r="BT5" s="465"/>
      <c r="BU5" s="466"/>
      <c r="BV5" s="464">
        <v>162143740</v>
      </c>
      <c r="BW5" s="465"/>
      <c r="BX5" s="465"/>
      <c r="BY5" s="465"/>
      <c r="BZ5" s="465"/>
      <c r="CA5" s="465"/>
      <c r="CB5" s="465"/>
      <c r="CC5" s="466"/>
      <c r="CD5" s="475" t="s">
        <v>54</v>
      </c>
      <c r="CE5" s="476"/>
      <c r="CF5" s="476"/>
      <c r="CG5" s="476"/>
      <c r="CH5" s="476"/>
      <c r="CI5" s="476"/>
      <c r="CJ5" s="476"/>
      <c r="CK5" s="476"/>
      <c r="CL5" s="476"/>
      <c r="CM5" s="476"/>
      <c r="CN5" s="476"/>
      <c r="CO5" s="476"/>
      <c r="CP5" s="476"/>
      <c r="CQ5" s="476"/>
      <c r="CR5" s="476"/>
      <c r="CS5" s="477"/>
      <c r="CT5" s="330">
        <v>89.9</v>
      </c>
      <c r="CU5" s="331"/>
      <c r="CV5" s="331"/>
      <c r="CW5" s="331"/>
      <c r="CX5" s="331"/>
      <c r="CY5" s="331"/>
      <c r="CZ5" s="331"/>
      <c r="DA5" s="332"/>
      <c r="DB5" s="330">
        <v>93.2</v>
      </c>
      <c r="DC5" s="331"/>
      <c r="DD5" s="331"/>
      <c r="DE5" s="331"/>
      <c r="DF5" s="331"/>
      <c r="DG5" s="331"/>
      <c r="DH5" s="331"/>
      <c r="DI5" s="332"/>
    </row>
    <row r="6" spans="1:119" ht="18.75" customHeight="1" x14ac:dyDescent="0.2">
      <c r="A6" s="2"/>
      <c r="B6" s="397" t="s">
        <v>138</v>
      </c>
      <c r="C6" s="348"/>
      <c r="D6" s="348"/>
      <c r="E6" s="398"/>
      <c r="F6" s="398"/>
      <c r="G6" s="398"/>
      <c r="H6" s="398"/>
      <c r="I6" s="398"/>
      <c r="J6" s="398"/>
      <c r="K6" s="398"/>
      <c r="L6" s="398" t="s">
        <v>139</v>
      </c>
      <c r="M6" s="398"/>
      <c r="N6" s="398"/>
      <c r="O6" s="398"/>
      <c r="P6" s="398"/>
      <c r="Q6" s="398"/>
      <c r="R6" s="346"/>
      <c r="S6" s="346"/>
      <c r="T6" s="346"/>
      <c r="U6" s="346"/>
      <c r="V6" s="402"/>
      <c r="W6" s="405" t="s">
        <v>141</v>
      </c>
      <c r="X6" s="347"/>
      <c r="Y6" s="347"/>
      <c r="Z6" s="347"/>
      <c r="AA6" s="347"/>
      <c r="AB6" s="348"/>
      <c r="AC6" s="406" t="s">
        <v>142</v>
      </c>
      <c r="AD6" s="407"/>
      <c r="AE6" s="407"/>
      <c r="AF6" s="407"/>
      <c r="AG6" s="407"/>
      <c r="AH6" s="407"/>
      <c r="AI6" s="407"/>
      <c r="AJ6" s="407"/>
      <c r="AK6" s="407"/>
      <c r="AL6" s="408"/>
      <c r="AM6" s="494" t="s">
        <v>143</v>
      </c>
      <c r="AN6" s="455"/>
      <c r="AO6" s="455"/>
      <c r="AP6" s="455"/>
      <c r="AQ6" s="455"/>
      <c r="AR6" s="455"/>
      <c r="AS6" s="455"/>
      <c r="AT6" s="456"/>
      <c r="AU6" s="495" t="s">
        <v>137</v>
      </c>
      <c r="AV6" s="496"/>
      <c r="AW6" s="496"/>
      <c r="AX6" s="496"/>
      <c r="AY6" s="461" t="s">
        <v>145</v>
      </c>
      <c r="AZ6" s="462"/>
      <c r="BA6" s="462"/>
      <c r="BB6" s="462"/>
      <c r="BC6" s="462"/>
      <c r="BD6" s="462"/>
      <c r="BE6" s="462"/>
      <c r="BF6" s="462"/>
      <c r="BG6" s="462"/>
      <c r="BH6" s="462"/>
      <c r="BI6" s="462"/>
      <c r="BJ6" s="462"/>
      <c r="BK6" s="462"/>
      <c r="BL6" s="462"/>
      <c r="BM6" s="463"/>
      <c r="BN6" s="464">
        <v>3292879</v>
      </c>
      <c r="BO6" s="465"/>
      <c r="BP6" s="465"/>
      <c r="BQ6" s="465"/>
      <c r="BR6" s="465"/>
      <c r="BS6" s="465"/>
      <c r="BT6" s="465"/>
      <c r="BU6" s="466"/>
      <c r="BV6" s="464">
        <v>3451741</v>
      </c>
      <c r="BW6" s="465"/>
      <c r="BX6" s="465"/>
      <c r="BY6" s="465"/>
      <c r="BZ6" s="465"/>
      <c r="CA6" s="465"/>
      <c r="CB6" s="465"/>
      <c r="CC6" s="466"/>
      <c r="CD6" s="475" t="s">
        <v>146</v>
      </c>
      <c r="CE6" s="476"/>
      <c r="CF6" s="476"/>
      <c r="CG6" s="476"/>
      <c r="CH6" s="476"/>
      <c r="CI6" s="476"/>
      <c r="CJ6" s="476"/>
      <c r="CK6" s="476"/>
      <c r="CL6" s="476"/>
      <c r="CM6" s="476"/>
      <c r="CN6" s="476"/>
      <c r="CO6" s="476"/>
      <c r="CP6" s="476"/>
      <c r="CQ6" s="476"/>
      <c r="CR6" s="476"/>
      <c r="CS6" s="477"/>
      <c r="CT6" s="549">
        <v>96.6</v>
      </c>
      <c r="CU6" s="550"/>
      <c r="CV6" s="550"/>
      <c r="CW6" s="550"/>
      <c r="CX6" s="550"/>
      <c r="CY6" s="550"/>
      <c r="CZ6" s="550"/>
      <c r="DA6" s="551"/>
      <c r="DB6" s="549">
        <v>99.5</v>
      </c>
      <c r="DC6" s="550"/>
      <c r="DD6" s="550"/>
      <c r="DE6" s="550"/>
      <c r="DF6" s="550"/>
      <c r="DG6" s="550"/>
      <c r="DH6" s="550"/>
      <c r="DI6" s="551"/>
    </row>
    <row r="7" spans="1:119" ht="18.75" customHeight="1" x14ac:dyDescent="0.2">
      <c r="A7" s="2"/>
      <c r="B7" s="381"/>
      <c r="C7" s="382"/>
      <c r="D7" s="382"/>
      <c r="E7" s="383"/>
      <c r="F7" s="383"/>
      <c r="G7" s="383"/>
      <c r="H7" s="383"/>
      <c r="I7" s="383"/>
      <c r="J7" s="383"/>
      <c r="K7" s="383"/>
      <c r="L7" s="383"/>
      <c r="M7" s="383"/>
      <c r="N7" s="383"/>
      <c r="O7" s="383"/>
      <c r="P7" s="383"/>
      <c r="Q7" s="383"/>
      <c r="R7" s="388"/>
      <c r="S7" s="388"/>
      <c r="T7" s="388"/>
      <c r="U7" s="388"/>
      <c r="V7" s="389"/>
      <c r="W7" s="391"/>
      <c r="X7" s="392"/>
      <c r="Y7" s="392"/>
      <c r="Z7" s="392"/>
      <c r="AA7" s="392"/>
      <c r="AB7" s="382"/>
      <c r="AC7" s="409"/>
      <c r="AD7" s="410"/>
      <c r="AE7" s="410"/>
      <c r="AF7" s="410"/>
      <c r="AG7" s="410"/>
      <c r="AH7" s="410"/>
      <c r="AI7" s="410"/>
      <c r="AJ7" s="410"/>
      <c r="AK7" s="410"/>
      <c r="AL7" s="411"/>
      <c r="AM7" s="494" t="s">
        <v>147</v>
      </c>
      <c r="AN7" s="455"/>
      <c r="AO7" s="455"/>
      <c r="AP7" s="455"/>
      <c r="AQ7" s="455"/>
      <c r="AR7" s="455"/>
      <c r="AS7" s="455"/>
      <c r="AT7" s="456"/>
      <c r="AU7" s="495" t="s">
        <v>137</v>
      </c>
      <c r="AV7" s="496"/>
      <c r="AW7" s="496"/>
      <c r="AX7" s="496"/>
      <c r="AY7" s="461" t="s">
        <v>71</v>
      </c>
      <c r="AZ7" s="462"/>
      <c r="BA7" s="462"/>
      <c r="BB7" s="462"/>
      <c r="BC7" s="462"/>
      <c r="BD7" s="462"/>
      <c r="BE7" s="462"/>
      <c r="BF7" s="462"/>
      <c r="BG7" s="462"/>
      <c r="BH7" s="462"/>
      <c r="BI7" s="462"/>
      <c r="BJ7" s="462"/>
      <c r="BK7" s="462"/>
      <c r="BL7" s="462"/>
      <c r="BM7" s="463"/>
      <c r="BN7" s="464">
        <v>583958</v>
      </c>
      <c r="BO7" s="465"/>
      <c r="BP7" s="465"/>
      <c r="BQ7" s="465"/>
      <c r="BR7" s="465"/>
      <c r="BS7" s="465"/>
      <c r="BT7" s="465"/>
      <c r="BU7" s="466"/>
      <c r="BV7" s="464">
        <v>510859</v>
      </c>
      <c r="BW7" s="465"/>
      <c r="BX7" s="465"/>
      <c r="BY7" s="465"/>
      <c r="BZ7" s="465"/>
      <c r="CA7" s="465"/>
      <c r="CB7" s="465"/>
      <c r="CC7" s="466"/>
      <c r="CD7" s="475" t="s">
        <v>150</v>
      </c>
      <c r="CE7" s="476"/>
      <c r="CF7" s="476"/>
      <c r="CG7" s="476"/>
      <c r="CH7" s="476"/>
      <c r="CI7" s="476"/>
      <c r="CJ7" s="476"/>
      <c r="CK7" s="476"/>
      <c r="CL7" s="476"/>
      <c r="CM7" s="476"/>
      <c r="CN7" s="476"/>
      <c r="CO7" s="476"/>
      <c r="CP7" s="476"/>
      <c r="CQ7" s="476"/>
      <c r="CR7" s="476"/>
      <c r="CS7" s="477"/>
      <c r="CT7" s="464">
        <v>90966540</v>
      </c>
      <c r="CU7" s="465"/>
      <c r="CV7" s="465"/>
      <c r="CW7" s="465"/>
      <c r="CX7" s="465"/>
      <c r="CY7" s="465"/>
      <c r="CZ7" s="465"/>
      <c r="DA7" s="466"/>
      <c r="DB7" s="464">
        <v>89575466</v>
      </c>
      <c r="DC7" s="465"/>
      <c r="DD7" s="465"/>
      <c r="DE7" s="465"/>
      <c r="DF7" s="465"/>
      <c r="DG7" s="465"/>
      <c r="DH7" s="465"/>
      <c r="DI7" s="466"/>
    </row>
    <row r="8" spans="1:119" ht="18.75" customHeight="1" x14ac:dyDescent="0.2">
      <c r="A8" s="2"/>
      <c r="B8" s="399"/>
      <c r="C8" s="400"/>
      <c r="D8" s="400"/>
      <c r="E8" s="401"/>
      <c r="F8" s="401"/>
      <c r="G8" s="401"/>
      <c r="H8" s="401"/>
      <c r="I8" s="401"/>
      <c r="J8" s="401"/>
      <c r="K8" s="401"/>
      <c r="L8" s="401"/>
      <c r="M8" s="401"/>
      <c r="N8" s="401"/>
      <c r="O8" s="401"/>
      <c r="P8" s="401"/>
      <c r="Q8" s="401"/>
      <c r="R8" s="403"/>
      <c r="S8" s="403"/>
      <c r="T8" s="403"/>
      <c r="U8" s="403"/>
      <c r="V8" s="404"/>
      <c r="W8" s="344"/>
      <c r="X8" s="345"/>
      <c r="Y8" s="345"/>
      <c r="Z8" s="345"/>
      <c r="AA8" s="345"/>
      <c r="AB8" s="400"/>
      <c r="AC8" s="412"/>
      <c r="AD8" s="413"/>
      <c r="AE8" s="413"/>
      <c r="AF8" s="413"/>
      <c r="AG8" s="413"/>
      <c r="AH8" s="413"/>
      <c r="AI8" s="413"/>
      <c r="AJ8" s="413"/>
      <c r="AK8" s="413"/>
      <c r="AL8" s="414"/>
      <c r="AM8" s="494" t="s">
        <v>152</v>
      </c>
      <c r="AN8" s="455"/>
      <c r="AO8" s="455"/>
      <c r="AP8" s="455"/>
      <c r="AQ8" s="455"/>
      <c r="AR8" s="455"/>
      <c r="AS8" s="455"/>
      <c r="AT8" s="456"/>
      <c r="AU8" s="495" t="s">
        <v>137</v>
      </c>
      <c r="AV8" s="496"/>
      <c r="AW8" s="496"/>
      <c r="AX8" s="496"/>
      <c r="AY8" s="461" t="s">
        <v>155</v>
      </c>
      <c r="AZ8" s="462"/>
      <c r="BA8" s="462"/>
      <c r="BB8" s="462"/>
      <c r="BC8" s="462"/>
      <c r="BD8" s="462"/>
      <c r="BE8" s="462"/>
      <c r="BF8" s="462"/>
      <c r="BG8" s="462"/>
      <c r="BH8" s="462"/>
      <c r="BI8" s="462"/>
      <c r="BJ8" s="462"/>
      <c r="BK8" s="462"/>
      <c r="BL8" s="462"/>
      <c r="BM8" s="463"/>
      <c r="BN8" s="464">
        <v>2708921</v>
      </c>
      <c r="BO8" s="465"/>
      <c r="BP8" s="465"/>
      <c r="BQ8" s="465"/>
      <c r="BR8" s="465"/>
      <c r="BS8" s="465"/>
      <c r="BT8" s="465"/>
      <c r="BU8" s="466"/>
      <c r="BV8" s="464">
        <v>2940882</v>
      </c>
      <c r="BW8" s="465"/>
      <c r="BX8" s="465"/>
      <c r="BY8" s="465"/>
      <c r="BZ8" s="465"/>
      <c r="CA8" s="465"/>
      <c r="CB8" s="465"/>
      <c r="CC8" s="466"/>
      <c r="CD8" s="475" t="s">
        <v>156</v>
      </c>
      <c r="CE8" s="476"/>
      <c r="CF8" s="476"/>
      <c r="CG8" s="476"/>
      <c r="CH8" s="476"/>
      <c r="CI8" s="476"/>
      <c r="CJ8" s="476"/>
      <c r="CK8" s="476"/>
      <c r="CL8" s="476"/>
      <c r="CM8" s="476"/>
      <c r="CN8" s="476"/>
      <c r="CO8" s="476"/>
      <c r="CP8" s="476"/>
      <c r="CQ8" s="476"/>
      <c r="CR8" s="476"/>
      <c r="CS8" s="477"/>
      <c r="CT8" s="528">
        <v>0.67</v>
      </c>
      <c r="CU8" s="529"/>
      <c r="CV8" s="529"/>
      <c r="CW8" s="529"/>
      <c r="CX8" s="529"/>
      <c r="CY8" s="529"/>
      <c r="CZ8" s="529"/>
      <c r="DA8" s="530"/>
      <c r="DB8" s="528">
        <v>0.65</v>
      </c>
      <c r="DC8" s="529"/>
      <c r="DD8" s="529"/>
      <c r="DE8" s="529"/>
      <c r="DF8" s="529"/>
      <c r="DG8" s="529"/>
      <c r="DH8" s="529"/>
      <c r="DI8" s="530"/>
    </row>
    <row r="9" spans="1:119" ht="18.75" customHeight="1" x14ac:dyDescent="0.2">
      <c r="A9" s="2"/>
      <c r="B9" s="415" t="s">
        <v>160</v>
      </c>
      <c r="C9" s="416"/>
      <c r="D9" s="416"/>
      <c r="E9" s="416"/>
      <c r="F9" s="416"/>
      <c r="G9" s="416"/>
      <c r="H9" s="416"/>
      <c r="I9" s="416"/>
      <c r="J9" s="416"/>
      <c r="K9" s="417"/>
      <c r="L9" s="543" t="s">
        <v>163</v>
      </c>
      <c r="M9" s="544"/>
      <c r="N9" s="544"/>
      <c r="O9" s="544"/>
      <c r="P9" s="544"/>
      <c r="Q9" s="545"/>
      <c r="R9" s="546">
        <v>401138</v>
      </c>
      <c r="S9" s="547"/>
      <c r="T9" s="547"/>
      <c r="U9" s="547"/>
      <c r="V9" s="548"/>
      <c r="W9" s="342" t="s">
        <v>164</v>
      </c>
      <c r="X9" s="343"/>
      <c r="Y9" s="343"/>
      <c r="Z9" s="343"/>
      <c r="AA9" s="343"/>
      <c r="AB9" s="343"/>
      <c r="AC9" s="343"/>
      <c r="AD9" s="343"/>
      <c r="AE9" s="343"/>
      <c r="AF9" s="343"/>
      <c r="AG9" s="343"/>
      <c r="AH9" s="343"/>
      <c r="AI9" s="343"/>
      <c r="AJ9" s="343"/>
      <c r="AK9" s="343"/>
      <c r="AL9" s="394"/>
      <c r="AM9" s="494" t="s">
        <v>168</v>
      </c>
      <c r="AN9" s="455"/>
      <c r="AO9" s="455"/>
      <c r="AP9" s="455"/>
      <c r="AQ9" s="455"/>
      <c r="AR9" s="455"/>
      <c r="AS9" s="455"/>
      <c r="AT9" s="456"/>
      <c r="AU9" s="495" t="s">
        <v>137</v>
      </c>
      <c r="AV9" s="496"/>
      <c r="AW9" s="496"/>
      <c r="AX9" s="496"/>
      <c r="AY9" s="461" t="s">
        <v>170</v>
      </c>
      <c r="AZ9" s="462"/>
      <c r="BA9" s="462"/>
      <c r="BB9" s="462"/>
      <c r="BC9" s="462"/>
      <c r="BD9" s="462"/>
      <c r="BE9" s="462"/>
      <c r="BF9" s="462"/>
      <c r="BG9" s="462"/>
      <c r="BH9" s="462"/>
      <c r="BI9" s="462"/>
      <c r="BJ9" s="462"/>
      <c r="BK9" s="462"/>
      <c r="BL9" s="462"/>
      <c r="BM9" s="463"/>
      <c r="BN9" s="464">
        <v>-231961</v>
      </c>
      <c r="BO9" s="465"/>
      <c r="BP9" s="465"/>
      <c r="BQ9" s="465"/>
      <c r="BR9" s="465"/>
      <c r="BS9" s="465"/>
      <c r="BT9" s="465"/>
      <c r="BU9" s="466"/>
      <c r="BV9" s="464">
        <v>-438556</v>
      </c>
      <c r="BW9" s="465"/>
      <c r="BX9" s="465"/>
      <c r="BY9" s="465"/>
      <c r="BZ9" s="465"/>
      <c r="CA9" s="465"/>
      <c r="CB9" s="465"/>
      <c r="CC9" s="466"/>
      <c r="CD9" s="475" t="s">
        <v>173</v>
      </c>
      <c r="CE9" s="476"/>
      <c r="CF9" s="476"/>
      <c r="CG9" s="476"/>
      <c r="CH9" s="476"/>
      <c r="CI9" s="476"/>
      <c r="CJ9" s="476"/>
      <c r="CK9" s="476"/>
      <c r="CL9" s="476"/>
      <c r="CM9" s="476"/>
      <c r="CN9" s="476"/>
      <c r="CO9" s="476"/>
      <c r="CP9" s="476"/>
      <c r="CQ9" s="476"/>
      <c r="CR9" s="476"/>
      <c r="CS9" s="477"/>
      <c r="CT9" s="330">
        <v>19.899999999999999</v>
      </c>
      <c r="CU9" s="331"/>
      <c r="CV9" s="331"/>
      <c r="CW9" s="331"/>
      <c r="CX9" s="331"/>
      <c r="CY9" s="331"/>
      <c r="CZ9" s="331"/>
      <c r="DA9" s="332"/>
      <c r="DB9" s="330">
        <v>21</v>
      </c>
      <c r="DC9" s="331"/>
      <c r="DD9" s="331"/>
      <c r="DE9" s="331"/>
      <c r="DF9" s="331"/>
      <c r="DG9" s="331"/>
      <c r="DH9" s="331"/>
      <c r="DI9" s="332"/>
    </row>
    <row r="10" spans="1:119" ht="18.75" customHeight="1" x14ac:dyDescent="0.2">
      <c r="A10" s="2"/>
      <c r="B10" s="415"/>
      <c r="C10" s="416"/>
      <c r="D10" s="416"/>
      <c r="E10" s="416"/>
      <c r="F10" s="416"/>
      <c r="G10" s="416"/>
      <c r="H10" s="416"/>
      <c r="I10" s="416"/>
      <c r="J10" s="416"/>
      <c r="K10" s="417"/>
      <c r="L10" s="454" t="s">
        <v>174</v>
      </c>
      <c r="M10" s="455"/>
      <c r="N10" s="455"/>
      <c r="O10" s="455"/>
      <c r="P10" s="455"/>
      <c r="Q10" s="456"/>
      <c r="R10" s="457">
        <v>400583</v>
      </c>
      <c r="S10" s="458"/>
      <c r="T10" s="458"/>
      <c r="U10" s="458"/>
      <c r="V10" s="460"/>
      <c r="W10" s="391"/>
      <c r="X10" s="392"/>
      <c r="Y10" s="392"/>
      <c r="Z10" s="392"/>
      <c r="AA10" s="392"/>
      <c r="AB10" s="392"/>
      <c r="AC10" s="392"/>
      <c r="AD10" s="392"/>
      <c r="AE10" s="392"/>
      <c r="AF10" s="392"/>
      <c r="AG10" s="392"/>
      <c r="AH10" s="392"/>
      <c r="AI10" s="392"/>
      <c r="AJ10" s="392"/>
      <c r="AK10" s="392"/>
      <c r="AL10" s="395"/>
      <c r="AM10" s="494" t="s">
        <v>176</v>
      </c>
      <c r="AN10" s="455"/>
      <c r="AO10" s="455"/>
      <c r="AP10" s="455"/>
      <c r="AQ10" s="455"/>
      <c r="AR10" s="455"/>
      <c r="AS10" s="455"/>
      <c r="AT10" s="456"/>
      <c r="AU10" s="495" t="s">
        <v>137</v>
      </c>
      <c r="AV10" s="496"/>
      <c r="AW10" s="496"/>
      <c r="AX10" s="496"/>
      <c r="AY10" s="461" t="s">
        <v>177</v>
      </c>
      <c r="AZ10" s="462"/>
      <c r="BA10" s="462"/>
      <c r="BB10" s="462"/>
      <c r="BC10" s="462"/>
      <c r="BD10" s="462"/>
      <c r="BE10" s="462"/>
      <c r="BF10" s="462"/>
      <c r="BG10" s="462"/>
      <c r="BH10" s="462"/>
      <c r="BI10" s="462"/>
      <c r="BJ10" s="462"/>
      <c r="BK10" s="462"/>
      <c r="BL10" s="462"/>
      <c r="BM10" s="463"/>
      <c r="BN10" s="464">
        <v>49331</v>
      </c>
      <c r="BO10" s="465"/>
      <c r="BP10" s="465"/>
      <c r="BQ10" s="465"/>
      <c r="BR10" s="465"/>
      <c r="BS10" s="465"/>
      <c r="BT10" s="465"/>
      <c r="BU10" s="466"/>
      <c r="BV10" s="464">
        <v>56734</v>
      </c>
      <c r="BW10" s="465"/>
      <c r="BX10" s="465"/>
      <c r="BY10" s="465"/>
      <c r="BZ10" s="465"/>
      <c r="CA10" s="465"/>
      <c r="CB10" s="465"/>
      <c r="CC10" s="466"/>
      <c r="CD10" s="25" t="s">
        <v>179</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2">
      <c r="A11" s="2"/>
      <c r="B11" s="415"/>
      <c r="C11" s="416"/>
      <c r="D11" s="416"/>
      <c r="E11" s="416"/>
      <c r="F11" s="416"/>
      <c r="G11" s="416"/>
      <c r="H11" s="416"/>
      <c r="I11" s="416"/>
      <c r="J11" s="416"/>
      <c r="K11" s="417"/>
      <c r="L11" s="428" t="s">
        <v>42</v>
      </c>
      <c r="M11" s="429"/>
      <c r="N11" s="429"/>
      <c r="O11" s="429"/>
      <c r="P11" s="429"/>
      <c r="Q11" s="430"/>
      <c r="R11" s="540" t="s">
        <v>181</v>
      </c>
      <c r="S11" s="541"/>
      <c r="T11" s="541"/>
      <c r="U11" s="541"/>
      <c r="V11" s="542"/>
      <c r="W11" s="391"/>
      <c r="X11" s="392"/>
      <c r="Y11" s="392"/>
      <c r="Z11" s="392"/>
      <c r="AA11" s="392"/>
      <c r="AB11" s="392"/>
      <c r="AC11" s="392"/>
      <c r="AD11" s="392"/>
      <c r="AE11" s="392"/>
      <c r="AF11" s="392"/>
      <c r="AG11" s="392"/>
      <c r="AH11" s="392"/>
      <c r="AI11" s="392"/>
      <c r="AJ11" s="392"/>
      <c r="AK11" s="392"/>
      <c r="AL11" s="395"/>
      <c r="AM11" s="494" t="s">
        <v>182</v>
      </c>
      <c r="AN11" s="455"/>
      <c r="AO11" s="455"/>
      <c r="AP11" s="455"/>
      <c r="AQ11" s="455"/>
      <c r="AR11" s="455"/>
      <c r="AS11" s="455"/>
      <c r="AT11" s="456"/>
      <c r="AU11" s="495" t="s">
        <v>137</v>
      </c>
      <c r="AV11" s="496"/>
      <c r="AW11" s="496"/>
      <c r="AX11" s="496"/>
      <c r="AY11" s="461" t="s">
        <v>183</v>
      </c>
      <c r="AZ11" s="462"/>
      <c r="BA11" s="462"/>
      <c r="BB11" s="462"/>
      <c r="BC11" s="462"/>
      <c r="BD11" s="462"/>
      <c r="BE11" s="462"/>
      <c r="BF11" s="462"/>
      <c r="BG11" s="462"/>
      <c r="BH11" s="462"/>
      <c r="BI11" s="462"/>
      <c r="BJ11" s="462"/>
      <c r="BK11" s="462"/>
      <c r="BL11" s="462"/>
      <c r="BM11" s="463"/>
      <c r="BN11" s="464">
        <v>0</v>
      </c>
      <c r="BO11" s="465"/>
      <c r="BP11" s="465"/>
      <c r="BQ11" s="465"/>
      <c r="BR11" s="465"/>
      <c r="BS11" s="465"/>
      <c r="BT11" s="465"/>
      <c r="BU11" s="466"/>
      <c r="BV11" s="464">
        <v>0</v>
      </c>
      <c r="BW11" s="465"/>
      <c r="BX11" s="465"/>
      <c r="BY11" s="465"/>
      <c r="BZ11" s="465"/>
      <c r="CA11" s="465"/>
      <c r="CB11" s="465"/>
      <c r="CC11" s="466"/>
      <c r="CD11" s="475" t="s">
        <v>185</v>
      </c>
      <c r="CE11" s="476"/>
      <c r="CF11" s="476"/>
      <c r="CG11" s="476"/>
      <c r="CH11" s="476"/>
      <c r="CI11" s="476"/>
      <c r="CJ11" s="476"/>
      <c r="CK11" s="476"/>
      <c r="CL11" s="476"/>
      <c r="CM11" s="476"/>
      <c r="CN11" s="476"/>
      <c r="CO11" s="476"/>
      <c r="CP11" s="476"/>
      <c r="CQ11" s="476"/>
      <c r="CR11" s="476"/>
      <c r="CS11" s="477"/>
      <c r="CT11" s="528" t="s">
        <v>157</v>
      </c>
      <c r="CU11" s="529"/>
      <c r="CV11" s="529"/>
      <c r="CW11" s="529"/>
      <c r="CX11" s="529"/>
      <c r="CY11" s="529"/>
      <c r="CZ11" s="529"/>
      <c r="DA11" s="530"/>
      <c r="DB11" s="528" t="s">
        <v>157</v>
      </c>
      <c r="DC11" s="529"/>
      <c r="DD11" s="529"/>
      <c r="DE11" s="529"/>
      <c r="DF11" s="529"/>
      <c r="DG11" s="529"/>
      <c r="DH11" s="529"/>
      <c r="DI11" s="530"/>
    </row>
    <row r="12" spans="1:119" ht="18.75" customHeight="1" x14ac:dyDescent="0.2">
      <c r="A12" s="2"/>
      <c r="B12" s="418" t="s">
        <v>186</v>
      </c>
      <c r="C12" s="419"/>
      <c r="D12" s="419"/>
      <c r="E12" s="419"/>
      <c r="F12" s="419"/>
      <c r="G12" s="419"/>
      <c r="H12" s="419"/>
      <c r="I12" s="419"/>
      <c r="J12" s="419"/>
      <c r="K12" s="420"/>
      <c r="L12" s="531" t="s">
        <v>151</v>
      </c>
      <c r="M12" s="532"/>
      <c r="N12" s="532"/>
      <c r="O12" s="532"/>
      <c r="P12" s="532"/>
      <c r="Q12" s="533"/>
      <c r="R12" s="534">
        <v>404017</v>
      </c>
      <c r="S12" s="535"/>
      <c r="T12" s="535"/>
      <c r="U12" s="535"/>
      <c r="V12" s="536"/>
      <c r="W12" s="537" t="s">
        <v>0</v>
      </c>
      <c r="X12" s="496"/>
      <c r="Y12" s="496"/>
      <c r="Z12" s="496"/>
      <c r="AA12" s="496"/>
      <c r="AB12" s="538"/>
      <c r="AC12" s="495" t="s">
        <v>189</v>
      </c>
      <c r="AD12" s="496"/>
      <c r="AE12" s="496"/>
      <c r="AF12" s="496"/>
      <c r="AG12" s="538"/>
      <c r="AH12" s="495" t="s">
        <v>190</v>
      </c>
      <c r="AI12" s="496"/>
      <c r="AJ12" s="496"/>
      <c r="AK12" s="496"/>
      <c r="AL12" s="539"/>
      <c r="AM12" s="494" t="s">
        <v>73</v>
      </c>
      <c r="AN12" s="455"/>
      <c r="AO12" s="455"/>
      <c r="AP12" s="455"/>
      <c r="AQ12" s="455"/>
      <c r="AR12" s="455"/>
      <c r="AS12" s="455"/>
      <c r="AT12" s="456"/>
      <c r="AU12" s="495" t="s">
        <v>191</v>
      </c>
      <c r="AV12" s="496"/>
      <c r="AW12" s="496"/>
      <c r="AX12" s="496"/>
      <c r="AY12" s="461" t="s">
        <v>193</v>
      </c>
      <c r="AZ12" s="462"/>
      <c r="BA12" s="462"/>
      <c r="BB12" s="462"/>
      <c r="BC12" s="462"/>
      <c r="BD12" s="462"/>
      <c r="BE12" s="462"/>
      <c r="BF12" s="462"/>
      <c r="BG12" s="462"/>
      <c r="BH12" s="462"/>
      <c r="BI12" s="462"/>
      <c r="BJ12" s="462"/>
      <c r="BK12" s="462"/>
      <c r="BL12" s="462"/>
      <c r="BM12" s="463"/>
      <c r="BN12" s="464">
        <v>594000</v>
      </c>
      <c r="BO12" s="465"/>
      <c r="BP12" s="465"/>
      <c r="BQ12" s="465"/>
      <c r="BR12" s="465"/>
      <c r="BS12" s="465"/>
      <c r="BT12" s="465"/>
      <c r="BU12" s="466"/>
      <c r="BV12" s="464">
        <v>1950000</v>
      </c>
      <c r="BW12" s="465"/>
      <c r="BX12" s="465"/>
      <c r="BY12" s="465"/>
      <c r="BZ12" s="465"/>
      <c r="CA12" s="465"/>
      <c r="CB12" s="465"/>
      <c r="CC12" s="466"/>
      <c r="CD12" s="475" t="s">
        <v>194</v>
      </c>
      <c r="CE12" s="476"/>
      <c r="CF12" s="476"/>
      <c r="CG12" s="476"/>
      <c r="CH12" s="476"/>
      <c r="CI12" s="476"/>
      <c r="CJ12" s="476"/>
      <c r="CK12" s="476"/>
      <c r="CL12" s="476"/>
      <c r="CM12" s="476"/>
      <c r="CN12" s="476"/>
      <c r="CO12" s="476"/>
      <c r="CP12" s="476"/>
      <c r="CQ12" s="476"/>
      <c r="CR12" s="476"/>
      <c r="CS12" s="477"/>
      <c r="CT12" s="528" t="s">
        <v>157</v>
      </c>
      <c r="CU12" s="529"/>
      <c r="CV12" s="529"/>
      <c r="CW12" s="529"/>
      <c r="CX12" s="529"/>
      <c r="CY12" s="529"/>
      <c r="CZ12" s="529"/>
      <c r="DA12" s="530"/>
      <c r="DB12" s="528" t="s">
        <v>157</v>
      </c>
      <c r="DC12" s="529"/>
      <c r="DD12" s="529"/>
      <c r="DE12" s="529"/>
      <c r="DF12" s="529"/>
      <c r="DG12" s="529"/>
      <c r="DH12" s="529"/>
      <c r="DI12" s="530"/>
    </row>
    <row r="13" spans="1:119" ht="18.75" customHeight="1" x14ac:dyDescent="0.2">
      <c r="A13" s="2"/>
      <c r="B13" s="421"/>
      <c r="C13" s="422"/>
      <c r="D13" s="422"/>
      <c r="E13" s="422"/>
      <c r="F13" s="422"/>
      <c r="G13" s="422"/>
      <c r="H13" s="422"/>
      <c r="I13" s="422"/>
      <c r="J13" s="422"/>
      <c r="K13" s="423"/>
      <c r="L13" s="16"/>
      <c r="M13" s="517" t="s">
        <v>197</v>
      </c>
      <c r="N13" s="518"/>
      <c r="O13" s="518"/>
      <c r="P13" s="518"/>
      <c r="Q13" s="519"/>
      <c r="R13" s="520">
        <v>401991</v>
      </c>
      <c r="S13" s="521"/>
      <c r="T13" s="521"/>
      <c r="U13" s="521"/>
      <c r="V13" s="522"/>
      <c r="W13" s="405" t="s">
        <v>199</v>
      </c>
      <c r="X13" s="347"/>
      <c r="Y13" s="347"/>
      <c r="Z13" s="347"/>
      <c r="AA13" s="347"/>
      <c r="AB13" s="348"/>
      <c r="AC13" s="457">
        <v>9661</v>
      </c>
      <c r="AD13" s="458"/>
      <c r="AE13" s="458"/>
      <c r="AF13" s="458"/>
      <c r="AG13" s="459"/>
      <c r="AH13" s="457">
        <v>9614</v>
      </c>
      <c r="AI13" s="458"/>
      <c r="AJ13" s="458"/>
      <c r="AK13" s="458"/>
      <c r="AL13" s="460"/>
      <c r="AM13" s="494" t="s">
        <v>202</v>
      </c>
      <c r="AN13" s="455"/>
      <c r="AO13" s="455"/>
      <c r="AP13" s="455"/>
      <c r="AQ13" s="455"/>
      <c r="AR13" s="455"/>
      <c r="AS13" s="455"/>
      <c r="AT13" s="456"/>
      <c r="AU13" s="495" t="s">
        <v>191</v>
      </c>
      <c r="AV13" s="496"/>
      <c r="AW13" s="496"/>
      <c r="AX13" s="496"/>
      <c r="AY13" s="461" t="s">
        <v>206</v>
      </c>
      <c r="AZ13" s="462"/>
      <c r="BA13" s="462"/>
      <c r="BB13" s="462"/>
      <c r="BC13" s="462"/>
      <c r="BD13" s="462"/>
      <c r="BE13" s="462"/>
      <c r="BF13" s="462"/>
      <c r="BG13" s="462"/>
      <c r="BH13" s="462"/>
      <c r="BI13" s="462"/>
      <c r="BJ13" s="462"/>
      <c r="BK13" s="462"/>
      <c r="BL13" s="462"/>
      <c r="BM13" s="463"/>
      <c r="BN13" s="464">
        <v>-776630</v>
      </c>
      <c r="BO13" s="465"/>
      <c r="BP13" s="465"/>
      <c r="BQ13" s="465"/>
      <c r="BR13" s="465"/>
      <c r="BS13" s="465"/>
      <c r="BT13" s="465"/>
      <c r="BU13" s="466"/>
      <c r="BV13" s="464">
        <v>-2331822</v>
      </c>
      <c r="BW13" s="465"/>
      <c r="BX13" s="465"/>
      <c r="BY13" s="465"/>
      <c r="BZ13" s="465"/>
      <c r="CA13" s="465"/>
      <c r="CB13" s="465"/>
      <c r="CC13" s="466"/>
      <c r="CD13" s="475" t="s">
        <v>43</v>
      </c>
      <c r="CE13" s="476"/>
      <c r="CF13" s="476"/>
      <c r="CG13" s="476"/>
      <c r="CH13" s="476"/>
      <c r="CI13" s="476"/>
      <c r="CJ13" s="476"/>
      <c r="CK13" s="476"/>
      <c r="CL13" s="476"/>
      <c r="CM13" s="476"/>
      <c r="CN13" s="476"/>
      <c r="CO13" s="476"/>
      <c r="CP13" s="476"/>
      <c r="CQ13" s="476"/>
      <c r="CR13" s="476"/>
      <c r="CS13" s="477"/>
      <c r="CT13" s="330">
        <v>7.9</v>
      </c>
      <c r="CU13" s="331"/>
      <c r="CV13" s="331"/>
      <c r="CW13" s="331"/>
      <c r="CX13" s="331"/>
      <c r="CY13" s="331"/>
      <c r="CZ13" s="331"/>
      <c r="DA13" s="332"/>
      <c r="DB13" s="330">
        <v>8.8000000000000007</v>
      </c>
      <c r="DC13" s="331"/>
      <c r="DD13" s="331"/>
      <c r="DE13" s="331"/>
      <c r="DF13" s="331"/>
      <c r="DG13" s="331"/>
      <c r="DH13" s="331"/>
      <c r="DI13" s="332"/>
    </row>
    <row r="14" spans="1:119" ht="18.75" customHeight="1" x14ac:dyDescent="0.2">
      <c r="A14" s="2"/>
      <c r="B14" s="421"/>
      <c r="C14" s="422"/>
      <c r="D14" s="422"/>
      <c r="E14" s="422"/>
      <c r="F14" s="422"/>
      <c r="G14" s="422"/>
      <c r="H14" s="422"/>
      <c r="I14" s="422"/>
      <c r="J14" s="422"/>
      <c r="K14" s="423"/>
      <c r="L14" s="507" t="s">
        <v>208</v>
      </c>
      <c r="M14" s="526"/>
      <c r="N14" s="526"/>
      <c r="O14" s="526"/>
      <c r="P14" s="526"/>
      <c r="Q14" s="527"/>
      <c r="R14" s="520">
        <v>404375</v>
      </c>
      <c r="S14" s="521"/>
      <c r="T14" s="521"/>
      <c r="U14" s="521"/>
      <c r="V14" s="522"/>
      <c r="W14" s="393"/>
      <c r="X14" s="350"/>
      <c r="Y14" s="350"/>
      <c r="Z14" s="350"/>
      <c r="AA14" s="350"/>
      <c r="AB14" s="351"/>
      <c r="AC14" s="510">
        <v>5.4</v>
      </c>
      <c r="AD14" s="511"/>
      <c r="AE14" s="511"/>
      <c r="AF14" s="511"/>
      <c r="AG14" s="512"/>
      <c r="AH14" s="510">
        <v>5.4</v>
      </c>
      <c r="AI14" s="511"/>
      <c r="AJ14" s="511"/>
      <c r="AK14" s="511"/>
      <c r="AL14" s="513"/>
      <c r="AM14" s="494"/>
      <c r="AN14" s="455"/>
      <c r="AO14" s="455"/>
      <c r="AP14" s="455"/>
      <c r="AQ14" s="455"/>
      <c r="AR14" s="455"/>
      <c r="AS14" s="455"/>
      <c r="AT14" s="456"/>
      <c r="AU14" s="495"/>
      <c r="AV14" s="496"/>
      <c r="AW14" s="496"/>
      <c r="AX14" s="496"/>
      <c r="AY14" s="461"/>
      <c r="AZ14" s="462"/>
      <c r="BA14" s="462"/>
      <c r="BB14" s="462"/>
      <c r="BC14" s="462"/>
      <c r="BD14" s="462"/>
      <c r="BE14" s="462"/>
      <c r="BF14" s="462"/>
      <c r="BG14" s="462"/>
      <c r="BH14" s="462"/>
      <c r="BI14" s="462"/>
      <c r="BJ14" s="462"/>
      <c r="BK14" s="462"/>
      <c r="BL14" s="462"/>
      <c r="BM14" s="463"/>
      <c r="BN14" s="464"/>
      <c r="BO14" s="465"/>
      <c r="BP14" s="465"/>
      <c r="BQ14" s="465"/>
      <c r="BR14" s="465"/>
      <c r="BS14" s="465"/>
      <c r="BT14" s="465"/>
      <c r="BU14" s="466"/>
      <c r="BV14" s="464"/>
      <c r="BW14" s="465"/>
      <c r="BX14" s="465"/>
      <c r="BY14" s="465"/>
      <c r="BZ14" s="465"/>
      <c r="CA14" s="465"/>
      <c r="CB14" s="465"/>
      <c r="CC14" s="466"/>
      <c r="CD14" s="470" t="s">
        <v>209</v>
      </c>
      <c r="CE14" s="471"/>
      <c r="CF14" s="471"/>
      <c r="CG14" s="471"/>
      <c r="CH14" s="471"/>
      <c r="CI14" s="471"/>
      <c r="CJ14" s="471"/>
      <c r="CK14" s="471"/>
      <c r="CL14" s="471"/>
      <c r="CM14" s="471"/>
      <c r="CN14" s="471"/>
      <c r="CO14" s="471"/>
      <c r="CP14" s="471"/>
      <c r="CQ14" s="471"/>
      <c r="CR14" s="471"/>
      <c r="CS14" s="472"/>
      <c r="CT14" s="514">
        <v>51.7</v>
      </c>
      <c r="CU14" s="515"/>
      <c r="CV14" s="515"/>
      <c r="CW14" s="515"/>
      <c r="CX14" s="515"/>
      <c r="CY14" s="515"/>
      <c r="CZ14" s="515"/>
      <c r="DA14" s="516"/>
      <c r="DB14" s="514">
        <v>55.9</v>
      </c>
      <c r="DC14" s="515"/>
      <c r="DD14" s="515"/>
      <c r="DE14" s="515"/>
      <c r="DF14" s="515"/>
      <c r="DG14" s="515"/>
      <c r="DH14" s="515"/>
      <c r="DI14" s="516"/>
    </row>
    <row r="15" spans="1:119" ht="18.75" customHeight="1" x14ac:dyDescent="0.2">
      <c r="A15" s="2"/>
      <c r="B15" s="421"/>
      <c r="C15" s="422"/>
      <c r="D15" s="422"/>
      <c r="E15" s="422"/>
      <c r="F15" s="422"/>
      <c r="G15" s="422"/>
      <c r="H15" s="422"/>
      <c r="I15" s="422"/>
      <c r="J15" s="422"/>
      <c r="K15" s="423"/>
      <c r="L15" s="16"/>
      <c r="M15" s="517" t="s">
        <v>197</v>
      </c>
      <c r="N15" s="518"/>
      <c r="O15" s="518"/>
      <c r="P15" s="518"/>
      <c r="Q15" s="519"/>
      <c r="R15" s="520">
        <v>402570</v>
      </c>
      <c r="S15" s="521"/>
      <c r="T15" s="521"/>
      <c r="U15" s="521"/>
      <c r="V15" s="522"/>
      <c r="W15" s="405" t="s">
        <v>210</v>
      </c>
      <c r="X15" s="347"/>
      <c r="Y15" s="347"/>
      <c r="Z15" s="347"/>
      <c r="AA15" s="347"/>
      <c r="AB15" s="348"/>
      <c r="AC15" s="457">
        <v>28871</v>
      </c>
      <c r="AD15" s="458"/>
      <c r="AE15" s="458"/>
      <c r="AF15" s="458"/>
      <c r="AG15" s="459"/>
      <c r="AH15" s="457">
        <v>29161</v>
      </c>
      <c r="AI15" s="458"/>
      <c r="AJ15" s="458"/>
      <c r="AK15" s="458"/>
      <c r="AL15" s="460"/>
      <c r="AM15" s="494"/>
      <c r="AN15" s="455"/>
      <c r="AO15" s="455"/>
      <c r="AP15" s="455"/>
      <c r="AQ15" s="455"/>
      <c r="AR15" s="455"/>
      <c r="AS15" s="455"/>
      <c r="AT15" s="456"/>
      <c r="AU15" s="495"/>
      <c r="AV15" s="496"/>
      <c r="AW15" s="496"/>
      <c r="AX15" s="496"/>
      <c r="AY15" s="467" t="s">
        <v>213</v>
      </c>
      <c r="AZ15" s="468"/>
      <c r="BA15" s="468"/>
      <c r="BB15" s="468"/>
      <c r="BC15" s="468"/>
      <c r="BD15" s="468"/>
      <c r="BE15" s="468"/>
      <c r="BF15" s="468"/>
      <c r="BG15" s="468"/>
      <c r="BH15" s="468"/>
      <c r="BI15" s="468"/>
      <c r="BJ15" s="468"/>
      <c r="BK15" s="468"/>
      <c r="BL15" s="468"/>
      <c r="BM15" s="469"/>
      <c r="BN15" s="451">
        <v>46667645</v>
      </c>
      <c r="BO15" s="452"/>
      <c r="BP15" s="452"/>
      <c r="BQ15" s="452"/>
      <c r="BR15" s="452"/>
      <c r="BS15" s="452"/>
      <c r="BT15" s="452"/>
      <c r="BU15" s="453"/>
      <c r="BV15" s="451">
        <v>46609674</v>
      </c>
      <c r="BW15" s="452"/>
      <c r="BX15" s="452"/>
      <c r="BY15" s="452"/>
      <c r="BZ15" s="452"/>
      <c r="CA15" s="452"/>
      <c r="CB15" s="452"/>
      <c r="CC15" s="453"/>
      <c r="CD15" s="523" t="s">
        <v>214</v>
      </c>
      <c r="CE15" s="524"/>
      <c r="CF15" s="524"/>
      <c r="CG15" s="524"/>
      <c r="CH15" s="524"/>
      <c r="CI15" s="524"/>
      <c r="CJ15" s="524"/>
      <c r="CK15" s="524"/>
      <c r="CL15" s="524"/>
      <c r="CM15" s="524"/>
      <c r="CN15" s="524"/>
      <c r="CO15" s="524"/>
      <c r="CP15" s="524"/>
      <c r="CQ15" s="524"/>
      <c r="CR15" s="524"/>
      <c r="CS15" s="525"/>
      <c r="CT15" s="31"/>
      <c r="CU15" s="34"/>
      <c r="CV15" s="34"/>
      <c r="CW15" s="34"/>
      <c r="CX15" s="34"/>
      <c r="CY15" s="34"/>
      <c r="CZ15" s="34"/>
      <c r="DA15" s="37"/>
      <c r="DB15" s="31"/>
      <c r="DC15" s="34"/>
      <c r="DD15" s="34"/>
      <c r="DE15" s="34"/>
      <c r="DF15" s="34"/>
      <c r="DG15" s="34"/>
      <c r="DH15" s="34"/>
      <c r="DI15" s="37"/>
    </row>
    <row r="16" spans="1:119" ht="18.75" customHeight="1" x14ac:dyDescent="0.2">
      <c r="A16" s="2"/>
      <c r="B16" s="421"/>
      <c r="C16" s="422"/>
      <c r="D16" s="422"/>
      <c r="E16" s="422"/>
      <c r="F16" s="422"/>
      <c r="G16" s="422"/>
      <c r="H16" s="422"/>
      <c r="I16" s="422"/>
      <c r="J16" s="422"/>
      <c r="K16" s="423"/>
      <c r="L16" s="507" t="s">
        <v>215</v>
      </c>
      <c r="M16" s="508"/>
      <c r="N16" s="508"/>
      <c r="O16" s="508"/>
      <c r="P16" s="508"/>
      <c r="Q16" s="509"/>
      <c r="R16" s="504" t="s">
        <v>217</v>
      </c>
      <c r="S16" s="505"/>
      <c r="T16" s="505"/>
      <c r="U16" s="505"/>
      <c r="V16" s="506"/>
      <c r="W16" s="393"/>
      <c r="X16" s="350"/>
      <c r="Y16" s="350"/>
      <c r="Z16" s="350"/>
      <c r="AA16" s="350"/>
      <c r="AB16" s="351"/>
      <c r="AC16" s="510">
        <v>16</v>
      </c>
      <c r="AD16" s="511"/>
      <c r="AE16" s="511"/>
      <c r="AF16" s="511"/>
      <c r="AG16" s="512"/>
      <c r="AH16" s="510">
        <v>16.5</v>
      </c>
      <c r="AI16" s="511"/>
      <c r="AJ16" s="511"/>
      <c r="AK16" s="511"/>
      <c r="AL16" s="513"/>
      <c r="AM16" s="494"/>
      <c r="AN16" s="455"/>
      <c r="AO16" s="455"/>
      <c r="AP16" s="455"/>
      <c r="AQ16" s="455"/>
      <c r="AR16" s="455"/>
      <c r="AS16" s="455"/>
      <c r="AT16" s="456"/>
      <c r="AU16" s="495"/>
      <c r="AV16" s="496"/>
      <c r="AW16" s="496"/>
      <c r="AX16" s="496"/>
      <c r="AY16" s="461" t="s">
        <v>218</v>
      </c>
      <c r="AZ16" s="462"/>
      <c r="BA16" s="462"/>
      <c r="BB16" s="462"/>
      <c r="BC16" s="462"/>
      <c r="BD16" s="462"/>
      <c r="BE16" s="462"/>
      <c r="BF16" s="462"/>
      <c r="BG16" s="462"/>
      <c r="BH16" s="462"/>
      <c r="BI16" s="462"/>
      <c r="BJ16" s="462"/>
      <c r="BK16" s="462"/>
      <c r="BL16" s="462"/>
      <c r="BM16" s="463"/>
      <c r="BN16" s="464">
        <v>70117204</v>
      </c>
      <c r="BO16" s="465"/>
      <c r="BP16" s="465"/>
      <c r="BQ16" s="465"/>
      <c r="BR16" s="465"/>
      <c r="BS16" s="465"/>
      <c r="BT16" s="465"/>
      <c r="BU16" s="466"/>
      <c r="BV16" s="464">
        <v>69098603</v>
      </c>
      <c r="BW16" s="465"/>
      <c r="BX16" s="465"/>
      <c r="BY16" s="465"/>
      <c r="BZ16" s="465"/>
      <c r="CA16" s="465"/>
      <c r="CB16" s="465"/>
      <c r="CC16" s="466"/>
      <c r="CD16" s="24"/>
      <c r="CE16" s="328"/>
      <c r="CF16" s="328"/>
      <c r="CG16" s="328"/>
      <c r="CH16" s="328"/>
      <c r="CI16" s="328"/>
      <c r="CJ16" s="328"/>
      <c r="CK16" s="328"/>
      <c r="CL16" s="328"/>
      <c r="CM16" s="328"/>
      <c r="CN16" s="328"/>
      <c r="CO16" s="328"/>
      <c r="CP16" s="328"/>
      <c r="CQ16" s="328"/>
      <c r="CR16" s="328"/>
      <c r="CS16" s="329"/>
      <c r="CT16" s="330"/>
      <c r="CU16" s="331"/>
      <c r="CV16" s="331"/>
      <c r="CW16" s="331"/>
      <c r="CX16" s="331"/>
      <c r="CY16" s="331"/>
      <c r="CZ16" s="331"/>
      <c r="DA16" s="332"/>
      <c r="DB16" s="330"/>
      <c r="DC16" s="331"/>
      <c r="DD16" s="331"/>
      <c r="DE16" s="331"/>
      <c r="DF16" s="331"/>
      <c r="DG16" s="331"/>
      <c r="DH16" s="331"/>
      <c r="DI16" s="332"/>
    </row>
    <row r="17" spans="1:113" ht="18.75" customHeight="1" x14ac:dyDescent="0.2">
      <c r="A17" s="2"/>
      <c r="B17" s="424"/>
      <c r="C17" s="425"/>
      <c r="D17" s="425"/>
      <c r="E17" s="425"/>
      <c r="F17" s="425"/>
      <c r="G17" s="425"/>
      <c r="H17" s="425"/>
      <c r="I17" s="425"/>
      <c r="J17" s="425"/>
      <c r="K17" s="426"/>
      <c r="L17" s="17"/>
      <c r="M17" s="501" t="s">
        <v>220</v>
      </c>
      <c r="N17" s="502"/>
      <c r="O17" s="502"/>
      <c r="P17" s="502"/>
      <c r="Q17" s="503"/>
      <c r="R17" s="504" t="s">
        <v>217</v>
      </c>
      <c r="S17" s="505"/>
      <c r="T17" s="505"/>
      <c r="U17" s="505"/>
      <c r="V17" s="506"/>
      <c r="W17" s="405" t="s">
        <v>221</v>
      </c>
      <c r="X17" s="347"/>
      <c r="Y17" s="347"/>
      <c r="Z17" s="347"/>
      <c r="AA17" s="347"/>
      <c r="AB17" s="348"/>
      <c r="AC17" s="457">
        <v>141376</v>
      </c>
      <c r="AD17" s="458"/>
      <c r="AE17" s="458"/>
      <c r="AF17" s="458"/>
      <c r="AG17" s="459"/>
      <c r="AH17" s="457">
        <v>138209</v>
      </c>
      <c r="AI17" s="458"/>
      <c r="AJ17" s="458"/>
      <c r="AK17" s="458"/>
      <c r="AL17" s="460"/>
      <c r="AM17" s="494"/>
      <c r="AN17" s="455"/>
      <c r="AO17" s="455"/>
      <c r="AP17" s="455"/>
      <c r="AQ17" s="455"/>
      <c r="AR17" s="455"/>
      <c r="AS17" s="455"/>
      <c r="AT17" s="456"/>
      <c r="AU17" s="495"/>
      <c r="AV17" s="496"/>
      <c r="AW17" s="496"/>
      <c r="AX17" s="496"/>
      <c r="AY17" s="461" t="s">
        <v>172</v>
      </c>
      <c r="AZ17" s="462"/>
      <c r="BA17" s="462"/>
      <c r="BB17" s="462"/>
      <c r="BC17" s="462"/>
      <c r="BD17" s="462"/>
      <c r="BE17" s="462"/>
      <c r="BF17" s="462"/>
      <c r="BG17" s="462"/>
      <c r="BH17" s="462"/>
      <c r="BI17" s="462"/>
      <c r="BJ17" s="462"/>
      <c r="BK17" s="462"/>
      <c r="BL17" s="462"/>
      <c r="BM17" s="463"/>
      <c r="BN17" s="464">
        <v>59656008</v>
      </c>
      <c r="BO17" s="465"/>
      <c r="BP17" s="465"/>
      <c r="BQ17" s="465"/>
      <c r="BR17" s="465"/>
      <c r="BS17" s="465"/>
      <c r="BT17" s="465"/>
      <c r="BU17" s="466"/>
      <c r="BV17" s="464">
        <v>59569095</v>
      </c>
      <c r="BW17" s="465"/>
      <c r="BX17" s="465"/>
      <c r="BY17" s="465"/>
      <c r="BZ17" s="465"/>
      <c r="CA17" s="465"/>
      <c r="CB17" s="465"/>
      <c r="CC17" s="466"/>
      <c r="CD17" s="24"/>
      <c r="CE17" s="328"/>
      <c r="CF17" s="328"/>
      <c r="CG17" s="328"/>
      <c r="CH17" s="328"/>
      <c r="CI17" s="328"/>
      <c r="CJ17" s="328"/>
      <c r="CK17" s="328"/>
      <c r="CL17" s="328"/>
      <c r="CM17" s="328"/>
      <c r="CN17" s="328"/>
      <c r="CO17" s="328"/>
      <c r="CP17" s="328"/>
      <c r="CQ17" s="328"/>
      <c r="CR17" s="328"/>
      <c r="CS17" s="329"/>
      <c r="CT17" s="330"/>
      <c r="CU17" s="331"/>
      <c r="CV17" s="331"/>
      <c r="CW17" s="331"/>
      <c r="CX17" s="331"/>
      <c r="CY17" s="331"/>
      <c r="CZ17" s="331"/>
      <c r="DA17" s="332"/>
      <c r="DB17" s="330"/>
      <c r="DC17" s="331"/>
      <c r="DD17" s="331"/>
      <c r="DE17" s="331"/>
      <c r="DF17" s="331"/>
      <c r="DG17" s="331"/>
      <c r="DH17" s="331"/>
      <c r="DI17" s="332"/>
    </row>
    <row r="18" spans="1:113" ht="18.75" customHeight="1" x14ac:dyDescent="0.2">
      <c r="A18" s="2"/>
      <c r="B18" s="481" t="s">
        <v>223</v>
      </c>
      <c r="C18" s="417"/>
      <c r="D18" s="417"/>
      <c r="E18" s="482"/>
      <c r="F18" s="482"/>
      <c r="G18" s="482"/>
      <c r="H18" s="482"/>
      <c r="I18" s="482"/>
      <c r="J18" s="482"/>
      <c r="K18" s="482"/>
      <c r="L18" s="497">
        <v>643.66999999999996</v>
      </c>
      <c r="M18" s="497"/>
      <c r="N18" s="497"/>
      <c r="O18" s="497"/>
      <c r="P18" s="497"/>
      <c r="Q18" s="497"/>
      <c r="R18" s="498"/>
      <c r="S18" s="498"/>
      <c r="T18" s="498"/>
      <c r="U18" s="498"/>
      <c r="V18" s="499"/>
      <c r="W18" s="344"/>
      <c r="X18" s="345"/>
      <c r="Y18" s="345"/>
      <c r="Z18" s="345"/>
      <c r="AA18" s="345"/>
      <c r="AB18" s="400"/>
      <c r="AC18" s="437">
        <v>78.599999999999994</v>
      </c>
      <c r="AD18" s="438"/>
      <c r="AE18" s="438"/>
      <c r="AF18" s="438"/>
      <c r="AG18" s="500"/>
      <c r="AH18" s="437">
        <v>78.099999999999994</v>
      </c>
      <c r="AI18" s="438"/>
      <c r="AJ18" s="438"/>
      <c r="AK18" s="438"/>
      <c r="AL18" s="439"/>
      <c r="AM18" s="494"/>
      <c r="AN18" s="455"/>
      <c r="AO18" s="455"/>
      <c r="AP18" s="455"/>
      <c r="AQ18" s="455"/>
      <c r="AR18" s="455"/>
      <c r="AS18" s="455"/>
      <c r="AT18" s="456"/>
      <c r="AU18" s="495"/>
      <c r="AV18" s="496"/>
      <c r="AW18" s="496"/>
      <c r="AX18" s="496"/>
      <c r="AY18" s="461" t="s">
        <v>225</v>
      </c>
      <c r="AZ18" s="462"/>
      <c r="BA18" s="462"/>
      <c r="BB18" s="462"/>
      <c r="BC18" s="462"/>
      <c r="BD18" s="462"/>
      <c r="BE18" s="462"/>
      <c r="BF18" s="462"/>
      <c r="BG18" s="462"/>
      <c r="BH18" s="462"/>
      <c r="BI18" s="462"/>
      <c r="BJ18" s="462"/>
      <c r="BK18" s="462"/>
      <c r="BL18" s="462"/>
      <c r="BM18" s="463"/>
      <c r="BN18" s="464">
        <v>82704020</v>
      </c>
      <c r="BO18" s="465"/>
      <c r="BP18" s="465"/>
      <c r="BQ18" s="465"/>
      <c r="BR18" s="465"/>
      <c r="BS18" s="465"/>
      <c r="BT18" s="465"/>
      <c r="BU18" s="466"/>
      <c r="BV18" s="464">
        <v>83788823</v>
      </c>
      <c r="BW18" s="465"/>
      <c r="BX18" s="465"/>
      <c r="BY18" s="465"/>
      <c r="BZ18" s="465"/>
      <c r="CA18" s="465"/>
      <c r="CB18" s="465"/>
      <c r="CC18" s="466"/>
      <c r="CD18" s="24"/>
      <c r="CE18" s="328"/>
      <c r="CF18" s="328"/>
      <c r="CG18" s="328"/>
      <c r="CH18" s="328"/>
      <c r="CI18" s="328"/>
      <c r="CJ18" s="328"/>
      <c r="CK18" s="328"/>
      <c r="CL18" s="328"/>
      <c r="CM18" s="328"/>
      <c r="CN18" s="328"/>
      <c r="CO18" s="328"/>
      <c r="CP18" s="328"/>
      <c r="CQ18" s="328"/>
      <c r="CR18" s="328"/>
      <c r="CS18" s="329"/>
      <c r="CT18" s="330"/>
      <c r="CU18" s="331"/>
      <c r="CV18" s="331"/>
      <c r="CW18" s="331"/>
      <c r="CX18" s="331"/>
      <c r="CY18" s="331"/>
      <c r="CZ18" s="331"/>
      <c r="DA18" s="332"/>
      <c r="DB18" s="330"/>
      <c r="DC18" s="331"/>
      <c r="DD18" s="331"/>
      <c r="DE18" s="331"/>
      <c r="DF18" s="331"/>
      <c r="DG18" s="331"/>
      <c r="DH18" s="331"/>
      <c r="DI18" s="332"/>
    </row>
    <row r="19" spans="1:113" ht="18.75" customHeight="1" x14ac:dyDescent="0.2">
      <c r="A19" s="2"/>
      <c r="B19" s="481" t="s">
        <v>227</v>
      </c>
      <c r="C19" s="417"/>
      <c r="D19" s="417"/>
      <c r="E19" s="482"/>
      <c r="F19" s="482"/>
      <c r="G19" s="482"/>
      <c r="H19" s="482"/>
      <c r="I19" s="482"/>
      <c r="J19" s="482"/>
      <c r="K19" s="482"/>
      <c r="L19" s="483">
        <v>623</v>
      </c>
      <c r="M19" s="483"/>
      <c r="N19" s="483"/>
      <c r="O19" s="483"/>
      <c r="P19" s="483"/>
      <c r="Q19" s="483"/>
      <c r="R19" s="484"/>
      <c r="S19" s="484"/>
      <c r="T19" s="484"/>
      <c r="U19" s="484"/>
      <c r="V19" s="485"/>
      <c r="W19" s="342"/>
      <c r="X19" s="343"/>
      <c r="Y19" s="343"/>
      <c r="Z19" s="343"/>
      <c r="AA19" s="343"/>
      <c r="AB19" s="343"/>
      <c r="AC19" s="492"/>
      <c r="AD19" s="492"/>
      <c r="AE19" s="492"/>
      <c r="AF19" s="492"/>
      <c r="AG19" s="492"/>
      <c r="AH19" s="492"/>
      <c r="AI19" s="492"/>
      <c r="AJ19" s="492"/>
      <c r="AK19" s="492"/>
      <c r="AL19" s="493"/>
      <c r="AM19" s="494"/>
      <c r="AN19" s="455"/>
      <c r="AO19" s="455"/>
      <c r="AP19" s="455"/>
      <c r="AQ19" s="455"/>
      <c r="AR19" s="455"/>
      <c r="AS19" s="455"/>
      <c r="AT19" s="456"/>
      <c r="AU19" s="495"/>
      <c r="AV19" s="496"/>
      <c r="AW19" s="496"/>
      <c r="AX19" s="496"/>
      <c r="AY19" s="461" t="s">
        <v>228</v>
      </c>
      <c r="AZ19" s="462"/>
      <c r="BA19" s="462"/>
      <c r="BB19" s="462"/>
      <c r="BC19" s="462"/>
      <c r="BD19" s="462"/>
      <c r="BE19" s="462"/>
      <c r="BF19" s="462"/>
      <c r="BG19" s="462"/>
      <c r="BH19" s="462"/>
      <c r="BI19" s="462"/>
      <c r="BJ19" s="462"/>
      <c r="BK19" s="462"/>
      <c r="BL19" s="462"/>
      <c r="BM19" s="463"/>
      <c r="BN19" s="464">
        <v>99874679</v>
      </c>
      <c r="BO19" s="465"/>
      <c r="BP19" s="465"/>
      <c r="BQ19" s="465"/>
      <c r="BR19" s="465"/>
      <c r="BS19" s="465"/>
      <c r="BT19" s="465"/>
      <c r="BU19" s="466"/>
      <c r="BV19" s="464">
        <v>99147458</v>
      </c>
      <c r="BW19" s="465"/>
      <c r="BX19" s="465"/>
      <c r="BY19" s="465"/>
      <c r="BZ19" s="465"/>
      <c r="CA19" s="465"/>
      <c r="CB19" s="465"/>
      <c r="CC19" s="466"/>
      <c r="CD19" s="24"/>
      <c r="CE19" s="328"/>
      <c r="CF19" s="328"/>
      <c r="CG19" s="328"/>
      <c r="CH19" s="328"/>
      <c r="CI19" s="328"/>
      <c r="CJ19" s="328"/>
      <c r="CK19" s="328"/>
      <c r="CL19" s="328"/>
      <c r="CM19" s="328"/>
      <c r="CN19" s="328"/>
      <c r="CO19" s="328"/>
      <c r="CP19" s="328"/>
      <c r="CQ19" s="328"/>
      <c r="CR19" s="328"/>
      <c r="CS19" s="329"/>
      <c r="CT19" s="330"/>
      <c r="CU19" s="331"/>
      <c r="CV19" s="331"/>
      <c r="CW19" s="331"/>
      <c r="CX19" s="331"/>
      <c r="CY19" s="331"/>
      <c r="CZ19" s="331"/>
      <c r="DA19" s="332"/>
      <c r="DB19" s="330"/>
      <c r="DC19" s="331"/>
      <c r="DD19" s="331"/>
      <c r="DE19" s="331"/>
      <c r="DF19" s="331"/>
      <c r="DG19" s="331"/>
      <c r="DH19" s="331"/>
      <c r="DI19" s="332"/>
    </row>
    <row r="20" spans="1:113" ht="18.75" customHeight="1" x14ac:dyDescent="0.2">
      <c r="A20" s="2"/>
      <c r="B20" s="481" t="s">
        <v>229</v>
      </c>
      <c r="C20" s="417"/>
      <c r="D20" s="417"/>
      <c r="E20" s="482"/>
      <c r="F20" s="482"/>
      <c r="G20" s="482"/>
      <c r="H20" s="482"/>
      <c r="I20" s="482"/>
      <c r="J20" s="482"/>
      <c r="K20" s="482"/>
      <c r="L20" s="483">
        <v>175408</v>
      </c>
      <c r="M20" s="483"/>
      <c r="N20" s="483"/>
      <c r="O20" s="483"/>
      <c r="P20" s="483"/>
      <c r="Q20" s="483"/>
      <c r="R20" s="484"/>
      <c r="S20" s="484"/>
      <c r="T20" s="484"/>
      <c r="U20" s="484"/>
      <c r="V20" s="485"/>
      <c r="W20" s="344"/>
      <c r="X20" s="345"/>
      <c r="Y20" s="345"/>
      <c r="Z20" s="345"/>
      <c r="AA20" s="345"/>
      <c r="AB20" s="345"/>
      <c r="AC20" s="486"/>
      <c r="AD20" s="486"/>
      <c r="AE20" s="486"/>
      <c r="AF20" s="486"/>
      <c r="AG20" s="486"/>
      <c r="AH20" s="486"/>
      <c r="AI20" s="486"/>
      <c r="AJ20" s="486"/>
      <c r="AK20" s="486"/>
      <c r="AL20" s="487"/>
      <c r="AM20" s="488"/>
      <c r="AN20" s="429"/>
      <c r="AO20" s="429"/>
      <c r="AP20" s="429"/>
      <c r="AQ20" s="429"/>
      <c r="AR20" s="429"/>
      <c r="AS20" s="429"/>
      <c r="AT20" s="430"/>
      <c r="AU20" s="489"/>
      <c r="AV20" s="490"/>
      <c r="AW20" s="490"/>
      <c r="AX20" s="491"/>
      <c r="AY20" s="461"/>
      <c r="AZ20" s="462"/>
      <c r="BA20" s="462"/>
      <c r="BB20" s="462"/>
      <c r="BC20" s="462"/>
      <c r="BD20" s="462"/>
      <c r="BE20" s="462"/>
      <c r="BF20" s="462"/>
      <c r="BG20" s="462"/>
      <c r="BH20" s="462"/>
      <c r="BI20" s="462"/>
      <c r="BJ20" s="462"/>
      <c r="BK20" s="462"/>
      <c r="BL20" s="462"/>
      <c r="BM20" s="463"/>
      <c r="BN20" s="464"/>
      <c r="BO20" s="465"/>
      <c r="BP20" s="465"/>
      <c r="BQ20" s="465"/>
      <c r="BR20" s="465"/>
      <c r="BS20" s="465"/>
      <c r="BT20" s="465"/>
      <c r="BU20" s="466"/>
      <c r="BV20" s="464"/>
      <c r="BW20" s="465"/>
      <c r="BX20" s="465"/>
      <c r="BY20" s="465"/>
      <c r="BZ20" s="465"/>
      <c r="CA20" s="465"/>
      <c r="CB20" s="465"/>
      <c r="CC20" s="466"/>
      <c r="CD20" s="24"/>
      <c r="CE20" s="328"/>
      <c r="CF20" s="328"/>
      <c r="CG20" s="328"/>
      <c r="CH20" s="328"/>
      <c r="CI20" s="328"/>
      <c r="CJ20" s="328"/>
      <c r="CK20" s="328"/>
      <c r="CL20" s="328"/>
      <c r="CM20" s="328"/>
      <c r="CN20" s="328"/>
      <c r="CO20" s="328"/>
      <c r="CP20" s="328"/>
      <c r="CQ20" s="328"/>
      <c r="CR20" s="328"/>
      <c r="CS20" s="329"/>
      <c r="CT20" s="330"/>
      <c r="CU20" s="331"/>
      <c r="CV20" s="331"/>
      <c r="CW20" s="331"/>
      <c r="CX20" s="331"/>
      <c r="CY20" s="331"/>
      <c r="CZ20" s="331"/>
      <c r="DA20" s="332"/>
      <c r="DB20" s="330"/>
      <c r="DC20" s="331"/>
      <c r="DD20" s="331"/>
      <c r="DE20" s="331"/>
      <c r="DF20" s="331"/>
      <c r="DG20" s="331"/>
      <c r="DH20" s="331"/>
      <c r="DI20" s="332"/>
    </row>
    <row r="21" spans="1:113" ht="18.75" customHeight="1" x14ac:dyDescent="0.2">
      <c r="A21" s="2"/>
      <c r="B21" s="478" t="s">
        <v>231</v>
      </c>
      <c r="C21" s="479"/>
      <c r="D21" s="479"/>
      <c r="E21" s="479"/>
      <c r="F21" s="479"/>
      <c r="G21" s="479"/>
      <c r="H21" s="479"/>
      <c r="I21" s="479"/>
      <c r="J21" s="479"/>
      <c r="K21" s="479"/>
      <c r="L21" s="479"/>
      <c r="M21" s="479"/>
      <c r="N21" s="479"/>
      <c r="O21" s="479"/>
      <c r="P21" s="479"/>
      <c r="Q21" s="479"/>
      <c r="R21" s="479"/>
      <c r="S21" s="479"/>
      <c r="T21" s="479"/>
      <c r="U21" s="479"/>
      <c r="V21" s="479"/>
      <c r="W21" s="479"/>
      <c r="X21" s="479"/>
      <c r="Y21" s="479"/>
      <c r="Z21" s="479"/>
      <c r="AA21" s="479"/>
      <c r="AB21" s="479"/>
      <c r="AC21" s="479"/>
      <c r="AD21" s="479"/>
      <c r="AE21" s="479"/>
      <c r="AF21" s="479"/>
      <c r="AG21" s="479"/>
      <c r="AH21" s="479"/>
      <c r="AI21" s="479"/>
      <c r="AJ21" s="479"/>
      <c r="AK21" s="479"/>
      <c r="AL21" s="479"/>
      <c r="AM21" s="479"/>
      <c r="AN21" s="479"/>
      <c r="AO21" s="479"/>
      <c r="AP21" s="479"/>
      <c r="AQ21" s="479"/>
      <c r="AR21" s="479"/>
      <c r="AS21" s="479"/>
      <c r="AT21" s="479"/>
      <c r="AU21" s="479"/>
      <c r="AV21" s="479"/>
      <c r="AW21" s="479"/>
      <c r="AX21" s="480"/>
      <c r="AY21" s="461"/>
      <c r="AZ21" s="462"/>
      <c r="BA21" s="462"/>
      <c r="BB21" s="462"/>
      <c r="BC21" s="462"/>
      <c r="BD21" s="462"/>
      <c r="BE21" s="462"/>
      <c r="BF21" s="462"/>
      <c r="BG21" s="462"/>
      <c r="BH21" s="462"/>
      <c r="BI21" s="462"/>
      <c r="BJ21" s="462"/>
      <c r="BK21" s="462"/>
      <c r="BL21" s="462"/>
      <c r="BM21" s="463"/>
      <c r="BN21" s="464"/>
      <c r="BO21" s="465"/>
      <c r="BP21" s="465"/>
      <c r="BQ21" s="465"/>
      <c r="BR21" s="465"/>
      <c r="BS21" s="465"/>
      <c r="BT21" s="465"/>
      <c r="BU21" s="466"/>
      <c r="BV21" s="464"/>
      <c r="BW21" s="465"/>
      <c r="BX21" s="465"/>
      <c r="BY21" s="465"/>
      <c r="BZ21" s="465"/>
      <c r="CA21" s="465"/>
      <c r="CB21" s="465"/>
      <c r="CC21" s="466"/>
      <c r="CD21" s="24"/>
      <c r="CE21" s="328"/>
      <c r="CF21" s="328"/>
      <c r="CG21" s="328"/>
      <c r="CH21" s="328"/>
      <c r="CI21" s="328"/>
      <c r="CJ21" s="328"/>
      <c r="CK21" s="328"/>
      <c r="CL21" s="328"/>
      <c r="CM21" s="328"/>
      <c r="CN21" s="328"/>
      <c r="CO21" s="328"/>
      <c r="CP21" s="328"/>
      <c r="CQ21" s="328"/>
      <c r="CR21" s="328"/>
      <c r="CS21" s="329"/>
      <c r="CT21" s="330"/>
      <c r="CU21" s="331"/>
      <c r="CV21" s="331"/>
      <c r="CW21" s="331"/>
      <c r="CX21" s="331"/>
      <c r="CY21" s="331"/>
      <c r="CZ21" s="331"/>
      <c r="DA21" s="332"/>
      <c r="DB21" s="330"/>
      <c r="DC21" s="331"/>
      <c r="DD21" s="331"/>
      <c r="DE21" s="331"/>
      <c r="DF21" s="331"/>
      <c r="DG21" s="331"/>
      <c r="DH21" s="331"/>
      <c r="DI21" s="332"/>
    </row>
    <row r="22" spans="1:113" ht="18.75" customHeight="1" x14ac:dyDescent="0.2">
      <c r="A22" s="2"/>
      <c r="B22" s="446" t="s">
        <v>232</v>
      </c>
      <c r="C22" s="367"/>
      <c r="D22" s="368"/>
      <c r="E22" s="346" t="s">
        <v>0</v>
      </c>
      <c r="F22" s="347"/>
      <c r="G22" s="347"/>
      <c r="H22" s="347"/>
      <c r="I22" s="347"/>
      <c r="J22" s="347"/>
      <c r="K22" s="348"/>
      <c r="L22" s="346" t="s">
        <v>233</v>
      </c>
      <c r="M22" s="347"/>
      <c r="N22" s="347"/>
      <c r="O22" s="347"/>
      <c r="P22" s="348"/>
      <c r="Q22" s="352" t="s">
        <v>236</v>
      </c>
      <c r="R22" s="353"/>
      <c r="S22" s="353"/>
      <c r="T22" s="353"/>
      <c r="U22" s="353"/>
      <c r="V22" s="354"/>
      <c r="W22" s="366" t="s">
        <v>238</v>
      </c>
      <c r="X22" s="367"/>
      <c r="Y22" s="368"/>
      <c r="Z22" s="346" t="s">
        <v>0</v>
      </c>
      <c r="AA22" s="347"/>
      <c r="AB22" s="347"/>
      <c r="AC22" s="347"/>
      <c r="AD22" s="347"/>
      <c r="AE22" s="347"/>
      <c r="AF22" s="347"/>
      <c r="AG22" s="348"/>
      <c r="AH22" s="358" t="s">
        <v>240</v>
      </c>
      <c r="AI22" s="347"/>
      <c r="AJ22" s="347"/>
      <c r="AK22" s="347"/>
      <c r="AL22" s="348"/>
      <c r="AM22" s="358" t="s">
        <v>241</v>
      </c>
      <c r="AN22" s="359"/>
      <c r="AO22" s="359"/>
      <c r="AP22" s="359"/>
      <c r="AQ22" s="359"/>
      <c r="AR22" s="360"/>
      <c r="AS22" s="352" t="s">
        <v>236</v>
      </c>
      <c r="AT22" s="353"/>
      <c r="AU22" s="353"/>
      <c r="AV22" s="353"/>
      <c r="AW22" s="353"/>
      <c r="AX22" s="364"/>
      <c r="AY22" s="440"/>
      <c r="AZ22" s="441"/>
      <c r="BA22" s="441"/>
      <c r="BB22" s="441"/>
      <c r="BC22" s="441"/>
      <c r="BD22" s="441"/>
      <c r="BE22" s="441"/>
      <c r="BF22" s="441"/>
      <c r="BG22" s="441"/>
      <c r="BH22" s="441"/>
      <c r="BI22" s="441"/>
      <c r="BJ22" s="441"/>
      <c r="BK22" s="441"/>
      <c r="BL22" s="441"/>
      <c r="BM22" s="442"/>
      <c r="BN22" s="443"/>
      <c r="BO22" s="444"/>
      <c r="BP22" s="444"/>
      <c r="BQ22" s="444"/>
      <c r="BR22" s="444"/>
      <c r="BS22" s="444"/>
      <c r="BT22" s="444"/>
      <c r="BU22" s="445"/>
      <c r="BV22" s="443"/>
      <c r="BW22" s="444"/>
      <c r="BX22" s="444"/>
      <c r="BY22" s="444"/>
      <c r="BZ22" s="444"/>
      <c r="CA22" s="444"/>
      <c r="CB22" s="444"/>
      <c r="CC22" s="445"/>
      <c r="CD22" s="24"/>
      <c r="CE22" s="328"/>
      <c r="CF22" s="328"/>
      <c r="CG22" s="328"/>
      <c r="CH22" s="328"/>
      <c r="CI22" s="328"/>
      <c r="CJ22" s="328"/>
      <c r="CK22" s="328"/>
      <c r="CL22" s="328"/>
      <c r="CM22" s="328"/>
      <c r="CN22" s="328"/>
      <c r="CO22" s="328"/>
      <c r="CP22" s="328"/>
      <c r="CQ22" s="328"/>
      <c r="CR22" s="328"/>
      <c r="CS22" s="329"/>
      <c r="CT22" s="330"/>
      <c r="CU22" s="331"/>
      <c r="CV22" s="331"/>
      <c r="CW22" s="331"/>
      <c r="CX22" s="331"/>
      <c r="CY22" s="331"/>
      <c r="CZ22" s="331"/>
      <c r="DA22" s="332"/>
      <c r="DB22" s="330"/>
      <c r="DC22" s="331"/>
      <c r="DD22" s="331"/>
      <c r="DE22" s="331"/>
      <c r="DF22" s="331"/>
      <c r="DG22" s="331"/>
      <c r="DH22" s="331"/>
      <c r="DI22" s="332"/>
    </row>
    <row r="23" spans="1:113" ht="18.75" customHeight="1" x14ac:dyDescent="0.2">
      <c r="A23" s="2"/>
      <c r="B23" s="447"/>
      <c r="C23" s="370"/>
      <c r="D23" s="371"/>
      <c r="E23" s="349"/>
      <c r="F23" s="350"/>
      <c r="G23" s="350"/>
      <c r="H23" s="350"/>
      <c r="I23" s="350"/>
      <c r="J23" s="350"/>
      <c r="K23" s="351"/>
      <c r="L23" s="349"/>
      <c r="M23" s="350"/>
      <c r="N23" s="350"/>
      <c r="O23" s="350"/>
      <c r="P23" s="351"/>
      <c r="Q23" s="355"/>
      <c r="R23" s="356"/>
      <c r="S23" s="356"/>
      <c r="T23" s="356"/>
      <c r="U23" s="356"/>
      <c r="V23" s="357"/>
      <c r="W23" s="369"/>
      <c r="X23" s="370"/>
      <c r="Y23" s="371"/>
      <c r="Z23" s="349"/>
      <c r="AA23" s="350"/>
      <c r="AB23" s="350"/>
      <c r="AC23" s="350"/>
      <c r="AD23" s="350"/>
      <c r="AE23" s="350"/>
      <c r="AF23" s="350"/>
      <c r="AG23" s="351"/>
      <c r="AH23" s="349"/>
      <c r="AI23" s="350"/>
      <c r="AJ23" s="350"/>
      <c r="AK23" s="350"/>
      <c r="AL23" s="351"/>
      <c r="AM23" s="361"/>
      <c r="AN23" s="362"/>
      <c r="AO23" s="362"/>
      <c r="AP23" s="362"/>
      <c r="AQ23" s="362"/>
      <c r="AR23" s="363"/>
      <c r="AS23" s="355"/>
      <c r="AT23" s="356"/>
      <c r="AU23" s="356"/>
      <c r="AV23" s="356"/>
      <c r="AW23" s="356"/>
      <c r="AX23" s="365"/>
      <c r="AY23" s="467" t="s">
        <v>242</v>
      </c>
      <c r="AZ23" s="468"/>
      <c r="BA23" s="468"/>
      <c r="BB23" s="468"/>
      <c r="BC23" s="468"/>
      <c r="BD23" s="468"/>
      <c r="BE23" s="468"/>
      <c r="BF23" s="468"/>
      <c r="BG23" s="468"/>
      <c r="BH23" s="468"/>
      <c r="BI23" s="468"/>
      <c r="BJ23" s="468"/>
      <c r="BK23" s="468"/>
      <c r="BL23" s="468"/>
      <c r="BM23" s="469"/>
      <c r="BN23" s="464">
        <v>185363366</v>
      </c>
      <c r="BO23" s="465"/>
      <c r="BP23" s="465"/>
      <c r="BQ23" s="465"/>
      <c r="BR23" s="465"/>
      <c r="BS23" s="465"/>
      <c r="BT23" s="465"/>
      <c r="BU23" s="466"/>
      <c r="BV23" s="464">
        <v>189910673</v>
      </c>
      <c r="BW23" s="465"/>
      <c r="BX23" s="465"/>
      <c r="BY23" s="465"/>
      <c r="BZ23" s="465"/>
      <c r="CA23" s="465"/>
      <c r="CB23" s="465"/>
      <c r="CC23" s="466"/>
      <c r="CD23" s="24"/>
      <c r="CE23" s="328"/>
      <c r="CF23" s="328"/>
      <c r="CG23" s="328"/>
      <c r="CH23" s="328"/>
      <c r="CI23" s="328"/>
      <c r="CJ23" s="328"/>
      <c r="CK23" s="328"/>
      <c r="CL23" s="328"/>
      <c r="CM23" s="328"/>
      <c r="CN23" s="328"/>
      <c r="CO23" s="328"/>
      <c r="CP23" s="328"/>
      <c r="CQ23" s="328"/>
      <c r="CR23" s="328"/>
      <c r="CS23" s="329"/>
      <c r="CT23" s="330"/>
      <c r="CU23" s="331"/>
      <c r="CV23" s="331"/>
      <c r="CW23" s="331"/>
      <c r="CX23" s="331"/>
      <c r="CY23" s="331"/>
      <c r="CZ23" s="331"/>
      <c r="DA23" s="332"/>
      <c r="DB23" s="330"/>
      <c r="DC23" s="331"/>
      <c r="DD23" s="331"/>
      <c r="DE23" s="331"/>
      <c r="DF23" s="331"/>
      <c r="DG23" s="331"/>
      <c r="DH23" s="331"/>
      <c r="DI23" s="332"/>
    </row>
    <row r="24" spans="1:113" ht="18.75" customHeight="1" x14ac:dyDescent="0.2">
      <c r="A24" s="2"/>
      <c r="B24" s="447"/>
      <c r="C24" s="370"/>
      <c r="D24" s="371"/>
      <c r="E24" s="454" t="s">
        <v>35</v>
      </c>
      <c r="F24" s="455"/>
      <c r="G24" s="455"/>
      <c r="H24" s="455"/>
      <c r="I24" s="455"/>
      <c r="J24" s="455"/>
      <c r="K24" s="456"/>
      <c r="L24" s="457">
        <v>1</v>
      </c>
      <c r="M24" s="458"/>
      <c r="N24" s="458"/>
      <c r="O24" s="458"/>
      <c r="P24" s="459"/>
      <c r="Q24" s="457">
        <v>10530</v>
      </c>
      <c r="R24" s="458"/>
      <c r="S24" s="458"/>
      <c r="T24" s="458"/>
      <c r="U24" s="458"/>
      <c r="V24" s="459"/>
      <c r="W24" s="369"/>
      <c r="X24" s="370"/>
      <c r="Y24" s="371"/>
      <c r="Z24" s="454" t="s">
        <v>245</v>
      </c>
      <c r="AA24" s="455"/>
      <c r="AB24" s="455"/>
      <c r="AC24" s="455"/>
      <c r="AD24" s="455"/>
      <c r="AE24" s="455"/>
      <c r="AF24" s="455"/>
      <c r="AG24" s="456"/>
      <c r="AH24" s="457">
        <v>2107</v>
      </c>
      <c r="AI24" s="458"/>
      <c r="AJ24" s="458"/>
      <c r="AK24" s="458"/>
      <c r="AL24" s="459"/>
      <c r="AM24" s="457">
        <v>6597017</v>
      </c>
      <c r="AN24" s="458"/>
      <c r="AO24" s="458"/>
      <c r="AP24" s="458"/>
      <c r="AQ24" s="458"/>
      <c r="AR24" s="459"/>
      <c r="AS24" s="457">
        <v>3131</v>
      </c>
      <c r="AT24" s="458"/>
      <c r="AU24" s="458"/>
      <c r="AV24" s="458"/>
      <c r="AW24" s="458"/>
      <c r="AX24" s="460"/>
      <c r="AY24" s="440" t="s">
        <v>247</v>
      </c>
      <c r="AZ24" s="441"/>
      <c r="BA24" s="441"/>
      <c r="BB24" s="441"/>
      <c r="BC24" s="441"/>
      <c r="BD24" s="441"/>
      <c r="BE24" s="441"/>
      <c r="BF24" s="441"/>
      <c r="BG24" s="441"/>
      <c r="BH24" s="441"/>
      <c r="BI24" s="441"/>
      <c r="BJ24" s="441"/>
      <c r="BK24" s="441"/>
      <c r="BL24" s="441"/>
      <c r="BM24" s="442"/>
      <c r="BN24" s="464">
        <v>32011939</v>
      </c>
      <c r="BO24" s="465"/>
      <c r="BP24" s="465"/>
      <c r="BQ24" s="465"/>
      <c r="BR24" s="465"/>
      <c r="BS24" s="465"/>
      <c r="BT24" s="465"/>
      <c r="BU24" s="466"/>
      <c r="BV24" s="464">
        <v>38115681</v>
      </c>
      <c r="BW24" s="465"/>
      <c r="BX24" s="465"/>
      <c r="BY24" s="465"/>
      <c r="BZ24" s="465"/>
      <c r="CA24" s="465"/>
      <c r="CB24" s="465"/>
      <c r="CC24" s="466"/>
      <c r="CD24" s="24"/>
      <c r="CE24" s="328"/>
      <c r="CF24" s="328"/>
      <c r="CG24" s="328"/>
      <c r="CH24" s="328"/>
      <c r="CI24" s="328"/>
      <c r="CJ24" s="328"/>
      <c r="CK24" s="328"/>
      <c r="CL24" s="328"/>
      <c r="CM24" s="328"/>
      <c r="CN24" s="328"/>
      <c r="CO24" s="328"/>
      <c r="CP24" s="328"/>
      <c r="CQ24" s="328"/>
      <c r="CR24" s="328"/>
      <c r="CS24" s="329"/>
      <c r="CT24" s="330"/>
      <c r="CU24" s="331"/>
      <c r="CV24" s="331"/>
      <c r="CW24" s="331"/>
      <c r="CX24" s="331"/>
      <c r="CY24" s="331"/>
      <c r="CZ24" s="331"/>
      <c r="DA24" s="332"/>
      <c r="DB24" s="330"/>
      <c r="DC24" s="331"/>
      <c r="DD24" s="331"/>
      <c r="DE24" s="331"/>
      <c r="DF24" s="331"/>
      <c r="DG24" s="331"/>
      <c r="DH24" s="331"/>
      <c r="DI24" s="332"/>
    </row>
    <row r="25" spans="1:113" ht="18.75" customHeight="1" x14ac:dyDescent="0.2">
      <c r="A25" s="2"/>
      <c r="B25" s="447"/>
      <c r="C25" s="370"/>
      <c r="D25" s="371"/>
      <c r="E25" s="454" t="s">
        <v>249</v>
      </c>
      <c r="F25" s="455"/>
      <c r="G25" s="455"/>
      <c r="H25" s="455"/>
      <c r="I25" s="455"/>
      <c r="J25" s="455"/>
      <c r="K25" s="456"/>
      <c r="L25" s="457">
        <v>2</v>
      </c>
      <c r="M25" s="458"/>
      <c r="N25" s="458"/>
      <c r="O25" s="458"/>
      <c r="P25" s="459"/>
      <c r="Q25" s="457">
        <v>8400</v>
      </c>
      <c r="R25" s="458"/>
      <c r="S25" s="458"/>
      <c r="T25" s="458"/>
      <c r="U25" s="458"/>
      <c r="V25" s="459"/>
      <c r="W25" s="369"/>
      <c r="X25" s="370"/>
      <c r="Y25" s="371"/>
      <c r="Z25" s="454" t="s">
        <v>47</v>
      </c>
      <c r="AA25" s="455"/>
      <c r="AB25" s="455"/>
      <c r="AC25" s="455"/>
      <c r="AD25" s="455"/>
      <c r="AE25" s="455"/>
      <c r="AF25" s="455"/>
      <c r="AG25" s="456"/>
      <c r="AH25" s="457">
        <v>331</v>
      </c>
      <c r="AI25" s="458"/>
      <c r="AJ25" s="458"/>
      <c r="AK25" s="458"/>
      <c r="AL25" s="459"/>
      <c r="AM25" s="457">
        <v>930441</v>
      </c>
      <c r="AN25" s="458"/>
      <c r="AO25" s="458"/>
      <c r="AP25" s="458"/>
      <c r="AQ25" s="458"/>
      <c r="AR25" s="459"/>
      <c r="AS25" s="457">
        <v>2811</v>
      </c>
      <c r="AT25" s="458"/>
      <c r="AU25" s="458"/>
      <c r="AV25" s="458"/>
      <c r="AW25" s="458"/>
      <c r="AX25" s="460"/>
      <c r="AY25" s="467" t="s">
        <v>251</v>
      </c>
      <c r="AZ25" s="468"/>
      <c r="BA25" s="468"/>
      <c r="BB25" s="468"/>
      <c r="BC25" s="468"/>
      <c r="BD25" s="468"/>
      <c r="BE25" s="468"/>
      <c r="BF25" s="468"/>
      <c r="BG25" s="468"/>
      <c r="BH25" s="468"/>
      <c r="BI25" s="468"/>
      <c r="BJ25" s="468"/>
      <c r="BK25" s="468"/>
      <c r="BL25" s="468"/>
      <c r="BM25" s="469"/>
      <c r="BN25" s="451">
        <v>28065674</v>
      </c>
      <c r="BO25" s="452"/>
      <c r="BP25" s="452"/>
      <c r="BQ25" s="452"/>
      <c r="BR25" s="452"/>
      <c r="BS25" s="452"/>
      <c r="BT25" s="452"/>
      <c r="BU25" s="453"/>
      <c r="BV25" s="451">
        <v>34265085</v>
      </c>
      <c r="BW25" s="452"/>
      <c r="BX25" s="452"/>
      <c r="BY25" s="452"/>
      <c r="BZ25" s="452"/>
      <c r="CA25" s="452"/>
      <c r="CB25" s="452"/>
      <c r="CC25" s="453"/>
      <c r="CD25" s="24"/>
      <c r="CE25" s="328"/>
      <c r="CF25" s="328"/>
      <c r="CG25" s="328"/>
      <c r="CH25" s="328"/>
      <c r="CI25" s="328"/>
      <c r="CJ25" s="328"/>
      <c r="CK25" s="328"/>
      <c r="CL25" s="328"/>
      <c r="CM25" s="328"/>
      <c r="CN25" s="328"/>
      <c r="CO25" s="328"/>
      <c r="CP25" s="328"/>
      <c r="CQ25" s="328"/>
      <c r="CR25" s="328"/>
      <c r="CS25" s="329"/>
      <c r="CT25" s="330"/>
      <c r="CU25" s="331"/>
      <c r="CV25" s="331"/>
      <c r="CW25" s="331"/>
      <c r="CX25" s="331"/>
      <c r="CY25" s="331"/>
      <c r="CZ25" s="331"/>
      <c r="DA25" s="332"/>
      <c r="DB25" s="330"/>
      <c r="DC25" s="331"/>
      <c r="DD25" s="331"/>
      <c r="DE25" s="331"/>
      <c r="DF25" s="331"/>
      <c r="DG25" s="331"/>
      <c r="DH25" s="331"/>
      <c r="DI25" s="332"/>
    </row>
    <row r="26" spans="1:113" ht="18.75" customHeight="1" x14ac:dyDescent="0.2">
      <c r="A26" s="2"/>
      <c r="B26" s="447"/>
      <c r="C26" s="370"/>
      <c r="D26" s="371"/>
      <c r="E26" s="454" t="s">
        <v>252</v>
      </c>
      <c r="F26" s="455"/>
      <c r="G26" s="455"/>
      <c r="H26" s="455"/>
      <c r="I26" s="455"/>
      <c r="J26" s="455"/>
      <c r="K26" s="456"/>
      <c r="L26" s="457">
        <v>1</v>
      </c>
      <c r="M26" s="458"/>
      <c r="N26" s="458"/>
      <c r="O26" s="458"/>
      <c r="P26" s="459"/>
      <c r="Q26" s="457">
        <v>7130</v>
      </c>
      <c r="R26" s="458"/>
      <c r="S26" s="458"/>
      <c r="T26" s="458"/>
      <c r="U26" s="458"/>
      <c r="V26" s="459"/>
      <c r="W26" s="369"/>
      <c r="X26" s="370"/>
      <c r="Y26" s="371"/>
      <c r="Z26" s="454" t="s">
        <v>253</v>
      </c>
      <c r="AA26" s="473"/>
      <c r="AB26" s="473"/>
      <c r="AC26" s="473"/>
      <c r="AD26" s="473"/>
      <c r="AE26" s="473"/>
      <c r="AF26" s="473"/>
      <c r="AG26" s="474"/>
      <c r="AH26" s="457">
        <v>98</v>
      </c>
      <c r="AI26" s="458"/>
      <c r="AJ26" s="458"/>
      <c r="AK26" s="458"/>
      <c r="AL26" s="459"/>
      <c r="AM26" s="457">
        <v>375046</v>
      </c>
      <c r="AN26" s="458"/>
      <c r="AO26" s="458"/>
      <c r="AP26" s="458"/>
      <c r="AQ26" s="458"/>
      <c r="AR26" s="459"/>
      <c r="AS26" s="457">
        <v>3827</v>
      </c>
      <c r="AT26" s="458"/>
      <c r="AU26" s="458"/>
      <c r="AV26" s="458"/>
      <c r="AW26" s="458"/>
      <c r="AX26" s="460"/>
      <c r="AY26" s="475" t="s">
        <v>8</v>
      </c>
      <c r="AZ26" s="476"/>
      <c r="BA26" s="476"/>
      <c r="BB26" s="476"/>
      <c r="BC26" s="476"/>
      <c r="BD26" s="476"/>
      <c r="BE26" s="476"/>
      <c r="BF26" s="476"/>
      <c r="BG26" s="476"/>
      <c r="BH26" s="476"/>
      <c r="BI26" s="476"/>
      <c r="BJ26" s="476"/>
      <c r="BK26" s="476"/>
      <c r="BL26" s="476"/>
      <c r="BM26" s="477"/>
      <c r="BN26" s="464" t="s">
        <v>157</v>
      </c>
      <c r="BO26" s="465"/>
      <c r="BP26" s="465"/>
      <c r="BQ26" s="465"/>
      <c r="BR26" s="465"/>
      <c r="BS26" s="465"/>
      <c r="BT26" s="465"/>
      <c r="BU26" s="466"/>
      <c r="BV26" s="464" t="s">
        <v>157</v>
      </c>
      <c r="BW26" s="465"/>
      <c r="BX26" s="465"/>
      <c r="BY26" s="465"/>
      <c r="BZ26" s="465"/>
      <c r="CA26" s="465"/>
      <c r="CB26" s="465"/>
      <c r="CC26" s="466"/>
      <c r="CD26" s="24"/>
      <c r="CE26" s="328"/>
      <c r="CF26" s="328"/>
      <c r="CG26" s="328"/>
      <c r="CH26" s="328"/>
      <c r="CI26" s="328"/>
      <c r="CJ26" s="328"/>
      <c r="CK26" s="328"/>
      <c r="CL26" s="328"/>
      <c r="CM26" s="328"/>
      <c r="CN26" s="328"/>
      <c r="CO26" s="328"/>
      <c r="CP26" s="328"/>
      <c r="CQ26" s="328"/>
      <c r="CR26" s="328"/>
      <c r="CS26" s="329"/>
      <c r="CT26" s="330"/>
      <c r="CU26" s="331"/>
      <c r="CV26" s="331"/>
      <c r="CW26" s="331"/>
      <c r="CX26" s="331"/>
      <c r="CY26" s="331"/>
      <c r="CZ26" s="331"/>
      <c r="DA26" s="332"/>
      <c r="DB26" s="330"/>
      <c r="DC26" s="331"/>
      <c r="DD26" s="331"/>
      <c r="DE26" s="331"/>
      <c r="DF26" s="331"/>
      <c r="DG26" s="331"/>
      <c r="DH26" s="331"/>
      <c r="DI26" s="332"/>
    </row>
    <row r="27" spans="1:113" ht="18.75" customHeight="1" x14ac:dyDescent="0.2">
      <c r="A27" s="2"/>
      <c r="B27" s="447"/>
      <c r="C27" s="370"/>
      <c r="D27" s="371"/>
      <c r="E27" s="454" t="s">
        <v>259</v>
      </c>
      <c r="F27" s="455"/>
      <c r="G27" s="455"/>
      <c r="H27" s="455"/>
      <c r="I27" s="455"/>
      <c r="J27" s="455"/>
      <c r="K27" s="456"/>
      <c r="L27" s="457">
        <v>1</v>
      </c>
      <c r="M27" s="458"/>
      <c r="N27" s="458"/>
      <c r="O27" s="458"/>
      <c r="P27" s="459"/>
      <c r="Q27" s="457">
        <v>6960</v>
      </c>
      <c r="R27" s="458"/>
      <c r="S27" s="458"/>
      <c r="T27" s="458"/>
      <c r="U27" s="458"/>
      <c r="V27" s="459"/>
      <c r="W27" s="369"/>
      <c r="X27" s="370"/>
      <c r="Y27" s="371"/>
      <c r="Z27" s="454" t="s">
        <v>53</v>
      </c>
      <c r="AA27" s="455"/>
      <c r="AB27" s="455"/>
      <c r="AC27" s="455"/>
      <c r="AD27" s="455"/>
      <c r="AE27" s="455"/>
      <c r="AF27" s="455"/>
      <c r="AG27" s="456"/>
      <c r="AH27" s="457">
        <v>24</v>
      </c>
      <c r="AI27" s="458"/>
      <c r="AJ27" s="458"/>
      <c r="AK27" s="458"/>
      <c r="AL27" s="459"/>
      <c r="AM27" s="457">
        <v>86680</v>
      </c>
      <c r="AN27" s="458"/>
      <c r="AO27" s="458"/>
      <c r="AP27" s="458"/>
      <c r="AQ27" s="458"/>
      <c r="AR27" s="459"/>
      <c r="AS27" s="457">
        <v>3612</v>
      </c>
      <c r="AT27" s="458"/>
      <c r="AU27" s="458"/>
      <c r="AV27" s="458"/>
      <c r="AW27" s="458"/>
      <c r="AX27" s="460"/>
      <c r="AY27" s="470" t="s">
        <v>261</v>
      </c>
      <c r="AZ27" s="471"/>
      <c r="BA27" s="471"/>
      <c r="BB27" s="471"/>
      <c r="BC27" s="471"/>
      <c r="BD27" s="471"/>
      <c r="BE27" s="471"/>
      <c r="BF27" s="471"/>
      <c r="BG27" s="471"/>
      <c r="BH27" s="471"/>
      <c r="BI27" s="471"/>
      <c r="BJ27" s="471"/>
      <c r="BK27" s="471"/>
      <c r="BL27" s="471"/>
      <c r="BM27" s="472"/>
      <c r="BN27" s="443">
        <v>3500000</v>
      </c>
      <c r="BO27" s="444"/>
      <c r="BP27" s="444"/>
      <c r="BQ27" s="444"/>
      <c r="BR27" s="444"/>
      <c r="BS27" s="444"/>
      <c r="BT27" s="444"/>
      <c r="BU27" s="445"/>
      <c r="BV27" s="443">
        <v>3500000</v>
      </c>
      <c r="BW27" s="444"/>
      <c r="BX27" s="444"/>
      <c r="BY27" s="444"/>
      <c r="BZ27" s="444"/>
      <c r="CA27" s="444"/>
      <c r="CB27" s="444"/>
      <c r="CC27" s="445"/>
      <c r="CD27" s="19"/>
      <c r="CE27" s="328"/>
      <c r="CF27" s="328"/>
      <c r="CG27" s="328"/>
      <c r="CH27" s="328"/>
      <c r="CI27" s="328"/>
      <c r="CJ27" s="328"/>
      <c r="CK27" s="328"/>
      <c r="CL27" s="328"/>
      <c r="CM27" s="328"/>
      <c r="CN27" s="328"/>
      <c r="CO27" s="328"/>
      <c r="CP27" s="328"/>
      <c r="CQ27" s="328"/>
      <c r="CR27" s="328"/>
      <c r="CS27" s="329"/>
      <c r="CT27" s="330"/>
      <c r="CU27" s="331"/>
      <c r="CV27" s="331"/>
      <c r="CW27" s="331"/>
      <c r="CX27" s="331"/>
      <c r="CY27" s="331"/>
      <c r="CZ27" s="331"/>
      <c r="DA27" s="332"/>
      <c r="DB27" s="330"/>
      <c r="DC27" s="331"/>
      <c r="DD27" s="331"/>
      <c r="DE27" s="331"/>
      <c r="DF27" s="331"/>
      <c r="DG27" s="331"/>
      <c r="DH27" s="331"/>
      <c r="DI27" s="332"/>
    </row>
    <row r="28" spans="1:113" ht="18.75" customHeight="1" x14ac:dyDescent="0.2">
      <c r="A28" s="2"/>
      <c r="B28" s="447"/>
      <c r="C28" s="370"/>
      <c r="D28" s="371"/>
      <c r="E28" s="454" t="s">
        <v>263</v>
      </c>
      <c r="F28" s="455"/>
      <c r="G28" s="455"/>
      <c r="H28" s="455"/>
      <c r="I28" s="455"/>
      <c r="J28" s="455"/>
      <c r="K28" s="456"/>
      <c r="L28" s="457">
        <v>1</v>
      </c>
      <c r="M28" s="458"/>
      <c r="N28" s="458"/>
      <c r="O28" s="458"/>
      <c r="P28" s="459"/>
      <c r="Q28" s="457">
        <v>6250</v>
      </c>
      <c r="R28" s="458"/>
      <c r="S28" s="458"/>
      <c r="T28" s="458"/>
      <c r="U28" s="458"/>
      <c r="V28" s="459"/>
      <c r="W28" s="369"/>
      <c r="X28" s="370"/>
      <c r="Y28" s="371"/>
      <c r="Z28" s="454" t="s">
        <v>264</v>
      </c>
      <c r="AA28" s="455"/>
      <c r="AB28" s="455"/>
      <c r="AC28" s="455"/>
      <c r="AD28" s="455"/>
      <c r="AE28" s="455"/>
      <c r="AF28" s="455"/>
      <c r="AG28" s="456"/>
      <c r="AH28" s="457" t="s">
        <v>157</v>
      </c>
      <c r="AI28" s="458"/>
      <c r="AJ28" s="458"/>
      <c r="AK28" s="458"/>
      <c r="AL28" s="459"/>
      <c r="AM28" s="457" t="s">
        <v>157</v>
      </c>
      <c r="AN28" s="458"/>
      <c r="AO28" s="458"/>
      <c r="AP28" s="458"/>
      <c r="AQ28" s="458"/>
      <c r="AR28" s="459"/>
      <c r="AS28" s="457" t="s">
        <v>157</v>
      </c>
      <c r="AT28" s="458"/>
      <c r="AU28" s="458"/>
      <c r="AV28" s="458"/>
      <c r="AW28" s="458"/>
      <c r="AX28" s="460"/>
      <c r="AY28" s="333" t="s">
        <v>265</v>
      </c>
      <c r="AZ28" s="334"/>
      <c r="BA28" s="334"/>
      <c r="BB28" s="335"/>
      <c r="BC28" s="467" t="s">
        <v>31</v>
      </c>
      <c r="BD28" s="468"/>
      <c r="BE28" s="468"/>
      <c r="BF28" s="468"/>
      <c r="BG28" s="468"/>
      <c r="BH28" s="468"/>
      <c r="BI28" s="468"/>
      <c r="BJ28" s="468"/>
      <c r="BK28" s="468"/>
      <c r="BL28" s="468"/>
      <c r="BM28" s="469"/>
      <c r="BN28" s="451">
        <v>10452547</v>
      </c>
      <c r="BO28" s="452"/>
      <c r="BP28" s="452"/>
      <c r="BQ28" s="452"/>
      <c r="BR28" s="452"/>
      <c r="BS28" s="452"/>
      <c r="BT28" s="452"/>
      <c r="BU28" s="453"/>
      <c r="BV28" s="451">
        <v>9497216</v>
      </c>
      <c r="BW28" s="452"/>
      <c r="BX28" s="452"/>
      <c r="BY28" s="452"/>
      <c r="BZ28" s="452"/>
      <c r="CA28" s="452"/>
      <c r="CB28" s="452"/>
      <c r="CC28" s="453"/>
      <c r="CD28" s="24"/>
      <c r="CE28" s="328"/>
      <c r="CF28" s="328"/>
      <c r="CG28" s="328"/>
      <c r="CH28" s="328"/>
      <c r="CI28" s="328"/>
      <c r="CJ28" s="328"/>
      <c r="CK28" s="328"/>
      <c r="CL28" s="328"/>
      <c r="CM28" s="328"/>
      <c r="CN28" s="328"/>
      <c r="CO28" s="328"/>
      <c r="CP28" s="328"/>
      <c r="CQ28" s="328"/>
      <c r="CR28" s="328"/>
      <c r="CS28" s="329"/>
      <c r="CT28" s="330"/>
      <c r="CU28" s="331"/>
      <c r="CV28" s="331"/>
      <c r="CW28" s="331"/>
      <c r="CX28" s="331"/>
      <c r="CY28" s="331"/>
      <c r="CZ28" s="331"/>
      <c r="DA28" s="332"/>
      <c r="DB28" s="330"/>
      <c r="DC28" s="331"/>
      <c r="DD28" s="331"/>
      <c r="DE28" s="331"/>
      <c r="DF28" s="331"/>
      <c r="DG28" s="331"/>
      <c r="DH28" s="331"/>
      <c r="DI28" s="332"/>
    </row>
    <row r="29" spans="1:113" ht="18.75" customHeight="1" x14ac:dyDescent="0.2">
      <c r="A29" s="2"/>
      <c r="B29" s="447"/>
      <c r="C29" s="370"/>
      <c r="D29" s="371"/>
      <c r="E29" s="454" t="s">
        <v>268</v>
      </c>
      <c r="F29" s="455"/>
      <c r="G29" s="455"/>
      <c r="H29" s="455"/>
      <c r="I29" s="455"/>
      <c r="J29" s="455"/>
      <c r="K29" s="456"/>
      <c r="L29" s="457">
        <v>38</v>
      </c>
      <c r="M29" s="458"/>
      <c r="N29" s="458"/>
      <c r="O29" s="458"/>
      <c r="P29" s="459"/>
      <c r="Q29" s="457">
        <v>5830</v>
      </c>
      <c r="R29" s="458"/>
      <c r="S29" s="458"/>
      <c r="T29" s="458"/>
      <c r="U29" s="458"/>
      <c r="V29" s="459"/>
      <c r="W29" s="372"/>
      <c r="X29" s="373"/>
      <c r="Y29" s="374"/>
      <c r="Z29" s="454" t="s">
        <v>270</v>
      </c>
      <c r="AA29" s="455"/>
      <c r="AB29" s="455"/>
      <c r="AC29" s="455"/>
      <c r="AD29" s="455"/>
      <c r="AE29" s="455"/>
      <c r="AF29" s="455"/>
      <c r="AG29" s="456"/>
      <c r="AH29" s="457">
        <v>2131</v>
      </c>
      <c r="AI29" s="458"/>
      <c r="AJ29" s="458"/>
      <c r="AK29" s="458"/>
      <c r="AL29" s="459"/>
      <c r="AM29" s="457">
        <v>6683697</v>
      </c>
      <c r="AN29" s="458"/>
      <c r="AO29" s="458"/>
      <c r="AP29" s="458"/>
      <c r="AQ29" s="458"/>
      <c r="AR29" s="459"/>
      <c r="AS29" s="457">
        <v>3136</v>
      </c>
      <c r="AT29" s="458"/>
      <c r="AU29" s="458"/>
      <c r="AV29" s="458"/>
      <c r="AW29" s="458"/>
      <c r="AX29" s="460"/>
      <c r="AY29" s="336"/>
      <c r="AZ29" s="337"/>
      <c r="BA29" s="337"/>
      <c r="BB29" s="338"/>
      <c r="BC29" s="461" t="s">
        <v>11</v>
      </c>
      <c r="BD29" s="462"/>
      <c r="BE29" s="462"/>
      <c r="BF29" s="462"/>
      <c r="BG29" s="462"/>
      <c r="BH29" s="462"/>
      <c r="BI29" s="462"/>
      <c r="BJ29" s="462"/>
      <c r="BK29" s="462"/>
      <c r="BL29" s="462"/>
      <c r="BM29" s="463"/>
      <c r="BN29" s="464">
        <v>8580069</v>
      </c>
      <c r="BO29" s="465"/>
      <c r="BP29" s="465"/>
      <c r="BQ29" s="465"/>
      <c r="BR29" s="465"/>
      <c r="BS29" s="465"/>
      <c r="BT29" s="465"/>
      <c r="BU29" s="466"/>
      <c r="BV29" s="464">
        <v>7519817</v>
      </c>
      <c r="BW29" s="465"/>
      <c r="BX29" s="465"/>
      <c r="BY29" s="465"/>
      <c r="BZ29" s="465"/>
      <c r="CA29" s="465"/>
      <c r="CB29" s="465"/>
      <c r="CC29" s="466"/>
      <c r="CD29" s="19"/>
      <c r="CE29" s="328"/>
      <c r="CF29" s="328"/>
      <c r="CG29" s="328"/>
      <c r="CH29" s="328"/>
      <c r="CI29" s="328"/>
      <c r="CJ29" s="328"/>
      <c r="CK29" s="328"/>
      <c r="CL29" s="328"/>
      <c r="CM29" s="328"/>
      <c r="CN29" s="328"/>
      <c r="CO29" s="328"/>
      <c r="CP29" s="328"/>
      <c r="CQ29" s="328"/>
      <c r="CR29" s="328"/>
      <c r="CS29" s="329"/>
      <c r="CT29" s="330"/>
      <c r="CU29" s="331"/>
      <c r="CV29" s="331"/>
      <c r="CW29" s="331"/>
      <c r="CX29" s="331"/>
      <c r="CY29" s="331"/>
      <c r="CZ29" s="331"/>
      <c r="DA29" s="332"/>
      <c r="DB29" s="330"/>
      <c r="DC29" s="331"/>
      <c r="DD29" s="331"/>
      <c r="DE29" s="331"/>
      <c r="DF29" s="331"/>
      <c r="DG29" s="331"/>
      <c r="DH29" s="331"/>
      <c r="DI29" s="332"/>
    </row>
    <row r="30" spans="1:113" ht="18.75" customHeight="1" x14ac:dyDescent="0.2">
      <c r="A30" s="2"/>
      <c r="B30" s="448"/>
      <c r="C30" s="449"/>
      <c r="D30" s="450"/>
      <c r="E30" s="428"/>
      <c r="F30" s="429"/>
      <c r="G30" s="429"/>
      <c r="H30" s="429"/>
      <c r="I30" s="429"/>
      <c r="J30" s="429"/>
      <c r="K30" s="430"/>
      <c r="L30" s="431"/>
      <c r="M30" s="432"/>
      <c r="N30" s="432"/>
      <c r="O30" s="432"/>
      <c r="P30" s="433"/>
      <c r="Q30" s="431"/>
      <c r="R30" s="432"/>
      <c r="S30" s="432"/>
      <c r="T30" s="432"/>
      <c r="U30" s="432"/>
      <c r="V30" s="433"/>
      <c r="W30" s="434" t="s">
        <v>271</v>
      </c>
      <c r="X30" s="435"/>
      <c r="Y30" s="435"/>
      <c r="Z30" s="435"/>
      <c r="AA30" s="435"/>
      <c r="AB30" s="435"/>
      <c r="AC30" s="435"/>
      <c r="AD30" s="435"/>
      <c r="AE30" s="435"/>
      <c r="AF30" s="435"/>
      <c r="AG30" s="436"/>
      <c r="AH30" s="437">
        <v>100.1</v>
      </c>
      <c r="AI30" s="438"/>
      <c r="AJ30" s="438"/>
      <c r="AK30" s="438"/>
      <c r="AL30" s="438"/>
      <c r="AM30" s="438"/>
      <c r="AN30" s="438"/>
      <c r="AO30" s="438"/>
      <c r="AP30" s="438"/>
      <c r="AQ30" s="438"/>
      <c r="AR30" s="438"/>
      <c r="AS30" s="438"/>
      <c r="AT30" s="438"/>
      <c r="AU30" s="438"/>
      <c r="AV30" s="438"/>
      <c r="AW30" s="438"/>
      <c r="AX30" s="439"/>
      <c r="AY30" s="339"/>
      <c r="AZ30" s="340"/>
      <c r="BA30" s="340"/>
      <c r="BB30" s="341"/>
      <c r="BC30" s="440" t="s">
        <v>10</v>
      </c>
      <c r="BD30" s="441"/>
      <c r="BE30" s="441"/>
      <c r="BF30" s="441"/>
      <c r="BG30" s="441"/>
      <c r="BH30" s="441"/>
      <c r="BI30" s="441"/>
      <c r="BJ30" s="441"/>
      <c r="BK30" s="441"/>
      <c r="BL30" s="441"/>
      <c r="BM30" s="442"/>
      <c r="BN30" s="443">
        <v>13630793</v>
      </c>
      <c r="BO30" s="444"/>
      <c r="BP30" s="444"/>
      <c r="BQ30" s="444"/>
      <c r="BR30" s="444"/>
      <c r="BS30" s="444"/>
      <c r="BT30" s="444"/>
      <c r="BU30" s="445"/>
      <c r="BV30" s="443">
        <v>14402470</v>
      </c>
      <c r="BW30" s="444"/>
      <c r="BX30" s="444"/>
      <c r="BY30" s="444"/>
      <c r="BZ30" s="444"/>
      <c r="CA30" s="444"/>
      <c r="CB30" s="444"/>
      <c r="CC30" s="445"/>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2">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2">
      <c r="A32" s="2"/>
      <c r="B32" s="5"/>
      <c r="C32" s="9" t="s">
        <v>258</v>
      </c>
      <c r="D32" s="9"/>
      <c r="E32" s="9"/>
      <c r="F32" s="8"/>
      <c r="G32" s="8"/>
      <c r="H32" s="8"/>
      <c r="I32" s="8"/>
      <c r="J32" s="8"/>
      <c r="K32" s="8"/>
      <c r="L32" s="8"/>
      <c r="M32" s="8"/>
      <c r="N32" s="8"/>
      <c r="O32" s="8"/>
      <c r="P32" s="8"/>
      <c r="Q32" s="8"/>
      <c r="R32" s="8"/>
      <c r="S32" s="8"/>
      <c r="T32" s="8"/>
      <c r="U32" s="8" t="s">
        <v>273</v>
      </c>
      <c r="V32" s="8"/>
      <c r="W32" s="8"/>
      <c r="X32" s="8"/>
      <c r="Y32" s="8"/>
      <c r="Z32" s="8"/>
      <c r="AA32" s="8"/>
      <c r="AB32" s="8"/>
      <c r="AC32" s="8"/>
      <c r="AD32" s="8"/>
      <c r="AE32" s="8"/>
      <c r="AF32" s="8"/>
      <c r="AG32" s="8"/>
      <c r="AH32" s="8"/>
      <c r="AI32" s="8"/>
      <c r="AJ32" s="8"/>
      <c r="AK32" s="8"/>
      <c r="AL32" s="8"/>
      <c r="AM32" s="22" t="s">
        <v>275</v>
      </c>
      <c r="AN32" s="8"/>
      <c r="AO32" s="8"/>
      <c r="AP32" s="8"/>
      <c r="AQ32" s="8"/>
      <c r="AR32" s="8"/>
      <c r="AS32" s="22"/>
      <c r="AT32" s="22"/>
      <c r="AU32" s="22"/>
      <c r="AV32" s="22"/>
      <c r="AW32" s="22"/>
      <c r="AX32" s="22"/>
      <c r="AY32" s="22"/>
      <c r="AZ32" s="22"/>
      <c r="BA32" s="22"/>
      <c r="BB32" s="8"/>
      <c r="BC32" s="22"/>
      <c r="BD32" s="8"/>
      <c r="BE32" s="22" t="s">
        <v>37</v>
      </c>
      <c r="BF32" s="8"/>
      <c r="BG32" s="8"/>
      <c r="BH32" s="8"/>
      <c r="BI32" s="8"/>
      <c r="BJ32" s="22"/>
      <c r="BK32" s="22"/>
      <c r="BL32" s="22"/>
      <c r="BM32" s="22"/>
      <c r="BN32" s="22"/>
      <c r="BO32" s="22"/>
      <c r="BP32" s="22"/>
      <c r="BQ32" s="22"/>
      <c r="BR32" s="8"/>
      <c r="BS32" s="8"/>
      <c r="BT32" s="8"/>
      <c r="BU32" s="8"/>
      <c r="BV32" s="8"/>
      <c r="BW32" s="8" t="s">
        <v>276</v>
      </c>
      <c r="BX32" s="8"/>
      <c r="BY32" s="8"/>
      <c r="BZ32" s="8"/>
      <c r="CA32" s="8"/>
      <c r="CB32" s="22"/>
      <c r="CC32" s="22"/>
      <c r="CD32" s="22"/>
      <c r="CE32" s="22"/>
      <c r="CF32" s="22"/>
      <c r="CG32" s="22"/>
      <c r="CH32" s="22"/>
      <c r="CI32" s="22"/>
      <c r="CJ32" s="22"/>
      <c r="CK32" s="22"/>
      <c r="CL32" s="22"/>
      <c r="CM32" s="22"/>
      <c r="CN32" s="22"/>
      <c r="CO32" s="22" t="s">
        <v>277</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2">
      <c r="A33" s="2"/>
      <c r="B33" s="5"/>
      <c r="C33" s="410" t="s">
        <v>254</v>
      </c>
      <c r="D33" s="410"/>
      <c r="E33" s="392" t="s">
        <v>279</v>
      </c>
      <c r="F33" s="392"/>
      <c r="G33" s="392"/>
      <c r="H33" s="392"/>
      <c r="I33" s="392"/>
      <c r="J33" s="392"/>
      <c r="K33" s="392"/>
      <c r="L33" s="392"/>
      <c r="M33" s="392"/>
      <c r="N33" s="392"/>
      <c r="O33" s="392"/>
      <c r="P33" s="392"/>
      <c r="Q33" s="392"/>
      <c r="R33" s="392"/>
      <c r="S33" s="392"/>
      <c r="T33" s="14"/>
      <c r="U33" s="410" t="s">
        <v>254</v>
      </c>
      <c r="V33" s="410"/>
      <c r="W33" s="392" t="s">
        <v>279</v>
      </c>
      <c r="X33" s="392"/>
      <c r="Y33" s="392"/>
      <c r="Z33" s="392"/>
      <c r="AA33" s="392"/>
      <c r="AB33" s="392"/>
      <c r="AC33" s="392"/>
      <c r="AD33" s="392"/>
      <c r="AE33" s="392"/>
      <c r="AF33" s="392"/>
      <c r="AG33" s="392"/>
      <c r="AH33" s="392"/>
      <c r="AI33" s="392"/>
      <c r="AJ33" s="392"/>
      <c r="AK33" s="392"/>
      <c r="AL33" s="14"/>
      <c r="AM33" s="410" t="s">
        <v>254</v>
      </c>
      <c r="AN33" s="410"/>
      <c r="AO33" s="392" t="s">
        <v>279</v>
      </c>
      <c r="AP33" s="392"/>
      <c r="AQ33" s="392"/>
      <c r="AR33" s="392"/>
      <c r="AS33" s="392"/>
      <c r="AT33" s="392"/>
      <c r="AU33" s="392"/>
      <c r="AV33" s="392"/>
      <c r="AW33" s="392"/>
      <c r="AX33" s="392"/>
      <c r="AY33" s="392"/>
      <c r="AZ33" s="392"/>
      <c r="BA33" s="392"/>
      <c r="BB33" s="392"/>
      <c r="BC33" s="392"/>
      <c r="BD33" s="10"/>
      <c r="BE33" s="392" t="s">
        <v>112</v>
      </c>
      <c r="BF33" s="392"/>
      <c r="BG33" s="392" t="s">
        <v>280</v>
      </c>
      <c r="BH33" s="392"/>
      <c r="BI33" s="392"/>
      <c r="BJ33" s="392"/>
      <c r="BK33" s="392"/>
      <c r="BL33" s="392"/>
      <c r="BM33" s="392"/>
      <c r="BN33" s="392"/>
      <c r="BO33" s="392"/>
      <c r="BP33" s="392"/>
      <c r="BQ33" s="392"/>
      <c r="BR33" s="392"/>
      <c r="BS33" s="392"/>
      <c r="BT33" s="392"/>
      <c r="BU33" s="392"/>
      <c r="BV33" s="10"/>
      <c r="BW33" s="410" t="s">
        <v>112</v>
      </c>
      <c r="BX33" s="410"/>
      <c r="BY33" s="392" t="s">
        <v>281</v>
      </c>
      <c r="BZ33" s="392"/>
      <c r="CA33" s="392"/>
      <c r="CB33" s="392"/>
      <c r="CC33" s="392"/>
      <c r="CD33" s="392"/>
      <c r="CE33" s="392"/>
      <c r="CF33" s="392"/>
      <c r="CG33" s="392"/>
      <c r="CH33" s="392"/>
      <c r="CI33" s="392"/>
      <c r="CJ33" s="392"/>
      <c r="CK33" s="392"/>
      <c r="CL33" s="392"/>
      <c r="CM33" s="392"/>
      <c r="CN33" s="14"/>
      <c r="CO33" s="410" t="s">
        <v>254</v>
      </c>
      <c r="CP33" s="410"/>
      <c r="CQ33" s="392" t="s">
        <v>260</v>
      </c>
      <c r="CR33" s="392"/>
      <c r="CS33" s="392"/>
      <c r="CT33" s="392"/>
      <c r="CU33" s="392"/>
      <c r="CV33" s="392"/>
      <c r="CW33" s="392"/>
      <c r="CX33" s="392"/>
      <c r="CY33" s="392"/>
      <c r="CZ33" s="392"/>
      <c r="DA33" s="392"/>
      <c r="DB33" s="392"/>
      <c r="DC33" s="392"/>
      <c r="DD33" s="392"/>
      <c r="DE33" s="392"/>
      <c r="DF33" s="14"/>
      <c r="DG33" s="427" t="s">
        <v>283</v>
      </c>
      <c r="DH33" s="427"/>
      <c r="DI33" s="21"/>
    </row>
    <row r="34" spans="1:113" ht="32.25" customHeight="1" x14ac:dyDescent="0.2">
      <c r="A34" s="2"/>
      <c r="B34" s="5"/>
      <c r="C34" s="376">
        <f>IF(E34="","",1)</f>
        <v>1</v>
      </c>
      <c r="D34" s="376"/>
      <c r="E34" s="375" t="str">
        <f>IF('各会計、関係団体の財政状況及び健全化判断比率'!B7="","",'各会計、関係団体の財政状況及び健全化判断比率'!B7)</f>
        <v>一般会計</v>
      </c>
      <c r="F34" s="375"/>
      <c r="G34" s="375"/>
      <c r="H34" s="375"/>
      <c r="I34" s="375"/>
      <c r="J34" s="375"/>
      <c r="K34" s="375"/>
      <c r="L34" s="375"/>
      <c r="M34" s="375"/>
      <c r="N34" s="375"/>
      <c r="O34" s="375"/>
      <c r="P34" s="375"/>
      <c r="Q34" s="375"/>
      <c r="R34" s="375"/>
      <c r="S34" s="375"/>
      <c r="T34" s="9"/>
      <c r="U34" s="376">
        <f>IF(W34="","",MAX(C34:D43)+1)</f>
        <v>7</v>
      </c>
      <c r="V34" s="376"/>
      <c r="W34" s="375" t="str">
        <f>IF('各会計、関係団体の財政状況及び健全化判断比率'!B28="","",'各会計、関係団体の財政状況及び健全化判断比率'!B28)</f>
        <v>国民健康保険特別会計</v>
      </c>
      <c r="X34" s="375"/>
      <c r="Y34" s="375"/>
      <c r="Z34" s="375"/>
      <c r="AA34" s="375"/>
      <c r="AB34" s="375"/>
      <c r="AC34" s="375"/>
      <c r="AD34" s="375"/>
      <c r="AE34" s="375"/>
      <c r="AF34" s="375"/>
      <c r="AG34" s="375"/>
      <c r="AH34" s="375"/>
      <c r="AI34" s="375"/>
      <c r="AJ34" s="375"/>
      <c r="AK34" s="375"/>
      <c r="AL34" s="9"/>
      <c r="AM34" s="376">
        <f>IF(AO34="","",MAX(C34:D43,U34:V43)+1)</f>
        <v>10</v>
      </c>
      <c r="AN34" s="376"/>
      <c r="AO34" s="375" t="str">
        <f>IF('各会計、関係団体の財政状況及び健全化判断比率'!B31="","",'各会計、関係団体の財政状況及び健全化判断比率'!B31)</f>
        <v>水道事業会計</v>
      </c>
      <c r="AP34" s="375"/>
      <c r="AQ34" s="375"/>
      <c r="AR34" s="375"/>
      <c r="AS34" s="375"/>
      <c r="AT34" s="375"/>
      <c r="AU34" s="375"/>
      <c r="AV34" s="375"/>
      <c r="AW34" s="375"/>
      <c r="AX34" s="375"/>
      <c r="AY34" s="375"/>
      <c r="AZ34" s="375"/>
      <c r="BA34" s="375"/>
      <c r="BB34" s="375"/>
      <c r="BC34" s="375"/>
      <c r="BD34" s="9"/>
      <c r="BE34" s="376">
        <f>IF(BG34="","",MAX(C34:D43,U34:V43,AM34:AN43)+1)</f>
        <v>15</v>
      </c>
      <c r="BF34" s="376"/>
      <c r="BG34" s="375" t="str">
        <f>IF('各会計、関係団体の財政状況及び健全化判断比率'!B36="","",'各会計、関係団体の財政状況及び健全化判断比率'!B36)</f>
        <v>卸売市場特別会計</v>
      </c>
      <c r="BH34" s="375"/>
      <c r="BI34" s="375"/>
      <c r="BJ34" s="375"/>
      <c r="BK34" s="375"/>
      <c r="BL34" s="375"/>
      <c r="BM34" s="375"/>
      <c r="BN34" s="375"/>
      <c r="BO34" s="375"/>
      <c r="BP34" s="375"/>
      <c r="BQ34" s="375"/>
      <c r="BR34" s="375"/>
      <c r="BS34" s="375"/>
      <c r="BT34" s="375"/>
      <c r="BU34" s="375"/>
      <c r="BV34" s="9"/>
      <c r="BW34" s="376">
        <f>IF(BY34="","",MAX(C34:D43,U34:V43,AM34:AN43,BE34:BF43)+1)</f>
        <v>18</v>
      </c>
      <c r="BX34" s="376"/>
      <c r="BY34" s="375" t="str">
        <f>IF('各会計、関係団体の財政状況及び健全化判断比率'!B68="","",'各会計、関係団体の財政状況及び健全化判断比率'!B68)</f>
        <v>宮崎県中部地区衛生組合（一般会計）</v>
      </c>
      <c r="BZ34" s="375"/>
      <c r="CA34" s="375"/>
      <c r="CB34" s="375"/>
      <c r="CC34" s="375"/>
      <c r="CD34" s="375"/>
      <c r="CE34" s="375"/>
      <c r="CF34" s="375"/>
      <c r="CG34" s="375"/>
      <c r="CH34" s="375"/>
      <c r="CI34" s="375"/>
      <c r="CJ34" s="375"/>
      <c r="CK34" s="375"/>
      <c r="CL34" s="375"/>
      <c r="CM34" s="375"/>
      <c r="CN34" s="9"/>
      <c r="CO34" s="376">
        <f>IF(CQ34="","",MAX(C34:D43,U34:V43,AM34:AN43,BE34:BF43,BW34:BX43)+1)</f>
        <v>24</v>
      </c>
      <c r="CP34" s="376"/>
      <c r="CQ34" s="375" t="str">
        <f>IF('各会計、関係団体の財政状況及び健全化判断比率'!BS7="","",'各会計、関係団体の財政状況及び健全化判断比率'!BS7)</f>
        <v>宮崎市体育協会</v>
      </c>
      <c r="CR34" s="375"/>
      <c r="CS34" s="375"/>
      <c r="CT34" s="375"/>
      <c r="CU34" s="375"/>
      <c r="CV34" s="375"/>
      <c r="CW34" s="375"/>
      <c r="CX34" s="375"/>
      <c r="CY34" s="375"/>
      <c r="CZ34" s="375"/>
      <c r="DA34" s="375"/>
      <c r="DB34" s="375"/>
      <c r="DC34" s="375"/>
      <c r="DD34" s="375"/>
      <c r="DE34" s="375"/>
      <c r="DF34" s="8"/>
      <c r="DG34" s="377" t="str">
        <f>IF('各会計、関係団体の財政状況及び健全化判断比率'!BR7="","",'各会計、関係団体の財政状況及び健全化判断比率'!BR7)</f>
        <v/>
      </c>
      <c r="DH34" s="377"/>
      <c r="DI34" s="21"/>
    </row>
    <row r="35" spans="1:113" ht="32.25" customHeight="1" x14ac:dyDescent="0.2">
      <c r="A35" s="2"/>
      <c r="B35" s="5"/>
      <c r="C35" s="376">
        <f t="shared" ref="C35:C43" si="0">IF(E35="","",C34+1)</f>
        <v>2</v>
      </c>
      <c r="D35" s="376"/>
      <c r="E35" s="375" t="str">
        <f>IF('各会計、関係団体の財政状況及び健全化判断比率'!B8="","",'各会計、関係団体の財政状況及び健全化判断比率'!B8)</f>
        <v>公営住宅建設資金特別会計</v>
      </c>
      <c r="F35" s="375"/>
      <c r="G35" s="375"/>
      <c r="H35" s="375"/>
      <c r="I35" s="375"/>
      <c r="J35" s="375"/>
      <c r="K35" s="375"/>
      <c r="L35" s="375"/>
      <c r="M35" s="375"/>
      <c r="N35" s="375"/>
      <c r="O35" s="375"/>
      <c r="P35" s="375"/>
      <c r="Q35" s="375"/>
      <c r="R35" s="375"/>
      <c r="S35" s="375"/>
      <c r="T35" s="9"/>
      <c r="U35" s="376">
        <f t="shared" ref="U35:U43" si="1">IF(W35="","",U34+1)</f>
        <v>8</v>
      </c>
      <c r="V35" s="376"/>
      <c r="W35" s="375" t="str">
        <f>IF('各会計、関係団体の財政状況及び健全化判断比率'!B29="","",'各会計、関係団体の財政状況及び健全化判断比率'!B29)</f>
        <v>後期高齢者医療特別会計</v>
      </c>
      <c r="X35" s="375"/>
      <c r="Y35" s="375"/>
      <c r="Z35" s="375"/>
      <c r="AA35" s="375"/>
      <c r="AB35" s="375"/>
      <c r="AC35" s="375"/>
      <c r="AD35" s="375"/>
      <c r="AE35" s="375"/>
      <c r="AF35" s="375"/>
      <c r="AG35" s="375"/>
      <c r="AH35" s="375"/>
      <c r="AI35" s="375"/>
      <c r="AJ35" s="375"/>
      <c r="AK35" s="375"/>
      <c r="AL35" s="9"/>
      <c r="AM35" s="376">
        <f t="shared" ref="AM35:AM43" si="2">IF(AO35="","",AM34+1)</f>
        <v>11</v>
      </c>
      <c r="AN35" s="376"/>
      <c r="AO35" s="375" t="str">
        <f>IF('各会計、関係団体の財政状況及び健全化判断比率'!B32="","",'各会計、関係団体の財政状況及び健全化判断比率'!B32)</f>
        <v>工業用水道事業会計</v>
      </c>
      <c r="AP35" s="375"/>
      <c r="AQ35" s="375"/>
      <c r="AR35" s="375"/>
      <c r="AS35" s="375"/>
      <c r="AT35" s="375"/>
      <c r="AU35" s="375"/>
      <c r="AV35" s="375"/>
      <c r="AW35" s="375"/>
      <c r="AX35" s="375"/>
      <c r="AY35" s="375"/>
      <c r="AZ35" s="375"/>
      <c r="BA35" s="375"/>
      <c r="BB35" s="375"/>
      <c r="BC35" s="375"/>
      <c r="BD35" s="9"/>
      <c r="BE35" s="376">
        <f t="shared" ref="BE35:BE43" si="3">IF(BG35="","",BE34+1)</f>
        <v>16</v>
      </c>
      <c r="BF35" s="376"/>
      <c r="BG35" s="375" t="str">
        <f>IF('各会計、関係団体の財政状況及び健全化判断比率'!B37="","",'各会計、関係団体の財政状況及び健全化判断比率'!B37)</f>
        <v>公設合併処理浄化槽事業特別会計</v>
      </c>
      <c r="BH35" s="375"/>
      <c r="BI35" s="375"/>
      <c r="BJ35" s="375"/>
      <c r="BK35" s="375"/>
      <c r="BL35" s="375"/>
      <c r="BM35" s="375"/>
      <c r="BN35" s="375"/>
      <c r="BO35" s="375"/>
      <c r="BP35" s="375"/>
      <c r="BQ35" s="375"/>
      <c r="BR35" s="375"/>
      <c r="BS35" s="375"/>
      <c r="BT35" s="375"/>
      <c r="BU35" s="375"/>
      <c r="BV35" s="9"/>
      <c r="BW35" s="376">
        <f t="shared" ref="BW35:BW43" si="4">IF(BY35="","",BW34+1)</f>
        <v>19</v>
      </c>
      <c r="BX35" s="376"/>
      <c r="BY35" s="375" t="str">
        <f>IF('各会計、関係団体の財政状況及び健全化判断比率'!B69="","",'各会計、関係団体の財政状況及び健全化判断比率'!B69)</f>
        <v>宮崎県市町村総合事務組合（一般会計）</v>
      </c>
      <c r="BZ35" s="375"/>
      <c r="CA35" s="375"/>
      <c r="CB35" s="375"/>
      <c r="CC35" s="375"/>
      <c r="CD35" s="375"/>
      <c r="CE35" s="375"/>
      <c r="CF35" s="375"/>
      <c r="CG35" s="375"/>
      <c r="CH35" s="375"/>
      <c r="CI35" s="375"/>
      <c r="CJ35" s="375"/>
      <c r="CK35" s="375"/>
      <c r="CL35" s="375"/>
      <c r="CM35" s="375"/>
      <c r="CN35" s="9"/>
      <c r="CO35" s="376">
        <f t="shared" ref="CO35:CO43" si="5">IF(CQ35="","",CO34+1)</f>
        <v>25</v>
      </c>
      <c r="CP35" s="376"/>
      <c r="CQ35" s="375" t="str">
        <f>IF('各会計、関係団体の財政状況及び健全化判断比率'!BS8="","",'各会計、関係団体の財政状況及び健全化判断比率'!BS8)</f>
        <v>宮崎文化振興協会</v>
      </c>
      <c r="CR35" s="375"/>
      <c r="CS35" s="375"/>
      <c r="CT35" s="375"/>
      <c r="CU35" s="375"/>
      <c r="CV35" s="375"/>
      <c r="CW35" s="375"/>
      <c r="CX35" s="375"/>
      <c r="CY35" s="375"/>
      <c r="CZ35" s="375"/>
      <c r="DA35" s="375"/>
      <c r="DB35" s="375"/>
      <c r="DC35" s="375"/>
      <c r="DD35" s="375"/>
      <c r="DE35" s="375"/>
      <c r="DF35" s="8"/>
      <c r="DG35" s="377" t="str">
        <f>IF('各会計、関係団体の財政状況及び健全化判断比率'!BR8="","",'各会計、関係団体の財政状況及び健全化判断比率'!BR8)</f>
        <v/>
      </c>
      <c r="DH35" s="377"/>
      <c r="DI35" s="21"/>
    </row>
    <row r="36" spans="1:113" ht="32.25" customHeight="1" x14ac:dyDescent="0.2">
      <c r="A36" s="2"/>
      <c r="B36" s="5"/>
      <c r="C36" s="376">
        <f t="shared" si="0"/>
        <v>3</v>
      </c>
      <c r="D36" s="376"/>
      <c r="E36" s="375" t="str">
        <f>IF('各会計、関係団体の財政状況及び健全化判断比率'!B9="","",'各会計、関係団体の財政状況及び健全化判断比率'!B9)</f>
        <v>公園墓地特別会計</v>
      </c>
      <c r="F36" s="375"/>
      <c r="G36" s="375"/>
      <c r="H36" s="375"/>
      <c r="I36" s="375"/>
      <c r="J36" s="375"/>
      <c r="K36" s="375"/>
      <c r="L36" s="375"/>
      <c r="M36" s="375"/>
      <c r="N36" s="375"/>
      <c r="O36" s="375"/>
      <c r="P36" s="375"/>
      <c r="Q36" s="375"/>
      <c r="R36" s="375"/>
      <c r="S36" s="375"/>
      <c r="T36" s="9"/>
      <c r="U36" s="376">
        <f t="shared" si="1"/>
        <v>9</v>
      </c>
      <c r="V36" s="376"/>
      <c r="W36" s="375" t="str">
        <f>IF('各会計、関係団体の財政状況及び健全化判断比率'!B30="","",'各会計、関係団体の財政状況及び健全化判断比率'!B30)</f>
        <v>介護保険特別会計</v>
      </c>
      <c r="X36" s="375"/>
      <c r="Y36" s="375"/>
      <c r="Z36" s="375"/>
      <c r="AA36" s="375"/>
      <c r="AB36" s="375"/>
      <c r="AC36" s="375"/>
      <c r="AD36" s="375"/>
      <c r="AE36" s="375"/>
      <c r="AF36" s="375"/>
      <c r="AG36" s="375"/>
      <c r="AH36" s="375"/>
      <c r="AI36" s="375"/>
      <c r="AJ36" s="375"/>
      <c r="AK36" s="375"/>
      <c r="AL36" s="9"/>
      <c r="AM36" s="376">
        <f t="shared" si="2"/>
        <v>12</v>
      </c>
      <c r="AN36" s="376"/>
      <c r="AO36" s="375" t="str">
        <f>IF('各会計、関係団体の財政状況及び健全化判断比率'!B33="","",'各会計、関係団体の財政状況及び健全化判断比率'!B33)</f>
        <v>公共下水道事業会計</v>
      </c>
      <c r="AP36" s="375"/>
      <c r="AQ36" s="375"/>
      <c r="AR36" s="375"/>
      <c r="AS36" s="375"/>
      <c r="AT36" s="375"/>
      <c r="AU36" s="375"/>
      <c r="AV36" s="375"/>
      <c r="AW36" s="375"/>
      <c r="AX36" s="375"/>
      <c r="AY36" s="375"/>
      <c r="AZ36" s="375"/>
      <c r="BA36" s="375"/>
      <c r="BB36" s="375"/>
      <c r="BC36" s="375"/>
      <c r="BD36" s="9"/>
      <c r="BE36" s="376">
        <f t="shared" si="3"/>
        <v>17</v>
      </c>
      <c r="BF36" s="376"/>
      <c r="BG36" s="375" t="str">
        <f>IF('各会計、関係団体の財政状況及び健全化判断比率'!B38="","",'各会計、関係団体の財政状況及び健全化判断比率'!B38)</f>
        <v>宅地造成事業特別会計</v>
      </c>
      <c r="BH36" s="375"/>
      <c r="BI36" s="375"/>
      <c r="BJ36" s="375"/>
      <c r="BK36" s="375"/>
      <c r="BL36" s="375"/>
      <c r="BM36" s="375"/>
      <c r="BN36" s="375"/>
      <c r="BO36" s="375"/>
      <c r="BP36" s="375"/>
      <c r="BQ36" s="375"/>
      <c r="BR36" s="375"/>
      <c r="BS36" s="375"/>
      <c r="BT36" s="375"/>
      <c r="BU36" s="375"/>
      <c r="BV36" s="9"/>
      <c r="BW36" s="376">
        <f t="shared" si="4"/>
        <v>20</v>
      </c>
      <c r="BX36" s="376"/>
      <c r="BY36" s="375" t="str">
        <f>IF('各会計、関係団体の財政状況及び健全化判断比率'!B70="","",'各会計、関係団体の財政状況及び健全化判断比率'!B70)</f>
        <v>宮崎県市町村総合事務組合（市町村交通災害共済事業特別会計）</v>
      </c>
      <c r="BZ36" s="375"/>
      <c r="CA36" s="375"/>
      <c r="CB36" s="375"/>
      <c r="CC36" s="375"/>
      <c r="CD36" s="375"/>
      <c r="CE36" s="375"/>
      <c r="CF36" s="375"/>
      <c r="CG36" s="375"/>
      <c r="CH36" s="375"/>
      <c r="CI36" s="375"/>
      <c r="CJ36" s="375"/>
      <c r="CK36" s="375"/>
      <c r="CL36" s="375"/>
      <c r="CM36" s="375"/>
      <c r="CN36" s="9"/>
      <c r="CO36" s="376">
        <f t="shared" si="5"/>
        <v>26</v>
      </c>
      <c r="CP36" s="376"/>
      <c r="CQ36" s="375" t="str">
        <f>IF('各会計、関係団体の財政状況及び健全化判断比率'!BS9="","",'各会計、関係団体の財政状況及び健全化判断比率'!BS9)</f>
        <v>宮崎市中央市場水産物精算株式会社</v>
      </c>
      <c r="CR36" s="375"/>
      <c r="CS36" s="375"/>
      <c r="CT36" s="375"/>
      <c r="CU36" s="375"/>
      <c r="CV36" s="375"/>
      <c r="CW36" s="375"/>
      <c r="CX36" s="375"/>
      <c r="CY36" s="375"/>
      <c r="CZ36" s="375"/>
      <c r="DA36" s="375"/>
      <c r="DB36" s="375"/>
      <c r="DC36" s="375"/>
      <c r="DD36" s="375"/>
      <c r="DE36" s="375"/>
      <c r="DF36" s="8"/>
      <c r="DG36" s="377" t="str">
        <f>IF('各会計、関係団体の財政状況及び健全化判断比率'!BR9="","",'各会計、関係団体の財政状況及び健全化判断比率'!BR9)</f>
        <v/>
      </c>
      <c r="DH36" s="377"/>
      <c r="DI36" s="21"/>
    </row>
    <row r="37" spans="1:113" ht="32.25" customHeight="1" x14ac:dyDescent="0.2">
      <c r="A37" s="2"/>
      <c r="B37" s="5"/>
      <c r="C37" s="376">
        <f t="shared" si="0"/>
        <v>4</v>
      </c>
      <c r="D37" s="376"/>
      <c r="E37" s="375" t="str">
        <f>IF('各会計、関係団体の財政状況及び健全化判断比率'!B10="","",'各会計、関係団体の財政状況及び健全化判断比率'!B10)</f>
        <v>用地取得特別会計</v>
      </c>
      <c r="F37" s="375"/>
      <c r="G37" s="375"/>
      <c r="H37" s="375"/>
      <c r="I37" s="375"/>
      <c r="J37" s="375"/>
      <c r="K37" s="375"/>
      <c r="L37" s="375"/>
      <c r="M37" s="375"/>
      <c r="N37" s="375"/>
      <c r="O37" s="375"/>
      <c r="P37" s="375"/>
      <c r="Q37" s="375"/>
      <c r="R37" s="375"/>
      <c r="S37" s="375"/>
      <c r="T37" s="9"/>
      <c r="U37" s="376" t="str">
        <f t="shared" si="1"/>
        <v/>
      </c>
      <c r="V37" s="376"/>
      <c r="W37" s="375"/>
      <c r="X37" s="375"/>
      <c r="Y37" s="375"/>
      <c r="Z37" s="375"/>
      <c r="AA37" s="375"/>
      <c r="AB37" s="375"/>
      <c r="AC37" s="375"/>
      <c r="AD37" s="375"/>
      <c r="AE37" s="375"/>
      <c r="AF37" s="375"/>
      <c r="AG37" s="375"/>
      <c r="AH37" s="375"/>
      <c r="AI37" s="375"/>
      <c r="AJ37" s="375"/>
      <c r="AK37" s="375"/>
      <c r="AL37" s="9"/>
      <c r="AM37" s="376">
        <f t="shared" si="2"/>
        <v>13</v>
      </c>
      <c r="AN37" s="376"/>
      <c r="AO37" s="375" t="str">
        <f>IF('各会計、関係団体の財政状況及び健全化判断比率'!B34="","",'各会計、関係団体の財政状況及び健全化判断比率'!B34)</f>
        <v>農業集落排水事業会計</v>
      </c>
      <c r="AP37" s="375"/>
      <c r="AQ37" s="375"/>
      <c r="AR37" s="375"/>
      <c r="AS37" s="375"/>
      <c r="AT37" s="375"/>
      <c r="AU37" s="375"/>
      <c r="AV37" s="375"/>
      <c r="AW37" s="375"/>
      <c r="AX37" s="375"/>
      <c r="AY37" s="375"/>
      <c r="AZ37" s="375"/>
      <c r="BA37" s="375"/>
      <c r="BB37" s="375"/>
      <c r="BC37" s="375"/>
      <c r="BD37" s="9"/>
      <c r="BE37" s="376" t="str">
        <f t="shared" si="3"/>
        <v/>
      </c>
      <c r="BF37" s="376"/>
      <c r="BG37" s="375"/>
      <c r="BH37" s="375"/>
      <c r="BI37" s="375"/>
      <c r="BJ37" s="375"/>
      <c r="BK37" s="375"/>
      <c r="BL37" s="375"/>
      <c r="BM37" s="375"/>
      <c r="BN37" s="375"/>
      <c r="BO37" s="375"/>
      <c r="BP37" s="375"/>
      <c r="BQ37" s="375"/>
      <c r="BR37" s="375"/>
      <c r="BS37" s="375"/>
      <c r="BT37" s="375"/>
      <c r="BU37" s="375"/>
      <c r="BV37" s="9"/>
      <c r="BW37" s="376">
        <f t="shared" si="4"/>
        <v>21</v>
      </c>
      <c r="BX37" s="376"/>
      <c r="BY37" s="375" t="str">
        <f>IF('各会計、関係団体の財政状況及び健全化判断比率'!B71="","",'各会計、関係団体の財政状況及び健全化判断比率'!B71)</f>
        <v>宮崎県後期高齢者医療広域連合（一般会計）</v>
      </c>
      <c r="BZ37" s="375"/>
      <c r="CA37" s="375"/>
      <c r="CB37" s="375"/>
      <c r="CC37" s="375"/>
      <c r="CD37" s="375"/>
      <c r="CE37" s="375"/>
      <c r="CF37" s="375"/>
      <c r="CG37" s="375"/>
      <c r="CH37" s="375"/>
      <c r="CI37" s="375"/>
      <c r="CJ37" s="375"/>
      <c r="CK37" s="375"/>
      <c r="CL37" s="375"/>
      <c r="CM37" s="375"/>
      <c r="CN37" s="9"/>
      <c r="CO37" s="376">
        <f t="shared" si="5"/>
        <v>27</v>
      </c>
      <c r="CP37" s="376"/>
      <c r="CQ37" s="375" t="str">
        <f>IF('各会計、関係団体の財政状況及び健全化判断比率'!BS10="","",'各会計、関係団体の財政状況及び健全化判断比率'!BS10)</f>
        <v>宮崎市中央市場精算株式会社</v>
      </c>
      <c r="CR37" s="375"/>
      <c r="CS37" s="375"/>
      <c r="CT37" s="375"/>
      <c r="CU37" s="375"/>
      <c r="CV37" s="375"/>
      <c r="CW37" s="375"/>
      <c r="CX37" s="375"/>
      <c r="CY37" s="375"/>
      <c r="CZ37" s="375"/>
      <c r="DA37" s="375"/>
      <c r="DB37" s="375"/>
      <c r="DC37" s="375"/>
      <c r="DD37" s="375"/>
      <c r="DE37" s="375"/>
      <c r="DF37" s="8"/>
      <c r="DG37" s="377" t="str">
        <f>IF('各会計、関係団体の財政状況及び健全化判断比率'!BR10="","",'各会計、関係団体の財政状況及び健全化判断比率'!BR10)</f>
        <v/>
      </c>
      <c r="DH37" s="377"/>
      <c r="DI37" s="21"/>
    </row>
    <row r="38" spans="1:113" ht="32.25" customHeight="1" x14ac:dyDescent="0.2">
      <c r="A38" s="2"/>
      <c r="B38" s="5"/>
      <c r="C38" s="376">
        <f t="shared" si="0"/>
        <v>5</v>
      </c>
      <c r="D38" s="376"/>
      <c r="E38" s="375" t="str">
        <f>IF('各会計、関係団体の財政状況及び健全化判断比率'!B11="","",'各会計、関係団体の財政状況及び健全化判断比率'!B11)</f>
        <v>母子父子寡婦福祉資金特別会計</v>
      </c>
      <c r="F38" s="375"/>
      <c r="G38" s="375"/>
      <c r="H38" s="375"/>
      <c r="I38" s="375"/>
      <c r="J38" s="375"/>
      <c r="K38" s="375"/>
      <c r="L38" s="375"/>
      <c r="M38" s="375"/>
      <c r="N38" s="375"/>
      <c r="O38" s="375"/>
      <c r="P38" s="375"/>
      <c r="Q38" s="375"/>
      <c r="R38" s="375"/>
      <c r="S38" s="375"/>
      <c r="T38" s="9"/>
      <c r="U38" s="376" t="str">
        <f t="shared" si="1"/>
        <v/>
      </c>
      <c r="V38" s="376"/>
      <c r="W38" s="375"/>
      <c r="X38" s="375"/>
      <c r="Y38" s="375"/>
      <c r="Z38" s="375"/>
      <c r="AA38" s="375"/>
      <c r="AB38" s="375"/>
      <c r="AC38" s="375"/>
      <c r="AD38" s="375"/>
      <c r="AE38" s="375"/>
      <c r="AF38" s="375"/>
      <c r="AG38" s="375"/>
      <c r="AH38" s="375"/>
      <c r="AI38" s="375"/>
      <c r="AJ38" s="375"/>
      <c r="AK38" s="375"/>
      <c r="AL38" s="9"/>
      <c r="AM38" s="376">
        <f t="shared" si="2"/>
        <v>14</v>
      </c>
      <c r="AN38" s="376"/>
      <c r="AO38" s="375" t="str">
        <f>IF('各会計、関係団体の財政状況及び健全化判断比率'!B35="","",'各会計、関係団体の財政状況及び健全化判断比率'!B35)</f>
        <v>田野病院事業会計</v>
      </c>
      <c r="AP38" s="375"/>
      <c r="AQ38" s="375"/>
      <c r="AR38" s="375"/>
      <c r="AS38" s="375"/>
      <c r="AT38" s="375"/>
      <c r="AU38" s="375"/>
      <c r="AV38" s="375"/>
      <c r="AW38" s="375"/>
      <c r="AX38" s="375"/>
      <c r="AY38" s="375"/>
      <c r="AZ38" s="375"/>
      <c r="BA38" s="375"/>
      <c r="BB38" s="375"/>
      <c r="BC38" s="375"/>
      <c r="BD38" s="9"/>
      <c r="BE38" s="376" t="str">
        <f t="shared" si="3"/>
        <v/>
      </c>
      <c r="BF38" s="376"/>
      <c r="BG38" s="375"/>
      <c r="BH38" s="375"/>
      <c r="BI38" s="375"/>
      <c r="BJ38" s="375"/>
      <c r="BK38" s="375"/>
      <c r="BL38" s="375"/>
      <c r="BM38" s="375"/>
      <c r="BN38" s="375"/>
      <c r="BO38" s="375"/>
      <c r="BP38" s="375"/>
      <c r="BQ38" s="375"/>
      <c r="BR38" s="375"/>
      <c r="BS38" s="375"/>
      <c r="BT38" s="375"/>
      <c r="BU38" s="375"/>
      <c r="BV38" s="9"/>
      <c r="BW38" s="376">
        <f t="shared" si="4"/>
        <v>22</v>
      </c>
      <c r="BX38" s="376"/>
      <c r="BY38" s="375" t="str">
        <f>IF('各会計、関係団体の財政状況及び健全化判断比率'!B72="","",'各会計、関係団体の財政状況及び健全化判断比率'!B72)</f>
        <v>宮崎県後期高齢者医療広域連合（後期高齢者医療特別会計）</v>
      </c>
      <c r="BZ38" s="375"/>
      <c r="CA38" s="375"/>
      <c r="CB38" s="375"/>
      <c r="CC38" s="375"/>
      <c r="CD38" s="375"/>
      <c r="CE38" s="375"/>
      <c r="CF38" s="375"/>
      <c r="CG38" s="375"/>
      <c r="CH38" s="375"/>
      <c r="CI38" s="375"/>
      <c r="CJ38" s="375"/>
      <c r="CK38" s="375"/>
      <c r="CL38" s="375"/>
      <c r="CM38" s="375"/>
      <c r="CN38" s="9"/>
      <c r="CO38" s="376">
        <f t="shared" si="5"/>
        <v>28</v>
      </c>
      <c r="CP38" s="376"/>
      <c r="CQ38" s="375" t="str">
        <f>IF('各会計、関係団体の財政状況及び健全化判断比率'!BS11="","",'各会計、関係団体の財政状況及び健全化判断比率'!BS11)</f>
        <v>宮崎市フェニックス自然動物園管理株式会社</v>
      </c>
      <c r="CR38" s="375"/>
      <c r="CS38" s="375"/>
      <c r="CT38" s="375"/>
      <c r="CU38" s="375"/>
      <c r="CV38" s="375"/>
      <c r="CW38" s="375"/>
      <c r="CX38" s="375"/>
      <c r="CY38" s="375"/>
      <c r="CZ38" s="375"/>
      <c r="DA38" s="375"/>
      <c r="DB38" s="375"/>
      <c r="DC38" s="375"/>
      <c r="DD38" s="375"/>
      <c r="DE38" s="375"/>
      <c r="DF38" s="8"/>
      <c r="DG38" s="377" t="str">
        <f>IF('各会計、関係団体の財政状況及び健全化判断比率'!BR11="","",'各会計、関係団体の財政状況及び健全化判断比率'!BR11)</f>
        <v/>
      </c>
      <c r="DH38" s="377"/>
      <c r="DI38" s="21"/>
    </row>
    <row r="39" spans="1:113" ht="32.25" customHeight="1" x14ac:dyDescent="0.2">
      <c r="A39" s="2"/>
      <c r="B39" s="5"/>
      <c r="C39" s="376">
        <f t="shared" si="0"/>
        <v>6</v>
      </c>
      <c r="D39" s="376"/>
      <c r="E39" s="375" t="str">
        <f>IF('各会計、関係団体の財政状況及び健全化判断比率'!B12="","",'各会計、関係団体の財政状況及び健全化判断比率'!B12)</f>
        <v>公債管理特別会計</v>
      </c>
      <c r="F39" s="375"/>
      <c r="G39" s="375"/>
      <c r="H39" s="375"/>
      <c r="I39" s="375"/>
      <c r="J39" s="375"/>
      <c r="K39" s="375"/>
      <c r="L39" s="375"/>
      <c r="M39" s="375"/>
      <c r="N39" s="375"/>
      <c r="O39" s="375"/>
      <c r="P39" s="375"/>
      <c r="Q39" s="375"/>
      <c r="R39" s="375"/>
      <c r="S39" s="375"/>
      <c r="T39" s="9"/>
      <c r="U39" s="376" t="str">
        <f t="shared" si="1"/>
        <v/>
      </c>
      <c r="V39" s="376"/>
      <c r="W39" s="375"/>
      <c r="X39" s="375"/>
      <c r="Y39" s="375"/>
      <c r="Z39" s="375"/>
      <c r="AA39" s="375"/>
      <c r="AB39" s="375"/>
      <c r="AC39" s="375"/>
      <c r="AD39" s="375"/>
      <c r="AE39" s="375"/>
      <c r="AF39" s="375"/>
      <c r="AG39" s="375"/>
      <c r="AH39" s="375"/>
      <c r="AI39" s="375"/>
      <c r="AJ39" s="375"/>
      <c r="AK39" s="375"/>
      <c r="AL39" s="9"/>
      <c r="AM39" s="376" t="str">
        <f t="shared" si="2"/>
        <v/>
      </c>
      <c r="AN39" s="376"/>
      <c r="AO39" s="375"/>
      <c r="AP39" s="375"/>
      <c r="AQ39" s="375"/>
      <c r="AR39" s="375"/>
      <c r="AS39" s="375"/>
      <c r="AT39" s="375"/>
      <c r="AU39" s="375"/>
      <c r="AV39" s="375"/>
      <c r="AW39" s="375"/>
      <c r="AX39" s="375"/>
      <c r="AY39" s="375"/>
      <c r="AZ39" s="375"/>
      <c r="BA39" s="375"/>
      <c r="BB39" s="375"/>
      <c r="BC39" s="375"/>
      <c r="BD39" s="9"/>
      <c r="BE39" s="376" t="str">
        <f t="shared" si="3"/>
        <v/>
      </c>
      <c r="BF39" s="376"/>
      <c r="BG39" s="375"/>
      <c r="BH39" s="375"/>
      <c r="BI39" s="375"/>
      <c r="BJ39" s="375"/>
      <c r="BK39" s="375"/>
      <c r="BL39" s="375"/>
      <c r="BM39" s="375"/>
      <c r="BN39" s="375"/>
      <c r="BO39" s="375"/>
      <c r="BP39" s="375"/>
      <c r="BQ39" s="375"/>
      <c r="BR39" s="375"/>
      <c r="BS39" s="375"/>
      <c r="BT39" s="375"/>
      <c r="BU39" s="375"/>
      <c r="BV39" s="9"/>
      <c r="BW39" s="376">
        <f t="shared" si="4"/>
        <v>23</v>
      </c>
      <c r="BX39" s="376"/>
      <c r="BY39" s="375" t="str">
        <f>IF('各会計、関係団体の財政状況及び健全化判断比率'!B73="","",'各会計、関係団体の財政状況及び健全化判断比率'!B73)</f>
        <v>宮崎県自治会館管理組合</v>
      </c>
      <c r="BZ39" s="375"/>
      <c r="CA39" s="375"/>
      <c r="CB39" s="375"/>
      <c r="CC39" s="375"/>
      <c r="CD39" s="375"/>
      <c r="CE39" s="375"/>
      <c r="CF39" s="375"/>
      <c r="CG39" s="375"/>
      <c r="CH39" s="375"/>
      <c r="CI39" s="375"/>
      <c r="CJ39" s="375"/>
      <c r="CK39" s="375"/>
      <c r="CL39" s="375"/>
      <c r="CM39" s="375"/>
      <c r="CN39" s="9"/>
      <c r="CO39" s="376">
        <f t="shared" si="5"/>
        <v>29</v>
      </c>
      <c r="CP39" s="376"/>
      <c r="CQ39" s="375" t="str">
        <f>IF('各会計、関係団体の財政状況及び健全化判断比率'!BS12="","",'各会計、関係団体の財政状況及び健全化判断比率'!BS12)</f>
        <v>宮崎水管理株式会社</v>
      </c>
      <c r="CR39" s="375"/>
      <c r="CS39" s="375"/>
      <c r="CT39" s="375"/>
      <c r="CU39" s="375"/>
      <c r="CV39" s="375"/>
      <c r="CW39" s="375"/>
      <c r="CX39" s="375"/>
      <c r="CY39" s="375"/>
      <c r="CZ39" s="375"/>
      <c r="DA39" s="375"/>
      <c r="DB39" s="375"/>
      <c r="DC39" s="375"/>
      <c r="DD39" s="375"/>
      <c r="DE39" s="375"/>
      <c r="DF39" s="8"/>
      <c r="DG39" s="377" t="str">
        <f>IF('各会計、関係団体の財政状況及び健全化判断比率'!BR12="","",'各会計、関係団体の財政状況及び健全化判断比率'!BR12)</f>
        <v/>
      </c>
      <c r="DH39" s="377"/>
      <c r="DI39" s="21"/>
    </row>
    <row r="40" spans="1:113" ht="32.25" customHeight="1" x14ac:dyDescent="0.2">
      <c r="A40" s="2"/>
      <c r="B40" s="5"/>
      <c r="C40" s="376" t="str">
        <f t="shared" si="0"/>
        <v/>
      </c>
      <c r="D40" s="376"/>
      <c r="E40" s="375" t="str">
        <f>IF('各会計、関係団体の財政状況及び健全化判断比率'!B13="","",'各会計、関係団体の財政状況及び健全化判断比率'!B13)</f>
        <v/>
      </c>
      <c r="F40" s="375"/>
      <c r="G40" s="375"/>
      <c r="H40" s="375"/>
      <c r="I40" s="375"/>
      <c r="J40" s="375"/>
      <c r="K40" s="375"/>
      <c r="L40" s="375"/>
      <c r="M40" s="375"/>
      <c r="N40" s="375"/>
      <c r="O40" s="375"/>
      <c r="P40" s="375"/>
      <c r="Q40" s="375"/>
      <c r="R40" s="375"/>
      <c r="S40" s="375"/>
      <c r="T40" s="9"/>
      <c r="U40" s="376" t="str">
        <f t="shared" si="1"/>
        <v/>
      </c>
      <c r="V40" s="376"/>
      <c r="W40" s="375"/>
      <c r="X40" s="375"/>
      <c r="Y40" s="375"/>
      <c r="Z40" s="375"/>
      <c r="AA40" s="375"/>
      <c r="AB40" s="375"/>
      <c r="AC40" s="375"/>
      <c r="AD40" s="375"/>
      <c r="AE40" s="375"/>
      <c r="AF40" s="375"/>
      <c r="AG40" s="375"/>
      <c r="AH40" s="375"/>
      <c r="AI40" s="375"/>
      <c r="AJ40" s="375"/>
      <c r="AK40" s="375"/>
      <c r="AL40" s="9"/>
      <c r="AM40" s="376" t="str">
        <f t="shared" si="2"/>
        <v/>
      </c>
      <c r="AN40" s="376"/>
      <c r="AO40" s="375"/>
      <c r="AP40" s="375"/>
      <c r="AQ40" s="375"/>
      <c r="AR40" s="375"/>
      <c r="AS40" s="375"/>
      <c r="AT40" s="375"/>
      <c r="AU40" s="375"/>
      <c r="AV40" s="375"/>
      <c r="AW40" s="375"/>
      <c r="AX40" s="375"/>
      <c r="AY40" s="375"/>
      <c r="AZ40" s="375"/>
      <c r="BA40" s="375"/>
      <c r="BB40" s="375"/>
      <c r="BC40" s="375"/>
      <c r="BD40" s="9"/>
      <c r="BE40" s="376" t="str">
        <f t="shared" si="3"/>
        <v/>
      </c>
      <c r="BF40" s="376"/>
      <c r="BG40" s="375"/>
      <c r="BH40" s="375"/>
      <c r="BI40" s="375"/>
      <c r="BJ40" s="375"/>
      <c r="BK40" s="375"/>
      <c r="BL40" s="375"/>
      <c r="BM40" s="375"/>
      <c r="BN40" s="375"/>
      <c r="BO40" s="375"/>
      <c r="BP40" s="375"/>
      <c r="BQ40" s="375"/>
      <c r="BR40" s="375"/>
      <c r="BS40" s="375"/>
      <c r="BT40" s="375"/>
      <c r="BU40" s="375"/>
      <c r="BV40" s="9"/>
      <c r="BW40" s="376" t="str">
        <f t="shared" si="4"/>
        <v/>
      </c>
      <c r="BX40" s="376"/>
      <c r="BY40" s="375" t="str">
        <f>IF('各会計、関係団体の財政状況及び健全化判断比率'!B74="","",'各会計、関係団体の財政状況及び健全化判断比率'!B74)</f>
        <v/>
      </c>
      <c r="BZ40" s="375"/>
      <c r="CA40" s="375"/>
      <c r="CB40" s="375"/>
      <c r="CC40" s="375"/>
      <c r="CD40" s="375"/>
      <c r="CE40" s="375"/>
      <c r="CF40" s="375"/>
      <c r="CG40" s="375"/>
      <c r="CH40" s="375"/>
      <c r="CI40" s="375"/>
      <c r="CJ40" s="375"/>
      <c r="CK40" s="375"/>
      <c r="CL40" s="375"/>
      <c r="CM40" s="375"/>
      <c r="CN40" s="9"/>
      <c r="CO40" s="376">
        <f t="shared" si="5"/>
        <v>30</v>
      </c>
      <c r="CP40" s="376"/>
      <c r="CQ40" s="375" t="str">
        <f>IF('各会計、関係団体の財政状況及び健全化判断比率'!BS13="","",'各会計、関係団体の財政状況及び健全化判断比率'!BS13)</f>
        <v>宮崎市土地開発公社</v>
      </c>
      <c r="CR40" s="375"/>
      <c r="CS40" s="375"/>
      <c r="CT40" s="375"/>
      <c r="CU40" s="375"/>
      <c r="CV40" s="375"/>
      <c r="CW40" s="375"/>
      <c r="CX40" s="375"/>
      <c r="CY40" s="375"/>
      <c r="CZ40" s="375"/>
      <c r="DA40" s="375"/>
      <c r="DB40" s="375"/>
      <c r="DC40" s="375"/>
      <c r="DD40" s="375"/>
      <c r="DE40" s="375"/>
      <c r="DF40" s="8"/>
      <c r="DG40" s="377" t="str">
        <f>IF('各会計、関係団体の財政状況及び健全化判断比率'!BR13="","",'各会計、関係団体の財政状況及び健全化判断比率'!BR13)</f>
        <v>○</v>
      </c>
      <c r="DH40" s="377"/>
      <c r="DI40" s="21"/>
    </row>
    <row r="41" spans="1:113" ht="32.25" customHeight="1" x14ac:dyDescent="0.2">
      <c r="A41" s="2"/>
      <c r="B41" s="5"/>
      <c r="C41" s="376" t="str">
        <f t="shared" si="0"/>
        <v/>
      </c>
      <c r="D41" s="376"/>
      <c r="E41" s="375" t="str">
        <f>IF('各会計、関係団体の財政状況及び健全化判断比率'!B14="","",'各会計、関係団体の財政状況及び健全化判断比率'!B14)</f>
        <v/>
      </c>
      <c r="F41" s="375"/>
      <c r="G41" s="375"/>
      <c r="H41" s="375"/>
      <c r="I41" s="375"/>
      <c r="J41" s="375"/>
      <c r="K41" s="375"/>
      <c r="L41" s="375"/>
      <c r="M41" s="375"/>
      <c r="N41" s="375"/>
      <c r="O41" s="375"/>
      <c r="P41" s="375"/>
      <c r="Q41" s="375"/>
      <c r="R41" s="375"/>
      <c r="S41" s="375"/>
      <c r="T41" s="9"/>
      <c r="U41" s="376" t="str">
        <f t="shared" si="1"/>
        <v/>
      </c>
      <c r="V41" s="376"/>
      <c r="W41" s="375"/>
      <c r="X41" s="375"/>
      <c r="Y41" s="375"/>
      <c r="Z41" s="375"/>
      <c r="AA41" s="375"/>
      <c r="AB41" s="375"/>
      <c r="AC41" s="375"/>
      <c r="AD41" s="375"/>
      <c r="AE41" s="375"/>
      <c r="AF41" s="375"/>
      <c r="AG41" s="375"/>
      <c r="AH41" s="375"/>
      <c r="AI41" s="375"/>
      <c r="AJ41" s="375"/>
      <c r="AK41" s="375"/>
      <c r="AL41" s="9"/>
      <c r="AM41" s="376" t="str">
        <f t="shared" si="2"/>
        <v/>
      </c>
      <c r="AN41" s="376"/>
      <c r="AO41" s="375"/>
      <c r="AP41" s="375"/>
      <c r="AQ41" s="375"/>
      <c r="AR41" s="375"/>
      <c r="AS41" s="375"/>
      <c r="AT41" s="375"/>
      <c r="AU41" s="375"/>
      <c r="AV41" s="375"/>
      <c r="AW41" s="375"/>
      <c r="AX41" s="375"/>
      <c r="AY41" s="375"/>
      <c r="AZ41" s="375"/>
      <c r="BA41" s="375"/>
      <c r="BB41" s="375"/>
      <c r="BC41" s="375"/>
      <c r="BD41" s="9"/>
      <c r="BE41" s="376" t="str">
        <f t="shared" si="3"/>
        <v/>
      </c>
      <c r="BF41" s="376"/>
      <c r="BG41" s="375"/>
      <c r="BH41" s="375"/>
      <c r="BI41" s="375"/>
      <c r="BJ41" s="375"/>
      <c r="BK41" s="375"/>
      <c r="BL41" s="375"/>
      <c r="BM41" s="375"/>
      <c r="BN41" s="375"/>
      <c r="BO41" s="375"/>
      <c r="BP41" s="375"/>
      <c r="BQ41" s="375"/>
      <c r="BR41" s="375"/>
      <c r="BS41" s="375"/>
      <c r="BT41" s="375"/>
      <c r="BU41" s="375"/>
      <c r="BV41" s="9"/>
      <c r="BW41" s="376" t="str">
        <f t="shared" si="4"/>
        <v/>
      </c>
      <c r="BX41" s="376"/>
      <c r="BY41" s="375" t="str">
        <f>IF('各会計、関係団体の財政状況及び健全化判断比率'!B75="","",'各会計、関係団体の財政状況及び健全化判断比率'!B75)</f>
        <v/>
      </c>
      <c r="BZ41" s="375"/>
      <c r="CA41" s="375"/>
      <c r="CB41" s="375"/>
      <c r="CC41" s="375"/>
      <c r="CD41" s="375"/>
      <c r="CE41" s="375"/>
      <c r="CF41" s="375"/>
      <c r="CG41" s="375"/>
      <c r="CH41" s="375"/>
      <c r="CI41" s="375"/>
      <c r="CJ41" s="375"/>
      <c r="CK41" s="375"/>
      <c r="CL41" s="375"/>
      <c r="CM41" s="375"/>
      <c r="CN41" s="9"/>
      <c r="CO41" s="376">
        <f t="shared" si="5"/>
        <v>31</v>
      </c>
      <c r="CP41" s="376"/>
      <c r="CQ41" s="375" t="str">
        <f>IF('各会計、関係団体の財政状況及び健全化判断比率'!BS14="","",'各会計、関係団体の財政状況及び健全化判断比率'!BS14)</f>
        <v>宮崎市清武文化会館</v>
      </c>
      <c r="CR41" s="375"/>
      <c r="CS41" s="375"/>
      <c r="CT41" s="375"/>
      <c r="CU41" s="375"/>
      <c r="CV41" s="375"/>
      <c r="CW41" s="375"/>
      <c r="CX41" s="375"/>
      <c r="CY41" s="375"/>
      <c r="CZ41" s="375"/>
      <c r="DA41" s="375"/>
      <c r="DB41" s="375"/>
      <c r="DC41" s="375"/>
      <c r="DD41" s="375"/>
      <c r="DE41" s="375"/>
      <c r="DF41" s="8"/>
      <c r="DG41" s="377" t="str">
        <f>IF('各会計、関係団体の財政状況及び健全化判断比率'!BR14="","",'各会計、関係団体の財政状況及び健全化判断比率'!BR14)</f>
        <v/>
      </c>
      <c r="DH41" s="377"/>
      <c r="DI41" s="21"/>
    </row>
    <row r="42" spans="1:113" ht="32.25" customHeight="1" x14ac:dyDescent="0.2">
      <c r="B42" s="5"/>
      <c r="C42" s="376" t="str">
        <f t="shared" si="0"/>
        <v/>
      </c>
      <c r="D42" s="376"/>
      <c r="E42" s="375" t="str">
        <f>IF('各会計、関係団体の財政状況及び健全化判断比率'!B15="","",'各会計、関係団体の財政状況及び健全化判断比率'!B15)</f>
        <v/>
      </c>
      <c r="F42" s="375"/>
      <c r="G42" s="375"/>
      <c r="H42" s="375"/>
      <c r="I42" s="375"/>
      <c r="J42" s="375"/>
      <c r="K42" s="375"/>
      <c r="L42" s="375"/>
      <c r="M42" s="375"/>
      <c r="N42" s="375"/>
      <c r="O42" s="375"/>
      <c r="P42" s="375"/>
      <c r="Q42" s="375"/>
      <c r="R42" s="375"/>
      <c r="S42" s="375"/>
      <c r="T42" s="9"/>
      <c r="U42" s="376" t="str">
        <f t="shared" si="1"/>
        <v/>
      </c>
      <c r="V42" s="376"/>
      <c r="W42" s="375"/>
      <c r="X42" s="375"/>
      <c r="Y42" s="375"/>
      <c r="Z42" s="375"/>
      <c r="AA42" s="375"/>
      <c r="AB42" s="375"/>
      <c r="AC42" s="375"/>
      <c r="AD42" s="375"/>
      <c r="AE42" s="375"/>
      <c r="AF42" s="375"/>
      <c r="AG42" s="375"/>
      <c r="AH42" s="375"/>
      <c r="AI42" s="375"/>
      <c r="AJ42" s="375"/>
      <c r="AK42" s="375"/>
      <c r="AL42" s="9"/>
      <c r="AM42" s="376" t="str">
        <f t="shared" si="2"/>
        <v/>
      </c>
      <c r="AN42" s="376"/>
      <c r="AO42" s="375"/>
      <c r="AP42" s="375"/>
      <c r="AQ42" s="375"/>
      <c r="AR42" s="375"/>
      <c r="AS42" s="375"/>
      <c r="AT42" s="375"/>
      <c r="AU42" s="375"/>
      <c r="AV42" s="375"/>
      <c r="AW42" s="375"/>
      <c r="AX42" s="375"/>
      <c r="AY42" s="375"/>
      <c r="AZ42" s="375"/>
      <c r="BA42" s="375"/>
      <c r="BB42" s="375"/>
      <c r="BC42" s="375"/>
      <c r="BD42" s="9"/>
      <c r="BE42" s="376" t="str">
        <f t="shared" si="3"/>
        <v/>
      </c>
      <c r="BF42" s="376"/>
      <c r="BG42" s="375"/>
      <c r="BH42" s="375"/>
      <c r="BI42" s="375"/>
      <c r="BJ42" s="375"/>
      <c r="BK42" s="375"/>
      <c r="BL42" s="375"/>
      <c r="BM42" s="375"/>
      <c r="BN42" s="375"/>
      <c r="BO42" s="375"/>
      <c r="BP42" s="375"/>
      <c r="BQ42" s="375"/>
      <c r="BR42" s="375"/>
      <c r="BS42" s="375"/>
      <c r="BT42" s="375"/>
      <c r="BU42" s="375"/>
      <c r="BV42" s="9"/>
      <c r="BW42" s="376" t="str">
        <f t="shared" si="4"/>
        <v/>
      </c>
      <c r="BX42" s="376"/>
      <c r="BY42" s="375" t="str">
        <f>IF('各会計、関係団体の財政状況及び健全化判断比率'!B76="","",'各会計、関係団体の財政状況及び健全化判断比率'!B76)</f>
        <v/>
      </c>
      <c r="BZ42" s="375"/>
      <c r="CA42" s="375"/>
      <c r="CB42" s="375"/>
      <c r="CC42" s="375"/>
      <c r="CD42" s="375"/>
      <c r="CE42" s="375"/>
      <c r="CF42" s="375"/>
      <c r="CG42" s="375"/>
      <c r="CH42" s="375"/>
      <c r="CI42" s="375"/>
      <c r="CJ42" s="375"/>
      <c r="CK42" s="375"/>
      <c r="CL42" s="375"/>
      <c r="CM42" s="375"/>
      <c r="CN42" s="9"/>
      <c r="CO42" s="376">
        <f t="shared" si="5"/>
        <v>32</v>
      </c>
      <c r="CP42" s="376"/>
      <c r="CQ42" s="375" t="str">
        <f>IF('各会計、関係団体の財政状況及び健全化判断比率'!BS15="","",'各会計、関係団体の財政状況及び健全化判断比率'!BS15)</f>
        <v>公立大学法人宮崎公立大学</v>
      </c>
      <c r="CR42" s="375"/>
      <c r="CS42" s="375"/>
      <c r="CT42" s="375"/>
      <c r="CU42" s="375"/>
      <c r="CV42" s="375"/>
      <c r="CW42" s="375"/>
      <c r="CX42" s="375"/>
      <c r="CY42" s="375"/>
      <c r="CZ42" s="375"/>
      <c r="DA42" s="375"/>
      <c r="DB42" s="375"/>
      <c r="DC42" s="375"/>
      <c r="DD42" s="375"/>
      <c r="DE42" s="375"/>
      <c r="DF42" s="8"/>
      <c r="DG42" s="377" t="str">
        <f>IF('各会計、関係団体の財政状況及び健全化判断比率'!BR15="","",'各会計、関係団体の財政状況及び健全化判断比率'!BR15)</f>
        <v/>
      </c>
      <c r="DH42" s="377"/>
      <c r="DI42" s="21"/>
    </row>
    <row r="43" spans="1:113" ht="32.25" customHeight="1" x14ac:dyDescent="0.2">
      <c r="B43" s="5"/>
      <c r="C43" s="376" t="str">
        <f t="shared" si="0"/>
        <v/>
      </c>
      <c r="D43" s="376"/>
      <c r="E43" s="375" t="str">
        <f>IF('各会計、関係団体の財政状況及び健全化判断比率'!B16="","",'各会計、関係団体の財政状況及び健全化判断比率'!B16)</f>
        <v/>
      </c>
      <c r="F43" s="375"/>
      <c r="G43" s="375"/>
      <c r="H43" s="375"/>
      <c r="I43" s="375"/>
      <c r="J43" s="375"/>
      <c r="K43" s="375"/>
      <c r="L43" s="375"/>
      <c r="M43" s="375"/>
      <c r="N43" s="375"/>
      <c r="O43" s="375"/>
      <c r="P43" s="375"/>
      <c r="Q43" s="375"/>
      <c r="R43" s="375"/>
      <c r="S43" s="375"/>
      <c r="T43" s="9"/>
      <c r="U43" s="376" t="str">
        <f t="shared" si="1"/>
        <v/>
      </c>
      <c r="V43" s="376"/>
      <c r="W43" s="375"/>
      <c r="X43" s="375"/>
      <c r="Y43" s="375"/>
      <c r="Z43" s="375"/>
      <c r="AA43" s="375"/>
      <c r="AB43" s="375"/>
      <c r="AC43" s="375"/>
      <c r="AD43" s="375"/>
      <c r="AE43" s="375"/>
      <c r="AF43" s="375"/>
      <c r="AG43" s="375"/>
      <c r="AH43" s="375"/>
      <c r="AI43" s="375"/>
      <c r="AJ43" s="375"/>
      <c r="AK43" s="375"/>
      <c r="AL43" s="9"/>
      <c r="AM43" s="376" t="str">
        <f t="shared" si="2"/>
        <v/>
      </c>
      <c r="AN43" s="376"/>
      <c r="AO43" s="375"/>
      <c r="AP43" s="375"/>
      <c r="AQ43" s="375"/>
      <c r="AR43" s="375"/>
      <c r="AS43" s="375"/>
      <c r="AT43" s="375"/>
      <c r="AU43" s="375"/>
      <c r="AV43" s="375"/>
      <c r="AW43" s="375"/>
      <c r="AX43" s="375"/>
      <c r="AY43" s="375"/>
      <c r="AZ43" s="375"/>
      <c r="BA43" s="375"/>
      <c r="BB43" s="375"/>
      <c r="BC43" s="375"/>
      <c r="BD43" s="9"/>
      <c r="BE43" s="376" t="str">
        <f t="shared" si="3"/>
        <v/>
      </c>
      <c r="BF43" s="376"/>
      <c r="BG43" s="375"/>
      <c r="BH43" s="375"/>
      <c r="BI43" s="375"/>
      <c r="BJ43" s="375"/>
      <c r="BK43" s="375"/>
      <c r="BL43" s="375"/>
      <c r="BM43" s="375"/>
      <c r="BN43" s="375"/>
      <c r="BO43" s="375"/>
      <c r="BP43" s="375"/>
      <c r="BQ43" s="375"/>
      <c r="BR43" s="375"/>
      <c r="BS43" s="375"/>
      <c r="BT43" s="375"/>
      <c r="BU43" s="375"/>
      <c r="BV43" s="9"/>
      <c r="BW43" s="376" t="str">
        <f t="shared" si="4"/>
        <v/>
      </c>
      <c r="BX43" s="376"/>
      <c r="BY43" s="375" t="str">
        <f>IF('各会計、関係団体の財政状況及び健全化判断比率'!B77="","",'各会計、関係団体の財政状況及び健全化判断比率'!B77)</f>
        <v/>
      </c>
      <c r="BZ43" s="375"/>
      <c r="CA43" s="375"/>
      <c r="CB43" s="375"/>
      <c r="CC43" s="375"/>
      <c r="CD43" s="375"/>
      <c r="CE43" s="375"/>
      <c r="CF43" s="375"/>
      <c r="CG43" s="375"/>
      <c r="CH43" s="375"/>
      <c r="CI43" s="375"/>
      <c r="CJ43" s="375"/>
      <c r="CK43" s="375"/>
      <c r="CL43" s="375"/>
      <c r="CM43" s="375"/>
      <c r="CN43" s="9"/>
      <c r="CO43" s="376">
        <f t="shared" si="5"/>
        <v>33</v>
      </c>
      <c r="CP43" s="376"/>
      <c r="CQ43" s="375" t="str">
        <f>IF('各会計、関係団体の財政状況及び健全化判断比率'!BS16="","",'各会計、関係団体の財政状況及び健全化判断比率'!BS16)</f>
        <v>宮崎県環境整備公社</v>
      </c>
      <c r="CR43" s="375"/>
      <c r="CS43" s="375"/>
      <c r="CT43" s="375"/>
      <c r="CU43" s="375"/>
      <c r="CV43" s="375"/>
      <c r="CW43" s="375"/>
      <c r="CX43" s="375"/>
      <c r="CY43" s="375"/>
      <c r="CZ43" s="375"/>
      <c r="DA43" s="375"/>
      <c r="DB43" s="375"/>
      <c r="DC43" s="375"/>
      <c r="DD43" s="375"/>
      <c r="DE43" s="375"/>
      <c r="DF43" s="8"/>
      <c r="DG43" s="377" t="str">
        <f>IF('各会計、関係団体の財政状況及び健全化判断比率'!BR16="","",'各会計、関係団体の財政状況及び健全化判断比率'!BR16)</f>
        <v>○</v>
      </c>
      <c r="DH43" s="377"/>
      <c r="DI43" s="21"/>
    </row>
    <row r="44" spans="1:113" ht="13.5" customHeight="1" x14ac:dyDescent="0.2">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2"/>
    <row r="46" spans="1:113" x14ac:dyDescent="0.2">
      <c r="B46" s="1" t="s">
        <v>284</v>
      </c>
      <c r="E46" s="1" t="s">
        <v>203</v>
      </c>
    </row>
    <row r="47" spans="1:113" x14ac:dyDescent="0.2">
      <c r="E47" s="1" t="s">
        <v>285</v>
      </c>
    </row>
    <row r="48" spans="1:113" x14ac:dyDescent="0.2">
      <c r="E48" s="1" t="s">
        <v>286</v>
      </c>
    </row>
    <row r="49" spans="5:5" x14ac:dyDescent="0.2">
      <c r="E49" s="1" t="s">
        <v>288</v>
      </c>
    </row>
    <row r="50" spans="5:5" x14ac:dyDescent="0.2">
      <c r="E50" s="1" t="s">
        <v>289</v>
      </c>
    </row>
    <row r="51" spans="5:5" x14ac:dyDescent="0.2">
      <c r="E51" s="1" t="s">
        <v>293</v>
      </c>
    </row>
    <row r="52" spans="5:5" x14ac:dyDescent="0.2">
      <c r="E52" s="1" t="s">
        <v>295</v>
      </c>
    </row>
    <row r="53" spans="5:5" x14ac:dyDescent="0.2">
      <c r="E53" s="1" t="s">
        <v>237</v>
      </c>
    </row>
    <row r="54" spans="5:5" x14ac:dyDescent="0.2"/>
    <row r="55" spans="5:5" x14ac:dyDescent="0.2"/>
    <row r="56" spans="5:5" x14ac:dyDescent="0.2"/>
  </sheetData>
  <sheetProtection algorithmName="SHA-512" hashValue="lM3zGo1zoSJb+/htKCjH8P5YPAXSsBg0KvVLD1ZrIdsCEy6blqmVaAPgtBGrGjABP1+fjtZFla8XS1fs5EBT3A==" saltValue="GhsGfGRYzOZy89fD/V3+MQ=="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AH29:AL29"/>
    <mergeCell ref="AM29:AR29"/>
    <mergeCell ref="AS29:AX29"/>
    <mergeCell ref="BC29:BM29"/>
    <mergeCell ref="BN29:BU29"/>
    <mergeCell ref="BV29:CC29"/>
    <mergeCell ref="E28:K28"/>
    <mergeCell ref="L28:P28"/>
    <mergeCell ref="CE24:CS25"/>
    <mergeCell ref="CT24:DA25"/>
    <mergeCell ref="DB24:DI25"/>
    <mergeCell ref="CE26:CS27"/>
    <mergeCell ref="CT26:DA27"/>
    <mergeCell ref="DB26:DI27"/>
    <mergeCell ref="AY28:BB30"/>
    <mergeCell ref="CE28:CS29"/>
    <mergeCell ref="CT28:DA29"/>
    <mergeCell ref="DB28:DI29"/>
  </mergeCells>
  <phoneticPr fontId="6"/>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2"/>
  <cols>
    <col min="1" max="95" width="1.6640625" style="1" customWidth="1"/>
    <col min="96" max="133" width="1.6640625" style="41" customWidth="1"/>
    <col min="134" max="143" width="1.6640625" style="1" customWidth="1"/>
    <col min="144" max="144" width="0" style="1" hidden="1" customWidth="1"/>
    <col min="145" max="16384" width="0" style="1" hidden="1"/>
  </cols>
  <sheetData>
    <row r="1" spans="2:143" ht="22.5" customHeight="1" x14ac:dyDescent="0.2">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56" t="s">
        <v>296</v>
      </c>
      <c r="DI1" s="657"/>
      <c r="DJ1" s="657"/>
      <c r="DK1" s="657"/>
      <c r="DL1" s="657"/>
      <c r="DM1" s="657"/>
      <c r="DN1" s="658"/>
      <c r="DO1" s="1"/>
      <c r="DP1" s="656" t="s">
        <v>118</v>
      </c>
      <c r="DQ1" s="657"/>
      <c r="DR1" s="657"/>
      <c r="DS1" s="657"/>
      <c r="DT1" s="657"/>
      <c r="DU1" s="657"/>
      <c r="DV1" s="657"/>
      <c r="DW1" s="657"/>
      <c r="DX1" s="657"/>
      <c r="DY1" s="657"/>
      <c r="DZ1" s="657"/>
      <c r="EA1" s="657"/>
      <c r="EB1" s="657"/>
      <c r="EC1" s="658"/>
      <c r="ED1" s="2"/>
      <c r="EE1" s="2"/>
      <c r="EF1" s="2"/>
      <c r="EG1" s="2"/>
      <c r="EH1" s="2"/>
      <c r="EI1" s="2"/>
      <c r="EJ1" s="2"/>
      <c r="EK1" s="2"/>
      <c r="EL1" s="2"/>
      <c r="EM1" s="2"/>
    </row>
    <row r="2" spans="2:143" ht="22.5" customHeight="1" x14ac:dyDescent="0.2">
      <c r="B2" s="43" t="s">
        <v>161</v>
      </c>
      <c r="R2" s="48"/>
      <c r="S2" s="48"/>
      <c r="T2" s="48"/>
      <c r="U2" s="48"/>
      <c r="V2" s="48"/>
      <c r="W2" s="48"/>
      <c r="X2" s="48"/>
      <c r="Y2" s="48"/>
      <c r="Z2" s="48"/>
      <c r="AA2" s="48"/>
      <c r="AB2" s="48"/>
      <c r="AC2" s="48"/>
      <c r="AE2" s="49"/>
      <c r="AF2" s="49"/>
      <c r="AG2" s="49"/>
      <c r="AH2" s="49"/>
      <c r="AI2" s="49"/>
      <c r="AJ2" s="48"/>
      <c r="AK2" s="48"/>
      <c r="AL2" s="48"/>
      <c r="AM2" s="48"/>
      <c r="AN2" s="48"/>
      <c r="AO2" s="48"/>
      <c r="AP2" s="4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2">
      <c r="B3" s="495" t="s">
        <v>175</v>
      </c>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496"/>
      <c r="AJ3" s="496"/>
      <c r="AK3" s="496"/>
      <c r="AL3" s="496"/>
      <c r="AM3" s="496"/>
      <c r="AN3" s="496"/>
      <c r="AO3" s="496"/>
      <c r="AP3" s="495" t="s">
        <v>298</v>
      </c>
      <c r="AQ3" s="496"/>
      <c r="AR3" s="496"/>
      <c r="AS3" s="496"/>
      <c r="AT3" s="496"/>
      <c r="AU3" s="496"/>
      <c r="AV3" s="496"/>
      <c r="AW3" s="496"/>
      <c r="AX3" s="496"/>
      <c r="AY3" s="496"/>
      <c r="AZ3" s="496"/>
      <c r="BA3" s="496"/>
      <c r="BB3" s="496"/>
      <c r="BC3" s="496"/>
      <c r="BD3" s="496"/>
      <c r="BE3" s="496"/>
      <c r="BF3" s="496"/>
      <c r="BG3" s="496"/>
      <c r="BH3" s="496"/>
      <c r="BI3" s="496"/>
      <c r="BJ3" s="496"/>
      <c r="BK3" s="496"/>
      <c r="BL3" s="496"/>
      <c r="BM3" s="496"/>
      <c r="BN3" s="496"/>
      <c r="BO3" s="496"/>
      <c r="BP3" s="496"/>
      <c r="BQ3" s="496"/>
      <c r="BR3" s="496"/>
      <c r="BS3" s="496"/>
      <c r="BT3" s="496"/>
      <c r="BU3" s="496"/>
      <c r="BV3" s="496"/>
      <c r="BW3" s="496"/>
      <c r="BX3" s="496"/>
      <c r="BY3" s="496"/>
      <c r="BZ3" s="496"/>
      <c r="CA3" s="496"/>
      <c r="CB3" s="538"/>
      <c r="CD3" s="495" t="s">
        <v>107</v>
      </c>
      <c r="CE3" s="496"/>
      <c r="CF3" s="496"/>
      <c r="CG3" s="496"/>
      <c r="CH3" s="496"/>
      <c r="CI3" s="496"/>
      <c r="CJ3" s="496"/>
      <c r="CK3" s="496"/>
      <c r="CL3" s="496"/>
      <c r="CM3" s="496"/>
      <c r="CN3" s="496"/>
      <c r="CO3" s="496"/>
      <c r="CP3" s="496"/>
      <c r="CQ3" s="496"/>
      <c r="CR3" s="496"/>
      <c r="CS3" s="496"/>
      <c r="CT3" s="496"/>
      <c r="CU3" s="496"/>
      <c r="CV3" s="496"/>
      <c r="CW3" s="496"/>
      <c r="CX3" s="496"/>
      <c r="CY3" s="496"/>
      <c r="CZ3" s="496"/>
      <c r="DA3" s="496"/>
      <c r="DB3" s="496"/>
      <c r="DC3" s="496"/>
      <c r="DD3" s="496"/>
      <c r="DE3" s="496"/>
      <c r="DF3" s="496"/>
      <c r="DG3" s="496"/>
      <c r="DH3" s="496"/>
      <c r="DI3" s="496"/>
      <c r="DJ3" s="496"/>
      <c r="DK3" s="496"/>
      <c r="DL3" s="496"/>
      <c r="DM3" s="496"/>
      <c r="DN3" s="496"/>
      <c r="DO3" s="496"/>
      <c r="DP3" s="496"/>
      <c r="DQ3" s="496"/>
      <c r="DR3" s="496"/>
      <c r="DS3" s="496"/>
      <c r="DT3" s="496"/>
      <c r="DU3" s="496"/>
      <c r="DV3" s="496"/>
      <c r="DW3" s="496"/>
      <c r="DX3" s="496"/>
      <c r="DY3" s="496"/>
      <c r="DZ3" s="496"/>
      <c r="EA3" s="496"/>
      <c r="EB3" s="496"/>
      <c r="EC3" s="538"/>
    </row>
    <row r="4" spans="2:143" ht="11.25" customHeight="1" x14ac:dyDescent="0.2">
      <c r="B4" s="495" t="s">
        <v>0</v>
      </c>
      <c r="C4" s="496"/>
      <c r="D4" s="496"/>
      <c r="E4" s="496"/>
      <c r="F4" s="496"/>
      <c r="G4" s="496"/>
      <c r="H4" s="496"/>
      <c r="I4" s="496"/>
      <c r="J4" s="496"/>
      <c r="K4" s="496"/>
      <c r="L4" s="496"/>
      <c r="M4" s="496"/>
      <c r="N4" s="496"/>
      <c r="O4" s="496"/>
      <c r="P4" s="496"/>
      <c r="Q4" s="538"/>
      <c r="R4" s="495" t="s">
        <v>299</v>
      </c>
      <c r="S4" s="496"/>
      <c r="T4" s="496"/>
      <c r="U4" s="496"/>
      <c r="V4" s="496"/>
      <c r="W4" s="496"/>
      <c r="X4" s="496"/>
      <c r="Y4" s="538"/>
      <c r="Z4" s="495" t="s">
        <v>158</v>
      </c>
      <c r="AA4" s="496"/>
      <c r="AB4" s="496"/>
      <c r="AC4" s="538"/>
      <c r="AD4" s="495" t="s">
        <v>300</v>
      </c>
      <c r="AE4" s="496"/>
      <c r="AF4" s="496"/>
      <c r="AG4" s="496"/>
      <c r="AH4" s="496"/>
      <c r="AI4" s="496"/>
      <c r="AJ4" s="496"/>
      <c r="AK4" s="538"/>
      <c r="AL4" s="495" t="s">
        <v>158</v>
      </c>
      <c r="AM4" s="496"/>
      <c r="AN4" s="496"/>
      <c r="AO4" s="538"/>
      <c r="AP4" s="659" t="s">
        <v>303</v>
      </c>
      <c r="AQ4" s="659"/>
      <c r="AR4" s="659"/>
      <c r="AS4" s="659"/>
      <c r="AT4" s="659"/>
      <c r="AU4" s="659"/>
      <c r="AV4" s="659"/>
      <c r="AW4" s="659"/>
      <c r="AX4" s="659"/>
      <c r="AY4" s="659"/>
      <c r="AZ4" s="659"/>
      <c r="BA4" s="659"/>
      <c r="BB4" s="659"/>
      <c r="BC4" s="659"/>
      <c r="BD4" s="659"/>
      <c r="BE4" s="659"/>
      <c r="BF4" s="659"/>
      <c r="BG4" s="659" t="s">
        <v>305</v>
      </c>
      <c r="BH4" s="659"/>
      <c r="BI4" s="659"/>
      <c r="BJ4" s="659"/>
      <c r="BK4" s="659"/>
      <c r="BL4" s="659"/>
      <c r="BM4" s="659"/>
      <c r="BN4" s="659"/>
      <c r="BO4" s="659" t="s">
        <v>158</v>
      </c>
      <c r="BP4" s="659"/>
      <c r="BQ4" s="659"/>
      <c r="BR4" s="659"/>
      <c r="BS4" s="659" t="s">
        <v>308</v>
      </c>
      <c r="BT4" s="659"/>
      <c r="BU4" s="659"/>
      <c r="BV4" s="659"/>
      <c r="BW4" s="659"/>
      <c r="BX4" s="659"/>
      <c r="BY4" s="659"/>
      <c r="BZ4" s="659"/>
      <c r="CA4" s="659"/>
      <c r="CB4" s="659"/>
      <c r="CD4" s="495" t="s">
        <v>311</v>
      </c>
      <c r="CE4" s="496"/>
      <c r="CF4" s="496"/>
      <c r="CG4" s="496"/>
      <c r="CH4" s="496"/>
      <c r="CI4" s="496"/>
      <c r="CJ4" s="496"/>
      <c r="CK4" s="496"/>
      <c r="CL4" s="496"/>
      <c r="CM4" s="496"/>
      <c r="CN4" s="496"/>
      <c r="CO4" s="496"/>
      <c r="CP4" s="496"/>
      <c r="CQ4" s="496"/>
      <c r="CR4" s="496"/>
      <c r="CS4" s="496"/>
      <c r="CT4" s="496"/>
      <c r="CU4" s="496"/>
      <c r="CV4" s="496"/>
      <c r="CW4" s="496"/>
      <c r="CX4" s="496"/>
      <c r="CY4" s="496"/>
      <c r="CZ4" s="496"/>
      <c r="DA4" s="496"/>
      <c r="DB4" s="496"/>
      <c r="DC4" s="496"/>
      <c r="DD4" s="496"/>
      <c r="DE4" s="496"/>
      <c r="DF4" s="496"/>
      <c r="DG4" s="496"/>
      <c r="DH4" s="496"/>
      <c r="DI4" s="496"/>
      <c r="DJ4" s="496"/>
      <c r="DK4" s="496"/>
      <c r="DL4" s="496"/>
      <c r="DM4" s="496"/>
      <c r="DN4" s="496"/>
      <c r="DO4" s="496"/>
      <c r="DP4" s="496"/>
      <c r="DQ4" s="496"/>
      <c r="DR4" s="496"/>
      <c r="DS4" s="496"/>
      <c r="DT4" s="496"/>
      <c r="DU4" s="496"/>
      <c r="DV4" s="496"/>
      <c r="DW4" s="496"/>
      <c r="DX4" s="496"/>
      <c r="DY4" s="496"/>
      <c r="DZ4" s="496"/>
      <c r="EA4" s="496"/>
      <c r="EB4" s="496"/>
      <c r="EC4" s="538"/>
    </row>
    <row r="5" spans="2:143" s="8" customFormat="1" ht="11.25" customHeight="1" x14ac:dyDescent="0.2">
      <c r="B5" s="617" t="s">
        <v>216</v>
      </c>
      <c r="C5" s="618"/>
      <c r="D5" s="618"/>
      <c r="E5" s="618"/>
      <c r="F5" s="618"/>
      <c r="G5" s="618"/>
      <c r="H5" s="618"/>
      <c r="I5" s="618"/>
      <c r="J5" s="618"/>
      <c r="K5" s="618"/>
      <c r="L5" s="618"/>
      <c r="M5" s="618"/>
      <c r="N5" s="618"/>
      <c r="O5" s="618"/>
      <c r="P5" s="618"/>
      <c r="Q5" s="619"/>
      <c r="R5" s="614">
        <v>52900411</v>
      </c>
      <c r="S5" s="615"/>
      <c r="T5" s="615"/>
      <c r="U5" s="615"/>
      <c r="V5" s="615"/>
      <c r="W5" s="615"/>
      <c r="X5" s="615"/>
      <c r="Y5" s="643"/>
      <c r="Z5" s="654">
        <v>32</v>
      </c>
      <c r="AA5" s="654"/>
      <c r="AB5" s="654"/>
      <c r="AC5" s="654"/>
      <c r="AD5" s="655">
        <v>50397076</v>
      </c>
      <c r="AE5" s="655"/>
      <c r="AF5" s="655"/>
      <c r="AG5" s="655"/>
      <c r="AH5" s="655"/>
      <c r="AI5" s="655"/>
      <c r="AJ5" s="655"/>
      <c r="AK5" s="655"/>
      <c r="AL5" s="644">
        <v>58.8</v>
      </c>
      <c r="AM5" s="628"/>
      <c r="AN5" s="628"/>
      <c r="AO5" s="647"/>
      <c r="AP5" s="617" t="s">
        <v>313</v>
      </c>
      <c r="AQ5" s="618"/>
      <c r="AR5" s="618"/>
      <c r="AS5" s="618"/>
      <c r="AT5" s="618"/>
      <c r="AU5" s="618"/>
      <c r="AV5" s="618"/>
      <c r="AW5" s="618"/>
      <c r="AX5" s="618"/>
      <c r="AY5" s="618"/>
      <c r="AZ5" s="618"/>
      <c r="BA5" s="618"/>
      <c r="BB5" s="618"/>
      <c r="BC5" s="618"/>
      <c r="BD5" s="618"/>
      <c r="BE5" s="618"/>
      <c r="BF5" s="619"/>
      <c r="BG5" s="560">
        <v>48771695</v>
      </c>
      <c r="BH5" s="465"/>
      <c r="BI5" s="465"/>
      <c r="BJ5" s="465"/>
      <c r="BK5" s="465"/>
      <c r="BL5" s="465"/>
      <c r="BM5" s="465"/>
      <c r="BN5" s="561"/>
      <c r="BO5" s="608">
        <v>92.2</v>
      </c>
      <c r="BP5" s="608"/>
      <c r="BQ5" s="608"/>
      <c r="BR5" s="608"/>
      <c r="BS5" s="609">
        <v>619727</v>
      </c>
      <c r="BT5" s="609"/>
      <c r="BU5" s="609"/>
      <c r="BV5" s="609"/>
      <c r="BW5" s="609"/>
      <c r="BX5" s="609"/>
      <c r="BY5" s="609"/>
      <c r="BZ5" s="609"/>
      <c r="CA5" s="609"/>
      <c r="CB5" s="635"/>
      <c r="CD5" s="495" t="s">
        <v>303</v>
      </c>
      <c r="CE5" s="496"/>
      <c r="CF5" s="496"/>
      <c r="CG5" s="496"/>
      <c r="CH5" s="496"/>
      <c r="CI5" s="496"/>
      <c r="CJ5" s="496"/>
      <c r="CK5" s="496"/>
      <c r="CL5" s="496"/>
      <c r="CM5" s="496"/>
      <c r="CN5" s="496"/>
      <c r="CO5" s="496"/>
      <c r="CP5" s="496"/>
      <c r="CQ5" s="538"/>
      <c r="CR5" s="495" t="s">
        <v>315</v>
      </c>
      <c r="CS5" s="496"/>
      <c r="CT5" s="496"/>
      <c r="CU5" s="496"/>
      <c r="CV5" s="496"/>
      <c r="CW5" s="496"/>
      <c r="CX5" s="496"/>
      <c r="CY5" s="538"/>
      <c r="CZ5" s="495" t="s">
        <v>158</v>
      </c>
      <c r="DA5" s="496"/>
      <c r="DB5" s="496"/>
      <c r="DC5" s="538"/>
      <c r="DD5" s="495" t="s">
        <v>317</v>
      </c>
      <c r="DE5" s="496"/>
      <c r="DF5" s="496"/>
      <c r="DG5" s="496"/>
      <c r="DH5" s="496"/>
      <c r="DI5" s="496"/>
      <c r="DJ5" s="496"/>
      <c r="DK5" s="496"/>
      <c r="DL5" s="496"/>
      <c r="DM5" s="496"/>
      <c r="DN5" s="496"/>
      <c r="DO5" s="496"/>
      <c r="DP5" s="538"/>
      <c r="DQ5" s="495" t="s">
        <v>320</v>
      </c>
      <c r="DR5" s="496"/>
      <c r="DS5" s="496"/>
      <c r="DT5" s="496"/>
      <c r="DU5" s="496"/>
      <c r="DV5" s="496"/>
      <c r="DW5" s="496"/>
      <c r="DX5" s="496"/>
      <c r="DY5" s="496"/>
      <c r="DZ5" s="496"/>
      <c r="EA5" s="496"/>
      <c r="EB5" s="496"/>
      <c r="EC5" s="538"/>
    </row>
    <row r="6" spans="2:143" ht="11.25" customHeight="1" x14ac:dyDescent="0.2">
      <c r="B6" s="557" t="s">
        <v>323</v>
      </c>
      <c r="C6" s="558"/>
      <c r="D6" s="558"/>
      <c r="E6" s="558"/>
      <c r="F6" s="558"/>
      <c r="G6" s="558"/>
      <c r="H6" s="558"/>
      <c r="I6" s="558"/>
      <c r="J6" s="558"/>
      <c r="K6" s="558"/>
      <c r="L6" s="558"/>
      <c r="M6" s="558"/>
      <c r="N6" s="558"/>
      <c r="O6" s="558"/>
      <c r="P6" s="558"/>
      <c r="Q6" s="559"/>
      <c r="R6" s="560">
        <v>1408217</v>
      </c>
      <c r="S6" s="465"/>
      <c r="T6" s="465"/>
      <c r="U6" s="465"/>
      <c r="V6" s="465"/>
      <c r="W6" s="465"/>
      <c r="X6" s="465"/>
      <c r="Y6" s="561"/>
      <c r="Z6" s="608">
        <v>0.9</v>
      </c>
      <c r="AA6" s="608"/>
      <c r="AB6" s="608"/>
      <c r="AC6" s="608"/>
      <c r="AD6" s="609">
        <v>1408217</v>
      </c>
      <c r="AE6" s="609"/>
      <c r="AF6" s="609"/>
      <c r="AG6" s="609"/>
      <c r="AH6" s="609"/>
      <c r="AI6" s="609"/>
      <c r="AJ6" s="609"/>
      <c r="AK6" s="609"/>
      <c r="AL6" s="562">
        <v>1.6</v>
      </c>
      <c r="AM6" s="331"/>
      <c r="AN6" s="331"/>
      <c r="AO6" s="610"/>
      <c r="AP6" s="557" t="s">
        <v>91</v>
      </c>
      <c r="AQ6" s="558"/>
      <c r="AR6" s="558"/>
      <c r="AS6" s="558"/>
      <c r="AT6" s="558"/>
      <c r="AU6" s="558"/>
      <c r="AV6" s="558"/>
      <c r="AW6" s="558"/>
      <c r="AX6" s="558"/>
      <c r="AY6" s="558"/>
      <c r="AZ6" s="558"/>
      <c r="BA6" s="558"/>
      <c r="BB6" s="558"/>
      <c r="BC6" s="558"/>
      <c r="BD6" s="558"/>
      <c r="BE6" s="558"/>
      <c r="BF6" s="559"/>
      <c r="BG6" s="560">
        <v>48771695</v>
      </c>
      <c r="BH6" s="465"/>
      <c r="BI6" s="465"/>
      <c r="BJ6" s="465"/>
      <c r="BK6" s="465"/>
      <c r="BL6" s="465"/>
      <c r="BM6" s="465"/>
      <c r="BN6" s="561"/>
      <c r="BO6" s="608">
        <v>92.2</v>
      </c>
      <c r="BP6" s="608"/>
      <c r="BQ6" s="608"/>
      <c r="BR6" s="608"/>
      <c r="BS6" s="609">
        <v>619727</v>
      </c>
      <c r="BT6" s="609"/>
      <c r="BU6" s="609"/>
      <c r="BV6" s="609"/>
      <c r="BW6" s="609"/>
      <c r="BX6" s="609"/>
      <c r="BY6" s="609"/>
      <c r="BZ6" s="609"/>
      <c r="CA6" s="609"/>
      <c r="CB6" s="635"/>
      <c r="CD6" s="617" t="s">
        <v>324</v>
      </c>
      <c r="CE6" s="618"/>
      <c r="CF6" s="618"/>
      <c r="CG6" s="618"/>
      <c r="CH6" s="618"/>
      <c r="CI6" s="618"/>
      <c r="CJ6" s="618"/>
      <c r="CK6" s="618"/>
      <c r="CL6" s="618"/>
      <c r="CM6" s="618"/>
      <c r="CN6" s="618"/>
      <c r="CO6" s="618"/>
      <c r="CP6" s="618"/>
      <c r="CQ6" s="619"/>
      <c r="CR6" s="560">
        <v>694632</v>
      </c>
      <c r="CS6" s="465"/>
      <c r="CT6" s="465"/>
      <c r="CU6" s="465"/>
      <c r="CV6" s="465"/>
      <c r="CW6" s="465"/>
      <c r="CX6" s="465"/>
      <c r="CY6" s="561"/>
      <c r="CZ6" s="644">
        <v>0.4</v>
      </c>
      <c r="DA6" s="628"/>
      <c r="DB6" s="628"/>
      <c r="DC6" s="645"/>
      <c r="DD6" s="564">
        <v>178</v>
      </c>
      <c r="DE6" s="465"/>
      <c r="DF6" s="465"/>
      <c r="DG6" s="465"/>
      <c r="DH6" s="465"/>
      <c r="DI6" s="465"/>
      <c r="DJ6" s="465"/>
      <c r="DK6" s="465"/>
      <c r="DL6" s="465"/>
      <c r="DM6" s="465"/>
      <c r="DN6" s="465"/>
      <c r="DO6" s="465"/>
      <c r="DP6" s="561"/>
      <c r="DQ6" s="564">
        <v>694632</v>
      </c>
      <c r="DR6" s="465"/>
      <c r="DS6" s="465"/>
      <c r="DT6" s="465"/>
      <c r="DU6" s="465"/>
      <c r="DV6" s="465"/>
      <c r="DW6" s="465"/>
      <c r="DX6" s="465"/>
      <c r="DY6" s="465"/>
      <c r="DZ6" s="465"/>
      <c r="EA6" s="465"/>
      <c r="EB6" s="465"/>
      <c r="EC6" s="602"/>
    </row>
    <row r="7" spans="2:143" ht="11.25" customHeight="1" x14ac:dyDescent="0.2">
      <c r="B7" s="557" t="s">
        <v>325</v>
      </c>
      <c r="C7" s="558"/>
      <c r="D7" s="558"/>
      <c r="E7" s="558"/>
      <c r="F7" s="558"/>
      <c r="G7" s="558"/>
      <c r="H7" s="558"/>
      <c r="I7" s="558"/>
      <c r="J7" s="558"/>
      <c r="K7" s="558"/>
      <c r="L7" s="558"/>
      <c r="M7" s="558"/>
      <c r="N7" s="558"/>
      <c r="O7" s="558"/>
      <c r="P7" s="558"/>
      <c r="Q7" s="559"/>
      <c r="R7" s="560">
        <v>66234</v>
      </c>
      <c r="S7" s="465"/>
      <c r="T7" s="465"/>
      <c r="U7" s="465"/>
      <c r="V7" s="465"/>
      <c r="W7" s="465"/>
      <c r="X7" s="465"/>
      <c r="Y7" s="561"/>
      <c r="Z7" s="608">
        <v>0</v>
      </c>
      <c r="AA7" s="608"/>
      <c r="AB7" s="608"/>
      <c r="AC7" s="608"/>
      <c r="AD7" s="609">
        <v>66234</v>
      </c>
      <c r="AE7" s="609"/>
      <c r="AF7" s="609"/>
      <c r="AG7" s="609"/>
      <c r="AH7" s="609"/>
      <c r="AI7" s="609"/>
      <c r="AJ7" s="609"/>
      <c r="AK7" s="609"/>
      <c r="AL7" s="562">
        <v>0.1</v>
      </c>
      <c r="AM7" s="331"/>
      <c r="AN7" s="331"/>
      <c r="AO7" s="610"/>
      <c r="AP7" s="557" t="s">
        <v>136</v>
      </c>
      <c r="AQ7" s="558"/>
      <c r="AR7" s="558"/>
      <c r="AS7" s="558"/>
      <c r="AT7" s="558"/>
      <c r="AU7" s="558"/>
      <c r="AV7" s="558"/>
      <c r="AW7" s="558"/>
      <c r="AX7" s="558"/>
      <c r="AY7" s="558"/>
      <c r="AZ7" s="558"/>
      <c r="BA7" s="558"/>
      <c r="BB7" s="558"/>
      <c r="BC7" s="558"/>
      <c r="BD7" s="558"/>
      <c r="BE7" s="558"/>
      <c r="BF7" s="559"/>
      <c r="BG7" s="560">
        <v>22795866</v>
      </c>
      <c r="BH7" s="465"/>
      <c r="BI7" s="465"/>
      <c r="BJ7" s="465"/>
      <c r="BK7" s="465"/>
      <c r="BL7" s="465"/>
      <c r="BM7" s="465"/>
      <c r="BN7" s="561"/>
      <c r="BO7" s="608">
        <v>43.1</v>
      </c>
      <c r="BP7" s="608"/>
      <c r="BQ7" s="608"/>
      <c r="BR7" s="608"/>
      <c r="BS7" s="609">
        <v>619727</v>
      </c>
      <c r="BT7" s="609"/>
      <c r="BU7" s="609"/>
      <c r="BV7" s="609"/>
      <c r="BW7" s="609"/>
      <c r="BX7" s="609"/>
      <c r="BY7" s="609"/>
      <c r="BZ7" s="609"/>
      <c r="CA7" s="609"/>
      <c r="CB7" s="635"/>
      <c r="CD7" s="557" t="s">
        <v>18</v>
      </c>
      <c r="CE7" s="558"/>
      <c r="CF7" s="558"/>
      <c r="CG7" s="558"/>
      <c r="CH7" s="558"/>
      <c r="CI7" s="558"/>
      <c r="CJ7" s="558"/>
      <c r="CK7" s="558"/>
      <c r="CL7" s="558"/>
      <c r="CM7" s="558"/>
      <c r="CN7" s="558"/>
      <c r="CO7" s="558"/>
      <c r="CP7" s="558"/>
      <c r="CQ7" s="559"/>
      <c r="CR7" s="560">
        <v>14373709</v>
      </c>
      <c r="CS7" s="465"/>
      <c r="CT7" s="465"/>
      <c r="CU7" s="465"/>
      <c r="CV7" s="465"/>
      <c r="CW7" s="465"/>
      <c r="CX7" s="465"/>
      <c r="CY7" s="561"/>
      <c r="CZ7" s="608">
        <v>8.9</v>
      </c>
      <c r="DA7" s="608"/>
      <c r="DB7" s="608"/>
      <c r="DC7" s="608"/>
      <c r="DD7" s="564">
        <v>580278</v>
      </c>
      <c r="DE7" s="465"/>
      <c r="DF7" s="465"/>
      <c r="DG7" s="465"/>
      <c r="DH7" s="465"/>
      <c r="DI7" s="465"/>
      <c r="DJ7" s="465"/>
      <c r="DK7" s="465"/>
      <c r="DL7" s="465"/>
      <c r="DM7" s="465"/>
      <c r="DN7" s="465"/>
      <c r="DO7" s="465"/>
      <c r="DP7" s="561"/>
      <c r="DQ7" s="564">
        <v>11596768</v>
      </c>
      <c r="DR7" s="465"/>
      <c r="DS7" s="465"/>
      <c r="DT7" s="465"/>
      <c r="DU7" s="465"/>
      <c r="DV7" s="465"/>
      <c r="DW7" s="465"/>
      <c r="DX7" s="465"/>
      <c r="DY7" s="465"/>
      <c r="DZ7" s="465"/>
      <c r="EA7" s="465"/>
      <c r="EB7" s="465"/>
      <c r="EC7" s="602"/>
    </row>
    <row r="8" spans="2:143" ht="11.25" customHeight="1" x14ac:dyDescent="0.2">
      <c r="B8" s="557" t="s">
        <v>328</v>
      </c>
      <c r="C8" s="558"/>
      <c r="D8" s="558"/>
      <c r="E8" s="558"/>
      <c r="F8" s="558"/>
      <c r="G8" s="558"/>
      <c r="H8" s="558"/>
      <c r="I8" s="558"/>
      <c r="J8" s="558"/>
      <c r="K8" s="558"/>
      <c r="L8" s="558"/>
      <c r="M8" s="558"/>
      <c r="N8" s="558"/>
      <c r="O8" s="558"/>
      <c r="P8" s="558"/>
      <c r="Q8" s="559"/>
      <c r="R8" s="560">
        <v>131725</v>
      </c>
      <c r="S8" s="465"/>
      <c r="T8" s="465"/>
      <c r="U8" s="465"/>
      <c r="V8" s="465"/>
      <c r="W8" s="465"/>
      <c r="X8" s="465"/>
      <c r="Y8" s="561"/>
      <c r="Z8" s="608">
        <v>0.1</v>
      </c>
      <c r="AA8" s="608"/>
      <c r="AB8" s="608"/>
      <c r="AC8" s="608"/>
      <c r="AD8" s="609">
        <v>131725</v>
      </c>
      <c r="AE8" s="609"/>
      <c r="AF8" s="609"/>
      <c r="AG8" s="609"/>
      <c r="AH8" s="609"/>
      <c r="AI8" s="609"/>
      <c r="AJ8" s="609"/>
      <c r="AK8" s="609"/>
      <c r="AL8" s="562">
        <v>0.2</v>
      </c>
      <c r="AM8" s="331"/>
      <c r="AN8" s="331"/>
      <c r="AO8" s="610"/>
      <c r="AP8" s="557" t="s">
        <v>329</v>
      </c>
      <c r="AQ8" s="558"/>
      <c r="AR8" s="558"/>
      <c r="AS8" s="558"/>
      <c r="AT8" s="558"/>
      <c r="AU8" s="558"/>
      <c r="AV8" s="558"/>
      <c r="AW8" s="558"/>
      <c r="AX8" s="558"/>
      <c r="AY8" s="558"/>
      <c r="AZ8" s="558"/>
      <c r="BA8" s="558"/>
      <c r="BB8" s="558"/>
      <c r="BC8" s="558"/>
      <c r="BD8" s="558"/>
      <c r="BE8" s="558"/>
      <c r="BF8" s="559"/>
      <c r="BG8" s="560">
        <v>644228</v>
      </c>
      <c r="BH8" s="465"/>
      <c r="BI8" s="465"/>
      <c r="BJ8" s="465"/>
      <c r="BK8" s="465"/>
      <c r="BL8" s="465"/>
      <c r="BM8" s="465"/>
      <c r="BN8" s="561"/>
      <c r="BO8" s="608">
        <v>1.2</v>
      </c>
      <c r="BP8" s="608"/>
      <c r="BQ8" s="608"/>
      <c r="BR8" s="608"/>
      <c r="BS8" s="564" t="s">
        <v>157</v>
      </c>
      <c r="BT8" s="465"/>
      <c r="BU8" s="465"/>
      <c r="BV8" s="465"/>
      <c r="BW8" s="465"/>
      <c r="BX8" s="465"/>
      <c r="BY8" s="465"/>
      <c r="BZ8" s="465"/>
      <c r="CA8" s="465"/>
      <c r="CB8" s="602"/>
      <c r="CD8" s="557" t="s">
        <v>316</v>
      </c>
      <c r="CE8" s="558"/>
      <c r="CF8" s="558"/>
      <c r="CG8" s="558"/>
      <c r="CH8" s="558"/>
      <c r="CI8" s="558"/>
      <c r="CJ8" s="558"/>
      <c r="CK8" s="558"/>
      <c r="CL8" s="558"/>
      <c r="CM8" s="558"/>
      <c r="CN8" s="558"/>
      <c r="CO8" s="558"/>
      <c r="CP8" s="558"/>
      <c r="CQ8" s="559"/>
      <c r="CR8" s="560">
        <v>72723806</v>
      </c>
      <c r="CS8" s="465"/>
      <c r="CT8" s="465"/>
      <c r="CU8" s="465"/>
      <c r="CV8" s="465"/>
      <c r="CW8" s="465"/>
      <c r="CX8" s="465"/>
      <c r="CY8" s="561"/>
      <c r="CZ8" s="608">
        <v>44.9</v>
      </c>
      <c r="DA8" s="608"/>
      <c r="DB8" s="608"/>
      <c r="DC8" s="608"/>
      <c r="DD8" s="564">
        <v>1313427</v>
      </c>
      <c r="DE8" s="465"/>
      <c r="DF8" s="465"/>
      <c r="DG8" s="465"/>
      <c r="DH8" s="465"/>
      <c r="DI8" s="465"/>
      <c r="DJ8" s="465"/>
      <c r="DK8" s="465"/>
      <c r="DL8" s="465"/>
      <c r="DM8" s="465"/>
      <c r="DN8" s="465"/>
      <c r="DO8" s="465"/>
      <c r="DP8" s="561"/>
      <c r="DQ8" s="564">
        <v>29855113</v>
      </c>
      <c r="DR8" s="465"/>
      <c r="DS8" s="465"/>
      <c r="DT8" s="465"/>
      <c r="DU8" s="465"/>
      <c r="DV8" s="465"/>
      <c r="DW8" s="465"/>
      <c r="DX8" s="465"/>
      <c r="DY8" s="465"/>
      <c r="DZ8" s="465"/>
      <c r="EA8" s="465"/>
      <c r="EB8" s="465"/>
      <c r="EC8" s="602"/>
    </row>
    <row r="9" spans="2:143" ht="11.25" customHeight="1" x14ac:dyDescent="0.2">
      <c r="B9" s="557" t="s">
        <v>331</v>
      </c>
      <c r="C9" s="558"/>
      <c r="D9" s="558"/>
      <c r="E9" s="558"/>
      <c r="F9" s="558"/>
      <c r="G9" s="558"/>
      <c r="H9" s="558"/>
      <c r="I9" s="558"/>
      <c r="J9" s="558"/>
      <c r="K9" s="558"/>
      <c r="L9" s="558"/>
      <c r="M9" s="558"/>
      <c r="N9" s="558"/>
      <c r="O9" s="558"/>
      <c r="P9" s="558"/>
      <c r="Q9" s="559"/>
      <c r="R9" s="560">
        <v>126989</v>
      </c>
      <c r="S9" s="465"/>
      <c r="T9" s="465"/>
      <c r="U9" s="465"/>
      <c r="V9" s="465"/>
      <c r="W9" s="465"/>
      <c r="X9" s="465"/>
      <c r="Y9" s="561"/>
      <c r="Z9" s="608">
        <v>0.1</v>
      </c>
      <c r="AA9" s="608"/>
      <c r="AB9" s="608"/>
      <c r="AC9" s="608"/>
      <c r="AD9" s="609">
        <v>126989</v>
      </c>
      <c r="AE9" s="609"/>
      <c r="AF9" s="609"/>
      <c r="AG9" s="609"/>
      <c r="AH9" s="609"/>
      <c r="AI9" s="609"/>
      <c r="AJ9" s="609"/>
      <c r="AK9" s="609"/>
      <c r="AL9" s="562">
        <v>0.1</v>
      </c>
      <c r="AM9" s="331"/>
      <c r="AN9" s="331"/>
      <c r="AO9" s="610"/>
      <c r="AP9" s="557" t="s">
        <v>332</v>
      </c>
      <c r="AQ9" s="558"/>
      <c r="AR9" s="558"/>
      <c r="AS9" s="558"/>
      <c r="AT9" s="558"/>
      <c r="AU9" s="558"/>
      <c r="AV9" s="558"/>
      <c r="AW9" s="558"/>
      <c r="AX9" s="558"/>
      <c r="AY9" s="558"/>
      <c r="AZ9" s="558"/>
      <c r="BA9" s="558"/>
      <c r="BB9" s="558"/>
      <c r="BC9" s="558"/>
      <c r="BD9" s="558"/>
      <c r="BE9" s="558"/>
      <c r="BF9" s="559"/>
      <c r="BG9" s="560">
        <v>17873387</v>
      </c>
      <c r="BH9" s="465"/>
      <c r="BI9" s="465"/>
      <c r="BJ9" s="465"/>
      <c r="BK9" s="465"/>
      <c r="BL9" s="465"/>
      <c r="BM9" s="465"/>
      <c r="BN9" s="561"/>
      <c r="BO9" s="608">
        <v>33.799999999999997</v>
      </c>
      <c r="BP9" s="608"/>
      <c r="BQ9" s="608"/>
      <c r="BR9" s="608"/>
      <c r="BS9" s="564" t="s">
        <v>157</v>
      </c>
      <c r="BT9" s="465"/>
      <c r="BU9" s="465"/>
      <c r="BV9" s="465"/>
      <c r="BW9" s="465"/>
      <c r="BX9" s="465"/>
      <c r="BY9" s="465"/>
      <c r="BZ9" s="465"/>
      <c r="CA9" s="465"/>
      <c r="CB9" s="602"/>
      <c r="CD9" s="557" t="s">
        <v>149</v>
      </c>
      <c r="CE9" s="558"/>
      <c r="CF9" s="558"/>
      <c r="CG9" s="558"/>
      <c r="CH9" s="558"/>
      <c r="CI9" s="558"/>
      <c r="CJ9" s="558"/>
      <c r="CK9" s="558"/>
      <c r="CL9" s="558"/>
      <c r="CM9" s="558"/>
      <c r="CN9" s="558"/>
      <c r="CO9" s="558"/>
      <c r="CP9" s="558"/>
      <c r="CQ9" s="559"/>
      <c r="CR9" s="560">
        <v>10915778</v>
      </c>
      <c r="CS9" s="465"/>
      <c r="CT9" s="465"/>
      <c r="CU9" s="465"/>
      <c r="CV9" s="465"/>
      <c r="CW9" s="465"/>
      <c r="CX9" s="465"/>
      <c r="CY9" s="561"/>
      <c r="CZ9" s="608">
        <v>6.7</v>
      </c>
      <c r="DA9" s="608"/>
      <c r="DB9" s="608"/>
      <c r="DC9" s="608"/>
      <c r="DD9" s="564">
        <v>283212</v>
      </c>
      <c r="DE9" s="465"/>
      <c r="DF9" s="465"/>
      <c r="DG9" s="465"/>
      <c r="DH9" s="465"/>
      <c r="DI9" s="465"/>
      <c r="DJ9" s="465"/>
      <c r="DK9" s="465"/>
      <c r="DL9" s="465"/>
      <c r="DM9" s="465"/>
      <c r="DN9" s="465"/>
      <c r="DO9" s="465"/>
      <c r="DP9" s="561"/>
      <c r="DQ9" s="564">
        <v>7929272</v>
      </c>
      <c r="DR9" s="465"/>
      <c r="DS9" s="465"/>
      <c r="DT9" s="465"/>
      <c r="DU9" s="465"/>
      <c r="DV9" s="465"/>
      <c r="DW9" s="465"/>
      <c r="DX9" s="465"/>
      <c r="DY9" s="465"/>
      <c r="DZ9" s="465"/>
      <c r="EA9" s="465"/>
      <c r="EB9" s="465"/>
      <c r="EC9" s="602"/>
    </row>
    <row r="10" spans="2:143" ht="11.25" customHeight="1" x14ac:dyDescent="0.2">
      <c r="B10" s="557" t="s">
        <v>302</v>
      </c>
      <c r="C10" s="558"/>
      <c r="D10" s="558"/>
      <c r="E10" s="558"/>
      <c r="F10" s="558"/>
      <c r="G10" s="558"/>
      <c r="H10" s="558"/>
      <c r="I10" s="558"/>
      <c r="J10" s="558"/>
      <c r="K10" s="558"/>
      <c r="L10" s="558"/>
      <c r="M10" s="558"/>
      <c r="N10" s="558"/>
      <c r="O10" s="558"/>
      <c r="P10" s="558"/>
      <c r="Q10" s="559"/>
      <c r="R10" s="560" t="s">
        <v>157</v>
      </c>
      <c r="S10" s="465"/>
      <c r="T10" s="465"/>
      <c r="U10" s="465"/>
      <c r="V10" s="465"/>
      <c r="W10" s="465"/>
      <c r="X10" s="465"/>
      <c r="Y10" s="561"/>
      <c r="Z10" s="608" t="s">
        <v>157</v>
      </c>
      <c r="AA10" s="608"/>
      <c r="AB10" s="608"/>
      <c r="AC10" s="608"/>
      <c r="AD10" s="609" t="s">
        <v>157</v>
      </c>
      <c r="AE10" s="609"/>
      <c r="AF10" s="609"/>
      <c r="AG10" s="609"/>
      <c r="AH10" s="609"/>
      <c r="AI10" s="609"/>
      <c r="AJ10" s="609"/>
      <c r="AK10" s="609"/>
      <c r="AL10" s="562" t="s">
        <v>157</v>
      </c>
      <c r="AM10" s="331"/>
      <c r="AN10" s="331"/>
      <c r="AO10" s="610"/>
      <c r="AP10" s="557" t="s">
        <v>333</v>
      </c>
      <c r="AQ10" s="558"/>
      <c r="AR10" s="558"/>
      <c r="AS10" s="558"/>
      <c r="AT10" s="558"/>
      <c r="AU10" s="558"/>
      <c r="AV10" s="558"/>
      <c r="AW10" s="558"/>
      <c r="AX10" s="558"/>
      <c r="AY10" s="558"/>
      <c r="AZ10" s="558"/>
      <c r="BA10" s="558"/>
      <c r="BB10" s="558"/>
      <c r="BC10" s="558"/>
      <c r="BD10" s="558"/>
      <c r="BE10" s="558"/>
      <c r="BF10" s="559"/>
      <c r="BG10" s="560">
        <v>1138443</v>
      </c>
      <c r="BH10" s="465"/>
      <c r="BI10" s="465"/>
      <c r="BJ10" s="465"/>
      <c r="BK10" s="465"/>
      <c r="BL10" s="465"/>
      <c r="BM10" s="465"/>
      <c r="BN10" s="561"/>
      <c r="BO10" s="608">
        <v>2.2000000000000002</v>
      </c>
      <c r="BP10" s="608"/>
      <c r="BQ10" s="608"/>
      <c r="BR10" s="608"/>
      <c r="BS10" s="564" t="s">
        <v>157</v>
      </c>
      <c r="BT10" s="465"/>
      <c r="BU10" s="465"/>
      <c r="BV10" s="465"/>
      <c r="BW10" s="465"/>
      <c r="BX10" s="465"/>
      <c r="BY10" s="465"/>
      <c r="BZ10" s="465"/>
      <c r="CA10" s="465"/>
      <c r="CB10" s="602"/>
      <c r="CD10" s="557" t="s">
        <v>330</v>
      </c>
      <c r="CE10" s="558"/>
      <c r="CF10" s="558"/>
      <c r="CG10" s="558"/>
      <c r="CH10" s="558"/>
      <c r="CI10" s="558"/>
      <c r="CJ10" s="558"/>
      <c r="CK10" s="558"/>
      <c r="CL10" s="558"/>
      <c r="CM10" s="558"/>
      <c r="CN10" s="558"/>
      <c r="CO10" s="558"/>
      <c r="CP10" s="558"/>
      <c r="CQ10" s="559"/>
      <c r="CR10" s="560">
        <v>144344</v>
      </c>
      <c r="CS10" s="465"/>
      <c r="CT10" s="465"/>
      <c r="CU10" s="465"/>
      <c r="CV10" s="465"/>
      <c r="CW10" s="465"/>
      <c r="CX10" s="465"/>
      <c r="CY10" s="561"/>
      <c r="CZ10" s="608">
        <v>0.1</v>
      </c>
      <c r="DA10" s="608"/>
      <c r="DB10" s="608"/>
      <c r="DC10" s="608"/>
      <c r="DD10" s="564" t="s">
        <v>157</v>
      </c>
      <c r="DE10" s="465"/>
      <c r="DF10" s="465"/>
      <c r="DG10" s="465"/>
      <c r="DH10" s="465"/>
      <c r="DI10" s="465"/>
      <c r="DJ10" s="465"/>
      <c r="DK10" s="465"/>
      <c r="DL10" s="465"/>
      <c r="DM10" s="465"/>
      <c r="DN10" s="465"/>
      <c r="DO10" s="465"/>
      <c r="DP10" s="561"/>
      <c r="DQ10" s="564">
        <v>67884</v>
      </c>
      <c r="DR10" s="465"/>
      <c r="DS10" s="465"/>
      <c r="DT10" s="465"/>
      <c r="DU10" s="465"/>
      <c r="DV10" s="465"/>
      <c r="DW10" s="465"/>
      <c r="DX10" s="465"/>
      <c r="DY10" s="465"/>
      <c r="DZ10" s="465"/>
      <c r="EA10" s="465"/>
      <c r="EB10" s="465"/>
      <c r="EC10" s="602"/>
    </row>
    <row r="11" spans="2:143" ht="11.25" customHeight="1" x14ac:dyDescent="0.2">
      <c r="B11" s="557" t="s">
        <v>336</v>
      </c>
      <c r="C11" s="558"/>
      <c r="D11" s="558"/>
      <c r="E11" s="558"/>
      <c r="F11" s="558"/>
      <c r="G11" s="558"/>
      <c r="H11" s="558"/>
      <c r="I11" s="558"/>
      <c r="J11" s="558"/>
      <c r="K11" s="558"/>
      <c r="L11" s="558"/>
      <c r="M11" s="558"/>
      <c r="N11" s="558"/>
      <c r="O11" s="558"/>
      <c r="P11" s="558"/>
      <c r="Q11" s="559"/>
      <c r="R11" s="560" t="s">
        <v>157</v>
      </c>
      <c r="S11" s="465"/>
      <c r="T11" s="465"/>
      <c r="U11" s="465"/>
      <c r="V11" s="465"/>
      <c r="W11" s="465"/>
      <c r="X11" s="465"/>
      <c r="Y11" s="561"/>
      <c r="Z11" s="608" t="s">
        <v>157</v>
      </c>
      <c r="AA11" s="608"/>
      <c r="AB11" s="608"/>
      <c r="AC11" s="608"/>
      <c r="AD11" s="609" t="s">
        <v>157</v>
      </c>
      <c r="AE11" s="609"/>
      <c r="AF11" s="609"/>
      <c r="AG11" s="609"/>
      <c r="AH11" s="609"/>
      <c r="AI11" s="609"/>
      <c r="AJ11" s="609"/>
      <c r="AK11" s="609"/>
      <c r="AL11" s="562" t="s">
        <v>157</v>
      </c>
      <c r="AM11" s="331"/>
      <c r="AN11" s="331"/>
      <c r="AO11" s="610"/>
      <c r="AP11" s="557" t="s">
        <v>337</v>
      </c>
      <c r="AQ11" s="558"/>
      <c r="AR11" s="558"/>
      <c r="AS11" s="558"/>
      <c r="AT11" s="558"/>
      <c r="AU11" s="558"/>
      <c r="AV11" s="558"/>
      <c r="AW11" s="558"/>
      <c r="AX11" s="558"/>
      <c r="AY11" s="558"/>
      <c r="AZ11" s="558"/>
      <c r="BA11" s="558"/>
      <c r="BB11" s="558"/>
      <c r="BC11" s="558"/>
      <c r="BD11" s="558"/>
      <c r="BE11" s="558"/>
      <c r="BF11" s="559"/>
      <c r="BG11" s="560">
        <v>3139808</v>
      </c>
      <c r="BH11" s="465"/>
      <c r="BI11" s="465"/>
      <c r="BJ11" s="465"/>
      <c r="BK11" s="465"/>
      <c r="BL11" s="465"/>
      <c r="BM11" s="465"/>
      <c r="BN11" s="561"/>
      <c r="BO11" s="608">
        <v>5.9</v>
      </c>
      <c r="BP11" s="608"/>
      <c r="BQ11" s="608"/>
      <c r="BR11" s="608"/>
      <c r="BS11" s="564">
        <v>619727</v>
      </c>
      <c r="BT11" s="465"/>
      <c r="BU11" s="465"/>
      <c r="BV11" s="465"/>
      <c r="BW11" s="465"/>
      <c r="BX11" s="465"/>
      <c r="BY11" s="465"/>
      <c r="BZ11" s="465"/>
      <c r="CA11" s="465"/>
      <c r="CB11" s="602"/>
      <c r="CD11" s="557" t="s">
        <v>338</v>
      </c>
      <c r="CE11" s="558"/>
      <c r="CF11" s="558"/>
      <c r="CG11" s="558"/>
      <c r="CH11" s="558"/>
      <c r="CI11" s="558"/>
      <c r="CJ11" s="558"/>
      <c r="CK11" s="558"/>
      <c r="CL11" s="558"/>
      <c r="CM11" s="558"/>
      <c r="CN11" s="558"/>
      <c r="CO11" s="558"/>
      <c r="CP11" s="558"/>
      <c r="CQ11" s="559"/>
      <c r="CR11" s="560">
        <v>4178733</v>
      </c>
      <c r="CS11" s="465"/>
      <c r="CT11" s="465"/>
      <c r="CU11" s="465"/>
      <c r="CV11" s="465"/>
      <c r="CW11" s="465"/>
      <c r="CX11" s="465"/>
      <c r="CY11" s="561"/>
      <c r="CZ11" s="608">
        <v>2.6</v>
      </c>
      <c r="DA11" s="608"/>
      <c r="DB11" s="608"/>
      <c r="DC11" s="608"/>
      <c r="DD11" s="564">
        <v>734054</v>
      </c>
      <c r="DE11" s="465"/>
      <c r="DF11" s="465"/>
      <c r="DG11" s="465"/>
      <c r="DH11" s="465"/>
      <c r="DI11" s="465"/>
      <c r="DJ11" s="465"/>
      <c r="DK11" s="465"/>
      <c r="DL11" s="465"/>
      <c r="DM11" s="465"/>
      <c r="DN11" s="465"/>
      <c r="DO11" s="465"/>
      <c r="DP11" s="561"/>
      <c r="DQ11" s="564">
        <v>2814327</v>
      </c>
      <c r="DR11" s="465"/>
      <c r="DS11" s="465"/>
      <c r="DT11" s="465"/>
      <c r="DU11" s="465"/>
      <c r="DV11" s="465"/>
      <c r="DW11" s="465"/>
      <c r="DX11" s="465"/>
      <c r="DY11" s="465"/>
      <c r="DZ11" s="465"/>
      <c r="EA11" s="465"/>
      <c r="EB11" s="465"/>
      <c r="EC11" s="602"/>
    </row>
    <row r="12" spans="2:143" ht="11.25" customHeight="1" x14ac:dyDescent="0.2">
      <c r="B12" s="557" t="s">
        <v>339</v>
      </c>
      <c r="C12" s="558"/>
      <c r="D12" s="558"/>
      <c r="E12" s="558"/>
      <c r="F12" s="558"/>
      <c r="G12" s="558"/>
      <c r="H12" s="558"/>
      <c r="I12" s="558"/>
      <c r="J12" s="558"/>
      <c r="K12" s="558"/>
      <c r="L12" s="558"/>
      <c r="M12" s="558"/>
      <c r="N12" s="558"/>
      <c r="O12" s="558"/>
      <c r="P12" s="558"/>
      <c r="Q12" s="559"/>
      <c r="R12" s="560">
        <v>7703342</v>
      </c>
      <c r="S12" s="465"/>
      <c r="T12" s="465"/>
      <c r="U12" s="465"/>
      <c r="V12" s="465"/>
      <c r="W12" s="465"/>
      <c r="X12" s="465"/>
      <c r="Y12" s="561"/>
      <c r="Z12" s="608">
        <v>4.7</v>
      </c>
      <c r="AA12" s="608"/>
      <c r="AB12" s="608"/>
      <c r="AC12" s="608"/>
      <c r="AD12" s="609">
        <v>7703342</v>
      </c>
      <c r="AE12" s="609"/>
      <c r="AF12" s="609"/>
      <c r="AG12" s="609"/>
      <c r="AH12" s="609"/>
      <c r="AI12" s="609"/>
      <c r="AJ12" s="609"/>
      <c r="AK12" s="609"/>
      <c r="AL12" s="562">
        <v>9</v>
      </c>
      <c r="AM12" s="331"/>
      <c r="AN12" s="331"/>
      <c r="AO12" s="610"/>
      <c r="AP12" s="557" t="s">
        <v>341</v>
      </c>
      <c r="AQ12" s="558"/>
      <c r="AR12" s="558"/>
      <c r="AS12" s="558"/>
      <c r="AT12" s="558"/>
      <c r="AU12" s="558"/>
      <c r="AV12" s="558"/>
      <c r="AW12" s="558"/>
      <c r="AX12" s="558"/>
      <c r="AY12" s="558"/>
      <c r="AZ12" s="558"/>
      <c r="BA12" s="558"/>
      <c r="BB12" s="558"/>
      <c r="BC12" s="558"/>
      <c r="BD12" s="558"/>
      <c r="BE12" s="558"/>
      <c r="BF12" s="559"/>
      <c r="BG12" s="560">
        <v>22089417</v>
      </c>
      <c r="BH12" s="465"/>
      <c r="BI12" s="465"/>
      <c r="BJ12" s="465"/>
      <c r="BK12" s="465"/>
      <c r="BL12" s="465"/>
      <c r="BM12" s="465"/>
      <c r="BN12" s="561"/>
      <c r="BO12" s="608">
        <v>41.8</v>
      </c>
      <c r="BP12" s="608"/>
      <c r="BQ12" s="608"/>
      <c r="BR12" s="608"/>
      <c r="BS12" s="564" t="s">
        <v>157</v>
      </c>
      <c r="BT12" s="465"/>
      <c r="BU12" s="465"/>
      <c r="BV12" s="465"/>
      <c r="BW12" s="465"/>
      <c r="BX12" s="465"/>
      <c r="BY12" s="465"/>
      <c r="BZ12" s="465"/>
      <c r="CA12" s="465"/>
      <c r="CB12" s="602"/>
      <c r="CD12" s="557" t="s">
        <v>113</v>
      </c>
      <c r="CE12" s="558"/>
      <c r="CF12" s="558"/>
      <c r="CG12" s="558"/>
      <c r="CH12" s="558"/>
      <c r="CI12" s="558"/>
      <c r="CJ12" s="558"/>
      <c r="CK12" s="558"/>
      <c r="CL12" s="558"/>
      <c r="CM12" s="558"/>
      <c r="CN12" s="558"/>
      <c r="CO12" s="558"/>
      <c r="CP12" s="558"/>
      <c r="CQ12" s="559"/>
      <c r="CR12" s="560">
        <v>1891513</v>
      </c>
      <c r="CS12" s="465"/>
      <c r="CT12" s="465"/>
      <c r="CU12" s="465"/>
      <c r="CV12" s="465"/>
      <c r="CW12" s="465"/>
      <c r="CX12" s="465"/>
      <c r="CY12" s="561"/>
      <c r="CZ12" s="608">
        <v>1.2</v>
      </c>
      <c r="DA12" s="608"/>
      <c r="DB12" s="608"/>
      <c r="DC12" s="608"/>
      <c r="DD12" s="564">
        <v>37225</v>
      </c>
      <c r="DE12" s="465"/>
      <c r="DF12" s="465"/>
      <c r="DG12" s="465"/>
      <c r="DH12" s="465"/>
      <c r="DI12" s="465"/>
      <c r="DJ12" s="465"/>
      <c r="DK12" s="465"/>
      <c r="DL12" s="465"/>
      <c r="DM12" s="465"/>
      <c r="DN12" s="465"/>
      <c r="DO12" s="465"/>
      <c r="DP12" s="561"/>
      <c r="DQ12" s="564">
        <v>1832223</v>
      </c>
      <c r="DR12" s="465"/>
      <c r="DS12" s="465"/>
      <c r="DT12" s="465"/>
      <c r="DU12" s="465"/>
      <c r="DV12" s="465"/>
      <c r="DW12" s="465"/>
      <c r="DX12" s="465"/>
      <c r="DY12" s="465"/>
      <c r="DZ12" s="465"/>
      <c r="EA12" s="465"/>
      <c r="EB12" s="465"/>
      <c r="EC12" s="602"/>
    </row>
    <row r="13" spans="2:143" ht="11.25" customHeight="1" x14ac:dyDescent="0.2">
      <c r="B13" s="557" t="s">
        <v>342</v>
      </c>
      <c r="C13" s="558"/>
      <c r="D13" s="558"/>
      <c r="E13" s="558"/>
      <c r="F13" s="558"/>
      <c r="G13" s="558"/>
      <c r="H13" s="558"/>
      <c r="I13" s="558"/>
      <c r="J13" s="558"/>
      <c r="K13" s="558"/>
      <c r="L13" s="558"/>
      <c r="M13" s="558"/>
      <c r="N13" s="558"/>
      <c r="O13" s="558"/>
      <c r="P13" s="558"/>
      <c r="Q13" s="559"/>
      <c r="R13" s="560">
        <v>195945</v>
      </c>
      <c r="S13" s="465"/>
      <c r="T13" s="465"/>
      <c r="U13" s="465"/>
      <c r="V13" s="465"/>
      <c r="W13" s="465"/>
      <c r="X13" s="465"/>
      <c r="Y13" s="561"/>
      <c r="Z13" s="608">
        <v>0.1</v>
      </c>
      <c r="AA13" s="608"/>
      <c r="AB13" s="608"/>
      <c r="AC13" s="608"/>
      <c r="AD13" s="609">
        <v>195945</v>
      </c>
      <c r="AE13" s="609"/>
      <c r="AF13" s="609"/>
      <c r="AG13" s="609"/>
      <c r="AH13" s="609"/>
      <c r="AI13" s="609"/>
      <c r="AJ13" s="609"/>
      <c r="AK13" s="609"/>
      <c r="AL13" s="562">
        <v>0.2</v>
      </c>
      <c r="AM13" s="331"/>
      <c r="AN13" s="331"/>
      <c r="AO13" s="610"/>
      <c r="AP13" s="557" t="s">
        <v>343</v>
      </c>
      <c r="AQ13" s="558"/>
      <c r="AR13" s="558"/>
      <c r="AS13" s="558"/>
      <c r="AT13" s="558"/>
      <c r="AU13" s="558"/>
      <c r="AV13" s="558"/>
      <c r="AW13" s="558"/>
      <c r="AX13" s="558"/>
      <c r="AY13" s="558"/>
      <c r="AZ13" s="558"/>
      <c r="BA13" s="558"/>
      <c r="BB13" s="558"/>
      <c r="BC13" s="558"/>
      <c r="BD13" s="558"/>
      <c r="BE13" s="558"/>
      <c r="BF13" s="559"/>
      <c r="BG13" s="560">
        <v>21772607</v>
      </c>
      <c r="BH13" s="465"/>
      <c r="BI13" s="465"/>
      <c r="BJ13" s="465"/>
      <c r="BK13" s="465"/>
      <c r="BL13" s="465"/>
      <c r="BM13" s="465"/>
      <c r="BN13" s="561"/>
      <c r="BO13" s="608">
        <v>41.2</v>
      </c>
      <c r="BP13" s="608"/>
      <c r="BQ13" s="608"/>
      <c r="BR13" s="608"/>
      <c r="BS13" s="564" t="s">
        <v>157</v>
      </c>
      <c r="BT13" s="465"/>
      <c r="BU13" s="465"/>
      <c r="BV13" s="465"/>
      <c r="BW13" s="465"/>
      <c r="BX13" s="465"/>
      <c r="BY13" s="465"/>
      <c r="BZ13" s="465"/>
      <c r="CA13" s="465"/>
      <c r="CB13" s="602"/>
      <c r="CD13" s="557" t="s">
        <v>344</v>
      </c>
      <c r="CE13" s="558"/>
      <c r="CF13" s="558"/>
      <c r="CG13" s="558"/>
      <c r="CH13" s="558"/>
      <c r="CI13" s="558"/>
      <c r="CJ13" s="558"/>
      <c r="CK13" s="558"/>
      <c r="CL13" s="558"/>
      <c r="CM13" s="558"/>
      <c r="CN13" s="558"/>
      <c r="CO13" s="558"/>
      <c r="CP13" s="558"/>
      <c r="CQ13" s="559"/>
      <c r="CR13" s="560">
        <v>17267050</v>
      </c>
      <c r="CS13" s="465"/>
      <c r="CT13" s="465"/>
      <c r="CU13" s="465"/>
      <c r="CV13" s="465"/>
      <c r="CW13" s="465"/>
      <c r="CX13" s="465"/>
      <c r="CY13" s="561"/>
      <c r="CZ13" s="608">
        <v>10.7</v>
      </c>
      <c r="DA13" s="608"/>
      <c r="DB13" s="608"/>
      <c r="DC13" s="608"/>
      <c r="DD13" s="564">
        <v>8991330</v>
      </c>
      <c r="DE13" s="465"/>
      <c r="DF13" s="465"/>
      <c r="DG13" s="465"/>
      <c r="DH13" s="465"/>
      <c r="DI13" s="465"/>
      <c r="DJ13" s="465"/>
      <c r="DK13" s="465"/>
      <c r="DL13" s="465"/>
      <c r="DM13" s="465"/>
      <c r="DN13" s="465"/>
      <c r="DO13" s="465"/>
      <c r="DP13" s="561"/>
      <c r="DQ13" s="564">
        <v>8385974</v>
      </c>
      <c r="DR13" s="465"/>
      <c r="DS13" s="465"/>
      <c r="DT13" s="465"/>
      <c r="DU13" s="465"/>
      <c r="DV13" s="465"/>
      <c r="DW13" s="465"/>
      <c r="DX13" s="465"/>
      <c r="DY13" s="465"/>
      <c r="DZ13" s="465"/>
      <c r="EA13" s="465"/>
      <c r="EB13" s="465"/>
      <c r="EC13" s="602"/>
    </row>
    <row r="14" spans="2:143" ht="11.25" customHeight="1" x14ac:dyDescent="0.2">
      <c r="B14" s="557" t="s">
        <v>345</v>
      </c>
      <c r="C14" s="558"/>
      <c r="D14" s="558"/>
      <c r="E14" s="558"/>
      <c r="F14" s="558"/>
      <c r="G14" s="558"/>
      <c r="H14" s="558"/>
      <c r="I14" s="558"/>
      <c r="J14" s="558"/>
      <c r="K14" s="558"/>
      <c r="L14" s="558"/>
      <c r="M14" s="558"/>
      <c r="N14" s="558"/>
      <c r="O14" s="558"/>
      <c r="P14" s="558"/>
      <c r="Q14" s="559"/>
      <c r="R14" s="560" t="s">
        <v>157</v>
      </c>
      <c r="S14" s="465"/>
      <c r="T14" s="465"/>
      <c r="U14" s="465"/>
      <c r="V14" s="465"/>
      <c r="W14" s="465"/>
      <c r="X14" s="465"/>
      <c r="Y14" s="561"/>
      <c r="Z14" s="608" t="s">
        <v>157</v>
      </c>
      <c r="AA14" s="608"/>
      <c r="AB14" s="608"/>
      <c r="AC14" s="608"/>
      <c r="AD14" s="609" t="s">
        <v>157</v>
      </c>
      <c r="AE14" s="609"/>
      <c r="AF14" s="609"/>
      <c r="AG14" s="609"/>
      <c r="AH14" s="609"/>
      <c r="AI14" s="609"/>
      <c r="AJ14" s="609"/>
      <c r="AK14" s="609"/>
      <c r="AL14" s="562" t="s">
        <v>157</v>
      </c>
      <c r="AM14" s="331"/>
      <c r="AN14" s="331"/>
      <c r="AO14" s="610"/>
      <c r="AP14" s="557" t="s">
        <v>346</v>
      </c>
      <c r="AQ14" s="558"/>
      <c r="AR14" s="558"/>
      <c r="AS14" s="558"/>
      <c r="AT14" s="558"/>
      <c r="AU14" s="558"/>
      <c r="AV14" s="558"/>
      <c r="AW14" s="558"/>
      <c r="AX14" s="558"/>
      <c r="AY14" s="558"/>
      <c r="AZ14" s="558"/>
      <c r="BA14" s="558"/>
      <c r="BB14" s="558"/>
      <c r="BC14" s="558"/>
      <c r="BD14" s="558"/>
      <c r="BE14" s="558"/>
      <c r="BF14" s="559"/>
      <c r="BG14" s="560">
        <v>1113668</v>
      </c>
      <c r="BH14" s="465"/>
      <c r="BI14" s="465"/>
      <c r="BJ14" s="465"/>
      <c r="BK14" s="465"/>
      <c r="BL14" s="465"/>
      <c r="BM14" s="465"/>
      <c r="BN14" s="561"/>
      <c r="BO14" s="608">
        <v>2.1</v>
      </c>
      <c r="BP14" s="608"/>
      <c r="BQ14" s="608"/>
      <c r="BR14" s="608"/>
      <c r="BS14" s="564" t="s">
        <v>157</v>
      </c>
      <c r="BT14" s="465"/>
      <c r="BU14" s="465"/>
      <c r="BV14" s="465"/>
      <c r="BW14" s="465"/>
      <c r="BX14" s="465"/>
      <c r="BY14" s="465"/>
      <c r="BZ14" s="465"/>
      <c r="CA14" s="465"/>
      <c r="CB14" s="602"/>
      <c r="CD14" s="557" t="s">
        <v>347</v>
      </c>
      <c r="CE14" s="558"/>
      <c r="CF14" s="558"/>
      <c r="CG14" s="558"/>
      <c r="CH14" s="558"/>
      <c r="CI14" s="558"/>
      <c r="CJ14" s="558"/>
      <c r="CK14" s="558"/>
      <c r="CL14" s="558"/>
      <c r="CM14" s="558"/>
      <c r="CN14" s="558"/>
      <c r="CO14" s="558"/>
      <c r="CP14" s="558"/>
      <c r="CQ14" s="559"/>
      <c r="CR14" s="560">
        <v>3554892</v>
      </c>
      <c r="CS14" s="465"/>
      <c r="CT14" s="465"/>
      <c r="CU14" s="465"/>
      <c r="CV14" s="465"/>
      <c r="CW14" s="465"/>
      <c r="CX14" s="465"/>
      <c r="CY14" s="561"/>
      <c r="CZ14" s="608">
        <v>2.2000000000000002</v>
      </c>
      <c r="DA14" s="608"/>
      <c r="DB14" s="608"/>
      <c r="DC14" s="608"/>
      <c r="DD14" s="564">
        <v>296322</v>
      </c>
      <c r="DE14" s="465"/>
      <c r="DF14" s="465"/>
      <c r="DG14" s="465"/>
      <c r="DH14" s="465"/>
      <c r="DI14" s="465"/>
      <c r="DJ14" s="465"/>
      <c r="DK14" s="465"/>
      <c r="DL14" s="465"/>
      <c r="DM14" s="465"/>
      <c r="DN14" s="465"/>
      <c r="DO14" s="465"/>
      <c r="DP14" s="561"/>
      <c r="DQ14" s="564">
        <v>3218245</v>
      </c>
      <c r="DR14" s="465"/>
      <c r="DS14" s="465"/>
      <c r="DT14" s="465"/>
      <c r="DU14" s="465"/>
      <c r="DV14" s="465"/>
      <c r="DW14" s="465"/>
      <c r="DX14" s="465"/>
      <c r="DY14" s="465"/>
      <c r="DZ14" s="465"/>
      <c r="EA14" s="465"/>
      <c r="EB14" s="465"/>
      <c r="EC14" s="602"/>
    </row>
    <row r="15" spans="2:143" ht="11.25" customHeight="1" x14ac:dyDescent="0.2">
      <c r="B15" s="557" t="s">
        <v>326</v>
      </c>
      <c r="C15" s="558"/>
      <c r="D15" s="558"/>
      <c r="E15" s="558"/>
      <c r="F15" s="558"/>
      <c r="G15" s="558"/>
      <c r="H15" s="558"/>
      <c r="I15" s="558"/>
      <c r="J15" s="558"/>
      <c r="K15" s="558"/>
      <c r="L15" s="558"/>
      <c r="M15" s="558"/>
      <c r="N15" s="558"/>
      <c r="O15" s="558"/>
      <c r="P15" s="558"/>
      <c r="Q15" s="559"/>
      <c r="R15" s="560">
        <v>216230</v>
      </c>
      <c r="S15" s="465"/>
      <c r="T15" s="465"/>
      <c r="U15" s="465"/>
      <c r="V15" s="465"/>
      <c r="W15" s="465"/>
      <c r="X15" s="465"/>
      <c r="Y15" s="561"/>
      <c r="Z15" s="608">
        <v>0.1</v>
      </c>
      <c r="AA15" s="608"/>
      <c r="AB15" s="608"/>
      <c r="AC15" s="608"/>
      <c r="AD15" s="609">
        <v>216230</v>
      </c>
      <c r="AE15" s="609"/>
      <c r="AF15" s="609"/>
      <c r="AG15" s="609"/>
      <c r="AH15" s="609"/>
      <c r="AI15" s="609"/>
      <c r="AJ15" s="609"/>
      <c r="AK15" s="609"/>
      <c r="AL15" s="562">
        <v>0.3</v>
      </c>
      <c r="AM15" s="331"/>
      <c r="AN15" s="331"/>
      <c r="AO15" s="610"/>
      <c r="AP15" s="557" t="s">
        <v>349</v>
      </c>
      <c r="AQ15" s="558"/>
      <c r="AR15" s="558"/>
      <c r="AS15" s="558"/>
      <c r="AT15" s="558"/>
      <c r="AU15" s="558"/>
      <c r="AV15" s="558"/>
      <c r="AW15" s="558"/>
      <c r="AX15" s="558"/>
      <c r="AY15" s="558"/>
      <c r="AZ15" s="558"/>
      <c r="BA15" s="558"/>
      <c r="BB15" s="558"/>
      <c r="BC15" s="558"/>
      <c r="BD15" s="558"/>
      <c r="BE15" s="558"/>
      <c r="BF15" s="559"/>
      <c r="BG15" s="560">
        <v>2772744</v>
      </c>
      <c r="BH15" s="465"/>
      <c r="BI15" s="465"/>
      <c r="BJ15" s="465"/>
      <c r="BK15" s="465"/>
      <c r="BL15" s="465"/>
      <c r="BM15" s="465"/>
      <c r="BN15" s="561"/>
      <c r="BO15" s="608">
        <v>5.2</v>
      </c>
      <c r="BP15" s="608"/>
      <c r="BQ15" s="608"/>
      <c r="BR15" s="608"/>
      <c r="BS15" s="564" t="s">
        <v>157</v>
      </c>
      <c r="BT15" s="465"/>
      <c r="BU15" s="465"/>
      <c r="BV15" s="465"/>
      <c r="BW15" s="465"/>
      <c r="BX15" s="465"/>
      <c r="BY15" s="465"/>
      <c r="BZ15" s="465"/>
      <c r="CA15" s="465"/>
      <c r="CB15" s="602"/>
      <c r="CD15" s="557" t="s">
        <v>350</v>
      </c>
      <c r="CE15" s="558"/>
      <c r="CF15" s="558"/>
      <c r="CG15" s="558"/>
      <c r="CH15" s="558"/>
      <c r="CI15" s="558"/>
      <c r="CJ15" s="558"/>
      <c r="CK15" s="558"/>
      <c r="CL15" s="558"/>
      <c r="CM15" s="558"/>
      <c r="CN15" s="558"/>
      <c r="CO15" s="558"/>
      <c r="CP15" s="558"/>
      <c r="CQ15" s="559"/>
      <c r="CR15" s="560">
        <v>14805629</v>
      </c>
      <c r="CS15" s="465"/>
      <c r="CT15" s="465"/>
      <c r="CU15" s="465"/>
      <c r="CV15" s="465"/>
      <c r="CW15" s="465"/>
      <c r="CX15" s="465"/>
      <c r="CY15" s="561"/>
      <c r="CZ15" s="608">
        <v>9.1</v>
      </c>
      <c r="DA15" s="608"/>
      <c r="DB15" s="608"/>
      <c r="DC15" s="608"/>
      <c r="DD15" s="564">
        <v>2337814</v>
      </c>
      <c r="DE15" s="465"/>
      <c r="DF15" s="465"/>
      <c r="DG15" s="465"/>
      <c r="DH15" s="465"/>
      <c r="DI15" s="465"/>
      <c r="DJ15" s="465"/>
      <c r="DK15" s="465"/>
      <c r="DL15" s="465"/>
      <c r="DM15" s="465"/>
      <c r="DN15" s="465"/>
      <c r="DO15" s="465"/>
      <c r="DP15" s="561"/>
      <c r="DQ15" s="564">
        <v>10165814</v>
      </c>
      <c r="DR15" s="465"/>
      <c r="DS15" s="465"/>
      <c r="DT15" s="465"/>
      <c r="DU15" s="465"/>
      <c r="DV15" s="465"/>
      <c r="DW15" s="465"/>
      <c r="DX15" s="465"/>
      <c r="DY15" s="465"/>
      <c r="DZ15" s="465"/>
      <c r="EA15" s="465"/>
      <c r="EB15" s="465"/>
      <c r="EC15" s="602"/>
    </row>
    <row r="16" spans="2:143" ht="11.25" customHeight="1" x14ac:dyDescent="0.2">
      <c r="B16" s="557" t="s">
        <v>310</v>
      </c>
      <c r="C16" s="558"/>
      <c r="D16" s="558"/>
      <c r="E16" s="558"/>
      <c r="F16" s="558"/>
      <c r="G16" s="558"/>
      <c r="H16" s="558"/>
      <c r="I16" s="558"/>
      <c r="J16" s="558"/>
      <c r="K16" s="558"/>
      <c r="L16" s="558"/>
      <c r="M16" s="558"/>
      <c r="N16" s="558"/>
      <c r="O16" s="558"/>
      <c r="P16" s="558"/>
      <c r="Q16" s="559"/>
      <c r="R16" s="560" t="s">
        <v>157</v>
      </c>
      <c r="S16" s="465"/>
      <c r="T16" s="465"/>
      <c r="U16" s="465"/>
      <c r="V16" s="465"/>
      <c r="W16" s="465"/>
      <c r="X16" s="465"/>
      <c r="Y16" s="561"/>
      <c r="Z16" s="608" t="s">
        <v>157</v>
      </c>
      <c r="AA16" s="608"/>
      <c r="AB16" s="608"/>
      <c r="AC16" s="608"/>
      <c r="AD16" s="609" t="s">
        <v>157</v>
      </c>
      <c r="AE16" s="609"/>
      <c r="AF16" s="609"/>
      <c r="AG16" s="609"/>
      <c r="AH16" s="609"/>
      <c r="AI16" s="609"/>
      <c r="AJ16" s="609"/>
      <c r="AK16" s="609"/>
      <c r="AL16" s="562" t="s">
        <v>157</v>
      </c>
      <c r="AM16" s="331"/>
      <c r="AN16" s="331"/>
      <c r="AO16" s="610"/>
      <c r="AP16" s="557" t="s">
        <v>67</v>
      </c>
      <c r="AQ16" s="558"/>
      <c r="AR16" s="558"/>
      <c r="AS16" s="558"/>
      <c r="AT16" s="558"/>
      <c r="AU16" s="558"/>
      <c r="AV16" s="558"/>
      <c r="AW16" s="558"/>
      <c r="AX16" s="558"/>
      <c r="AY16" s="558"/>
      <c r="AZ16" s="558"/>
      <c r="BA16" s="558"/>
      <c r="BB16" s="558"/>
      <c r="BC16" s="558"/>
      <c r="BD16" s="558"/>
      <c r="BE16" s="558"/>
      <c r="BF16" s="559"/>
      <c r="BG16" s="560" t="s">
        <v>157</v>
      </c>
      <c r="BH16" s="465"/>
      <c r="BI16" s="465"/>
      <c r="BJ16" s="465"/>
      <c r="BK16" s="465"/>
      <c r="BL16" s="465"/>
      <c r="BM16" s="465"/>
      <c r="BN16" s="561"/>
      <c r="BO16" s="608" t="s">
        <v>157</v>
      </c>
      <c r="BP16" s="608"/>
      <c r="BQ16" s="608"/>
      <c r="BR16" s="608"/>
      <c r="BS16" s="564" t="s">
        <v>157</v>
      </c>
      <c r="BT16" s="465"/>
      <c r="BU16" s="465"/>
      <c r="BV16" s="465"/>
      <c r="BW16" s="465"/>
      <c r="BX16" s="465"/>
      <c r="BY16" s="465"/>
      <c r="BZ16" s="465"/>
      <c r="CA16" s="465"/>
      <c r="CB16" s="602"/>
      <c r="CD16" s="557" t="s">
        <v>108</v>
      </c>
      <c r="CE16" s="558"/>
      <c r="CF16" s="558"/>
      <c r="CG16" s="558"/>
      <c r="CH16" s="558"/>
      <c r="CI16" s="558"/>
      <c r="CJ16" s="558"/>
      <c r="CK16" s="558"/>
      <c r="CL16" s="558"/>
      <c r="CM16" s="558"/>
      <c r="CN16" s="558"/>
      <c r="CO16" s="558"/>
      <c r="CP16" s="558"/>
      <c r="CQ16" s="559"/>
      <c r="CR16" s="560">
        <v>772974</v>
      </c>
      <c r="CS16" s="465"/>
      <c r="CT16" s="465"/>
      <c r="CU16" s="465"/>
      <c r="CV16" s="465"/>
      <c r="CW16" s="465"/>
      <c r="CX16" s="465"/>
      <c r="CY16" s="561"/>
      <c r="CZ16" s="608">
        <v>0.5</v>
      </c>
      <c r="DA16" s="608"/>
      <c r="DB16" s="608"/>
      <c r="DC16" s="608"/>
      <c r="DD16" s="564" t="s">
        <v>157</v>
      </c>
      <c r="DE16" s="465"/>
      <c r="DF16" s="465"/>
      <c r="DG16" s="465"/>
      <c r="DH16" s="465"/>
      <c r="DI16" s="465"/>
      <c r="DJ16" s="465"/>
      <c r="DK16" s="465"/>
      <c r="DL16" s="465"/>
      <c r="DM16" s="465"/>
      <c r="DN16" s="465"/>
      <c r="DO16" s="465"/>
      <c r="DP16" s="561"/>
      <c r="DQ16" s="564">
        <v>133655</v>
      </c>
      <c r="DR16" s="465"/>
      <c r="DS16" s="465"/>
      <c r="DT16" s="465"/>
      <c r="DU16" s="465"/>
      <c r="DV16" s="465"/>
      <c r="DW16" s="465"/>
      <c r="DX16" s="465"/>
      <c r="DY16" s="465"/>
      <c r="DZ16" s="465"/>
      <c r="EA16" s="465"/>
      <c r="EB16" s="465"/>
      <c r="EC16" s="602"/>
    </row>
    <row r="17" spans="2:133" ht="11.25" customHeight="1" x14ac:dyDescent="0.2">
      <c r="B17" s="557" t="s">
        <v>348</v>
      </c>
      <c r="C17" s="558"/>
      <c r="D17" s="558"/>
      <c r="E17" s="558"/>
      <c r="F17" s="558"/>
      <c r="G17" s="558"/>
      <c r="H17" s="558"/>
      <c r="I17" s="558"/>
      <c r="J17" s="558"/>
      <c r="K17" s="558"/>
      <c r="L17" s="558"/>
      <c r="M17" s="558"/>
      <c r="N17" s="558"/>
      <c r="O17" s="558"/>
      <c r="P17" s="558"/>
      <c r="Q17" s="559"/>
      <c r="R17" s="560">
        <v>251662</v>
      </c>
      <c r="S17" s="465"/>
      <c r="T17" s="465"/>
      <c r="U17" s="465"/>
      <c r="V17" s="465"/>
      <c r="W17" s="465"/>
      <c r="X17" s="465"/>
      <c r="Y17" s="561"/>
      <c r="Z17" s="608">
        <v>0.2</v>
      </c>
      <c r="AA17" s="608"/>
      <c r="AB17" s="608"/>
      <c r="AC17" s="608"/>
      <c r="AD17" s="609">
        <v>251662</v>
      </c>
      <c r="AE17" s="609"/>
      <c r="AF17" s="609"/>
      <c r="AG17" s="609"/>
      <c r="AH17" s="609"/>
      <c r="AI17" s="609"/>
      <c r="AJ17" s="609"/>
      <c r="AK17" s="609"/>
      <c r="AL17" s="562">
        <v>0.3</v>
      </c>
      <c r="AM17" s="331"/>
      <c r="AN17" s="331"/>
      <c r="AO17" s="610"/>
      <c r="AP17" s="557" t="s">
        <v>314</v>
      </c>
      <c r="AQ17" s="558"/>
      <c r="AR17" s="558"/>
      <c r="AS17" s="558"/>
      <c r="AT17" s="558"/>
      <c r="AU17" s="558"/>
      <c r="AV17" s="558"/>
      <c r="AW17" s="558"/>
      <c r="AX17" s="558"/>
      <c r="AY17" s="558"/>
      <c r="AZ17" s="558"/>
      <c r="BA17" s="558"/>
      <c r="BB17" s="558"/>
      <c r="BC17" s="558"/>
      <c r="BD17" s="558"/>
      <c r="BE17" s="558"/>
      <c r="BF17" s="559"/>
      <c r="BG17" s="560" t="s">
        <v>157</v>
      </c>
      <c r="BH17" s="465"/>
      <c r="BI17" s="465"/>
      <c r="BJ17" s="465"/>
      <c r="BK17" s="465"/>
      <c r="BL17" s="465"/>
      <c r="BM17" s="465"/>
      <c r="BN17" s="561"/>
      <c r="BO17" s="608" t="s">
        <v>157</v>
      </c>
      <c r="BP17" s="608"/>
      <c r="BQ17" s="608"/>
      <c r="BR17" s="608"/>
      <c r="BS17" s="564" t="s">
        <v>157</v>
      </c>
      <c r="BT17" s="465"/>
      <c r="BU17" s="465"/>
      <c r="BV17" s="465"/>
      <c r="BW17" s="465"/>
      <c r="BX17" s="465"/>
      <c r="BY17" s="465"/>
      <c r="BZ17" s="465"/>
      <c r="CA17" s="465"/>
      <c r="CB17" s="602"/>
      <c r="CD17" s="557" t="s">
        <v>353</v>
      </c>
      <c r="CE17" s="558"/>
      <c r="CF17" s="558"/>
      <c r="CG17" s="558"/>
      <c r="CH17" s="558"/>
      <c r="CI17" s="558"/>
      <c r="CJ17" s="558"/>
      <c r="CK17" s="558"/>
      <c r="CL17" s="558"/>
      <c r="CM17" s="558"/>
      <c r="CN17" s="558"/>
      <c r="CO17" s="558"/>
      <c r="CP17" s="558"/>
      <c r="CQ17" s="559"/>
      <c r="CR17" s="560">
        <v>20604535</v>
      </c>
      <c r="CS17" s="465"/>
      <c r="CT17" s="465"/>
      <c r="CU17" s="465"/>
      <c r="CV17" s="465"/>
      <c r="CW17" s="465"/>
      <c r="CX17" s="465"/>
      <c r="CY17" s="561"/>
      <c r="CZ17" s="608">
        <v>12.7</v>
      </c>
      <c r="DA17" s="608"/>
      <c r="DB17" s="608"/>
      <c r="DC17" s="608"/>
      <c r="DD17" s="564" t="s">
        <v>157</v>
      </c>
      <c r="DE17" s="465"/>
      <c r="DF17" s="465"/>
      <c r="DG17" s="465"/>
      <c r="DH17" s="465"/>
      <c r="DI17" s="465"/>
      <c r="DJ17" s="465"/>
      <c r="DK17" s="465"/>
      <c r="DL17" s="465"/>
      <c r="DM17" s="465"/>
      <c r="DN17" s="465"/>
      <c r="DO17" s="465"/>
      <c r="DP17" s="561"/>
      <c r="DQ17" s="564">
        <v>19887893</v>
      </c>
      <c r="DR17" s="465"/>
      <c r="DS17" s="465"/>
      <c r="DT17" s="465"/>
      <c r="DU17" s="465"/>
      <c r="DV17" s="465"/>
      <c r="DW17" s="465"/>
      <c r="DX17" s="465"/>
      <c r="DY17" s="465"/>
      <c r="DZ17" s="465"/>
      <c r="EA17" s="465"/>
      <c r="EB17" s="465"/>
      <c r="EC17" s="602"/>
    </row>
    <row r="18" spans="2:133" ht="11.25" customHeight="1" x14ac:dyDescent="0.2">
      <c r="B18" s="557" t="s">
        <v>354</v>
      </c>
      <c r="C18" s="558"/>
      <c r="D18" s="558"/>
      <c r="E18" s="558"/>
      <c r="F18" s="558"/>
      <c r="G18" s="558"/>
      <c r="H18" s="558"/>
      <c r="I18" s="558"/>
      <c r="J18" s="558"/>
      <c r="K18" s="558"/>
      <c r="L18" s="558"/>
      <c r="M18" s="558"/>
      <c r="N18" s="558"/>
      <c r="O18" s="558"/>
      <c r="P18" s="558"/>
      <c r="Q18" s="559"/>
      <c r="R18" s="560">
        <v>26383920</v>
      </c>
      <c r="S18" s="465"/>
      <c r="T18" s="465"/>
      <c r="U18" s="465"/>
      <c r="V18" s="465"/>
      <c r="W18" s="465"/>
      <c r="X18" s="465"/>
      <c r="Y18" s="561"/>
      <c r="Z18" s="608">
        <v>16</v>
      </c>
      <c r="AA18" s="608"/>
      <c r="AB18" s="608"/>
      <c r="AC18" s="608"/>
      <c r="AD18" s="609">
        <v>24904716</v>
      </c>
      <c r="AE18" s="609"/>
      <c r="AF18" s="609"/>
      <c r="AG18" s="609"/>
      <c r="AH18" s="609"/>
      <c r="AI18" s="609"/>
      <c r="AJ18" s="609"/>
      <c r="AK18" s="609"/>
      <c r="AL18" s="562">
        <v>29.1</v>
      </c>
      <c r="AM18" s="331"/>
      <c r="AN18" s="331"/>
      <c r="AO18" s="610"/>
      <c r="AP18" s="557" t="s">
        <v>309</v>
      </c>
      <c r="AQ18" s="558"/>
      <c r="AR18" s="558"/>
      <c r="AS18" s="558"/>
      <c r="AT18" s="558"/>
      <c r="AU18" s="558"/>
      <c r="AV18" s="558"/>
      <c r="AW18" s="558"/>
      <c r="AX18" s="558"/>
      <c r="AY18" s="558"/>
      <c r="AZ18" s="558"/>
      <c r="BA18" s="558"/>
      <c r="BB18" s="558"/>
      <c r="BC18" s="558"/>
      <c r="BD18" s="558"/>
      <c r="BE18" s="558"/>
      <c r="BF18" s="559"/>
      <c r="BG18" s="560" t="s">
        <v>157</v>
      </c>
      <c r="BH18" s="465"/>
      <c r="BI18" s="465"/>
      <c r="BJ18" s="465"/>
      <c r="BK18" s="465"/>
      <c r="BL18" s="465"/>
      <c r="BM18" s="465"/>
      <c r="BN18" s="561"/>
      <c r="BO18" s="608" t="s">
        <v>157</v>
      </c>
      <c r="BP18" s="608"/>
      <c r="BQ18" s="608"/>
      <c r="BR18" s="608"/>
      <c r="BS18" s="564" t="s">
        <v>157</v>
      </c>
      <c r="BT18" s="465"/>
      <c r="BU18" s="465"/>
      <c r="BV18" s="465"/>
      <c r="BW18" s="465"/>
      <c r="BX18" s="465"/>
      <c r="BY18" s="465"/>
      <c r="BZ18" s="465"/>
      <c r="CA18" s="465"/>
      <c r="CB18" s="602"/>
      <c r="CD18" s="557" t="s">
        <v>355</v>
      </c>
      <c r="CE18" s="558"/>
      <c r="CF18" s="558"/>
      <c r="CG18" s="558"/>
      <c r="CH18" s="558"/>
      <c r="CI18" s="558"/>
      <c r="CJ18" s="558"/>
      <c r="CK18" s="558"/>
      <c r="CL18" s="558"/>
      <c r="CM18" s="558"/>
      <c r="CN18" s="558"/>
      <c r="CO18" s="558"/>
      <c r="CP18" s="558"/>
      <c r="CQ18" s="559"/>
      <c r="CR18" s="560" t="s">
        <v>157</v>
      </c>
      <c r="CS18" s="465"/>
      <c r="CT18" s="465"/>
      <c r="CU18" s="465"/>
      <c r="CV18" s="465"/>
      <c r="CW18" s="465"/>
      <c r="CX18" s="465"/>
      <c r="CY18" s="561"/>
      <c r="CZ18" s="608" t="s">
        <v>157</v>
      </c>
      <c r="DA18" s="608"/>
      <c r="DB18" s="608"/>
      <c r="DC18" s="608"/>
      <c r="DD18" s="564" t="s">
        <v>157</v>
      </c>
      <c r="DE18" s="465"/>
      <c r="DF18" s="465"/>
      <c r="DG18" s="465"/>
      <c r="DH18" s="465"/>
      <c r="DI18" s="465"/>
      <c r="DJ18" s="465"/>
      <c r="DK18" s="465"/>
      <c r="DL18" s="465"/>
      <c r="DM18" s="465"/>
      <c r="DN18" s="465"/>
      <c r="DO18" s="465"/>
      <c r="DP18" s="561"/>
      <c r="DQ18" s="564" t="s">
        <v>157</v>
      </c>
      <c r="DR18" s="465"/>
      <c r="DS18" s="465"/>
      <c r="DT18" s="465"/>
      <c r="DU18" s="465"/>
      <c r="DV18" s="465"/>
      <c r="DW18" s="465"/>
      <c r="DX18" s="465"/>
      <c r="DY18" s="465"/>
      <c r="DZ18" s="465"/>
      <c r="EA18" s="465"/>
      <c r="EB18" s="465"/>
      <c r="EC18" s="602"/>
    </row>
    <row r="19" spans="2:133" ht="11.25" customHeight="1" x14ac:dyDescent="0.2">
      <c r="B19" s="557" t="s">
        <v>356</v>
      </c>
      <c r="C19" s="558"/>
      <c r="D19" s="558"/>
      <c r="E19" s="558"/>
      <c r="F19" s="558"/>
      <c r="G19" s="558"/>
      <c r="H19" s="558"/>
      <c r="I19" s="558"/>
      <c r="J19" s="558"/>
      <c r="K19" s="558"/>
      <c r="L19" s="558"/>
      <c r="M19" s="558"/>
      <c r="N19" s="558"/>
      <c r="O19" s="558"/>
      <c r="P19" s="558"/>
      <c r="Q19" s="559"/>
      <c r="R19" s="560">
        <v>24904716</v>
      </c>
      <c r="S19" s="465"/>
      <c r="T19" s="465"/>
      <c r="U19" s="465"/>
      <c r="V19" s="465"/>
      <c r="W19" s="465"/>
      <c r="X19" s="465"/>
      <c r="Y19" s="561"/>
      <c r="Z19" s="608">
        <v>15.1</v>
      </c>
      <c r="AA19" s="608"/>
      <c r="AB19" s="608"/>
      <c r="AC19" s="608"/>
      <c r="AD19" s="609">
        <v>24904716</v>
      </c>
      <c r="AE19" s="609"/>
      <c r="AF19" s="609"/>
      <c r="AG19" s="609"/>
      <c r="AH19" s="609"/>
      <c r="AI19" s="609"/>
      <c r="AJ19" s="609"/>
      <c r="AK19" s="609"/>
      <c r="AL19" s="562">
        <v>29.1</v>
      </c>
      <c r="AM19" s="331"/>
      <c r="AN19" s="331"/>
      <c r="AO19" s="610"/>
      <c r="AP19" s="557" t="s">
        <v>358</v>
      </c>
      <c r="AQ19" s="558"/>
      <c r="AR19" s="558"/>
      <c r="AS19" s="558"/>
      <c r="AT19" s="558"/>
      <c r="AU19" s="558"/>
      <c r="AV19" s="558"/>
      <c r="AW19" s="558"/>
      <c r="AX19" s="558"/>
      <c r="AY19" s="558"/>
      <c r="AZ19" s="558"/>
      <c r="BA19" s="558"/>
      <c r="BB19" s="558"/>
      <c r="BC19" s="558"/>
      <c r="BD19" s="558"/>
      <c r="BE19" s="558"/>
      <c r="BF19" s="559"/>
      <c r="BG19" s="560">
        <v>4128716</v>
      </c>
      <c r="BH19" s="465"/>
      <c r="BI19" s="465"/>
      <c r="BJ19" s="465"/>
      <c r="BK19" s="465"/>
      <c r="BL19" s="465"/>
      <c r="BM19" s="465"/>
      <c r="BN19" s="561"/>
      <c r="BO19" s="608">
        <v>7.8</v>
      </c>
      <c r="BP19" s="608"/>
      <c r="BQ19" s="608"/>
      <c r="BR19" s="608"/>
      <c r="BS19" s="564" t="s">
        <v>157</v>
      </c>
      <c r="BT19" s="465"/>
      <c r="BU19" s="465"/>
      <c r="BV19" s="465"/>
      <c r="BW19" s="465"/>
      <c r="BX19" s="465"/>
      <c r="BY19" s="465"/>
      <c r="BZ19" s="465"/>
      <c r="CA19" s="465"/>
      <c r="CB19" s="602"/>
      <c r="CD19" s="557" t="s">
        <v>297</v>
      </c>
      <c r="CE19" s="558"/>
      <c r="CF19" s="558"/>
      <c r="CG19" s="558"/>
      <c r="CH19" s="558"/>
      <c r="CI19" s="558"/>
      <c r="CJ19" s="558"/>
      <c r="CK19" s="558"/>
      <c r="CL19" s="558"/>
      <c r="CM19" s="558"/>
      <c r="CN19" s="558"/>
      <c r="CO19" s="558"/>
      <c r="CP19" s="558"/>
      <c r="CQ19" s="559"/>
      <c r="CR19" s="560" t="s">
        <v>157</v>
      </c>
      <c r="CS19" s="465"/>
      <c r="CT19" s="465"/>
      <c r="CU19" s="465"/>
      <c r="CV19" s="465"/>
      <c r="CW19" s="465"/>
      <c r="CX19" s="465"/>
      <c r="CY19" s="561"/>
      <c r="CZ19" s="608" t="s">
        <v>157</v>
      </c>
      <c r="DA19" s="608"/>
      <c r="DB19" s="608"/>
      <c r="DC19" s="608"/>
      <c r="DD19" s="564" t="s">
        <v>157</v>
      </c>
      <c r="DE19" s="465"/>
      <c r="DF19" s="465"/>
      <c r="DG19" s="465"/>
      <c r="DH19" s="465"/>
      <c r="DI19" s="465"/>
      <c r="DJ19" s="465"/>
      <c r="DK19" s="465"/>
      <c r="DL19" s="465"/>
      <c r="DM19" s="465"/>
      <c r="DN19" s="465"/>
      <c r="DO19" s="465"/>
      <c r="DP19" s="561"/>
      <c r="DQ19" s="564" t="s">
        <v>157</v>
      </c>
      <c r="DR19" s="465"/>
      <c r="DS19" s="465"/>
      <c r="DT19" s="465"/>
      <c r="DU19" s="465"/>
      <c r="DV19" s="465"/>
      <c r="DW19" s="465"/>
      <c r="DX19" s="465"/>
      <c r="DY19" s="465"/>
      <c r="DZ19" s="465"/>
      <c r="EA19" s="465"/>
      <c r="EB19" s="465"/>
      <c r="EC19" s="602"/>
    </row>
    <row r="20" spans="2:133" ht="11.25" customHeight="1" x14ac:dyDescent="0.2">
      <c r="B20" s="557" t="s">
        <v>1</v>
      </c>
      <c r="C20" s="558"/>
      <c r="D20" s="558"/>
      <c r="E20" s="558"/>
      <c r="F20" s="558"/>
      <c r="G20" s="558"/>
      <c r="H20" s="558"/>
      <c r="I20" s="558"/>
      <c r="J20" s="558"/>
      <c r="K20" s="558"/>
      <c r="L20" s="558"/>
      <c r="M20" s="558"/>
      <c r="N20" s="558"/>
      <c r="O20" s="558"/>
      <c r="P20" s="558"/>
      <c r="Q20" s="559"/>
      <c r="R20" s="560">
        <v>1479170</v>
      </c>
      <c r="S20" s="465"/>
      <c r="T20" s="465"/>
      <c r="U20" s="465"/>
      <c r="V20" s="465"/>
      <c r="W20" s="465"/>
      <c r="X20" s="465"/>
      <c r="Y20" s="561"/>
      <c r="Z20" s="608">
        <v>0.9</v>
      </c>
      <c r="AA20" s="608"/>
      <c r="AB20" s="608"/>
      <c r="AC20" s="608"/>
      <c r="AD20" s="609" t="s">
        <v>157</v>
      </c>
      <c r="AE20" s="609"/>
      <c r="AF20" s="609"/>
      <c r="AG20" s="609"/>
      <c r="AH20" s="609"/>
      <c r="AI20" s="609"/>
      <c r="AJ20" s="609"/>
      <c r="AK20" s="609"/>
      <c r="AL20" s="562" t="s">
        <v>157</v>
      </c>
      <c r="AM20" s="331"/>
      <c r="AN20" s="331"/>
      <c r="AO20" s="610"/>
      <c r="AP20" s="557" t="s">
        <v>359</v>
      </c>
      <c r="AQ20" s="558"/>
      <c r="AR20" s="558"/>
      <c r="AS20" s="558"/>
      <c r="AT20" s="558"/>
      <c r="AU20" s="558"/>
      <c r="AV20" s="558"/>
      <c r="AW20" s="558"/>
      <c r="AX20" s="558"/>
      <c r="AY20" s="558"/>
      <c r="AZ20" s="558"/>
      <c r="BA20" s="558"/>
      <c r="BB20" s="558"/>
      <c r="BC20" s="558"/>
      <c r="BD20" s="558"/>
      <c r="BE20" s="558"/>
      <c r="BF20" s="559"/>
      <c r="BG20" s="560">
        <v>4128716</v>
      </c>
      <c r="BH20" s="465"/>
      <c r="BI20" s="465"/>
      <c r="BJ20" s="465"/>
      <c r="BK20" s="465"/>
      <c r="BL20" s="465"/>
      <c r="BM20" s="465"/>
      <c r="BN20" s="561"/>
      <c r="BO20" s="608">
        <v>7.8</v>
      </c>
      <c r="BP20" s="608"/>
      <c r="BQ20" s="608"/>
      <c r="BR20" s="608"/>
      <c r="BS20" s="564" t="s">
        <v>157</v>
      </c>
      <c r="BT20" s="465"/>
      <c r="BU20" s="465"/>
      <c r="BV20" s="465"/>
      <c r="BW20" s="465"/>
      <c r="BX20" s="465"/>
      <c r="BY20" s="465"/>
      <c r="BZ20" s="465"/>
      <c r="CA20" s="465"/>
      <c r="CB20" s="602"/>
      <c r="CD20" s="557" t="s">
        <v>7</v>
      </c>
      <c r="CE20" s="558"/>
      <c r="CF20" s="558"/>
      <c r="CG20" s="558"/>
      <c r="CH20" s="558"/>
      <c r="CI20" s="558"/>
      <c r="CJ20" s="558"/>
      <c r="CK20" s="558"/>
      <c r="CL20" s="558"/>
      <c r="CM20" s="558"/>
      <c r="CN20" s="558"/>
      <c r="CO20" s="558"/>
      <c r="CP20" s="558"/>
      <c r="CQ20" s="559"/>
      <c r="CR20" s="560">
        <v>161927595</v>
      </c>
      <c r="CS20" s="465"/>
      <c r="CT20" s="465"/>
      <c r="CU20" s="465"/>
      <c r="CV20" s="465"/>
      <c r="CW20" s="465"/>
      <c r="CX20" s="465"/>
      <c r="CY20" s="561"/>
      <c r="CZ20" s="608">
        <v>100</v>
      </c>
      <c r="DA20" s="608"/>
      <c r="DB20" s="608"/>
      <c r="DC20" s="608"/>
      <c r="DD20" s="564">
        <v>14573840</v>
      </c>
      <c r="DE20" s="465"/>
      <c r="DF20" s="465"/>
      <c r="DG20" s="465"/>
      <c r="DH20" s="465"/>
      <c r="DI20" s="465"/>
      <c r="DJ20" s="465"/>
      <c r="DK20" s="465"/>
      <c r="DL20" s="465"/>
      <c r="DM20" s="465"/>
      <c r="DN20" s="465"/>
      <c r="DO20" s="465"/>
      <c r="DP20" s="561"/>
      <c r="DQ20" s="564">
        <v>96581800</v>
      </c>
      <c r="DR20" s="465"/>
      <c r="DS20" s="465"/>
      <c r="DT20" s="465"/>
      <c r="DU20" s="465"/>
      <c r="DV20" s="465"/>
      <c r="DW20" s="465"/>
      <c r="DX20" s="465"/>
      <c r="DY20" s="465"/>
      <c r="DZ20" s="465"/>
      <c r="EA20" s="465"/>
      <c r="EB20" s="465"/>
      <c r="EC20" s="602"/>
    </row>
    <row r="21" spans="2:133" ht="11.25" customHeight="1" x14ac:dyDescent="0.2">
      <c r="B21" s="557" t="s">
        <v>282</v>
      </c>
      <c r="C21" s="558"/>
      <c r="D21" s="558"/>
      <c r="E21" s="558"/>
      <c r="F21" s="558"/>
      <c r="G21" s="558"/>
      <c r="H21" s="558"/>
      <c r="I21" s="558"/>
      <c r="J21" s="558"/>
      <c r="K21" s="558"/>
      <c r="L21" s="558"/>
      <c r="M21" s="558"/>
      <c r="N21" s="558"/>
      <c r="O21" s="558"/>
      <c r="P21" s="558"/>
      <c r="Q21" s="559"/>
      <c r="R21" s="560">
        <v>34</v>
      </c>
      <c r="S21" s="465"/>
      <c r="T21" s="465"/>
      <c r="U21" s="465"/>
      <c r="V21" s="465"/>
      <c r="W21" s="465"/>
      <c r="X21" s="465"/>
      <c r="Y21" s="561"/>
      <c r="Z21" s="608">
        <v>0</v>
      </c>
      <c r="AA21" s="608"/>
      <c r="AB21" s="608"/>
      <c r="AC21" s="608"/>
      <c r="AD21" s="609" t="s">
        <v>157</v>
      </c>
      <c r="AE21" s="609"/>
      <c r="AF21" s="609"/>
      <c r="AG21" s="609"/>
      <c r="AH21" s="609"/>
      <c r="AI21" s="609"/>
      <c r="AJ21" s="609"/>
      <c r="AK21" s="609"/>
      <c r="AL21" s="562" t="s">
        <v>157</v>
      </c>
      <c r="AM21" s="331"/>
      <c r="AN21" s="331"/>
      <c r="AO21" s="610"/>
      <c r="AP21" s="636" t="s">
        <v>362</v>
      </c>
      <c r="AQ21" s="639"/>
      <c r="AR21" s="639"/>
      <c r="AS21" s="639"/>
      <c r="AT21" s="639"/>
      <c r="AU21" s="639"/>
      <c r="AV21" s="639"/>
      <c r="AW21" s="639"/>
      <c r="AX21" s="639"/>
      <c r="AY21" s="639"/>
      <c r="AZ21" s="639"/>
      <c r="BA21" s="639"/>
      <c r="BB21" s="639"/>
      <c r="BC21" s="639"/>
      <c r="BD21" s="639"/>
      <c r="BE21" s="639"/>
      <c r="BF21" s="638"/>
      <c r="BG21" s="560">
        <v>60851</v>
      </c>
      <c r="BH21" s="465"/>
      <c r="BI21" s="465"/>
      <c r="BJ21" s="465"/>
      <c r="BK21" s="465"/>
      <c r="BL21" s="465"/>
      <c r="BM21" s="465"/>
      <c r="BN21" s="561"/>
      <c r="BO21" s="608">
        <v>0.1</v>
      </c>
      <c r="BP21" s="608"/>
      <c r="BQ21" s="608"/>
      <c r="BR21" s="608"/>
      <c r="BS21" s="564" t="s">
        <v>157</v>
      </c>
      <c r="BT21" s="465"/>
      <c r="BU21" s="465"/>
      <c r="BV21" s="465"/>
      <c r="BW21" s="465"/>
      <c r="BX21" s="465"/>
      <c r="BY21" s="465"/>
      <c r="BZ21" s="465"/>
      <c r="CA21" s="465"/>
      <c r="CB21" s="602"/>
      <c r="CD21" s="571"/>
      <c r="CE21" s="572"/>
      <c r="CF21" s="572"/>
      <c r="CG21" s="572"/>
      <c r="CH21" s="572"/>
      <c r="CI21" s="572"/>
      <c r="CJ21" s="572"/>
      <c r="CK21" s="572"/>
      <c r="CL21" s="572"/>
      <c r="CM21" s="572"/>
      <c r="CN21" s="572"/>
      <c r="CO21" s="572"/>
      <c r="CP21" s="572"/>
      <c r="CQ21" s="573"/>
      <c r="CR21" s="648"/>
      <c r="CS21" s="649"/>
      <c r="CT21" s="649"/>
      <c r="CU21" s="649"/>
      <c r="CV21" s="649"/>
      <c r="CW21" s="649"/>
      <c r="CX21" s="649"/>
      <c r="CY21" s="650"/>
      <c r="CZ21" s="651"/>
      <c r="DA21" s="651"/>
      <c r="DB21" s="651"/>
      <c r="DC21" s="651"/>
      <c r="DD21" s="652"/>
      <c r="DE21" s="649"/>
      <c r="DF21" s="649"/>
      <c r="DG21" s="649"/>
      <c r="DH21" s="649"/>
      <c r="DI21" s="649"/>
      <c r="DJ21" s="649"/>
      <c r="DK21" s="649"/>
      <c r="DL21" s="649"/>
      <c r="DM21" s="649"/>
      <c r="DN21" s="649"/>
      <c r="DO21" s="649"/>
      <c r="DP21" s="650"/>
      <c r="DQ21" s="652"/>
      <c r="DR21" s="649"/>
      <c r="DS21" s="649"/>
      <c r="DT21" s="649"/>
      <c r="DU21" s="649"/>
      <c r="DV21" s="649"/>
      <c r="DW21" s="649"/>
      <c r="DX21" s="649"/>
      <c r="DY21" s="649"/>
      <c r="DZ21" s="649"/>
      <c r="EA21" s="649"/>
      <c r="EB21" s="649"/>
      <c r="EC21" s="653"/>
    </row>
    <row r="22" spans="2:133" ht="11.25" customHeight="1" x14ac:dyDescent="0.2">
      <c r="B22" s="557" t="s">
        <v>22</v>
      </c>
      <c r="C22" s="558"/>
      <c r="D22" s="558"/>
      <c r="E22" s="558"/>
      <c r="F22" s="558"/>
      <c r="G22" s="558"/>
      <c r="H22" s="558"/>
      <c r="I22" s="558"/>
      <c r="J22" s="558"/>
      <c r="K22" s="558"/>
      <c r="L22" s="558"/>
      <c r="M22" s="558"/>
      <c r="N22" s="558"/>
      <c r="O22" s="558"/>
      <c r="P22" s="558"/>
      <c r="Q22" s="559"/>
      <c r="R22" s="560">
        <v>89384675</v>
      </c>
      <c r="S22" s="465"/>
      <c r="T22" s="465"/>
      <c r="U22" s="465"/>
      <c r="V22" s="465"/>
      <c r="W22" s="465"/>
      <c r="X22" s="465"/>
      <c r="Y22" s="561"/>
      <c r="Z22" s="608">
        <v>54.1</v>
      </c>
      <c r="AA22" s="608"/>
      <c r="AB22" s="608"/>
      <c r="AC22" s="608"/>
      <c r="AD22" s="609">
        <v>85402136</v>
      </c>
      <c r="AE22" s="609"/>
      <c r="AF22" s="609"/>
      <c r="AG22" s="609"/>
      <c r="AH22" s="609"/>
      <c r="AI22" s="609"/>
      <c r="AJ22" s="609"/>
      <c r="AK22" s="609"/>
      <c r="AL22" s="562">
        <v>99.7</v>
      </c>
      <c r="AM22" s="331"/>
      <c r="AN22" s="331"/>
      <c r="AO22" s="610"/>
      <c r="AP22" s="636" t="s">
        <v>363</v>
      </c>
      <c r="AQ22" s="639"/>
      <c r="AR22" s="639"/>
      <c r="AS22" s="639"/>
      <c r="AT22" s="639"/>
      <c r="AU22" s="639"/>
      <c r="AV22" s="639"/>
      <c r="AW22" s="639"/>
      <c r="AX22" s="639"/>
      <c r="AY22" s="639"/>
      <c r="AZ22" s="639"/>
      <c r="BA22" s="639"/>
      <c r="BB22" s="639"/>
      <c r="BC22" s="639"/>
      <c r="BD22" s="639"/>
      <c r="BE22" s="639"/>
      <c r="BF22" s="638"/>
      <c r="BG22" s="560">
        <v>1564530</v>
      </c>
      <c r="BH22" s="465"/>
      <c r="BI22" s="465"/>
      <c r="BJ22" s="465"/>
      <c r="BK22" s="465"/>
      <c r="BL22" s="465"/>
      <c r="BM22" s="465"/>
      <c r="BN22" s="561"/>
      <c r="BO22" s="608">
        <v>3</v>
      </c>
      <c r="BP22" s="608"/>
      <c r="BQ22" s="608"/>
      <c r="BR22" s="608"/>
      <c r="BS22" s="564" t="s">
        <v>157</v>
      </c>
      <c r="BT22" s="465"/>
      <c r="BU22" s="465"/>
      <c r="BV22" s="465"/>
      <c r="BW22" s="465"/>
      <c r="BX22" s="465"/>
      <c r="BY22" s="465"/>
      <c r="BZ22" s="465"/>
      <c r="CA22" s="465"/>
      <c r="CB22" s="602"/>
      <c r="CD22" s="495" t="s">
        <v>301</v>
      </c>
      <c r="CE22" s="496"/>
      <c r="CF22" s="496"/>
      <c r="CG22" s="496"/>
      <c r="CH22" s="496"/>
      <c r="CI22" s="496"/>
      <c r="CJ22" s="496"/>
      <c r="CK22" s="496"/>
      <c r="CL22" s="496"/>
      <c r="CM22" s="496"/>
      <c r="CN22" s="496"/>
      <c r="CO22" s="496"/>
      <c r="CP22" s="496"/>
      <c r="CQ22" s="496"/>
      <c r="CR22" s="496"/>
      <c r="CS22" s="496"/>
      <c r="CT22" s="496"/>
      <c r="CU22" s="496"/>
      <c r="CV22" s="496"/>
      <c r="CW22" s="496"/>
      <c r="CX22" s="496"/>
      <c r="CY22" s="496"/>
      <c r="CZ22" s="496"/>
      <c r="DA22" s="496"/>
      <c r="DB22" s="496"/>
      <c r="DC22" s="496"/>
      <c r="DD22" s="496"/>
      <c r="DE22" s="496"/>
      <c r="DF22" s="496"/>
      <c r="DG22" s="496"/>
      <c r="DH22" s="496"/>
      <c r="DI22" s="496"/>
      <c r="DJ22" s="496"/>
      <c r="DK22" s="496"/>
      <c r="DL22" s="496"/>
      <c r="DM22" s="496"/>
      <c r="DN22" s="496"/>
      <c r="DO22" s="496"/>
      <c r="DP22" s="496"/>
      <c r="DQ22" s="496"/>
      <c r="DR22" s="496"/>
      <c r="DS22" s="496"/>
      <c r="DT22" s="496"/>
      <c r="DU22" s="496"/>
      <c r="DV22" s="496"/>
      <c r="DW22" s="496"/>
      <c r="DX22" s="496"/>
      <c r="DY22" s="496"/>
      <c r="DZ22" s="496"/>
      <c r="EA22" s="496"/>
      <c r="EB22" s="496"/>
      <c r="EC22" s="538"/>
    </row>
    <row r="23" spans="2:133" ht="11.25" customHeight="1" x14ac:dyDescent="0.2">
      <c r="B23" s="557" t="s">
        <v>365</v>
      </c>
      <c r="C23" s="558"/>
      <c r="D23" s="558"/>
      <c r="E23" s="558"/>
      <c r="F23" s="558"/>
      <c r="G23" s="558"/>
      <c r="H23" s="558"/>
      <c r="I23" s="558"/>
      <c r="J23" s="558"/>
      <c r="K23" s="558"/>
      <c r="L23" s="558"/>
      <c r="M23" s="558"/>
      <c r="N23" s="558"/>
      <c r="O23" s="558"/>
      <c r="P23" s="558"/>
      <c r="Q23" s="559"/>
      <c r="R23" s="560">
        <v>110994</v>
      </c>
      <c r="S23" s="465"/>
      <c r="T23" s="465"/>
      <c r="U23" s="465"/>
      <c r="V23" s="465"/>
      <c r="W23" s="465"/>
      <c r="X23" s="465"/>
      <c r="Y23" s="561"/>
      <c r="Z23" s="608">
        <v>0.1</v>
      </c>
      <c r="AA23" s="608"/>
      <c r="AB23" s="608"/>
      <c r="AC23" s="608"/>
      <c r="AD23" s="609">
        <v>110994</v>
      </c>
      <c r="AE23" s="609"/>
      <c r="AF23" s="609"/>
      <c r="AG23" s="609"/>
      <c r="AH23" s="609"/>
      <c r="AI23" s="609"/>
      <c r="AJ23" s="609"/>
      <c r="AK23" s="609"/>
      <c r="AL23" s="562">
        <v>0.1</v>
      </c>
      <c r="AM23" s="331"/>
      <c r="AN23" s="331"/>
      <c r="AO23" s="610"/>
      <c r="AP23" s="636" t="s">
        <v>72</v>
      </c>
      <c r="AQ23" s="639"/>
      <c r="AR23" s="639"/>
      <c r="AS23" s="639"/>
      <c r="AT23" s="639"/>
      <c r="AU23" s="639"/>
      <c r="AV23" s="639"/>
      <c r="AW23" s="639"/>
      <c r="AX23" s="639"/>
      <c r="AY23" s="639"/>
      <c r="AZ23" s="639"/>
      <c r="BA23" s="639"/>
      <c r="BB23" s="639"/>
      <c r="BC23" s="639"/>
      <c r="BD23" s="639"/>
      <c r="BE23" s="639"/>
      <c r="BF23" s="638"/>
      <c r="BG23" s="560">
        <v>2503335</v>
      </c>
      <c r="BH23" s="465"/>
      <c r="BI23" s="465"/>
      <c r="BJ23" s="465"/>
      <c r="BK23" s="465"/>
      <c r="BL23" s="465"/>
      <c r="BM23" s="465"/>
      <c r="BN23" s="561"/>
      <c r="BO23" s="608">
        <v>4.7</v>
      </c>
      <c r="BP23" s="608"/>
      <c r="BQ23" s="608"/>
      <c r="BR23" s="608"/>
      <c r="BS23" s="564" t="s">
        <v>157</v>
      </c>
      <c r="BT23" s="465"/>
      <c r="BU23" s="465"/>
      <c r="BV23" s="465"/>
      <c r="BW23" s="465"/>
      <c r="BX23" s="465"/>
      <c r="BY23" s="465"/>
      <c r="BZ23" s="465"/>
      <c r="CA23" s="465"/>
      <c r="CB23" s="602"/>
      <c r="CD23" s="495" t="s">
        <v>303</v>
      </c>
      <c r="CE23" s="496"/>
      <c r="CF23" s="496"/>
      <c r="CG23" s="496"/>
      <c r="CH23" s="496"/>
      <c r="CI23" s="496"/>
      <c r="CJ23" s="496"/>
      <c r="CK23" s="496"/>
      <c r="CL23" s="496"/>
      <c r="CM23" s="496"/>
      <c r="CN23" s="496"/>
      <c r="CO23" s="496"/>
      <c r="CP23" s="496"/>
      <c r="CQ23" s="538"/>
      <c r="CR23" s="495" t="s">
        <v>367</v>
      </c>
      <c r="CS23" s="496"/>
      <c r="CT23" s="496"/>
      <c r="CU23" s="496"/>
      <c r="CV23" s="496"/>
      <c r="CW23" s="496"/>
      <c r="CX23" s="496"/>
      <c r="CY23" s="538"/>
      <c r="CZ23" s="495" t="s">
        <v>368</v>
      </c>
      <c r="DA23" s="496"/>
      <c r="DB23" s="496"/>
      <c r="DC23" s="538"/>
      <c r="DD23" s="495" t="s">
        <v>153</v>
      </c>
      <c r="DE23" s="496"/>
      <c r="DF23" s="496"/>
      <c r="DG23" s="496"/>
      <c r="DH23" s="496"/>
      <c r="DI23" s="496"/>
      <c r="DJ23" s="496"/>
      <c r="DK23" s="538"/>
      <c r="DL23" s="640" t="s">
        <v>369</v>
      </c>
      <c r="DM23" s="641"/>
      <c r="DN23" s="641"/>
      <c r="DO23" s="641"/>
      <c r="DP23" s="641"/>
      <c r="DQ23" s="641"/>
      <c r="DR23" s="641"/>
      <c r="DS23" s="641"/>
      <c r="DT23" s="641"/>
      <c r="DU23" s="641"/>
      <c r="DV23" s="642"/>
      <c r="DW23" s="495" t="s">
        <v>372</v>
      </c>
      <c r="DX23" s="496"/>
      <c r="DY23" s="496"/>
      <c r="DZ23" s="496"/>
      <c r="EA23" s="496"/>
      <c r="EB23" s="496"/>
      <c r="EC23" s="538"/>
    </row>
    <row r="24" spans="2:133" ht="11.25" customHeight="1" x14ac:dyDescent="0.2">
      <c r="B24" s="557" t="s">
        <v>374</v>
      </c>
      <c r="C24" s="558"/>
      <c r="D24" s="558"/>
      <c r="E24" s="558"/>
      <c r="F24" s="558"/>
      <c r="G24" s="558"/>
      <c r="H24" s="558"/>
      <c r="I24" s="558"/>
      <c r="J24" s="558"/>
      <c r="K24" s="558"/>
      <c r="L24" s="558"/>
      <c r="M24" s="558"/>
      <c r="N24" s="558"/>
      <c r="O24" s="558"/>
      <c r="P24" s="558"/>
      <c r="Q24" s="559"/>
      <c r="R24" s="560">
        <v>2257619</v>
      </c>
      <c r="S24" s="465"/>
      <c r="T24" s="465"/>
      <c r="U24" s="465"/>
      <c r="V24" s="465"/>
      <c r="W24" s="465"/>
      <c r="X24" s="465"/>
      <c r="Y24" s="561"/>
      <c r="Z24" s="608">
        <v>1.4</v>
      </c>
      <c r="AA24" s="608"/>
      <c r="AB24" s="608"/>
      <c r="AC24" s="608"/>
      <c r="AD24" s="609" t="s">
        <v>157</v>
      </c>
      <c r="AE24" s="609"/>
      <c r="AF24" s="609"/>
      <c r="AG24" s="609"/>
      <c r="AH24" s="609"/>
      <c r="AI24" s="609"/>
      <c r="AJ24" s="609"/>
      <c r="AK24" s="609"/>
      <c r="AL24" s="562" t="s">
        <v>157</v>
      </c>
      <c r="AM24" s="331"/>
      <c r="AN24" s="331"/>
      <c r="AO24" s="610"/>
      <c r="AP24" s="636" t="s">
        <v>352</v>
      </c>
      <c r="AQ24" s="639"/>
      <c r="AR24" s="639"/>
      <c r="AS24" s="639"/>
      <c r="AT24" s="639"/>
      <c r="AU24" s="639"/>
      <c r="AV24" s="639"/>
      <c r="AW24" s="639"/>
      <c r="AX24" s="639"/>
      <c r="AY24" s="639"/>
      <c r="AZ24" s="639"/>
      <c r="BA24" s="639"/>
      <c r="BB24" s="639"/>
      <c r="BC24" s="639"/>
      <c r="BD24" s="639"/>
      <c r="BE24" s="639"/>
      <c r="BF24" s="638"/>
      <c r="BG24" s="560" t="s">
        <v>157</v>
      </c>
      <c r="BH24" s="465"/>
      <c r="BI24" s="465"/>
      <c r="BJ24" s="465"/>
      <c r="BK24" s="465"/>
      <c r="BL24" s="465"/>
      <c r="BM24" s="465"/>
      <c r="BN24" s="561"/>
      <c r="BO24" s="608" t="s">
        <v>157</v>
      </c>
      <c r="BP24" s="608"/>
      <c r="BQ24" s="608"/>
      <c r="BR24" s="608"/>
      <c r="BS24" s="564" t="s">
        <v>157</v>
      </c>
      <c r="BT24" s="465"/>
      <c r="BU24" s="465"/>
      <c r="BV24" s="465"/>
      <c r="BW24" s="465"/>
      <c r="BX24" s="465"/>
      <c r="BY24" s="465"/>
      <c r="BZ24" s="465"/>
      <c r="CA24" s="465"/>
      <c r="CB24" s="602"/>
      <c r="CD24" s="617" t="s">
        <v>376</v>
      </c>
      <c r="CE24" s="618"/>
      <c r="CF24" s="618"/>
      <c r="CG24" s="618"/>
      <c r="CH24" s="618"/>
      <c r="CI24" s="618"/>
      <c r="CJ24" s="618"/>
      <c r="CK24" s="618"/>
      <c r="CL24" s="618"/>
      <c r="CM24" s="618"/>
      <c r="CN24" s="618"/>
      <c r="CO24" s="618"/>
      <c r="CP24" s="618"/>
      <c r="CQ24" s="619"/>
      <c r="CR24" s="614">
        <v>95818541</v>
      </c>
      <c r="CS24" s="615"/>
      <c r="CT24" s="615"/>
      <c r="CU24" s="615"/>
      <c r="CV24" s="615"/>
      <c r="CW24" s="615"/>
      <c r="CX24" s="615"/>
      <c r="CY24" s="643"/>
      <c r="CZ24" s="644">
        <v>59.2</v>
      </c>
      <c r="DA24" s="628"/>
      <c r="DB24" s="628"/>
      <c r="DC24" s="645"/>
      <c r="DD24" s="646">
        <v>54415476</v>
      </c>
      <c r="DE24" s="615"/>
      <c r="DF24" s="615"/>
      <c r="DG24" s="615"/>
      <c r="DH24" s="615"/>
      <c r="DI24" s="615"/>
      <c r="DJ24" s="615"/>
      <c r="DK24" s="643"/>
      <c r="DL24" s="646">
        <v>53526226</v>
      </c>
      <c r="DM24" s="615"/>
      <c r="DN24" s="615"/>
      <c r="DO24" s="615"/>
      <c r="DP24" s="615"/>
      <c r="DQ24" s="615"/>
      <c r="DR24" s="615"/>
      <c r="DS24" s="615"/>
      <c r="DT24" s="615"/>
      <c r="DU24" s="615"/>
      <c r="DV24" s="643"/>
      <c r="DW24" s="644">
        <v>58.2</v>
      </c>
      <c r="DX24" s="628"/>
      <c r="DY24" s="628"/>
      <c r="DZ24" s="628"/>
      <c r="EA24" s="628"/>
      <c r="EB24" s="628"/>
      <c r="EC24" s="647"/>
    </row>
    <row r="25" spans="2:133" ht="11.25" customHeight="1" x14ac:dyDescent="0.2">
      <c r="B25" s="557" t="s">
        <v>21</v>
      </c>
      <c r="C25" s="558"/>
      <c r="D25" s="558"/>
      <c r="E25" s="558"/>
      <c r="F25" s="558"/>
      <c r="G25" s="558"/>
      <c r="H25" s="558"/>
      <c r="I25" s="558"/>
      <c r="J25" s="558"/>
      <c r="K25" s="558"/>
      <c r="L25" s="558"/>
      <c r="M25" s="558"/>
      <c r="N25" s="558"/>
      <c r="O25" s="558"/>
      <c r="P25" s="558"/>
      <c r="Q25" s="559"/>
      <c r="R25" s="560">
        <v>2241199</v>
      </c>
      <c r="S25" s="465"/>
      <c r="T25" s="465"/>
      <c r="U25" s="465"/>
      <c r="V25" s="465"/>
      <c r="W25" s="465"/>
      <c r="X25" s="465"/>
      <c r="Y25" s="561"/>
      <c r="Z25" s="608">
        <v>1.4</v>
      </c>
      <c r="AA25" s="608"/>
      <c r="AB25" s="608"/>
      <c r="AC25" s="608"/>
      <c r="AD25" s="609">
        <v>99777</v>
      </c>
      <c r="AE25" s="609"/>
      <c r="AF25" s="609"/>
      <c r="AG25" s="609"/>
      <c r="AH25" s="609"/>
      <c r="AI25" s="609"/>
      <c r="AJ25" s="609"/>
      <c r="AK25" s="609"/>
      <c r="AL25" s="562">
        <v>0.1</v>
      </c>
      <c r="AM25" s="331"/>
      <c r="AN25" s="331"/>
      <c r="AO25" s="610"/>
      <c r="AP25" s="636" t="s">
        <v>109</v>
      </c>
      <c r="AQ25" s="639"/>
      <c r="AR25" s="639"/>
      <c r="AS25" s="639"/>
      <c r="AT25" s="639"/>
      <c r="AU25" s="639"/>
      <c r="AV25" s="639"/>
      <c r="AW25" s="639"/>
      <c r="AX25" s="639"/>
      <c r="AY25" s="639"/>
      <c r="AZ25" s="639"/>
      <c r="BA25" s="639"/>
      <c r="BB25" s="639"/>
      <c r="BC25" s="639"/>
      <c r="BD25" s="639"/>
      <c r="BE25" s="639"/>
      <c r="BF25" s="638"/>
      <c r="BG25" s="560" t="s">
        <v>157</v>
      </c>
      <c r="BH25" s="465"/>
      <c r="BI25" s="465"/>
      <c r="BJ25" s="465"/>
      <c r="BK25" s="465"/>
      <c r="BL25" s="465"/>
      <c r="BM25" s="465"/>
      <c r="BN25" s="561"/>
      <c r="BO25" s="608" t="s">
        <v>157</v>
      </c>
      <c r="BP25" s="608"/>
      <c r="BQ25" s="608"/>
      <c r="BR25" s="608"/>
      <c r="BS25" s="564" t="s">
        <v>157</v>
      </c>
      <c r="BT25" s="465"/>
      <c r="BU25" s="465"/>
      <c r="BV25" s="465"/>
      <c r="BW25" s="465"/>
      <c r="BX25" s="465"/>
      <c r="BY25" s="465"/>
      <c r="BZ25" s="465"/>
      <c r="CA25" s="465"/>
      <c r="CB25" s="602"/>
      <c r="CD25" s="557" t="s">
        <v>377</v>
      </c>
      <c r="CE25" s="558"/>
      <c r="CF25" s="558"/>
      <c r="CG25" s="558"/>
      <c r="CH25" s="558"/>
      <c r="CI25" s="558"/>
      <c r="CJ25" s="558"/>
      <c r="CK25" s="558"/>
      <c r="CL25" s="558"/>
      <c r="CM25" s="558"/>
      <c r="CN25" s="558"/>
      <c r="CO25" s="558"/>
      <c r="CP25" s="558"/>
      <c r="CQ25" s="559"/>
      <c r="CR25" s="560">
        <v>20526037</v>
      </c>
      <c r="CS25" s="587"/>
      <c r="CT25" s="587"/>
      <c r="CU25" s="587"/>
      <c r="CV25" s="587"/>
      <c r="CW25" s="587"/>
      <c r="CX25" s="587"/>
      <c r="CY25" s="588"/>
      <c r="CZ25" s="562">
        <v>12.7</v>
      </c>
      <c r="DA25" s="589"/>
      <c r="DB25" s="589"/>
      <c r="DC25" s="590"/>
      <c r="DD25" s="564">
        <v>18649473</v>
      </c>
      <c r="DE25" s="587"/>
      <c r="DF25" s="587"/>
      <c r="DG25" s="587"/>
      <c r="DH25" s="587"/>
      <c r="DI25" s="587"/>
      <c r="DJ25" s="587"/>
      <c r="DK25" s="588"/>
      <c r="DL25" s="564">
        <v>17762544</v>
      </c>
      <c r="DM25" s="587"/>
      <c r="DN25" s="587"/>
      <c r="DO25" s="587"/>
      <c r="DP25" s="587"/>
      <c r="DQ25" s="587"/>
      <c r="DR25" s="587"/>
      <c r="DS25" s="587"/>
      <c r="DT25" s="587"/>
      <c r="DU25" s="587"/>
      <c r="DV25" s="588"/>
      <c r="DW25" s="562">
        <v>19.3</v>
      </c>
      <c r="DX25" s="589"/>
      <c r="DY25" s="589"/>
      <c r="DZ25" s="589"/>
      <c r="EA25" s="589"/>
      <c r="EB25" s="589"/>
      <c r="EC25" s="598"/>
    </row>
    <row r="26" spans="2:133" ht="11.25" customHeight="1" x14ac:dyDescent="0.2">
      <c r="B26" s="557" t="s">
        <v>378</v>
      </c>
      <c r="C26" s="558"/>
      <c r="D26" s="558"/>
      <c r="E26" s="558"/>
      <c r="F26" s="558"/>
      <c r="G26" s="558"/>
      <c r="H26" s="558"/>
      <c r="I26" s="558"/>
      <c r="J26" s="558"/>
      <c r="K26" s="558"/>
      <c r="L26" s="558"/>
      <c r="M26" s="558"/>
      <c r="N26" s="558"/>
      <c r="O26" s="558"/>
      <c r="P26" s="558"/>
      <c r="Q26" s="559"/>
      <c r="R26" s="560">
        <v>1109238</v>
      </c>
      <c r="S26" s="465"/>
      <c r="T26" s="465"/>
      <c r="U26" s="465"/>
      <c r="V26" s="465"/>
      <c r="W26" s="465"/>
      <c r="X26" s="465"/>
      <c r="Y26" s="561"/>
      <c r="Z26" s="608">
        <v>0.7</v>
      </c>
      <c r="AA26" s="608"/>
      <c r="AB26" s="608"/>
      <c r="AC26" s="608"/>
      <c r="AD26" s="609" t="s">
        <v>157</v>
      </c>
      <c r="AE26" s="609"/>
      <c r="AF26" s="609"/>
      <c r="AG26" s="609"/>
      <c r="AH26" s="609"/>
      <c r="AI26" s="609"/>
      <c r="AJ26" s="609"/>
      <c r="AK26" s="609"/>
      <c r="AL26" s="562" t="s">
        <v>157</v>
      </c>
      <c r="AM26" s="331"/>
      <c r="AN26" s="331"/>
      <c r="AO26" s="610"/>
      <c r="AP26" s="636" t="s">
        <v>103</v>
      </c>
      <c r="AQ26" s="637"/>
      <c r="AR26" s="637"/>
      <c r="AS26" s="637"/>
      <c r="AT26" s="637"/>
      <c r="AU26" s="637"/>
      <c r="AV26" s="637"/>
      <c r="AW26" s="637"/>
      <c r="AX26" s="637"/>
      <c r="AY26" s="637"/>
      <c r="AZ26" s="637"/>
      <c r="BA26" s="637"/>
      <c r="BB26" s="637"/>
      <c r="BC26" s="637"/>
      <c r="BD26" s="637"/>
      <c r="BE26" s="637"/>
      <c r="BF26" s="638"/>
      <c r="BG26" s="560" t="s">
        <v>157</v>
      </c>
      <c r="BH26" s="465"/>
      <c r="BI26" s="465"/>
      <c r="BJ26" s="465"/>
      <c r="BK26" s="465"/>
      <c r="BL26" s="465"/>
      <c r="BM26" s="465"/>
      <c r="BN26" s="561"/>
      <c r="BO26" s="608" t="s">
        <v>157</v>
      </c>
      <c r="BP26" s="608"/>
      <c r="BQ26" s="608"/>
      <c r="BR26" s="608"/>
      <c r="BS26" s="564" t="s">
        <v>157</v>
      </c>
      <c r="BT26" s="465"/>
      <c r="BU26" s="465"/>
      <c r="BV26" s="465"/>
      <c r="BW26" s="465"/>
      <c r="BX26" s="465"/>
      <c r="BY26" s="465"/>
      <c r="BZ26" s="465"/>
      <c r="CA26" s="465"/>
      <c r="CB26" s="602"/>
      <c r="CD26" s="557" t="s">
        <v>381</v>
      </c>
      <c r="CE26" s="558"/>
      <c r="CF26" s="558"/>
      <c r="CG26" s="558"/>
      <c r="CH26" s="558"/>
      <c r="CI26" s="558"/>
      <c r="CJ26" s="558"/>
      <c r="CK26" s="558"/>
      <c r="CL26" s="558"/>
      <c r="CM26" s="558"/>
      <c r="CN26" s="558"/>
      <c r="CO26" s="558"/>
      <c r="CP26" s="558"/>
      <c r="CQ26" s="559"/>
      <c r="CR26" s="560">
        <v>13231125</v>
      </c>
      <c r="CS26" s="465"/>
      <c r="CT26" s="465"/>
      <c r="CU26" s="465"/>
      <c r="CV26" s="465"/>
      <c r="CW26" s="465"/>
      <c r="CX26" s="465"/>
      <c r="CY26" s="561"/>
      <c r="CZ26" s="562">
        <v>8.1999999999999993</v>
      </c>
      <c r="DA26" s="589"/>
      <c r="DB26" s="589"/>
      <c r="DC26" s="590"/>
      <c r="DD26" s="564">
        <v>11766300</v>
      </c>
      <c r="DE26" s="465"/>
      <c r="DF26" s="465"/>
      <c r="DG26" s="465"/>
      <c r="DH26" s="465"/>
      <c r="DI26" s="465"/>
      <c r="DJ26" s="465"/>
      <c r="DK26" s="561"/>
      <c r="DL26" s="564" t="s">
        <v>157</v>
      </c>
      <c r="DM26" s="465"/>
      <c r="DN26" s="465"/>
      <c r="DO26" s="465"/>
      <c r="DP26" s="465"/>
      <c r="DQ26" s="465"/>
      <c r="DR26" s="465"/>
      <c r="DS26" s="465"/>
      <c r="DT26" s="465"/>
      <c r="DU26" s="465"/>
      <c r="DV26" s="561"/>
      <c r="DW26" s="562" t="s">
        <v>157</v>
      </c>
      <c r="DX26" s="589"/>
      <c r="DY26" s="589"/>
      <c r="DZ26" s="589"/>
      <c r="EA26" s="589"/>
      <c r="EB26" s="589"/>
      <c r="EC26" s="598"/>
    </row>
    <row r="27" spans="2:133" ht="11.25" customHeight="1" x14ac:dyDescent="0.2">
      <c r="B27" s="557" t="s">
        <v>382</v>
      </c>
      <c r="C27" s="558"/>
      <c r="D27" s="558"/>
      <c r="E27" s="558"/>
      <c r="F27" s="558"/>
      <c r="G27" s="558"/>
      <c r="H27" s="558"/>
      <c r="I27" s="558"/>
      <c r="J27" s="558"/>
      <c r="K27" s="558"/>
      <c r="L27" s="558"/>
      <c r="M27" s="558"/>
      <c r="N27" s="558"/>
      <c r="O27" s="558"/>
      <c r="P27" s="558"/>
      <c r="Q27" s="559"/>
      <c r="R27" s="560">
        <v>34022030</v>
      </c>
      <c r="S27" s="465"/>
      <c r="T27" s="465"/>
      <c r="U27" s="465"/>
      <c r="V27" s="465"/>
      <c r="W27" s="465"/>
      <c r="X27" s="465"/>
      <c r="Y27" s="561"/>
      <c r="Z27" s="608">
        <v>20.6</v>
      </c>
      <c r="AA27" s="608"/>
      <c r="AB27" s="608"/>
      <c r="AC27" s="608"/>
      <c r="AD27" s="609" t="s">
        <v>157</v>
      </c>
      <c r="AE27" s="609"/>
      <c r="AF27" s="609"/>
      <c r="AG27" s="609"/>
      <c r="AH27" s="609"/>
      <c r="AI27" s="609"/>
      <c r="AJ27" s="609"/>
      <c r="AK27" s="609"/>
      <c r="AL27" s="562" t="s">
        <v>157</v>
      </c>
      <c r="AM27" s="331"/>
      <c r="AN27" s="331"/>
      <c r="AO27" s="610"/>
      <c r="AP27" s="557" t="s">
        <v>383</v>
      </c>
      <c r="AQ27" s="558"/>
      <c r="AR27" s="558"/>
      <c r="AS27" s="558"/>
      <c r="AT27" s="558"/>
      <c r="AU27" s="558"/>
      <c r="AV27" s="558"/>
      <c r="AW27" s="558"/>
      <c r="AX27" s="558"/>
      <c r="AY27" s="558"/>
      <c r="AZ27" s="558"/>
      <c r="BA27" s="558"/>
      <c r="BB27" s="558"/>
      <c r="BC27" s="558"/>
      <c r="BD27" s="558"/>
      <c r="BE27" s="558"/>
      <c r="BF27" s="559"/>
      <c r="BG27" s="560">
        <v>52900411</v>
      </c>
      <c r="BH27" s="465"/>
      <c r="BI27" s="465"/>
      <c r="BJ27" s="465"/>
      <c r="BK27" s="465"/>
      <c r="BL27" s="465"/>
      <c r="BM27" s="465"/>
      <c r="BN27" s="561"/>
      <c r="BO27" s="608">
        <v>100</v>
      </c>
      <c r="BP27" s="608"/>
      <c r="BQ27" s="608"/>
      <c r="BR27" s="608"/>
      <c r="BS27" s="564">
        <v>619727</v>
      </c>
      <c r="BT27" s="465"/>
      <c r="BU27" s="465"/>
      <c r="BV27" s="465"/>
      <c r="BW27" s="465"/>
      <c r="BX27" s="465"/>
      <c r="BY27" s="465"/>
      <c r="BZ27" s="465"/>
      <c r="CA27" s="465"/>
      <c r="CB27" s="602"/>
      <c r="CD27" s="557" t="s">
        <v>384</v>
      </c>
      <c r="CE27" s="558"/>
      <c r="CF27" s="558"/>
      <c r="CG27" s="558"/>
      <c r="CH27" s="558"/>
      <c r="CI27" s="558"/>
      <c r="CJ27" s="558"/>
      <c r="CK27" s="558"/>
      <c r="CL27" s="558"/>
      <c r="CM27" s="558"/>
      <c r="CN27" s="558"/>
      <c r="CO27" s="558"/>
      <c r="CP27" s="558"/>
      <c r="CQ27" s="559"/>
      <c r="CR27" s="560">
        <v>54690717</v>
      </c>
      <c r="CS27" s="587"/>
      <c r="CT27" s="587"/>
      <c r="CU27" s="587"/>
      <c r="CV27" s="587"/>
      <c r="CW27" s="587"/>
      <c r="CX27" s="587"/>
      <c r="CY27" s="588"/>
      <c r="CZ27" s="562">
        <v>33.799999999999997</v>
      </c>
      <c r="DA27" s="589"/>
      <c r="DB27" s="589"/>
      <c r="DC27" s="590"/>
      <c r="DD27" s="564">
        <v>15880858</v>
      </c>
      <c r="DE27" s="587"/>
      <c r="DF27" s="587"/>
      <c r="DG27" s="587"/>
      <c r="DH27" s="587"/>
      <c r="DI27" s="587"/>
      <c r="DJ27" s="587"/>
      <c r="DK27" s="588"/>
      <c r="DL27" s="564">
        <v>15878537</v>
      </c>
      <c r="DM27" s="587"/>
      <c r="DN27" s="587"/>
      <c r="DO27" s="587"/>
      <c r="DP27" s="587"/>
      <c r="DQ27" s="587"/>
      <c r="DR27" s="587"/>
      <c r="DS27" s="587"/>
      <c r="DT27" s="587"/>
      <c r="DU27" s="587"/>
      <c r="DV27" s="588"/>
      <c r="DW27" s="562">
        <v>17.3</v>
      </c>
      <c r="DX27" s="589"/>
      <c r="DY27" s="589"/>
      <c r="DZ27" s="589"/>
      <c r="EA27" s="589"/>
      <c r="EB27" s="589"/>
      <c r="EC27" s="598"/>
    </row>
    <row r="28" spans="2:133" ht="11.25" customHeight="1" x14ac:dyDescent="0.2">
      <c r="B28" s="632" t="s">
        <v>387</v>
      </c>
      <c r="C28" s="633"/>
      <c r="D28" s="633"/>
      <c r="E28" s="633"/>
      <c r="F28" s="633"/>
      <c r="G28" s="633"/>
      <c r="H28" s="633"/>
      <c r="I28" s="633"/>
      <c r="J28" s="633"/>
      <c r="K28" s="633"/>
      <c r="L28" s="633"/>
      <c r="M28" s="633"/>
      <c r="N28" s="633"/>
      <c r="O28" s="633"/>
      <c r="P28" s="633"/>
      <c r="Q28" s="634"/>
      <c r="R28" s="560" t="s">
        <v>157</v>
      </c>
      <c r="S28" s="465"/>
      <c r="T28" s="465"/>
      <c r="U28" s="465"/>
      <c r="V28" s="465"/>
      <c r="W28" s="465"/>
      <c r="X28" s="465"/>
      <c r="Y28" s="561"/>
      <c r="Z28" s="608" t="s">
        <v>157</v>
      </c>
      <c r="AA28" s="608"/>
      <c r="AB28" s="608"/>
      <c r="AC28" s="608"/>
      <c r="AD28" s="609" t="s">
        <v>157</v>
      </c>
      <c r="AE28" s="609"/>
      <c r="AF28" s="609"/>
      <c r="AG28" s="609"/>
      <c r="AH28" s="609"/>
      <c r="AI28" s="609"/>
      <c r="AJ28" s="609"/>
      <c r="AK28" s="609"/>
      <c r="AL28" s="562" t="s">
        <v>157</v>
      </c>
      <c r="AM28" s="331"/>
      <c r="AN28" s="331"/>
      <c r="AO28" s="610"/>
      <c r="AP28" s="571"/>
      <c r="AQ28" s="572"/>
      <c r="AR28" s="572"/>
      <c r="AS28" s="572"/>
      <c r="AT28" s="572"/>
      <c r="AU28" s="572"/>
      <c r="AV28" s="572"/>
      <c r="AW28" s="572"/>
      <c r="AX28" s="572"/>
      <c r="AY28" s="572"/>
      <c r="AZ28" s="572"/>
      <c r="BA28" s="572"/>
      <c r="BB28" s="572"/>
      <c r="BC28" s="572"/>
      <c r="BD28" s="572"/>
      <c r="BE28" s="572"/>
      <c r="BF28" s="573"/>
      <c r="BG28" s="560"/>
      <c r="BH28" s="465"/>
      <c r="BI28" s="465"/>
      <c r="BJ28" s="465"/>
      <c r="BK28" s="465"/>
      <c r="BL28" s="465"/>
      <c r="BM28" s="465"/>
      <c r="BN28" s="561"/>
      <c r="BO28" s="608"/>
      <c r="BP28" s="608"/>
      <c r="BQ28" s="608"/>
      <c r="BR28" s="608"/>
      <c r="BS28" s="609"/>
      <c r="BT28" s="609"/>
      <c r="BU28" s="609"/>
      <c r="BV28" s="609"/>
      <c r="BW28" s="609"/>
      <c r="BX28" s="609"/>
      <c r="BY28" s="609"/>
      <c r="BZ28" s="609"/>
      <c r="CA28" s="609"/>
      <c r="CB28" s="635"/>
      <c r="CD28" s="557" t="s">
        <v>180</v>
      </c>
      <c r="CE28" s="558"/>
      <c r="CF28" s="558"/>
      <c r="CG28" s="558"/>
      <c r="CH28" s="558"/>
      <c r="CI28" s="558"/>
      <c r="CJ28" s="558"/>
      <c r="CK28" s="558"/>
      <c r="CL28" s="558"/>
      <c r="CM28" s="558"/>
      <c r="CN28" s="558"/>
      <c r="CO28" s="558"/>
      <c r="CP28" s="558"/>
      <c r="CQ28" s="559"/>
      <c r="CR28" s="560">
        <v>20601787</v>
      </c>
      <c r="CS28" s="465"/>
      <c r="CT28" s="465"/>
      <c r="CU28" s="465"/>
      <c r="CV28" s="465"/>
      <c r="CW28" s="465"/>
      <c r="CX28" s="465"/>
      <c r="CY28" s="561"/>
      <c r="CZ28" s="562">
        <v>12.7</v>
      </c>
      <c r="DA28" s="589"/>
      <c r="DB28" s="589"/>
      <c r="DC28" s="590"/>
      <c r="DD28" s="564">
        <v>19885145</v>
      </c>
      <c r="DE28" s="465"/>
      <c r="DF28" s="465"/>
      <c r="DG28" s="465"/>
      <c r="DH28" s="465"/>
      <c r="DI28" s="465"/>
      <c r="DJ28" s="465"/>
      <c r="DK28" s="561"/>
      <c r="DL28" s="564">
        <v>19885145</v>
      </c>
      <c r="DM28" s="465"/>
      <c r="DN28" s="465"/>
      <c r="DO28" s="465"/>
      <c r="DP28" s="465"/>
      <c r="DQ28" s="465"/>
      <c r="DR28" s="465"/>
      <c r="DS28" s="465"/>
      <c r="DT28" s="465"/>
      <c r="DU28" s="465"/>
      <c r="DV28" s="561"/>
      <c r="DW28" s="562">
        <v>21.6</v>
      </c>
      <c r="DX28" s="589"/>
      <c r="DY28" s="589"/>
      <c r="DZ28" s="589"/>
      <c r="EA28" s="589"/>
      <c r="EB28" s="589"/>
      <c r="EC28" s="598"/>
    </row>
    <row r="29" spans="2:133" ht="11.25" customHeight="1" x14ac:dyDescent="0.2">
      <c r="B29" s="557" t="s">
        <v>388</v>
      </c>
      <c r="C29" s="558"/>
      <c r="D29" s="558"/>
      <c r="E29" s="558"/>
      <c r="F29" s="558"/>
      <c r="G29" s="558"/>
      <c r="H29" s="558"/>
      <c r="I29" s="558"/>
      <c r="J29" s="558"/>
      <c r="K29" s="558"/>
      <c r="L29" s="558"/>
      <c r="M29" s="558"/>
      <c r="N29" s="558"/>
      <c r="O29" s="558"/>
      <c r="P29" s="558"/>
      <c r="Q29" s="559"/>
      <c r="R29" s="560">
        <v>12537748</v>
      </c>
      <c r="S29" s="465"/>
      <c r="T29" s="465"/>
      <c r="U29" s="465"/>
      <c r="V29" s="465"/>
      <c r="W29" s="465"/>
      <c r="X29" s="465"/>
      <c r="Y29" s="561"/>
      <c r="Z29" s="608">
        <v>7.6</v>
      </c>
      <c r="AA29" s="608"/>
      <c r="AB29" s="608"/>
      <c r="AC29" s="608"/>
      <c r="AD29" s="609" t="s">
        <v>157</v>
      </c>
      <c r="AE29" s="609"/>
      <c r="AF29" s="609"/>
      <c r="AG29" s="609"/>
      <c r="AH29" s="609"/>
      <c r="AI29" s="609"/>
      <c r="AJ29" s="609"/>
      <c r="AK29" s="609"/>
      <c r="AL29" s="562" t="s">
        <v>157</v>
      </c>
      <c r="AM29" s="331"/>
      <c r="AN29" s="331"/>
      <c r="AO29" s="610"/>
      <c r="AP29" s="495" t="s">
        <v>303</v>
      </c>
      <c r="AQ29" s="496"/>
      <c r="AR29" s="496"/>
      <c r="AS29" s="496"/>
      <c r="AT29" s="496"/>
      <c r="AU29" s="496"/>
      <c r="AV29" s="496"/>
      <c r="AW29" s="496"/>
      <c r="AX29" s="496"/>
      <c r="AY29" s="496"/>
      <c r="AZ29" s="496"/>
      <c r="BA29" s="496"/>
      <c r="BB29" s="496"/>
      <c r="BC29" s="496"/>
      <c r="BD29" s="496"/>
      <c r="BE29" s="496"/>
      <c r="BF29" s="538"/>
      <c r="BG29" s="495" t="s">
        <v>207</v>
      </c>
      <c r="BH29" s="630"/>
      <c r="BI29" s="630"/>
      <c r="BJ29" s="630"/>
      <c r="BK29" s="630"/>
      <c r="BL29" s="630"/>
      <c r="BM29" s="630"/>
      <c r="BN29" s="630"/>
      <c r="BO29" s="630"/>
      <c r="BP29" s="630"/>
      <c r="BQ29" s="631"/>
      <c r="BR29" s="495" t="s">
        <v>385</v>
      </c>
      <c r="BS29" s="630"/>
      <c r="BT29" s="630"/>
      <c r="BU29" s="630"/>
      <c r="BV29" s="630"/>
      <c r="BW29" s="630"/>
      <c r="BX29" s="630"/>
      <c r="BY29" s="630"/>
      <c r="BZ29" s="630"/>
      <c r="CA29" s="630"/>
      <c r="CB29" s="631"/>
      <c r="CD29" s="366" t="s">
        <v>390</v>
      </c>
      <c r="CE29" s="368"/>
      <c r="CF29" s="557" t="s">
        <v>32</v>
      </c>
      <c r="CG29" s="558"/>
      <c r="CH29" s="558"/>
      <c r="CI29" s="558"/>
      <c r="CJ29" s="558"/>
      <c r="CK29" s="558"/>
      <c r="CL29" s="558"/>
      <c r="CM29" s="558"/>
      <c r="CN29" s="558"/>
      <c r="CO29" s="558"/>
      <c r="CP29" s="558"/>
      <c r="CQ29" s="559"/>
      <c r="CR29" s="560">
        <v>20601325</v>
      </c>
      <c r="CS29" s="587"/>
      <c r="CT29" s="587"/>
      <c r="CU29" s="587"/>
      <c r="CV29" s="587"/>
      <c r="CW29" s="587"/>
      <c r="CX29" s="587"/>
      <c r="CY29" s="588"/>
      <c r="CZ29" s="562">
        <v>12.7</v>
      </c>
      <c r="DA29" s="589"/>
      <c r="DB29" s="589"/>
      <c r="DC29" s="590"/>
      <c r="DD29" s="564">
        <v>19884683</v>
      </c>
      <c r="DE29" s="587"/>
      <c r="DF29" s="587"/>
      <c r="DG29" s="587"/>
      <c r="DH29" s="587"/>
      <c r="DI29" s="587"/>
      <c r="DJ29" s="587"/>
      <c r="DK29" s="588"/>
      <c r="DL29" s="564">
        <v>19884683</v>
      </c>
      <c r="DM29" s="587"/>
      <c r="DN29" s="587"/>
      <c r="DO29" s="587"/>
      <c r="DP29" s="587"/>
      <c r="DQ29" s="587"/>
      <c r="DR29" s="587"/>
      <c r="DS29" s="587"/>
      <c r="DT29" s="587"/>
      <c r="DU29" s="587"/>
      <c r="DV29" s="588"/>
      <c r="DW29" s="562">
        <v>21.6</v>
      </c>
      <c r="DX29" s="589"/>
      <c r="DY29" s="589"/>
      <c r="DZ29" s="589"/>
      <c r="EA29" s="589"/>
      <c r="EB29" s="589"/>
      <c r="EC29" s="598"/>
    </row>
    <row r="30" spans="2:133" ht="11.25" customHeight="1" x14ac:dyDescent="0.2">
      <c r="B30" s="557" t="s">
        <v>393</v>
      </c>
      <c r="C30" s="558"/>
      <c r="D30" s="558"/>
      <c r="E30" s="558"/>
      <c r="F30" s="558"/>
      <c r="G30" s="558"/>
      <c r="H30" s="558"/>
      <c r="I30" s="558"/>
      <c r="J30" s="558"/>
      <c r="K30" s="558"/>
      <c r="L30" s="558"/>
      <c r="M30" s="558"/>
      <c r="N30" s="558"/>
      <c r="O30" s="558"/>
      <c r="P30" s="558"/>
      <c r="Q30" s="559"/>
      <c r="R30" s="560">
        <v>436999</v>
      </c>
      <c r="S30" s="465"/>
      <c r="T30" s="465"/>
      <c r="U30" s="465"/>
      <c r="V30" s="465"/>
      <c r="W30" s="465"/>
      <c r="X30" s="465"/>
      <c r="Y30" s="561"/>
      <c r="Z30" s="608">
        <v>0.3</v>
      </c>
      <c r="AA30" s="608"/>
      <c r="AB30" s="608"/>
      <c r="AC30" s="608"/>
      <c r="AD30" s="609">
        <v>25276</v>
      </c>
      <c r="AE30" s="609"/>
      <c r="AF30" s="609"/>
      <c r="AG30" s="609"/>
      <c r="AH30" s="609"/>
      <c r="AI30" s="609"/>
      <c r="AJ30" s="609"/>
      <c r="AK30" s="609"/>
      <c r="AL30" s="562">
        <v>0</v>
      </c>
      <c r="AM30" s="331"/>
      <c r="AN30" s="331"/>
      <c r="AO30" s="610"/>
      <c r="AP30" s="358" t="s">
        <v>340</v>
      </c>
      <c r="AQ30" s="359"/>
      <c r="AR30" s="359"/>
      <c r="AS30" s="359"/>
      <c r="AT30" s="623" t="s">
        <v>396</v>
      </c>
      <c r="AU30" s="46"/>
      <c r="AV30" s="46"/>
      <c r="AW30" s="46"/>
      <c r="AX30" s="617" t="s">
        <v>270</v>
      </c>
      <c r="AY30" s="618"/>
      <c r="AZ30" s="618"/>
      <c r="BA30" s="618"/>
      <c r="BB30" s="618"/>
      <c r="BC30" s="618"/>
      <c r="BD30" s="618"/>
      <c r="BE30" s="618"/>
      <c r="BF30" s="619"/>
      <c r="BG30" s="626">
        <v>99.2</v>
      </c>
      <c r="BH30" s="627"/>
      <c r="BI30" s="627"/>
      <c r="BJ30" s="627"/>
      <c r="BK30" s="627"/>
      <c r="BL30" s="627"/>
      <c r="BM30" s="628">
        <v>97.4</v>
      </c>
      <c r="BN30" s="627"/>
      <c r="BO30" s="627"/>
      <c r="BP30" s="627"/>
      <c r="BQ30" s="629"/>
      <c r="BR30" s="626">
        <v>99.2</v>
      </c>
      <c r="BS30" s="627"/>
      <c r="BT30" s="627"/>
      <c r="BU30" s="627"/>
      <c r="BV30" s="627"/>
      <c r="BW30" s="627"/>
      <c r="BX30" s="628">
        <v>96.8</v>
      </c>
      <c r="BY30" s="627"/>
      <c r="BZ30" s="627"/>
      <c r="CA30" s="627"/>
      <c r="CB30" s="629"/>
      <c r="CD30" s="369"/>
      <c r="CE30" s="371"/>
      <c r="CF30" s="557" t="s">
        <v>398</v>
      </c>
      <c r="CG30" s="558"/>
      <c r="CH30" s="558"/>
      <c r="CI30" s="558"/>
      <c r="CJ30" s="558"/>
      <c r="CK30" s="558"/>
      <c r="CL30" s="558"/>
      <c r="CM30" s="558"/>
      <c r="CN30" s="558"/>
      <c r="CO30" s="558"/>
      <c r="CP30" s="558"/>
      <c r="CQ30" s="559"/>
      <c r="CR30" s="560">
        <v>19242723</v>
      </c>
      <c r="CS30" s="465"/>
      <c r="CT30" s="465"/>
      <c r="CU30" s="465"/>
      <c r="CV30" s="465"/>
      <c r="CW30" s="465"/>
      <c r="CX30" s="465"/>
      <c r="CY30" s="561"/>
      <c r="CZ30" s="562">
        <v>11.9</v>
      </c>
      <c r="DA30" s="589"/>
      <c r="DB30" s="589"/>
      <c r="DC30" s="590"/>
      <c r="DD30" s="564">
        <v>18600466</v>
      </c>
      <c r="DE30" s="465"/>
      <c r="DF30" s="465"/>
      <c r="DG30" s="465"/>
      <c r="DH30" s="465"/>
      <c r="DI30" s="465"/>
      <c r="DJ30" s="465"/>
      <c r="DK30" s="561"/>
      <c r="DL30" s="564">
        <v>18600466</v>
      </c>
      <c r="DM30" s="465"/>
      <c r="DN30" s="465"/>
      <c r="DO30" s="465"/>
      <c r="DP30" s="465"/>
      <c r="DQ30" s="465"/>
      <c r="DR30" s="465"/>
      <c r="DS30" s="465"/>
      <c r="DT30" s="465"/>
      <c r="DU30" s="465"/>
      <c r="DV30" s="561"/>
      <c r="DW30" s="562">
        <v>20.2</v>
      </c>
      <c r="DX30" s="589"/>
      <c r="DY30" s="589"/>
      <c r="DZ30" s="589"/>
      <c r="EA30" s="589"/>
      <c r="EB30" s="589"/>
      <c r="EC30" s="598"/>
    </row>
    <row r="31" spans="2:133" ht="11.25" customHeight="1" x14ac:dyDescent="0.2">
      <c r="B31" s="557" t="s">
        <v>400</v>
      </c>
      <c r="C31" s="558"/>
      <c r="D31" s="558"/>
      <c r="E31" s="558"/>
      <c r="F31" s="558"/>
      <c r="G31" s="558"/>
      <c r="H31" s="558"/>
      <c r="I31" s="558"/>
      <c r="J31" s="558"/>
      <c r="K31" s="558"/>
      <c r="L31" s="558"/>
      <c r="M31" s="558"/>
      <c r="N31" s="558"/>
      <c r="O31" s="558"/>
      <c r="P31" s="558"/>
      <c r="Q31" s="559"/>
      <c r="R31" s="560">
        <v>469215</v>
      </c>
      <c r="S31" s="465"/>
      <c r="T31" s="465"/>
      <c r="U31" s="465"/>
      <c r="V31" s="465"/>
      <c r="W31" s="465"/>
      <c r="X31" s="465"/>
      <c r="Y31" s="561"/>
      <c r="Z31" s="608">
        <v>0.3</v>
      </c>
      <c r="AA31" s="608"/>
      <c r="AB31" s="608"/>
      <c r="AC31" s="608"/>
      <c r="AD31" s="609" t="s">
        <v>157</v>
      </c>
      <c r="AE31" s="609"/>
      <c r="AF31" s="609"/>
      <c r="AG31" s="609"/>
      <c r="AH31" s="609"/>
      <c r="AI31" s="609"/>
      <c r="AJ31" s="609"/>
      <c r="AK31" s="609"/>
      <c r="AL31" s="562" t="s">
        <v>157</v>
      </c>
      <c r="AM31" s="331"/>
      <c r="AN31" s="331"/>
      <c r="AO31" s="610"/>
      <c r="AP31" s="597"/>
      <c r="AQ31" s="422"/>
      <c r="AR31" s="422"/>
      <c r="AS31" s="422"/>
      <c r="AT31" s="624"/>
      <c r="AU31" s="8" t="s">
        <v>402</v>
      </c>
      <c r="AV31" s="8"/>
      <c r="AW31" s="8"/>
      <c r="AX31" s="557" t="s">
        <v>133</v>
      </c>
      <c r="AY31" s="558"/>
      <c r="AZ31" s="558"/>
      <c r="BA31" s="558"/>
      <c r="BB31" s="558"/>
      <c r="BC31" s="558"/>
      <c r="BD31" s="558"/>
      <c r="BE31" s="558"/>
      <c r="BF31" s="559"/>
      <c r="BG31" s="622">
        <v>99.1</v>
      </c>
      <c r="BH31" s="587"/>
      <c r="BI31" s="587"/>
      <c r="BJ31" s="587"/>
      <c r="BK31" s="587"/>
      <c r="BL31" s="587"/>
      <c r="BM31" s="331">
        <v>97</v>
      </c>
      <c r="BN31" s="620"/>
      <c r="BO31" s="620"/>
      <c r="BP31" s="620"/>
      <c r="BQ31" s="601"/>
      <c r="BR31" s="622">
        <v>99.1</v>
      </c>
      <c r="BS31" s="587"/>
      <c r="BT31" s="587"/>
      <c r="BU31" s="587"/>
      <c r="BV31" s="587"/>
      <c r="BW31" s="587"/>
      <c r="BX31" s="331">
        <v>96.4</v>
      </c>
      <c r="BY31" s="620"/>
      <c r="BZ31" s="620"/>
      <c r="CA31" s="620"/>
      <c r="CB31" s="601"/>
      <c r="CD31" s="369"/>
      <c r="CE31" s="371"/>
      <c r="CF31" s="557" t="s">
        <v>60</v>
      </c>
      <c r="CG31" s="558"/>
      <c r="CH31" s="558"/>
      <c r="CI31" s="558"/>
      <c r="CJ31" s="558"/>
      <c r="CK31" s="558"/>
      <c r="CL31" s="558"/>
      <c r="CM31" s="558"/>
      <c r="CN31" s="558"/>
      <c r="CO31" s="558"/>
      <c r="CP31" s="558"/>
      <c r="CQ31" s="559"/>
      <c r="CR31" s="560">
        <v>1358602</v>
      </c>
      <c r="CS31" s="587"/>
      <c r="CT31" s="587"/>
      <c r="CU31" s="587"/>
      <c r="CV31" s="587"/>
      <c r="CW31" s="587"/>
      <c r="CX31" s="587"/>
      <c r="CY31" s="588"/>
      <c r="CZ31" s="562">
        <v>0.8</v>
      </c>
      <c r="DA31" s="589"/>
      <c r="DB31" s="589"/>
      <c r="DC31" s="590"/>
      <c r="DD31" s="564">
        <v>1284217</v>
      </c>
      <c r="DE31" s="587"/>
      <c r="DF31" s="587"/>
      <c r="DG31" s="587"/>
      <c r="DH31" s="587"/>
      <c r="DI31" s="587"/>
      <c r="DJ31" s="587"/>
      <c r="DK31" s="588"/>
      <c r="DL31" s="564">
        <v>1284217</v>
      </c>
      <c r="DM31" s="587"/>
      <c r="DN31" s="587"/>
      <c r="DO31" s="587"/>
      <c r="DP31" s="587"/>
      <c r="DQ31" s="587"/>
      <c r="DR31" s="587"/>
      <c r="DS31" s="587"/>
      <c r="DT31" s="587"/>
      <c r="DU31" s="587"/>
      <c r="DV31" s="588"/>
      <c r="DW31" s="562">
        <v>1.4</v>
      </c>
      <c r="DX31" s="589"/>
      <c r="DY31" s="589"/>
      <c r="DZ31" s="589"/>
      <c r="EA31" s="589"/>
      <c r="EB31" s="589"/>
      <c r="EC31" s="598"/>
    </row>
    <row r="32" spans="2:133" ht="11.25" customHeight="1" x14ac:dyDescent="0.2">
      <c r="B32" s="557" t="s">
        <v>405</v>
      </c>
      <c r="C32" s="558"/>
      <c r="D32" s="558"/>
      <c r="E32" s="558"/>
      <c r="F32" s="558"/>
      <c r="G32" s="558"/>
      <c r="H32" s="558"/>
      <c r="I32" s="558"/>
      <c r="J32" s="558"/>
      <c r="K32" s="558"/>
      <c r="L32" s="558"/>
      <c r="M32" s="558"/>
      <c r="N32" s="558"/>
      <c r="O32" s="558"/>
      <c r="P32" s="558"/>
      <c r="Q32" s="559"/>
      <c r="R32" s="560">
        <v>2904924</v>
      </c>
      <c r="S32" s="465"/>
      <c r="T32" s="465"/>
      <c r="U32" s="465"/>
      <c r="V32" s="465"/>
      <c r="W32" s="465"/>
      <c r="X32" s="465"/>
      <c r="Y32" s="561"/>
      <c r="Z32" s="608">
        <v>1.8</v>
      </c>
      <c r="AA32" s="608"/>
      <c r="AB32" s="608"/>
      <c r="AC32" s="608"/>
      <c r="AD32" s="609" t="s">
        <v>157</v>
      </c>
      <c r="AE32" s="609"/>
      <c r="AF32" s="609"/>
      <c r="AG32" s="609"/>
      <c r="AH32" s="609"/>
      <c r="AI32" s="609"/>
      <c r="AJ32" s="609"/>
      <c r="AK32" s="609"/>
      <c r="AL32" s="562" t="s">
        <v>157</v>
      </c>
      <c r="AM32" s="331"/>
      <c r="AN32" s="331"/>
      <c r="AO32" s="610"/>
      <c r="AP32" s="361"/>
      <c r="AQ32" s="362"/>
      <c r="AR32" s="362"/>
      <c r="AS32" s="362"/>
      <c r="AT32" s="625"/>
      <c r="AU32" s="47"/>
      <c r="AV32" s="47"/>
      <c r="AW32" s="47"/>
      <c r="AX32" s="571" t="s">
        <v>188</v>
      </c>
      <c r="AY32" s="572"/>
      <c r="AZ32" s="572"/>
      <c r="BA32" s="572"/>
      <c r="BB32" s="572"/>
      <c r="BC32" s="572"/>
      <c r="BD32" s="572"/>
      <c r="BE32" s="572"/>
      <c r="BF32" s="573"/>
      <c r="BG32" s="621">
        <v>99.3</v>
      </c>
      <c r="BH32" s="575"/>
      <c r="BI32" s="575"/>
      <c r="BJ32" s="575"/>
      <c r="BK32" s="575"/>
      <c r="BL32" s="575"/>
      <c r="BM32" s="606">
        <v>97.5</v>
      </c>
      <c r="BN32" s="575"/>
      <c r="BO32" s="575"/>
      <c r="BP32" s="575"/>
      <c r="BQ32" s="595"/>
      <c r="BR32" s="621">
        <v>99.2</v>
      </c>
      <c r="BS32" s="575"/>
      <c r="BT32" s="575"/>
      <c r="BU32" s="575"/>
      <c r="BV32" s="575"/>
      <c r="BW32" s="575"/>
      <c r="BX32" s="606">
        <v>96.8</v>
      </c>
      <c r="BY32" s="575"/>
      <c r="BZ32" s="575"/>
      <c r="CA32" s="575"/>
      <c r="CB32" s="595"/>
      <c r="CD32" s="372"/>
      <c r="CE32" s="374"/>
      <c r="CF32" s="557" t="s">
        <v>407</v>
      </c>
      <c r="CG32" s="558"/>
      <c r="CH32" s="558"/>
      <c r="CI32" s="558"/>
      <c r="CJ32" s="558"/>
      <c r="CK32" s="558"/>
      <c r="CL32" s="558"/>
      <c r="CM32" s="558"/>
      <c r="CN32" s="558"/>
      <c r="CO32" s="558"/>
      <c r="CP32" s="558"/>
      <c r="CQ32" s="559"/>
      <c r="CR32" s="560">
        <v>462</v>
      </c>
      <c r="CS32" s="465"/>
      <c r="CT32" s="465"/>
      <c r="CU32" s="465"/>
      <c r="CV32" s="465"/>
      <c r="CW32" s="465"/>
      <c r="CX32" s="465"/>
      <c r="CY32" s="561"/>
      <c r="CZ32" s="562">
        <v>0</v>
      </c>
      <c r="DA32" s="589"/>
      <c r="DB32" s="589"/>
      <c r="DC32" s="590"/>
      <c r="DD32" s="564">
        <v>462</v>
      </c>
      <c r="DE32" s="465"/>
      <c r="DF32" s="465"/>
      <c r="DG32" s="465"/>
      <c r="DH32" s="465"/>
      <c r="DI32" s="465"/>
      <c r="DJ32" s="465"/>
      <c r="DK32" s="561"/>
      <c r="DL32" s="564">
        <v>462</v>
      </c>
      <c r="DM32" s="465"/>
      <c r="DN32" s="465"/>
      <c r="DO32" s="465"/>
      <c r="DP32" s="465"/>
      <c r="DQ32" s="465"/>
      <c r="DR32" s="465"/>
      <c r="DS32" s="465"/>
      <c r="DT32" s="465"/>
      <c r="DU32" s="465"/>
      <c r="DV32" s="561"/>
      <c r="DW32" s="562">
        <v>0</v>
      </c>
      <c r="DX32" s="589"/>
      <c r="DY32" s="589"/>
      <c r="DZ32" s="589"/>
      <c r="EA32" s="589"/>
      <c r="EB32" s="589"/>
      <c r="EC32" s="598"/>
    </row>
    <row r="33" spans="2:133" ht="11.25" customHeight="1" x14ac:dyDescent="0.2">
      <c r="B33" s="557" t="s">
        <v>408</v>
      </c>
      <c r="C33" s="558"/>
      <c r="D33" s="558"/>
      <c r="E33" s="558"/>
      <c r="F33" s="558"/>
      <c r="G33" s="558"/>
      <c r="H33" s="558"/>
      <c r="I33" s="558"/>
      <c r="J33" s="558"/>
      <c r="K33" s="558"/>
      <c r="L33" s="558"/>
      <c r="M33" s="558"/>
      <c r="N33" s="558"/>
      <c r="O33" s="558"/>
      <c r="P33" s="558"/>
      <c r="Q33" s="559"/>
      <c r="R33" s="560">
        <v>1899315</v>
      </c>
      <c r="S33" s="465"/>
      <c r="T33" s="465"/>
      <c r="U33" s="465"/>
      <c r="V33" s="465"/>
      <c r="W33" s="465"/>
      <c r="X33" s="465"/>
      <c r="Y33" s="561"/>
      <c r="Z33" s="608">
        <v>1.1000000000000001</v>
      </c>
      <c r="AA33" s="608"/>
      <c r="AB33" s="608"/>
      <c r="AC33" s="608"/>
      <c r="AD33" s="609" t="s">
        <v>157</v>
      </c>
      <c r="AE33" s="609"/>
      <c r="AF33" s="609"/>
      <c r="AG33" s="609"/>
      <c r="AH33" s="609"/>
      <c r="AI33" s="609"/>
      <c r="AJ33" s="609"/>
      <c r="AK33" s="609"/>
      <c r="AL33" s="562" t="s">
        <v>157</v>
      </c>
      <c r="AM33" s="331"/>
      <c r="AN33" s="331"/>
      <c r="AO33" s="610"/>
      <c r="AP33" s="13"/>
      <c r="AQ33" s="15"/>
      <c r="AR33" s="8"/>
      <c r="AS33" s="46"/>
      <c r="AT33" s="46"/>
      <c r="AU33" s="46"/>
      <c r="AV33" s="46"/>
      <c r="AW33" s="46"/>
      <c r="AX33" s="46"/>
      <c r="AY33" s="46"/>
      <c r="AZ33" s="46"/>
      <c r="BA33" s="46"/>
      <c r="BB33" s="46"/>
      <c r="BC33" s="46"/>
      <c r="BD33" s="46"/>
      <c r="BE33" s="46"/>
      <c r="BF33" s="46"/>
      <c r="BG33" s="15"/>
      <c r="BH33" s="15"/>
      <c r="BI33" s="15"/>
      <c r="BJ33" s="15"/>
      <c r="BK33" s="15"/>
      <c r="BL33" s="15"/>
      <c r="BM33" s="15"/>
      <c r="BN33" s="15"/>
      <c r="BO33" s="15"/>
      <c r="BP33" s="15"/>
      <c r="BQ33" s="15"/>
      <c r="BR33" s="15"/>
      <c r="BS33" s="15"/>
      <c r="BT33" s="15"/>
      <c r="BU33" s="15"/>
      <c r="BV33" s="15"/>
      <c r="BW33" s="15"/>
      <c r="BX33" s="15"/>
      <c r="BY33" s="15"/>
      <c r="BZ33" s="15"/>
      <c r="CA33" s="15"/>
      <c r="CB33" s="15"/>
      <c r="CD33" s="557" t="s">
        <v>116</v>
      </c>
      <c r="CE33" s="558"/>
      <c r="CF33" s="558"/>
      <c r="CG33" s="558"/>
      <c r="CH33" s="558"/>
      <c r="CI33" s="558"/>
      <c r="CJ33" s="558"/>
      <c r="CK33" s="558"/>
      <c r="CL33" s="558"/>
      <c r="CM33" s="558"/>
      <c r="CN33" s="558"/>
      <c r="CO33" s="558"/>
      <c r="CP33" s="558"/>
      <c r="CQ33" s="559"/>
      <c r="CR33" s="560">
        <v>50762240</v>
      </c>
      <c r="CS33" s="587"/>
      <c r="CT33" s="587"/>
      <c r="CU33" s="587"/>
      <c r="CV33" s="587"/>
      <c r="CW33" s="587"/>
      <c r="CX33" s="587"/>
      <c r="CY33" s="588"/>
      <c r="CZ33" s="562">
        <v>31.3</v>
      </c>
      <c r="DA33" s="589"/>
      <c r="DB33" s="589"/>
      <c r="DC33" s="590"/>
      <c r="DD33" s="564">
        <v>40256190</v>
      </c>
      <c r="DE33" s="587"/>
      <c r="DF33" s="587"/>
      <c r="DG33" s="587"/>
      <c r="DH33" s="587"/>
      <c r="DI33" s="587"/>
      <c r="DJ33" s="587"/>
      <c r="DK33" s="588"/>
      <c r="DL33" s="564">
        <v>29177794</v>
      </c>
      <c r="DM33" s="587"/>
      <c r="DN33" s="587"/>
      <c r="DO33" s="587"/>
      <c r="DP33" s="587"/>
      <c r="DQ33" s="587"/>
      <c r="DR33" s="587"/>
      <c r="DS33" s="587"/>
      <c r="DT33" s="587"/>
      <c r="DU33" s="587"/>
      <c r="DV33" s="588"/>
      <c r="DW33" s="562">
        <v>31.7</v>
      </c>
      <c r="DX33" s="589"/>
      <c r="DY33" s="589"/>
      <c r="DZ33" s="589"/>
      <c r="EA33" s="589"/>
      <c r="EB33" s="589"/>
      <c r="EC33" s="598"/>
    </row>
    <row r="34" spans="2:133" ht="11.25" customHeight="1" x14ac:dyDescent="0.2">
      <c r="B34" s="557" t="s">
        <v>14</v>
      </c>
      <c r="C34" s="558"/>
      <c r="D34" s="558"/>
      <c r="E34" s="558"/>
      <c r="F34" s="558"/>
      <c r="G34" s="558"/>
      <c r="H34" s="558"/>
      <c r="I34" s="558"/>
      <c r="J34" s="558"/>
      <c r="K34" s="558"/>
      <c r="L34" s="558"/>
      <c r="M34" s="558"/>
      <c r="N34" s="558"/>
      <c r="O34" s="558"/>
      <c r="P34" s="558"/>
      <c r="Q34" s="559"/>
      <c r="R34" s="560">
        <v>3151102</v>
      </c>
      <c r="S34" s="465"/>
      <c r="T34" s="465"/>
      <c r="U34" s="465"/>
      <c r="V34" s="465"/>
      <c r="W34" s="465"/>
      <c r="X34" s="465"/>
      <c r="Y34" s="561"/>
      <c r="Z34" s="608">
        <v>1.9</v>
      </c>
      <c r="AA34" s="608"/>
      <c r="AB34" s="608"/>
      <c r="AC34" s="608"/>
      <c r="AD34" s="609">
        <v>2031</v>
      </c>
      <c r="AE34" s="609"/>
      <c r="AF34" s="609"/>
      <c r="AG34" s="609"/>
      <c r="AH34" s="609"/>
      <c r="AI34" s="609"/>
      <c r="AJ34" s="609"/>
      <c r="AK34" s="609"/>
      <c r="AL34" s="562">
        <v>0</v>
      </c>
      <c r="AM34" s="331"/>
      <c r="AN34" s="331"/>
      <c r="AO34" s="610"/>
      <c r="AP34" s="18"/>
      <c r="AQ34" s="495" t="s">
        <v>184</v>
      </c>
      <c r="AR34" s="496"/>
      <c r="AS34" s="496"/>
      <c r="AT34" s="496"/>
      <c r="AU34" s="496"/>
      <c r="AV34" s="496"/>
      <c r="AW34" s="496"/>
      <c r="AX34" s="496"/>
      <c r="AY34" s="496"/>
      <c r="AZ34" s="496"/>
      <c r="BA34" s="496"/>
      <c r="BB34" s="496"/>
      <c r="BC34" s="496"/>
      <c r="BD34" s="496"/>
      <c r="BE34" s="496"/>
      <c r="BF34" s="538"/>
      <c r="BG34" s="495" t="s">
        <v>51</v>
      </c>
      <c r="BH34" s="496"/>
      <c r="BI34" s="496"/>
      <c r="BJ34" s="496"/>
      <c r="BK34" s="496"/>
      <c r="BL34" s="496"/>
      <c r="BM34" s="496"/>
      <c r="BN34" s="496"/>
      <c r="BO34" s="496"/>
      <c r="BP34" s="496"/>
      <c r="BQ34" s="496"/>
      <c r="BR34" s="496"/>
      <c r="BS34" s="496"/>
      <c r="BT34" s="496"/>
      <c r="BU34" s="496"/>
      <c r="BV34" s="496"/>
      <c r="BW34" s="496"/>
      <c r="BX34" s="496"/>
      <c r="BY34" s="496"/>
      <c r="BZ34" s="496"/>
      <c r="CA34" s="496"/>
      <c r="CB34" s="538"/>
      <c r="CD34" s="557" t="s">
        <v>100</v>
      </c>
      <c r="CE34" s="558"/>
      <c r="CF34" s="558"/>
      <c r="CG34" s="558"/>
      <c r="CH34" s="558"/>
      <c r="CI34" s="558"/>
      <c r="CJ34" s="558"/>
      <c r="CK34" s="558"/>
      <c r="CL34" s="558"/>
      <c r="CM34" s="558"/>
      <c r="CN34" s="558"/>
      <c r="CO34" s="558"/>
      <c r="CP34" s="558"/>
      <c r="CQ34" s="559"/>
      <c r="CR34" s="560">
        <v>20097231</v>
      </c>
      <c r="CS34" s="465"/>
      <c r="CT34" s="465"/>
      <c r="CU34" s="465"/>
      <c r="CV34" s="465"/>
      <c r="CW34" s="465"/>
      <c r="CX34" s="465"/>
      <c r="CY34" s="561"/>
      <c r="CZ34" s="562">
        <v>12.4</v>
      </c>
      <c r="DA34" s="589"/>
      <c r="DB34" s="589"/>
      <c r="DC34" s="590"/>
      <c r="DD34" s="564">
        <v>15842962</v>
      </c>
      <c r="DE34" s="465"/>
      <c r="DF34" s="465"/>
      <c r="DG34" s="465"/>
      <c r="DH34" s="465"/>
      <c r="DI34" s="465"/>
      <c r="DJ34" s="465"/>
      <c r="DK34" s="561"/>
      <c r="DL34" s="564">
        <v>13882143</v>
      </c>
      <c r="DM34" s="465"/>
      <c r="DN34" s="465"/>
      <c r="DO34" s="465"/>
      <c r="DP34" s="465"/>
      <c r="DQ34" s="465"/>
      <c r="DR34" s="465"/>
      <c r="DS34" s="465"/>
      <c r="DT34" s="465"/>
      <c r="DU34" s="465"/>
      <c r="DV34" s="561"/>
      <c r="DW34" s="562">
        <v>15.1</v>
      </c>
      <c r="DX34" s="589"/>
      <c r="DY34" s="589"/>
      <c r="DZ34" s="589"/>
      <c r="EA34" s="589"/>
      <c r="EB34" s="589"/>
      <c r="EC34" s="598"/>
    </row>
    <row r="35" spans="2:133" ht="11.25" customHeight="1" x14ac:dyDescent="0.2">
      <c r="B35" s="557" t="s">
        <v>386</v>
      </c>
      <c r="C35" s="558"/>
      <c r="D35" s="558"/>
      <c r="E35" s="558"/>
      <c r="F35" s="558"/>
      <c r="G35" s="558"/>
      <c r="H35" s="558"/>
      <c r="I35" s="558"/>
      <c r="J35" s="558"/>
      <c r="K35" s="558"/>
      <c r="L35" s="558"/>
      <c r="M35" s="558"/>
      <c r="N35" s="558"/>
      <c r="O35" s="558"/>
      <c r="P35" s="558"/>
      <c r="Q35" s="559"/>
      <c r="R35" s="560">
        <v>14695416</v>
      </c>
      <c r="S35" s="465"/>
      <c r="T35" s="465"/>
      <c r="U35" s="465"/>
      <c r="V35" s="465"/>
      <c r="W35" s="465"/>
      <c r="X35" s="465"/>
      <c r="Y35" s="561"/>
      <c r="Z35" s="608">
        <v>8.9</v>
      </c>
      <c r="AA35" s="608"/>
      <c r="AB35" s="608"/>
      <c r="AC35" s="608"/>
      <c r="AD35" s="609" t="s">
        <v>157</v>
      </c>
      <c r="AE35" s="609"/>
      <c r="AF35" s="609"/>
      <c r="AG35" s="609"/>
      <c r="AH35" s="609"/>
      <c r="AI35" s="609"/>
      <c r="AJ35" s="609"/>
      <c r="AK35" s="609"/>
      <c r="AL35" s="562" t="s">
        <v>157</v>
      </c>
      <c r="AM35" s="331"/>
      <c r="AN35" s="331"/>
      <c r="AO35" s="610"/>
      <c r="AP35" s="18"/>
      <c r="AQ35" s="611" t="s">
        <v>383</v>
      </c>
      <c r="AR35" s="612"/>
      <c r="AS35" s="612"/>
      <c r="AT35" s="612"/>
      <c r="AU35" s="612"/>
      <c r="AV35" s="612"/>
      <c r="AW35" s="612"/>
      <c r="AX35" s="612"/>
      <c r="AY35" s="613"/>
      <c r="AZ35" s="614">
        <v>19070745</v>
      </c>
      <c r="BA35" s="615"/>
      <c r="BB35" s="615"/>
      <c r="BC35" s="615"/>
      <c r="BD35" s="615"/>
      <c r="BE35" s="615"/>
      <c r="BF35" s="616"/>
      <c r="BG35" s="617" t="s">
        <v>410</v>
      </c>
      <c r="BH35" s="618"/>
      <c r="BI35" s="618"/>
      <c r="BJ35" s="618"/>
      <c r="BK35" s="618"/>
      <c r="BL35" s="618"/>
      <c r="BM35" s="618"/>
      <c r="BN35" s="618"/>
      <c r="BO35" s="618"/>
      <c r="BP35" s="618"/>
      <c r="BQ35" s="618"/>
      <c r="BR35" s="618"/>
      <c r="BS35" s="618"/>
      <c r="BT35" s="618"/>
      <c r="BU35" s="619"/>
      <c r="BV35" s="614">
        <v>2237691</v>
      </c>
      <c r="BW35" s="615"/>
      <c r="BX35" s="615"/>
      <c r="BY35" s="615"/>
      <c r="BZ35" s="615"/>
      <c r="CA35" s="615"/>
      <c r="CB35" s="616"/>
      <c r="CD35" s="557" t="s">
        <v>334</v>
      </c>
      <c r="CE35" s="558"/>
      <c r="CF35" s="558"/>
      <c r="CG35" s="558"/>
      <c r="CH35" s="558"/>
      <c r="CI35" s="558"/>
      <c r="CJ35" s="558"/>
      <c r="CK35" s="558"/>
      <c r="CL35" s="558"/>
      <c r="CM35" s="558"/>
      <c r="CN35" s="558"/>
      <c r="CO35" s="558"/>
      <c r="CP35" s="558"/>
      <c r="CQ35" s="559"/>
      <c r="CR35" s="560">
        <v>646263</v>
      </c>
      <c r="CS35" s="587"/>
      <c r="CT35" s="587"/>
      <c r="CU35" s="587"/>
      <c r="CV35" s="587"/>
      <c r="CW35" s="587"/>
      <c r="CX35" s="587"/>
      <c r="CY35" s="588"/>
      <c r="CZ35" s="562">
        <v>0.4</v>
      </c>
      <c r="DA35" s="589"/>
      <c r="DB35" s="589"/>
      <c r="DC35" s="590"/>
      <c r="DD35" s="564">
        <v>581664</v>
      </c>
      <c r="DE35" s="587"/>
      <c r="DF35" s="587"/>
      <c r="DG35" s="587"/>
      <c r="DH35" s="587"/>
      <c r="DI35" s="587"/>
      <c r="DJ35" s="587"/>
      <c r="DK35" s="588"/>
      <c r="DL35" s="564">
        <v>444585</v>
      </c>
      <c r="DM35" s="587"/>
      <c r="DN35" s="587"/>
      <c r="DO35" s="587"/>
      <c r="DP35" s="587"/>
      <c r="DQ35" s="587"/>
      <c r="DR35" s="587"/>
      <c r="DS35" s="587"/>
      <c r="DT35" s="587"/>
      <c r="DU35" s="587"/>
      <c r="DV35" s="588"/>
      <c r="DW35" s="562">
        <v>0.5</v>
      </c>
      <c r="DX35" s="589"/>
      <c r="DY35" s="589"/>
      <c r="DZ35" s="589"/>
      <c r="EA35" s="589"/>
      <c r="EB35" s="589"/>
      <c r="EC35" s="598"/>
    </row>
    <row r="36" spans="2:133" ht="11.25" customHeight="1" x14ac:dyDescent="0.2">
      <c r="B36" s="557" t="s">
        <v>411</v>
      </c>
      <c r="C36" s="558"/>
      <c r="D36" s="558"/>
      <c r="E36" s="558"/>
      <c r="F36" s="558"/>
      <c r="G36" s="558"/>
      <c r="H36" s="558"/>
      <c r="I36" s="558"/>
      <c r="J36" s="558"/>
      <c r="K36" s="558"/>
      <c r="L36" s="558"/>
      <c r="M36" s="558"/>
      <c r="N36" s="558"/>
      <c r="O36" s="558"/>
      <c r="P36" s="558"/>
      <c r="Q36" s="559"/>
      <c r="R36" s="560" t="s">
        <v>157</v>
      </c>
      <c r="S36" s="465"/>
      <c r="T36" s="465"/>
      <c r="U36" s="465"/>
      <c r="V36" s="465"/>
      <c r="W36" s="465"/>
      <c r="X36" s="465"/>
      <c r="Y36" s="561"/>
      <c r="Z36" s="608" t="s">
        <v>157</v>
      </c>
      <c r="AA36" s="608"/>
      <c r="AB36" s="608"/>
      <c r="AC36" s="608"/>
      <c r="AD36" s="609" t="s">
        <v>157</v>
      </c>
      <c r="AE36" s="609"/>
      <c r="AF36" s="609"/>
      <c r="AG36" s="609"/>
      <c r="AH36" s="609"/>
      <c r="AI36" s="609"/>
      <c r="AJ36" s="609"/>
      <c r="AK36" s="609"/>
      <c r="AL36" s="562" t="s">
        <v>157</v>
      </c>
      <c r="AM36" s="331"/>
      <c r="AN36" s="331"/>
      <c r="AO36" s="610"/>
      <c r="AQ36" s="599" t="s">
        <v>412</v>
      </c>
      <c r="AR36" s="476"/>
      <c r="AS36" s="476"/>
      <c r="AT36" s="476"/>
      <c r="AU36" s="476"/>
      <c r="AV36" s="476"/>
      <c r="AW36" s="476"/>
      <c r="AX36" s="476"/>
      <c r="AY36" s="600"/>
      <c r="AZ36" s="560">
        <v>4616068</v>
      </c>
      <c r="BA36" s="465"/>
      <c r="BB36" s="465"/>
      <c r="BC36" s="465"/>
      <c r="BD36" s="587"/>
      <c r="BE36" s="587"/>
      <c r="BF36" s="601"/>
      <c r="BG36" s="557" t="s">
        <v>304</v>
      </c>
      <c r="BH36" s="558"/>
      <c r="BI36" s="558"/>
      <c r="BJ36" s="558"/>
      <c r="BK36" s="558"/>
      <c r="BL36" s="558"/>
      <c r="BM36" s="558"/>
      <c r="BN36" s="558"/>
      <c r="BO36" s="558"/>
      <c r="BP36" s="558"/>
      <c r="BQ36" s="558"/>
      <c r="BR36" s="558"/>
      <c r="BS36" s="558"/>
      <c r="BT36" s="558"/>
      <c r="BU36" s="559"/>
      <c r="BV36" s="560">
        <v>1374713</v>
      </c>
      <c r="BW36" s="465"/>
      <c r="BX36" s="465"/>
      <c r="BY36" s="465"/>
      <c r="BZ36" s="465"/>
      <c r="CA36" s="465"/>
      <c r="CB36" s="602"/>
      <c r="CD36" s="557" t="s">
        <v>414</v>
      </c>
      <c r="CE36" s="558"/>
      <c r="CF36" s="558"/>
      <c r="CG36" s="558"/>
      <c r="CH36" s="558"/>
      <c r="CI36" s="558"/>
      <c r="CJ36" s="558"/>
      <c r="CK36" s="558"/>
      <c r="CL36" s="558"/>
      <c r="CM36" s="558"/>
      <c r="CN36" s="558"/>
      <c r="CO36" s="558"/>
      <c r="CP36" s="558"/>
      <c r="CQ36" s="559"/>
      <c r="CR36" s="560">
        <v>10695547</v>
      </c>
      <c r="CS36" s="465"/>
      <c r="CT36" s="465"/>
      <c r="CU36" s="465"/>
      <c r="CV36" s="465"/>
      <c r="CW36" s="465"/>
      <c r="CX36" s="465"/>
      <c r="CY36" s="561"/>
      <c r="CZ36" s="562">
        <v>6.6</v>
      </c>
      <c r="DA36" s="589"/>
      <c r="DB36" s="589"/>
      <c r="DC36" s="590"/>
      <c r="DD36" s="564">
        <v>9188523</v>
      </c>
      <c r="DE36" s="465"/>
      <c r="DF36" s="465"/>
      <c r="DG36" s="465"/>
      <c r="DH36" s="465"/>
      <c r="DI36" s="465"/>
      <c r="DJ36" s="465"/>
      <c r="DK36" s="561"/>
      <c r="DL36" s="564">
        <v>4829021</v>
      </c>
      <c r="DM36" s="465"/>
      <c r="DN36" s="465"/>
      <c r="DO36" s="465"/>
      <c r="DP36" s="465"/>
      <c r="DQ36" s="465"/>
      <c r="DR36" s="465"/>
      <c r="DS36" s="465"/>
      <c r="DT36" s="465"/>
      <c r="DU36" s="465"/>
      <c r="DV36" s="561"/>
      <c r="DW36" s="562">
        <v>5.2</v>
      </c>
      <c r="DX36" s="589"/>
      <c r="DY36" s="589"/>
      <c r="DZ36" s="589"/>
      <c r="EA36" s="589"/>
      <c r="EB36" s="589"/>
      <c r="EC36" s="598"/>
    </row>
    <row r="37" spans="2:133" ht="11.25" customHeight="1" x14ac:dyDescent="0.2">
      <c r="B37" s="557" t="s">
        <v>200</v>
      </c>
      <c r="C37" s="558"/>
      <c r="D37" s="558"/>
      <c r="E37" s="558"/>
      <c r="F37" s="558"/>
      <c r="G37" s="558"/>
      <c r="H37" s="558"/>
      <c r="I37" s="558"/>
      <c r="J37" s="558"/>
      <c r="K37" s="558"/>
      <c r="L37" s="558"/>
      <c r="M37" s="558"/>
      <c r="N37" s="558"/>
      <c r="O37" s="558"/>
      <c r="P37" s="558"/>
      <c r="Q37" s="559"/>
      <c r="R37" s="560">
        <v>6405816</v>
      </c>
      <c r="S37" s="465"/>
      <c r="T37" s="465"/>
      <c r="U37" s="465"/>
      <c r="V37" s="465"/>
      <c r="W37" s="465"/>
      <c r="X37" s="465"/>
      <c r="Y37" s="561"/>
      <c r="Z37" s="608">
        <v>3.9</v>
      </c>
      <c r="AA37" s="608"/>
      <c r="AB37" s="608"/>
      <c r="AC37" s="608"/>
      <c r="AD37" s="609" t="s">
        <v>157</v>
      </c>
      <c r="AE37" s="609"/>
      <c r="AF37" s="609"/>
      <c r="AG37" s="609"/>
      <c r="AH37" s="609"/>
      <c r="AI37" s="609"/>
      <c r="AJ37" s="609"/>
      <c r="AK37" s="609"/>
      <c r="AL37" s="562" t="s">
        <v>157</v>
      </c>
      <c r="AM37" s="331"/>
      <c r="AN37" s="331"/>
      <c r="AO37" s="610"/>
      <c r="AQ37" s="599" t="s">
        <v>92</v>
      </c>
      <c r="AR37" s="476"/>
      <c r="AS37" s="476"/>
      <c r="AT37" s="476"/>
      <c r="AU37" s="476"/>
      <c r="AV37" s="476"/>
      <c r="AW37" s="476"/>
      <c r="AX37" s="476"/>
      <c r="AY37" s="600"/>
      <c r="AZ37" s="560">
        <v>210759</v>
      </c>
      <c r="BA37" s="465"/>
      <c r="BB37" s="465"/>
      <c r="BC37" s="465"/>
      <c r="BD37" s="587"/>
      <c r="BE37" s="587"/>
      <c r="BF37" s="601"/>
      <c r="BG37" s="557" t="s">
        <v>130</v>
      </c>
      <c r="BH37" s="558"/>
      <c r="BI37" s="558"/>
      <c r="BJ37" s="558"/>
      <c r="BK37" s="558"/>
      <c r="BL37" s="558"/>
      <c r="BM37" s="558"/>
      <c r="BN37" s="558"/>
      <c r="BO37" s="558"/>
      <c r="BP37" s="558"/>
      <c r="BQ37" s="558"/>
      <c r="BR37" s="558"/>
      <c r="BS37" s="558"/>
      <c r="BT37" s="558"/>
      <c r="BU37" s="559"/>
      <c r="BV37" s="560">
        <v>58758</v>
      </c>
      <c r="BW37" s="465"/>
      <c r="BX37" s="465"/>
      <c r="BY37" s="465"/>
      <c r="BZ37" s="465"/>
      <c r="CA37" s="465"/>
      <c r="CB37" s="602"/>
      <c r="CD37" s="557" t="s">
        <v>162</v>
      </c>
      <c r="CE37" s="558"/>
      <c r="CF37" s="558"/>
      <c r="CG37" s="558"/>
      <c r="CH37" s="558"/>
      <c r="CI37" s="558"/>
      <c r="CJ37" s="558"/>
      <c r="CK37" s="558"/>
      <c r="CL37" s="558"/>
      <c r="CM37" s="558"/>
      <c r="CN37" s="558"/>
      <c r="CO37" s="558"/>
      <c r="CP37" s="558"/>
      <c r="CQ37" s="559"/>
      <c r="CR37" s="560">
        <v>139023</v>
      </c>
      <c r="CS37" s="587"/>
      <c r="CT37" s="587"/>
      <c r="CU37" s="587"/>
      <c r="CV37" s="587"/>
      <c r="CW37" s="587"/>
      <c r="CX37" s="587"/>
      <c r="CY37" s="588"/>
      <c r="CZ37" s="562">
        <v>0.1</v>
      </c>
      <c r="DA37" s="589"/>
      <c r="DB37" s="589"/>
      <c r="DC37" s="590"/>
      <c r="DD37" s="564">
        <v>139023</v>
      </c>
      <c r="DE37" s="587"/>
      <c r="DF37" s="587"/>
      <c r="DG37" s="587"/>
      <c r="DH37" s="587"/>
      <c r="DI37" s="587"/>
      <c r="DJ37" s="587"/>
      <c r="DK37" s="588"/>
      <c r="DL37" s="564">
        <v>139023</v>
      </c>
      <c r="DM37" s="587"/>
      <c r="DN37" s="587"/>
      <c r="DO37" s="587"/>
      <c r="DP37" s="587"/>
      <c r="DQ37" s="587"/>
      <c r="DR37" s="587"/>
      <c r="DS37" s="587"/>
      <c r="DT37" s="587"/>
      <c r="DU37" s="587"/>
      <c r="DV37" s="588"/>
      <c r="DW37" s="562">
        <v>0.2</v>
      </c>
      <c r="DX37" s="589"/>
      <c r="DY37" s="589"/>
      <c r="DZ37" s="589"/>
      <c r="EA37" s="589"/>
      <c r="EB37" s="589"/>
      <c r="EC37" s="598"/>
    </row>
    <row r="38" spans="2:133" ht="11.25" customHeight="1" x14ac:dyDescent="0.2">
      <c r="B38" s="571" t="s">
        <v>415</v>
      </c>
      <c r="C38" s="572"/>
      <c r="D38" s="572"/>
      <c r="E38" s="572"/>
      <c r="F38" s="572"/>
      <c r="G38" s="572"/>
      <c r="H38" s="572"/>
      <c r="I38" s="572"/>
      <c r="J38" s="572"/>
      <c r="K38" s="572"/>
      <c r="L38" s="572"/>
      <c r="M38" s="572"/>
      <c r="N38" s="572"/>
      <c r="O38" s="572"/>
      <c r="P38" s="572"/>
      <c r="Q38" s="573"/>
      <c r="R38" s="574">
        <v>165220474</v>
      </c>
      <c r="S38" s="594"/>
      <c r="T38" s="594"/>
      <c r="U38" s="594"/>
      <c r="V38" s="594"/>
      <c r="W38" s="594"/>
      <c r="X38" s="594"/>
      <c r="Y38" s="603"/>
      <c r="Z38" s="604">
        <v>100</v>
      </c>
      <c r="AA38" s="604"/>
      <c r="AB38" s="604"/>
      <c r="AC38" s="604"/>
      <c r="AD38" s="605">
        <v>85640214</v>
      </c>
      <c r="AE38" s="605"/>
      <c r="AF38" s="605"/>
      <c r="AG38" s="605"/>
      <c r="AH38" s="605"/>
      <c r="AI38" s="605"/>
      <c r="AJ38" s="605"/>
      <c r="AK38" s="605"/>
      <c r="AL38" s="577">
        <v>100</v>
      </c>
      <c r="AM38" s="606"/>
      <c r="AN38" s="606"/>
      <c r="AO38" s="607"/>
      <c r="AQ38" s="599" t="s">
        <v>375</v>
      </c>
      <c r="AR38" s="476"/>
      <c r="AS38" s="476"/>
      <c r="AT38" s="476"/>
      <c r="AU38" s="476"/>
      <c r="AV38" s="476"/>
      <c r="AW38" s="476"/>
      <c r="AX38" s="476"/>
      <c r="AY38" s="600"/>
      <c r="AZ38" s="560">
        <v>145051</v>
      </c>
      <c r="BA38" s="465"/>
      <c r="BB38" s="465"/>
      <c r="BC38" s="465"/>
      <c r="BD38" s="587"/>
      <c r="BE38" s="587"/>
      <c r="BF38" s="601"/>
      <c r="BG38" s="557" t="s">
        <v>294</v>
      </c>
      <c r="BH38" s="558"/>
      <c r="BI38" s="558"/>
      <c r="BJ38" s="558"/>
      <c r="BK38" s="558"/>
      <c r="BL38" s="558"/>
      <c r="BM38" s="558"/>
      <c r="BN38" s="558"/>
      <c r="BO38" s="558"/>
      <c r="BP38" s="558"/>
      <c r="BQ38" s="558"/>
      <c r="BR38" s="558"/>
      <c r="BS38" s="558"/>
      <c r="BT38" s="558"/>
      <c r="BU38" s="559"/>
      <c r="BV38" s="560">
        <v>93786</v>
      </c>
      <c r="BW38" s="465"/>
      <c r="BX38" s="465"/>
      <c r="BY38" s="465"/>
      <c r="BZ38" s="465"/>
      <c r="CA38" s="465"/>
      <c r="CB38" s="602"/>
      <c r="CD38" s="557" t="s">
        <v>272</v>
      </c>
      <c r="CE38" s="558"/>
      <c r="CF38" s="558"/>
      <c r="CG38" s="558"/>
      <c r="CH38" s="558"/>
      <c r="CI38" s="558"/>
      <c r="CJ38" s="558"/>
      <c r="CK38" s="558"/>
      <c r="CL38" s="558"/>
      <c r="CM38" s="558"/>
      <c r="CN38" s="558"/>
      <c r="CO38" s="558"/>
      <c r="CP38" s="558"/>
      <c r="CQ38" s="559"/>
      <c r="CR38" s="560">
        <v>14133172</v>
      </c>
      <c r="CS38" s="465"/>
      <c r="CT38" s="465"/>
      <c r="CU38" s="465"/>
      <c r="CV38" s="465"/>
      <c r="CW38" s="465"/>
      <c r="CX38" s="465"/>
      <c r="CY38" s="561"/>
      <c r="CZ38" s="562">
        <v>8.6999999999999993</v>
      </c>
      <c r="DA38" s="589"/>
      <c r="DB38" s="589"/>
      <c r="DC38" s="590"/>
      <c r="DD38" s="564">
        <v>11098450</v>
      </c>
      <c r="DE38" s="465"/>
      <c r="DF38" s="465"/>
      <c r="DG38" s="465"/>
      <c r="DH38" s="465"/>
      <c r="DI38" s="465"/>
      <c r="DJ38" s="465"/>
      <c r="DK38" s="561"/>
      <c r="DL38" s="564">
        <v>9983582</v>
      </c>
      <c r="DM38" s="465"/>
      <c r="DN38" s="465"/>
      <c r="DO38" s="465"/>
      <c r="DP38" s="465"/>
      <c r="DQ38" s="465"/>
      <c r="DR38" s="465"/>
      <c r="DS38" s="465"/>
      <c r="DT38" s="465"/>
      <c r="DU38" s="465"/>
      <c r="DV38" s="561"/>
      <c r="DW38" s="562">
        <v>10.8</v>
      </c>
      <c r="DX38" s="589"/>
      <c r="DY38" s="589"/>
      <c r="DZ38" s="589"/>
      <c r="EA38" s="589"/>
      <c r="EB38" s="589"/>
      <c r="EC38" s="598"/>
    </row>
    <row r="39" spans="2:133" ht="11.25" customHeight="1" x14ac:dyDescent="0.2">
      <c r="AQ39" s="599" t="s">
        <v>416</v>
      </c>
      <c r="AR39" s="476"/>
      <c r="AS39" s="476"/>
      <c r="AT39" s="476"/>
      <c r="AU39" s="476"/>
      <c r="AV39" s="476"/>
      <c r="AW39" s="476"/>
      <c r="AX39" s="476"/>
      <c r="AY39" s="600"/>
      <c r="AZ39" s="560">
        <v>47395</v>
      </c>
      <c r="BA39" s="465"/>
      <c r="BB39" s="465"/>
      <c r="BC39" s="465"/>
      <c r="BD39" s="587"/>
      <c r="BE39" s="587"/>
      <c r="BF39" s="601"/>
      <c r="BG39" s="597" t="s">
        <v>234</v>
      </c>
      <c r="BH39" s="422"/>
      <c r="BI39" s="422"/>
      <c r="BJ39" s="422"/>
      <c r="BK39" s="422"/>
      <c r="BL39" s="7"/>
      <c r="BM39" s="558" t="s">
        <v>219</v>
      </c>
      <c r="BN39" s="558"/>
      <c r="BO39" s="558"/>
      <c r="BP39" s="558"/>
      <c r="BQ39" s="558"/>
      <c r="BR39" s="558"/>
      <c r="BS39" s="558"/>
      <c r="BT39" s="558"/>
      <c r="BU39" s="559"/>
      <c r="BV39" s="560">
        <v>96</v>
      </c>
      <c r="BW39" s="465"/>
      <c r="BX39" s="465"/>
      <c r="BY39" s="465"/>
      <c r="BZ39" s="465"/>
      <c r="CA39" s="465"/>
      <c r="CB39" s="602"/>
      <c r="CD39" s="557" t="s">
        <v>6</v>
      </c>
      <c r="CE39" s="558"/>
      <c r="CF39" s="558"/>
      <c r="CG39" s="558"/>
      <c r="CH39" s="558"/>
      <c r="CI39" s="558"/>
      <c r="CJ39" s="558"/>
      <c r="CK39" s="558"/>
      <c r="CL39" s="558"/>
      <c r="CM39" s="558"/>
      <c r="CN39" s="558"/>
      <c r="CO39" s="558"/>
      <c r="CP39" s="558"/>
      <c r="CQ39" s="559"/>
      <c r="CR39" s="560">
        <v>2432833</v>
      </c>
      <c r="CS39" s="587"/>
      <c r="CT39" s="587"/>
      <c r="CU39" s="587"/>
      <c r="CV39" s="587"/>
      <c r="CW39" s="587"/>
      <c r="CX39" s="587"/>
      <c r="CY39" s="588"/>
      <c r="CZ39" s="562">
        <v>1.5</v>
      </c>
      <c r="DA39" s="589"/>
      <c r="DB39" s="589"/>
      <c r="DC39" s="590"/>
      <c r="DD39" s="564">
        <v>2053831</v>
      </c>
      <c r="DE39" s="587"/>
      <c r="DF39" s="587"/>
      <c r="DG39" s="587"/>
      <c r="DH39" s="587"/>
      <c r="DI39" s="587"/>
      <c r="DJ39" s="587"/>
      <c r="DK39" s="588"/>
      <c r="DL39" s="564" t="s">
        <v>157</v>
      </c>
      <c r="DM39" s="587"/>
      <c r="DN39" s="587"/>
      <c r="DO39" s="587"/>
      <c r="DP39" s="587"/>
      <c r="DQ39" s="587"/>
      <c r="DR39" s="587"/>
      <c r="DS39" s="587"/>
      <c r="DT39" s="587"/>
      <c r="DU39" s="587"/>
      <c r="DV39" s="588"/>
      <c r="DW39" s="562" t="s">
        <v>157</v>
      </c>
      <c r="DX39" s="589"/>
      <c r="DY39" s="589"/>
      <c r="DZ39" s="589"/>
      <c r="EA39" s="589"/>
      <c r="EB39" s="589"/>
      <c r="EC39" s="598"/>
    </row>
    <row r="40" spans="2:133" ht="11.25" customHeight="1" x14ac:dyDescent="0.2">
      <c r="AQ40" s="599" t="s">
        <v>417</v>
      </c>
      <c r="AR40" s="476"/>
      <c r="AS40" s="476"/>
      <c r="AT40" s="476"/>
      <c r="AU40" s="476"/>
      <c r="AV40" s="476"/>
      <c r="AW40" s="476"/>
      <c r="AX40" s="476"/>
      <c r="AY40" s="600"/>
      <c r="AZ40" s="560">
        <v>4538275</v>
      </c>
      <c r="BA40" s="465"/>
      <c r="BB40" s="465"/>
      <c r="BC40" s="465"/>
      <c r="BD40" s="587"/>
      <c r="BE40" s="587"/>
      <c r="BF40" s="601"/>
      <c r="BG40" s="597"/>
      <c r="BH40" s="422"/>
      <c r="BI40" s="422"/>
      <c r="BJ40" s="422"/>
      <c r="BK40" s="422"/>
      <c r="BL40" s="7"/>
      <c r="BM40" s="558" t="s">
        <v>382</v>
      </c>
      <c r="BN40" s="558"/>
      <c r="BO40" s="558"/>
      <c r="BP40" s="558"/>
      <c r="BQ40" s="558"/>
      <c r="BR40" s="558"/>
      <c r="BS40" s="558"/>
      <c r="BT40" s="558"/>
      <c r="BU40" s="559"/>
      <c r="BV40" s="560">
        <v>130</v>
      </c>
      <c r="BW40" s="465"/>
      <c r="BX40" s="465"/>
      <c r="BY40" s="465"/>
      <c r="BZ40" s="465"/>
      <c r="CA40" s="465"/>
      <c r="CB40" s="602"/>
      <c r="CD40" s="557" t="s">
        <v>418</v>
      </c>
      <c r="CE40" s="558"/>
      <c r="CF40" s="558"/>
      <c r="CG40" s="558"/>
      <c r="CH40" s="558"/>
      <c r="CI40" s="558"/>
      <c r="CJ40" s="558"/>
      <c r="CK40" s="558"/>
      <c r="CL40" s="558"/>
      <c r="CM40" s="558"/>
      <c r="CN40" s="558"/>
      <c r="CO40" s="558"/>
      <c r="CP40" s="558"/>
      <c r="CQ40" s="559"/>
      <c r="CR40" s="560">
        <v>2757194</v>
      </c>
      <c r="CS40" s="465"/>
      <c r="CT40" s="465"/>
      <c r="CU40" s="465"/>
      <c r="CV40" s="465"/>
      <c r="CW40" s="465"/>
      <c r="CX40" s="465"/>
      <c r="CY40" s="561"/>
      <c r="CZ40" s="562">
        <v>1.7</v>
      </c>
      <c r="DA40" s="589"/>
      <c r="DB40" s="589"/>
      <c r="DC40" s="590"/>
      <c r="DD40" s="564">
        <v>1490760</v>
      </c>
      <c r="DE40" s="465"/>
      <c r="DF40" s="465"/>
      <c r="DG40" s="465"/>
      <c r="DH40" s="465"/>
      <c r="DI40" s="465"/>
      <c r="DJ40" s="465"/>
      <c r="DK40" s="561"/>
      <c r="DL40" s="564">
        <v>38463</v>
      </c>
      <c r="DM40" s="465"/>
      <c r="DN40" s="465"/>
      <c r="DO40" s="465"/>
      <c r="DP40" s="465"/>
      <c r="DQ40" s="465"/>
      <c r="DR40" s="465"/>
      <c r="DS40" s="465"/>
      <c r="DT40" s="465"/>
      <c r="DU40" s="465"/>
      <c r="DV40" s="561"/>
      <c r="DW40" s="562">
        <v>0</v>
      </c>
      <c r="DX40" s="589"/>
      <c r="DY40" s="589"/>
      <c r="DZ40" s="589"/>
      <c r="EA40" s="589"/>
      <c r="EB40" s="589"/>
      <c r="EC40" s="598"/>
    </row>
    <row r="41" spans="2:133" ht="11.25" customHeight="1" x14ac:dyDescent="0.2">
      <c r="AQ41" s="591" t="s">
        <v>419</v>
      </c>
      <c r="AR41" s="592"/>
      <c r="AS41" s="592"/>
      <c r="AT41" s="592"/>
      <c r="AU41" s="592"/>
      <c r="AV41" s="592"/>
      <c r="AW41" s="592"/>
      <c r="AX41" s="592"/>
      <c r="AY41" s="593"/>
      <c r="AZ41" s="574">
        <v>9513197</v>
      </c>
      <c r="BA41" s="594"/>
      <c r="BB41" s="594"/>
      <c r="BC41" s="594"/>
      <c r="BD41" s="575"/>
      <c r="BE41" s="575"/>
      <c r="BF41" s="595"/>
      <c r="BG41" s="361"/>
      <c r="BH41" s="362"/>
      <c r="BI41" s="362"/>
      <c r="BJ41" s="362"/>
      <c r="BK41" s="362"/>
      <c r="BL41" s="23"/>
      <c r="BM41" s="572" t="s">
        <v>370</v>
      </c>
      <c r="BN41" s="572"/>
      <c r="BO41" s="572"/>
      <c r="BP41" s="572"/>
      <c r="BQ41" s="572"/>
      <c r="BR41" s="572"/>
      <c r="BS41" s="572"/>
      <c r="BT41" s="572"/>
      <c r="BU41" s="573"/>
      <c r="BV41" s="574">
        <v>316</v>
      </c>
      <c r="BW41" s="594"/>
      <c r="BX41" s="594"/>
      <c r="BY41" s="594"/>
      <c r="BZ41" s="594"/>
      <c r="CA41" s="594"/>
      <c r="CB41" s="596"/>
      <c r="CD41" s="557" t="s">
        <v>420</v>
      </c>
      <c r="CE41" s="558"/>
      <c r="CF41" s="558"/>
      <c r="CG41" s="558"/>
      <c r="CH41" s="558"/>
      <c r="CI41" s="558"/>
      <c r="CJ41" s="558"/>
      <c r="CK41" s="558"/>
      <c r="CL41" s="558"/>
      <c r="CM41" s="558"/>
      <c r="CN41" s="558"/>
      <c r="CO41" s="558"/>
      <c r="CP41" s="558"/>
      <c r="CQ41" s="559"/>
      <c r="CR41" s="560" t="s">
        <v>157</v>
      </c>
      <c r="CS41" s="587"/>
      <c r="CT41" s="587"/>
      <c r="CU41" s="587"/>
      <c r="CV41" s="587"/>
      <c r="CW41" s="587"/>
      <c r="CX41" s="587"/>
      <c r="CY41" s="588"/>
      <c r="CZ41" s="562" t="s">
        <v>157</v>
      </c>
      <c r="DA41" s="589"/>
      <c r="DB41" s="589"/>
      <c r="DC41" s="590"/>
      <c r="DD41" s="564" t="s">
        <v>157</v>
      </c>
      <c r="DE41" s="587"/>
      <c r="DF41" s="587"/>
      <c r="DG41" s="587"/>
      <c r="DH41" s="587"/>
      <c r="DI41" s="587"/>
      <c r="DJ41" s="587"/>
      <c r="DK41" s="588"/>
      <c r="DL41" s="565"/>
      <c r="DM41" s="566"/>
      <c r="DN41" s="566"/>
      <c r="DO41" s="566"/>
      <c r="DP41" s="566"/>
      <c r="DQ41" s="566"/>
      <c r="DR41" s="566"/>
      <c r="DS41" s="566"/>
      <c r="DT41" s="566"/>
      <c r="DU41" s="566"/>
      <c r="DV41" s="567"/>
      <c r="DW41" s="568"/>
      <c r="DX41" s="569"/>
      <c r="DY41" s="569"/>
      <c r="DZ41" s="569"/>
      <c r="EA41" s="569"/>
      <c r="EB41" s="569"/>
      <c r="EC41" s="570"/>
    </row>
    <row r="42" spans="2:133" ht="11.25" customHeight="1" x14ac:dyDescent="0.2">
      <c r="B42" s="8" t="s">
        <v>421</v>
      </c>
      <c r="C42" s="8"/>
      <c r="D42" s="8"/>
      <c r="E42" s="8"/>
      <c r="F42" s="8"/>
      <c r="G42" s="8"/>
      <c r="H42" s="8"/>
      <c r="I42" s="8"/>
      <c r="J42" s="8"/>
      <c r="K42" s="8"/>
      <c r="L42" s="8"/>
      <c r="M42" s="8"/>
      <c r="N42" s="8"/>
      <c r="O42" s="8"/>
      <c r="P42" s="8"/>
      <c r="Q42" s="8"/>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CD42" s="557" t="s">
        <v>422</v>
      </c>
      <c r="CE42" s="558"/>
      <c r="CF42" s="558"/>
      <c r="CG42" s="558"/>
      <c r="CH42" s="558"/>
      <c r="CI42" s="558"/>
      <c r="CJ42" s="558"/>
      <c r="CK42" s="558"/>
      <c r="CL42" s="558"/>
      <c r="CM42" s="558"/>
      <c r="CN42" s="558"/>
      <c r="CO42" s="558"/>
      <c r="CP42" s="558"/>
      <c r="CQ42" s="559"/>
      <c r="CR42" s="560">
        <v>15346814</v>
      </c>
      <c r="CS42" s="465"/>
      <c r="CT42" s="465"/>
      <c r="CU42" s="465"/>
      <c r="CV42" s="465"/>
      <c r="CW42" s="465"/>
      <c r="CX42" s="465"/>
      <c r="CY42" s="561"/>
      <c r="CZ42" s="562">
        <v>9.5</v>
      </c>
      <c r="DA42" s="331"/>
      <c r="DB42" s="331"/>
      <c r="DC42" s="563"/>
      <c r="DD42" s="564">
        <v>1910134</v>
      </c>
      <c r="DE42" s="465"/>
      <c r="DF42" s="465"/>
      <c r="DG42" s="465"/>
      <c r="DH42" s="465"/>
      <c r="DI42" s="465"/>
      <c r="DJ42" s="465"/>
      <c r="DK42" s="561"/>
      <c r="DL42" s="565"/>
      <c r="DM42" s="566"/>
      <c r="DN42" s="566"/>
      <c r="DO42" s="566"/>
      <c r="DP42" s="566"/>
      <c r="DQ42" s="566"/>
      <c r="DR42" s="566"/>
      <c r="DS42" s="566"/>
      <c r="DT42" s="566"/>
      <c r="DU42" s="566"/>
      <c r="DV42" s="567"/>
      <c r="DW42" s="568"/>
      <c r="DX42" s="569"/>
      <c r="DY42" s="569"/>
      <c r="DZ42" s="569"/>
      <c r="EA42" s="569"/>
      <c r="EB42" s="569"/>
      <c r="EC42" s="570"/>
    </row>
    <row r="43" spans="2:133" ht="11.25" customHeight="1" x14ac:dyDescent="0.2">
      <c r="B43" s="44" t="s">
        <v>195</v>
      </c>
      <c r="C43" s="8"/>
      <c r="D43" s="8"/>
      <c r="E43" s="8"/>
      <c r="F43" s="8"/>
      <c r="G43" s="8"/>
      <c r="H43" s="8"/>
      <c r="I43" s="8"/>
      <c r="J43" s="8"/>
      <c r="K43" s="8"/>
      <c r="L43" s="8"/>
      <c r="M43" s="8"/>
      <c r="N43" s="8"/>
      <c r="O43" s="8"/>
      <c r="P43" s="8"/>
      <c r="Q43" s="8"/>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CD43" s="557" t="s">
        <v>269</v>
      </c>
      <c r="CE43" s="558"/>
      <c r="CF43" s="558"/>
      <c r="CG43" s="558"/>
      <c r="CH43" s="558"/>
      <c r="CI43" s="558"/>
      <c r="CJ43" s="558"/>
      <c r="CK43" s="558"/>
      <c r="CL43" s="558"/>
      <c r="CM43" s="558"/>
      <c r="CN43" s="558"/>
      <c r="CO43" s="558"/>
      <c r="CP43" s="558"/>
      <c r="CQ43" s="559"/>
      <c r="CR43" s="560">
        <v>170287</v>
      </c>
      <c r="CS43" s="587"/>
      <c r="CT43" s="587"/>
      <c r="CU43" s="587"/>
      <c r="CV43" s="587"/>
      <c r="CW43" s="587"/>
      <c r="CX43" s="587"/>
      <c r="CY43" s="588"/>
      <c r="CZ43" s="562">
        <v>0.1</v>
      </c>
      <c r="DA43" s="589"/>
      <c r="DB43" s="589"/>
      <c r="DC43" s="590"/>
      <c r="DD43" s="564">
        <v>169557</v>
      </c>
      <c r="DE43" s="587"/>
      <c r="DF43" s="587"/>
      <c r="DG43" s="587"/>
      <c r="DH43" s="587"/>
      <c r="DI43" s="587"/>
      <c r="DJ43" s="587"/>
      <c r="DK43" s="588"/>
      <c r="DL43" s="565"/>
      <c r="DM43" s="566"/>
      <c r="DN43" s="566"/>
      <c r="DO43" s="566"/>
      <c r="DP43" s="566"/>
      <c r="DQ43" s="566"/>
      <c r="DR43" s="566"/>
      <c r="DS43" s="566"/>
      <c r="DT43" s="566"/>
      <c r="DU43" s="566"/>
      <c r="DV43" s="567"/>
      <c r="DW43" s="568"/>
      <c r="DX43" s="569"/>
      <c r="DY43" s="569"/>
      <c r="DZ43" s="569"/>
      <c r="EA43" s="569"/>
      <c r="EB43" s="569"/>
      <c r="EC43" s="570"/>
    </row>
    <row r="44" spans="2:133" ht="11.25" customHeight="1" x14ac:dyDescent="0.2">
      <c r="B44" s="45" t="s">
        <v>366</v>
      </c>
      <c r="CD44" s="366" t="s">
        <v>390</v>
      </c>
      <c r="CE44" s="368"/>
      <c r="CF44" s="557" t="s">
        <v>192</v>
      </c>
      <c r="CG44" s="558"/>
      <c r="CH44" s="558"/>
      <c r="CI44" s="558"/>
      <c r="CJ44" s="558"/>
      <c r="CK44" s="558"/>
      <c r="CL44" s="558"/>
      <c r="CM44" s="558"/>
      <c r="CN44" s="558"/>
      <c r="CO44" s="558"/>
      <c r="CP44" s="558"/>
      <c r="CQ44" s="559"/>
      <c r="CR44" s="560">
        <v>14573840</v>
      </c>
      <c r="CS44" s="465"/>
      <c r="CT44" s="465"/>
      <c r="CU44" s="465"/>
      <c r="CV44" s="465"/>
      <c r="CW44" s="465"/>
      <c r="CX44" s="465"/>
      <c r="CY44" s="561"/>
      <c r="CZ44" s="562">
        <v>9</v>
      </c>
      <c r="DA44" s="331"/>
      <c r="DB44" s="331"/>
      <c r="DC44" s="563"/>
      <c r="DD44" s="564">
        <v>1776479</v>
      </c>
      <c r="DE44" s="465"/>
      <c r="DF44" s="465"/>
      <c r="DG44" s="465"/>
      <c r="DH44" s="465"/>
      <c r="DI44" s="465"/>
      <c r="DJ44" s="465"/>
      <c r="DK44" s="561"/>
      <c r="DL44" s="565"/>
      <c r="DM44" s="566"/>
      <c r="DN44" s="566"/>
      <c r="DO44" s="566"/>
      <c r="DP44" s="566"/>
      <c r="DQ44" s="566"/>
      <c r="DR44" s="566"/>
      <c r="DS44" s="566"/>
      <c r="DT44" s="566"/>
      <c r="DU44" s="566"/>
      <c r="DV44" s="567"/>
      <c r="DW44" s="568"/>
      <c r="DX44" s="569"/>
      <c r="DY44" s="569"/>
      <c r="DZ44" s="569"/>
      <c r="EA44" s="569"/>
      <c r="EB44" s="569"/>
      <c r="EC44" s="570"/>
    </row>
    <row r="45" spans="2:133" ht="11.25" customHeight="1" x14ac:dyDescent="0.2">
      <c r="CD45" s="369"/>
      <c r="CE45" s="371"/>
      <c r="CF45" s="557" t="s">
        <v>423</v>
      </c>
      <c r="CG45" s="558"/>
      <c r="CH45" s="558"/>
      <c r="CI45" s="558"/>
      <c r="CJ45" s="558"/>
      <c r="CK45" s="558"/>
      <c r="CL45" s="558"/>
      <c r="CM45" s="558"/>
      <c r="CN45" s="558"/>
      <c r="CO45" s="558"/>
      <c r="CP45" s="558"/>
      <c r="CQ45" s="559"/>
      <c r="CR45" s="560">
        <v>6947285</v>
      </c>
      <c r="CS45" s="587"/>
      <c r="CT45" s="587"/>
      <c r="CU45" s="587"/>
      <c r="CV45" s="587"/>
      <c r="CW45" s="587"/>
      <c r="CX45" s="587"/>
      <c r="CY45" s="588"/>
      <c r="CZ45" s="562">
        <v>4.3</v>
      </c>
      <c r="DA45" s="589"/>
      <c r="DB45" s="589"/>
      <c r="DC45" s="590"/>
      <c r="DD45" s="564">
        <v>424031</v>
      </c>
      <c r="DE45" s="587"/>
      <c r="DF45" s="587"/>
      <c r="DG45" s="587"/>
      <c r="DH45" s="587"/>
      <c r="DI45" s="587"/>
      <c r="DJ45" s="587"/>
      <c r="DK45" s="588"/>
      <c r="DL45" s="565"/>
      <c r="DM45" s="566"/>
      <c r="DN45" s="566"/>
      <c r="DO45" s="566"/>
      <c r="DP45" s="566"/>
      <c r="DQ45" s="566"/>
      <c r="DR45" s="566"/>
      <c r="DS45" s="566"/>
      <c r="DT45" s="566"/>
      <c r="DU45" s="566"/>
      <c r="DV45" s="567"/>
      <c r="DW45" s="568"/>
      <c r="DX45" s="569"/>
      <c r="DY45" s="569"/>
      <c r="DZ45" s="569"/>
      <c r="EA45" s="569"/>
      <c r="EB45" s="569"/>
      <c r="EC45" s="570"/>
    </row>
    <row r="46" spans="2:133" ht="11.25" customHeight="1" x14ac:dyDescent="0.2">
      <c r="CD46" s="369"/>
      <c r="CE46" s="371"/>
      <c r="CF46" s="557" t="s">
        <v>15</v>
      </c>
      <c r="CG46" s="558"/>
      <c r="CH46" s="558"/>
      <c r="CI46" s="558"/>
      <c r="CJ46" s="558"/>
      <c r="CK46" s="558"/>
      <c r="CL46" s="558"/>
      <c r="CM46" s="558"/>
      <c r="CN46" s="558"/>
      <c r="CO46" s="558"/>
      <c r="CP46" s="558"/>
      <c r="CQ46" s="559"/>
      <c r="CR46" s="560">
        <v>7334463</v>
      </c>
      <c r="CS46" s="465"/>
      <c r="CT46" s="465"/>
      <c r="CU46" s="465"/>
      <c r="CV46" s="465"/>
      <c r="CW46" s="465"/>
      <c r="CX46" s="465"/>
      <c r="CY46" s="561"/>
      <c r="CZ46" s="562">
        <v>4.5</v>
      </c>
      <c r="DA46" s="331"/>
      <c r="DB46" s="331"/>
      <c r="DC46" s="563"/>
      <c r="DD46" s="564">
        <v>1306701</v>
      </c>
      <c r="DE46" s="465"/>
      <c r="DF46" s="465"/>
      <c r="DG46" s="465"/>
      <c r="DH46" s="465"/>
      <c r="DI46" s="465"/>
      <c r="DJ46" s="465"/>
      <c r="DK46" s="561"/>
      <c r="DL46" s="565"/>
      <c r="DM46" s="566"/>
      <c r="DN46" s="566"/>
      <c r="DO46" s="566"/>
      <c r="DP46" s="566"/>
      <c r="DQ46" s="566"/>
      <c r="DR46" s="566"/>
      <c r="DS46" s="566"/>
      <c r="DT46" s="566"/>
      <c r="DU46" s="566"/>
      <c r="DV46" s="567"/>
      <c r="DW46" s="568"/>
      <c r="DX46" s="569"/>
      <c r="DY46" s="569"/>
      <c r="DZ46" s="569"/>
      <c r="EA46" s="569"/>
      <c r="EB46" s="569"/>
      <c r="EC46" s="570"/>
    </row>
    <row r="47" spans="2:133" ht="11.25" customHeight="1" x14ac:dyDescent="0.2">
      <c r="CD47" s="369"/>
      <c r="CE47" s="371"/>
      <c r="CF47" s="557" t="s">
        <v>424</v>
      </c>
      <c r="CG47" s="558"/>
      <c r="CH47" s="558"/>
      <c r="CI47" s="558"/>
      <c r="CJ47" s="558"/>
      <c r="CK47" s="558"/>
      <c r="CL47" s="558"/>
      <c r="CM47" s="558"/>
      <c r="CN47" s="558"/>
      <c r="CO47" s="558"/>
      <c r="CP47" s="558"/>
      <c r="CQ47" s="559"/>
      <c r="CR47" s="560">
        <v>772974</v>
      </c>
      <c r="CS47" s="587"/>
      <c r="CT47" s="587"/>
      <c r="CU47" s="587"/>
      <c r="CV47" s="587"/>
      <c r="CW47" s="587"/>
      <c r="CX47" s="587"/>
      <c r="CY47" s="588"/>
      <c r="CZ47" s="562">
        <v>0.5</v>
      </c>
      <c r="DA47" s="589"/>
      <c r="DB47" s="589"/>
      <c r="DC47" s="590"/>
      <c r="DD47" s="564">
        <v>133655</v>
      </c>
      <c r="DE47" s="587"/>
      <c r="DF47" s="587"/>
      <c r="DG47" s="587"/>
      <c r="DH47" s="587"/>
      <c r="DI47" s="587"/>
      <c r="DJ47" s="587"/>
      <c r="DK47" s="588"/>
      <c r="DL47" s="565"/>
      <c r="DM47" s="566"/>
      <c r="DN47" s="566"/>
      <c r="DO47" s="566"/>
      <c r="DP47" s="566"/>
      <c r="DQ47" s="566"/>
      <c r="DR47" s="566"/>
      <c r="DS47" s="566"/>
      <c r="DT47" s="566"/>
      <c r="DU47" s="566"/>
      <c r="DV47" s="567"/>
      <c r="DW47" s="568"/>
      <c r="DX47" s="569"/>
      <c r="DY47" s="569"/>
      <c r="DZ47" s="569"/>
      <c r="EA47" s="569"/>
      <c r="EB47" s="569"/>
      <c r="EC47" s="570"/>
    </row>
    <row r="48" spans="2:133" ht="10.8" x14ac:dyDescent="0.2">
      <c r="CD48" s="372"/>
      <c r="CE48" s="374"/>
      <c r="CF48" s="557" t="s">
        <v>65</v>
      </c>
      <c r="CG48" s="558"/>
      <c r="CH48" s="558"/>
      <c r="CI48" s="558"/>
      <c r="CJ48" s="558"/>
      <c r="CK48" s="558"/>
      <c r="CL48" s="558"/>
      <c r="CM48" s="558"/>
      <c r="CN48" s="558"/>
      <c r="CO48" s="558"/>
      <c r="CP48" s="558"/>
      <c r="CQ48" s="559"/>
      <c r="CR48" s="560" t="s">
        <v>157</v>
      </c>
      <c r="CS48" s="465"/>
      <c r="CT48" s="465"/>
      <c r="CU48" s="465"/>
      <c r="CV48" s="465"/>
      <c r="CW48" s="465"/>
      <c r="CX48" s="465"/>
      <c r="CY48" s="561"/>
      <c r="CZ48" s="562" t="s">
        <v>157</v>
      </c>
      <c r="DA48" s="331"/>
      <c r="DB48" s="331"/>
      <c r="DC48" s="563"/>
      <c r="DD48" s="564" t="s">
        <v>157</v>
      </c>
      <c r="DE48" s="465"/>
      <c r="DF48" s="465"/>
      <c r="DG48" s="465"/>
      <c r="DH48" s="465"/>
      <c r="DI48" s="465"/>
      <c r="DJ48" s="465"/>
      <c r="DK48" s="561"/>
      <c r="DL48" s="565"/>
      <c r="DM48" s="566"/>
      <c r="DN48" s="566"/>
      <c r="DO48" s="566"/>
      <c r="DP48" s="566"/>
      <c r="DQ48" s="566"/>
      <c r="DR48" s="566"/>
      <c r="DS48" s="566"/>
      <c r="DT48" s="566"/>
      <c r="DU48" s="566"/>
      <c r="DV48" s="567"/>
      <c r="DW48" s="568"/>
      <c r="DX48" s="569"/>
      <c r="DY48" s="569"/>
      <c r="DZ48" s="569"/>
      <c r="EA48" s="569"/>
      <c r="EB48" s="569"/>
      <c r="EC48" s="570"/>
    </row>
    <row r="49" spans="82:133" ht="11.25" customHeight="1" x14ac:dyDescent="0.2">
      <c r="CD49" s="571" t="s">
        <v>7</v>
      </c>
      <c r="CE49" s="572"/>
      <c r="CF49" s="572"/>
      <c r="CG49" s="572"/>
      <c r="CH49" s="572"/>
      <c r="CI49" s="572"/>
      <c r="CJ49" s="572"/>
      <c r="CK49" s="572"/>
      <c r="CL49" s="572"/>
      <c r="CM49" s="572"/>
      <c r="CN49" s="572"/>
      <c r="CO49" s="572"/>
      <c r="CP49" s="572"/>
      <c r="CQ49" s="573"/>
      <c r="CR49" s="574">
        <v>161927595</v>
      </c>
      <c r="CS49" s="575"/>
      <c r="CT49" s="575"/>
      <c r="CU49" s="575"/>
      <c r="CV49" s="575"/>
      <c r="CW49" s="575"/>
      <c r="CX49" s="575"/>
      <c r="CY49" s="576"/>
      <c r="CZ49" s="577">
        <v>100</v>
      </c>
      <c r="DA49" s="578"/>
      <c r="DB49" s="578"/>
      <c r="DC49" s="579"/>
      <c r="DD49" s="580">
        <v>96581800</v>
      </c>
      <c r="DE49" s="575"/>
      <c r="DF49" s="575"/>
      <c r="DG49" s="575"/>
      <c r="DH49" s="575"/>
      <c r="DI49" s="575"/>
      <c r="DJ49" s="575"/>
      <c r="DK49" s="576"/>
      <c r="DL49" s="581"/>
      <c r="DM49" s="582"/>
      <c r="DN49" s="582"/>
      <c r="DO49" s="582"/>
      <c r="DP49" s="582"/>
      <c r="DQ49" s="582"/>
      <c r="DR49" s="582"/>
      <c r="DS49" s="582"/>
      <c r="DT49" s="582"/>
      <c r="DU49" s="582"/>
      <c r="DV49" s="583"/>
      <c r="DW49" s="584"/>
      <c r="DX49" s="585"/>
      <c r="DY49" s="585"/>
      <c r="DZ49" s="585"/>
      <c r="EA49" s="585"/>
      <c r="EB49" s="585"/>
      <c r="EC49" s="586"/>
    </row>
    <row r="50" spans="82:133" ht="10.8" hidden="1" x14ac:dyDescent="0.2"/>
    <row r="51" spans="82:133" ht="10.8" hidden="1" x14ac:dyDescent="0.2"/>
    <row r="52" spans="82:133" ht="10.8" hidden="1" x14ac:dyDescent="0.2"/>
    <row r="53" spans="82:133" ht="10.8" hidden="1" x14ac:dyDescent="0.2"/>
  </sheetData>
  <sheetProtection algorithmName="SHA-512" hashValue="ZLz37tGZ5aKeEuwQIWrE/sE3DMyRoM6TVFmKG1M2twaOboIm68fvCDVMrFniTj2+oD7Ze9fVZkWawx+T7v9zhg==" saltValue="FUJIhHBIGn8gAKDuYLw6X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B6:Q6"/>
    <mergeCell ref="R6:Y6"/>
    <mergeCell ref="Z6:AC6"/>
    <mergeCell ref="AD6:AK6"/>
    <mergeCell ref="AL6:AO6"/>
    <mergeCell ref="AP6:BF6"/>
    <mergeCell ref="BG6:BN6"/>
    <mergeCell ref="BO6:BR6"/>
    <mergeCell ref="BS6:CB6"/>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B9:Q9"/>
    <mergeCell ref="R9:Y9"/>
    <mergeCell ref="Z9:AC9"/>
    <mergeCell ref="AD9:AK9"/>
    <mergeCell ref="AL9:AO9"/>
    <mergeCell ref="AP9:BF9"/>
    <mergeCell ref="BG9:BN9"/>
    <mergeCell ref="BO9:BR9"/>
    <mergeCell ref="BS9:CB9"/>
    <mergeCell ref="B10:Q10"/>
    <mergeCell ref="R10:Y10"/>
    <mergeCell ref="Z10:AC10"/>
    <mergeCell ref="AD10:AK10"/>
    <mergeCell ref="AL10:AO10"/>
    <mergeCell ref="AP10:BF10"/>
    <mergeCell ref="BG10:BN10"/>
    <mergeCell ref="BO10:BR10"/>
    <mergeCell ref="BS10:CB10"/>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B13:Q13"/>
    <mergeCell ref="R13:Y13"/>
    <mergeCell ref="Z13:AC13"/>
    <mergeCell ref="AD13:AK13"/>
    <mergeCell ref="AL13:AO13"/>
    <mergeCell ref="AP13:BF13"/>
    <mergeCell ref="BG13:BN13"/>
    <mergeCell ref="BO13:BR13"/>
    <mergeCell ref="BS13:CB13"/>
    <mergeCell ref="B14:Q14"/>
    <mergeCell ref="R14:Y14"/>
    <mergeCell ref="Z14:AC14"/>
    <mergeCell ref="AD14:AK14"/>
    <mergeCell ref="AL14:AO14"/>
    <mergeCell ref="AP14:BF14"/>
    <mergeCell ref="BG14:BN14"/>
    <mergeCell ref="BO14:BR14"/>
    <mergeCell ref="BS14:CB14"/>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B17:Q17"/>
    <mergeCell ref="R17:Y17"/>
    <mergeCell ref="Z17:AC17"/>
    <mergeCell ref="AD17:AK17"/>
    <mergeCell ref="AL17:AO17"/>
    <mergeCell ref="AP17:BF17"/>
    <mergeCell ref="BG17:BN17"/>
    <mergeCell ref="BO17:BR17"/>
    <mergeCell ref="BS17:CB17"/>
    <mergeCell ref="B18:Q18"/>
    <mergeCell ref="R18:Y18"/>
    <mergeCell ref="Z18:AC18"/>
    <mergeCell ref="AD18:AK18"/>
    <mergeCell ref="AL18:AO18"/>
    <mergeCell ref="AP18:BF18"/>
    <mergeCell ref="BG18:BN18"/>
    <mergeCell ref="BO18:BR18"/>
    <mergeCell ref="BS18:CB18"/>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AD29:AK29"/>
    <mergeCell ref="AL29:AO29"/>
    <mergeCell ref="AP29:BF29"/>
    <mergeCell ref="BG29:BQ29"/>
    <mergeCell ref="BR29:CB29"/>
    <mergeCell ref="CF29:CQ29"/>
    <mergeCell ref="CD27:CQ27"/>
    <mergeCell ref="CR27:CY27"/>
    <mergeCell ref="CZ27:DC27"/>
    <mergeCell ref="BG27:BN27"/>
    <mergeCell ref="BO27:BR27"/>
    <mergeCell ref="BS27:CB27"/>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29:Q29"/>
    <mergeCell ref="R29:Y29"/>
    <mergeCell ref="Z29:AC29"/>
    <mergeCell ref="B31:Q31"/>
    <mergeCell ref="R31:Y31"/>
    <mergeCell ref="Z31:AC31"/>
    <mergeCell ref="AD31:AK31"/>
    <mergeCell ref="AL31:AO31"/>
    <mergeCell ref="AX31:BF31"/>
    <mergeCell ref="BG31:BL31"/>
    <mergeCell ref="BM31:BQ31"/>
    <mergeCell ref="BR31:BW31"/>
    <mergeCell ref="AP30:AS32"/>
    <mergeCell ref="AT30:AT32"/>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3:Q33"/>
    <mergeCell ref="R33:Y33"/>
    <mergeCell ref="Z33:AC33"/>
    <mergeCell ref="AD33:AK33"/>
    <mergeCell ref="AL33:AO33"/>
    <mergeCell ref="CD33:CQ33"/>
    <mergeCell ref="CR33:CY33"/>
    <mergeCell ref="CZ33:DC33"/>
    <mergeCell ref="DD33:DK33"/>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AY35"/>
    <mergeCell ref="AD37:AK37"/>
    <mergeCell ref="AL37:AO37"/>
    <mergeCell ref="AQ37:AY37"/>
    <mergeCell ref="AZ37:BF37"/>
    <mergeCell ref="BG37:BU37"/>
    <mergeCell ref="BV37:CB37"/>
    <mergeCell ref="CD35:CQ35"/>
    <mergeCell ref="CR35:CY35"/>
    <mergeCell ref="CZ35:DC35"/>
    <mergeCell ref="AZ35:BF35"/>
    <mergeCell ref="BG35:BU35"/>
    <mergeCell ref="BV35:CB35"/>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M39:BU39"/>
    <mergeCell ref="BV39:CB39"/>
    <mergeCell ref="CD39:CQ39"/>
    <mergeCell ref="CR39:CY39"/>
    <mergeCell ref="CZ39:DC39"/>
    <mergeCell ref="DD39:DK39"/>
    <mergeCell ref="DL39:DV39"/>
    <mergeCell ref="AQ41:AY41"/>
    <mergeCell ref="AZ41:BF41"/>
    <mergeCell ref="BM41:BU41"/>
    <mergeCell ref="BV41:CB41"/>
    <mergeCell ref="CD41:CQ41"/>
    <mergeCell ref="CR41:CY41"/>
    <mergeCell ref="CZ41:DC41"/>
    <mergeCell ref="DD41:DK41"/>
    <mergeCell ref="DL41:DV41"/>
    <mergeCell ref="BG39:BK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DW47:EC47"/>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s>
  <phoneticPr fontId="6"/>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2" zeroHeight="1" x14ac:dyDescent="0.2"/>
  <cols>
    <col min="1" max="130" width="2.77734375" style="50" customWidth="1"/>
    <col min="131" max="131" width="1.6640625" style="50" customWidth="1"/>
    <col min="132" max="132" width="9" style="50" hidden="1" customWidth="1"/>
    <col min="133" max="16384" width="9" style="50" hidden="1"/>
  </cols>
  <sheetData>
    <row r="1" spans="1:131" s="51" customFormat="1" ht="11.25" customHeight="1" x14ac:dyDescent="0.2">
      <c r="A1" s="55"/>
      <c r="B1" s="55"/>
      <c r="C1" s="55"/>
      <c r="D1" s="55"/>
      <c r="E1" s="55"/>
      <c r="F1" s="55"/>
      <c r="G1" s="55"/>
      <c r="H1" s="55"/>
      <c r="I1" s="55"/>
      <c r="J1" s="55"/>
      <c r="K1" s="55"/>
      <c r="L1" s="55"/>
      <c r="M1" s="55"/>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91"/>
      <c r="DQ1" s="92"/>
      <c r="DR1" s="92"/>
      <c r="DS1" s="92"/>
      <c r="DT1" s="92"/>
      <c r="DU1" s="92"/>
      <c r="DV1" s="92"/>
      <c r="DW1" s="92"/>
      <c r="DX1" s="92"/>
      <c r="DY1" s="92"/>
      <c r="DZ1" s="92"/>
      <c r="EA1" s="54"/>
    </row>
    <row r="2" spans="1:131" s="52" customFormat="1" ht="26.25" customHeight="1" x14ac:dyDescent="0.2">
      <c r="A2" s="56" t="s">
        <v>426</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990" t="s">
        <v>296</v>
      </c>
      <c r="DK2" s="991"/>
      <c r="DL2" s="991"/>
      <c r="DM2" s="991"/>
      <c r="DN2" s="991"/>
      <c r="DO2" s="992"/>
      <c r="DP2" s="69"/>
      <c r="DQ2" s="990" t="s">
        <v>118</v>
      </c>
      <c r="DR2" s="991"/>
      <c r="DS2" s="991"/>
      <c r="DT2" s="991"/>
      <c r="DU2" s="991"/>
      <c r="DV2" s="991"/>
      <c r="DW2" s="991"/>
      <c r="DX2" s="991"/>
      <c r="DY2" s="991"/>
      <c r="DZ2" s="992"/>
      <c r="EA2" s="93"/>
    </row>
    <row r="3" spans="1:131" s="51" customFormat="1" ht="11.25" customHeight="1" x14ac:dyDescent="0.2">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4"/>
    </row>
    <row r="4" spans="1:131" s="53" customFormat="1" ht="26.25" customHeight="1" x14ac:dyDescent="0.2">
      <c r="A4" s="980" t="s">
        <v>318</v>
      </c>
      <c r="B4" s="980"/>
      <c r="C4" s="980"/>
      <c r="D4" s="980"/>
      <c r="E4" s="980"/>
      <c r="F4" s="980"/>
      <c r="G4" s="980"/>
      <c r="H4" s="980"/>
      <c r="I4" s="980"/>
      <c r="J4" s="980"/>
      <c r="K4" s="980"/>
      <c r="L4" s="980"/>
      <c r="M4" s="980"/>
      <c r="N4" s="980"/>
      <c r="O4" s="980"/>
      <c r="P4" s="980"/>
      <c r="Q4" s="980"/>
      <c r="R4" s="980"/>
      <c r="S4" s="980"/>
      <c r="T4" s="980"/>
      <c r="U4" s="980"/>
      <c r="V4" s="980"/>
      <c r="W4" s="980"/>
      <c r="X4" s="980"/>
      <c r="Y4" s="980"/>
      <c r="Z4" s="980"/>
      <c r="AA4" s="980"/>
      <c r="AB4" s="980"/>
      <c r="AC4" s="980"/>
      <c r="AD4" s="980"/>
      <c r="AE4" s="980"/>
      <c r="AF4" s="980"/>
      <c r="AG4" s="980"/>
      <c r="AH4" s="980"/>
      <c r="AI4" s="980"/>
      <c r="AJ4" s="980"/>
      <c r="AK4" s="980"/>
      <c r="AL4" s="980"/>
      <c r="AM4" s="980"/>
      <c r="AN4" s="980"/>
      <c r="AO4" s="980"/>
      <c r="AP4" s="980"/>
      <c r="AQ4" s="980"/>
      <c r="AR4" s="980"/>
      <c r="AS4" s="980"/>
      <c r="AT4" s="980"/>
      <c r="AU4" s="980"/>
      <c r="AV4" s="980"/>
      <c r="AW4" s="980"/>
      <c r="AX4" s="980"/>
      <c r="AY4" s="980"/>
      <c r="AZ4" s="63"/>
      <c r="BA4" s="63"/>
      <c r="BB4" s="63"/>
      <c r="BC4" s="63"/>
      <c r="BD4" s="63"/>
      <c r="BE4" s="81"/>
      <c r="BF4" s="81"/>
      <c r="BG4" s="81"/>
      <c r="BH4" s="81"/>
      <c r="BI4" s="81"/>
      <c r="BJ4" s="81"/>
      <c r="BK4" s="81"/>
      <c r="BL4" s="81"/>
      <c r="BM4" s="81"/>
      <c r="BN4" s="81"/>
      <c r="BO4" s="81"/>
      <c r="BP4" s="81"/>
      <c r="BQ4" s="63" t="s">
        <v>77</v>
      </c>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81"/>
    </row>
    <row r="5" spans="1:131" s="53" customFormat="1" ht="26.25" customHeight="1" x14ac:dyDescent="0.2">
      <c r="A5" s="668" t="s">
        <v>427</v>
      </c>
      <c r="B5" s="669"/>
      <c r="C5" s="669"/>
      <c r="D5" s="669"/>
      <c r="E5" s="669"/>
      <c r="F5" s="669"/>
      <c r="G5" s="669"/>
      <c r="H5" s="669"/>
      <c r="I5" s="669"/>
      <c r="J5" s="669"/>
      <c r="K5" s="669"/>
      <c r="L5" s="669"/>
      <c r="M5" s="669"/>
      <c r="N5" s="669"/>
      <c r="O5" s="669"/>
      <c r="P5" s="670"/>
      <c r="Q5" s="660" t="s">
        <v>248</v>
      </c>
      <c r="R5" s="661"/>
      <c r="S5" s="661"/>
      <c r="T5" s="661"/>
      <c r="U5" s="662"/>
      <c r="V5" s="660" t="s">
        <v>98</v>
      </c>
      <c r="W5" s="661"/>
      <c r="X5" s="661"/>
      <c r="Y5" s="661"/>
      <c r="Z5" s="662"/>
      <c r="AA5" s="660" t="s">
        <v>428</v>
      </c>
      <c r="AB5" s="661"/>
      <c r="AC5" s="661"/>
      <c r="AD5" s="661"/>
      <c r="AE5" s="661"/>
      <c r="AF5" s="744" t="s">
        <v>155</v>
      </c>
      <c r="AG5" s="661"/>
      <c r="AH5" s="661"/>
      <c r="AI5" s="661"/>
      <c r="AJ5" s="666"/>
      <c r="AK5" s="661" t="s">
        <v>413</v>
      </c>
      <c r="AL5" s="661"/>
      <c r="AM5" s="661"/>
      <c r="AN5" s="661"/>
      <c r="AO5" s="662"/>
      <c r="AP5" s="660" t="s">
        <v>159</v>
      </c>
      <c r="AQ5" s="661"/>
      <c r="AR5" s="661"/>
      <c r="AS5" s="661"/>
      <c r="AT5" s="662"/>
      <c r="AU5" s="660" t="s">
        <v>429</v>
      </c>
      <c r="AV5" s="661"/>
      <c r="AW5" s="661"/>
      <c r="AX5" s="661"/>
      <c r="AY5" s="666"/>
      <c r="AZ5" s="72"/>
      <c r="BA5" s="72"/>
      <c r="BB5" s="72"/>
      <c r="BC5" s="72"/>
      <c r="BD5" s="72"/>
      <c r="BE5" s="84"/>
      <c r="BF5" s="84"/>
      <c r="BG5" s="84"/>
      <c r="BH5" s="84"/>
      <c r="BI5" s="84"/>
      <c r="BJ5" s="84"/>
      <c r="BK5" s="84"/>
      <c r="BL5" s="84"/>
      <c r="BM5" s="84"/>
      <c r="BN5" s="84"/>
      <c r="BO5" s="84"/>
      <c r="BP5" s="84"/>
      <c r="BQ5" s="668" t="s">
        <v>292</v>
      </c>
      <c r="BR5" s="669"/>
      <c r="BS5" s="669"/>
      <c r="BT5" s="669"/>
      <c r="BU5" s="669"/>
      <c r="BV5" s="669"/>
      <c r="BW5" s="669"/>
      <c r="BX5" s="669"/>
      <c r="BY5" s="669"/>
      <c r="BZ5" s="669"/>
      <c r="CA5" s="669"/>
      <c r="CB5" s="669"/>
      <c r="CC5" s="669"/>
      <c r="CD5" s="669"/>
      <c r="CE5" s="669"/>
      <c r="CF5" s="669"/>
      <c r="CG5" s="670"/>
      <c r="CH5" s="660" t="s">
        <v>373</v>
      </c>
      <c r="CI5" s="661"/>
      <c r="CJ5" s="661"/>
      <c r="CK5" s="661"/>
      <c r="CL5" s="662"/>
      <c r="CM5" s="660" t="s">
        <v>430</v>
      </c>
      <c r="CN5" s="661"/>
      <c r="CO5" s="661"/>
      <c r="CP5" s="661"/>
      <c r="CQ5" s="662"/>
      <c r="CR5" s="660" t="s">
        <v>165</v>
      </c>
      <c r="CS5" s="661"/>
      <c r="CT5" s="661"/>
      <c r="CU5" s="661"/>
      <c r="CV5" s="662"/>
      <c r="CW5" s="660" t="s">
        <v>391</v>
      </c>
      <c r="CX5" s="661"/>
      <c r="CY5" s="661"/>
      <c r="CZ5" s="661"/>
      <c r="DA5" s="662"/>
      <c r="DB5" s="660" t="s">
        <v>433</v>
      </c>
      <c r="DC5" s="661"/>
      <c r="DD5" s="661"/>
      <c r="DE5" s="661"/>
      <c r="DF5" s="662"/>
      <c r="DG5" s="1002" t="s">
        <v>434</v>
      </c>
      <c r="DH5" s="1003"/>
      <c r="DI5" s="1003"/>
      <c r="DJ5" s="1003"/>
      <c r="DK5" s="1004"/>
      <c r="DL5" s="1002" t="s">
        <v>435</v>
      </c>
      <c r="DM5" s="1003"/>
      <c r="DN5" s="1003"/>
      <c r="DO5" s="1003"/>
      <c r="DP5" s="1004"/>
      <c r="DQ5" s="660" t="s">
        <v>436</v>
      </c>
      <c r="DR5" s="661"/>
      <c r="DS5" s="661"/>
      <c r="DT5" s="661"/>
      <c r="DU5" s="662"/>
      <c r="DV5" s="660" t="s">
        <v>429</v>
      </c>
      <c r="DW5" s="661"/>
      <c r="DX5" s="661"/>
      <c r="DY5" s="661"/>
      <c r="DZ5" s="666"/>
      <c r="EA5" s="81"/>
    </row>
    <row r="6" spans="1:131" s="53" customFormat="1" ht="26.25" customHeight="1" x14ac:dyDescent="0.2">
      <c r="A6" s="671"/>
      <c r="B6" s="672"/>
      <c r="C6" s="672"/>
      <c r="D6" s="672"/>
      <c r="E6" s="672"/>
      <c r="F6" s="672"/>
      <c r="G6" s="672"/>
      <c r="H6" s="672"/>
      <c r="I6" s="672"/>
      <c r="J6" s="672"/>
      <c r="K6" s="672"/>
      <c r="L6" s="672"/>
      <c r="M6" s="672"/>
      <c r="N6" s="672"/>
      <c r="O6" s="672"/>
      <c r="P6" s="673"/>
      <c r="Q6" s="663"/>
      <c r="R6" s="664"/>
      <c r="S6" s="664"/>
      <c r="T6" s="664"/>
      <c r="U6" s="665"/>
      <c r="V6" s="663"/>
      <c r="W6" s="664"/>
      <c r="X6" s="664"/>
      <c r="Y6" s="664"/>
      <c r="Z6" s="665"/>
      <c r="AA6" s="663"/>
      <c r="AB6" s="664"/>
      <c r="AC6" s="664"/>
      <c r="AD6" s="664"/>
      <c r="AE6" s="664"/>
      <c r="AF6" s="745"/>
      <c r="AG6" s="664"/>
      <c r="AH6" s="664"/>
      <c r="AI6" s="664"/>
      <c r="AJ6" s="667"/>
      <c r="AK6" s="664"/>
      <c r="AL6" s="664"/>
      <c r="AM6" s="664"/>
      <c r="AN6" s="664"/>
      <c r="AO6" s="665"/>
      <c r="AP6" s="663"/>
      <c r="AQ6" s="664"/>
      <c r="AR6" s="664"/>
      <c r="AS6" s="664"/>
      <c r="AT6" s="665"/>
      <c r="AU6" s="663"/>
      <c r="AV6" s="664"/>
      <c r="AW6" s="664"/>
      <c r="AX6" s="664"/>
      <c r="AY6" s="667"/>
      <c r="AZ6" s="63"/>
      <c r="BA6" s="63"/>
      <c r="BB6" s="63"/>
      <c r="BC6" s="63"/>
      <c r="BD6" s="63"/>
      <c r="BE6" s="81"/>
      <c r="BF6" s="81"/>
      <c r="BG6" s="81"/>
      <c r="BH6" s="81"/>
      <c r="BI6" s="81"/>
      <c r="BJ6" s="81"/>
      <c r="BK6" s="81"/>
      <c r="BL6" s="81"/>
      <c r="BM6" s="81"/>
      <c r="BN6" s="81"/>
      <c r="BO6" s="81"/>
      <c r="BP6" s="81"/>
      <c r="BQ6" s="671"/>
      <c r="BR6" s="672"/>
      <c r="BS6" s="672"/>
      <c r="BT6" s="672"/>
      <c r="BU6" s="672"/>
      <c r="BV6" s="672"/>
      <c r="BW6" s="672"/>
      <c r="BX6" s="672"/>
      <c r="BY6" s="672"/>
      <c r="BZ6" s="672"/>
      <c r="CA6" s="672"/>
      <c r="CB6" s="672"/>
      <c r="CC6" s="672"/>
      <c r="CD6" s="672"/>
      <c r="CE6" s="672"/>
      <c r="CF6" s="672"/>
      <c r="CG6" s="673"/>
      <c r="CH6" s="663"/>
      <c r="CI6" s="664"/>
      <c r="CJ6" s="664"/>
      <c r="CK6" s="664"/>
      <c r="CL6" s="665"/>
      <c r="CM6" s="663"/>
      <c r="CN6" s="664"/>
      <c r="CO6" s="664"/>
      <c r="CP6" s="664"/>
      <c r="CQ6" s="665"/>
      <c r="CR6" s="663"/>
      <c r="CS6" s="664"/>
      <c r="CT6" s="664"/>
      <c r="CU6" s="664"/>
      <c r="CV6" s="665"/>
      <c r="CW6" s="663"/>
      <c r="CX6" s="664"/>
      <c r="CY6" s="664"/>
      <c r="CZ6" s="664"/>
      <c r="DA6" s="665"/>
      <c r="DB6" s="663"/>
      <c r="DC6" s="664"/>
      <c r="DD6" s="664"/>
      <c r="DE6" s="664"/>
      <c r="DF6" s="665"/>
      <c r="DG6" s="1005"/>
      <c r="DH6" s="1006"/>
      <c r="DI6" s="1006"/>
      <c r="DJ6" s="1006"/>
      <c r="DK6" s="1007"/>
      <c r="DL6" s="1005"/>
      <c r="DM6" s="1006"/>
      <c r="DN6" s="1006"/>
      <c r="DO6" s="1006"/>
      <c r="DP6" s="1007"/>
      <c r="DQ6" s="663"/>
      <c r="DR6" s="664"/>
      <c r="DS6" s="664"/>
      <c r="DT6" s="664"/>
      <c r="DU6" s="665"/>
      <c r="DV6" s="663"/>
      <c r="DW6" s="664"/>
      <c r="DX6" s="664"/>
      <c r="DY6" s="664"/>
      <c r="DZ6" s="667"/>
      <c r="EA6" s="81"/>
    </row>
    <row r="7" spans="1:131" s="53" customFormat="1" ht="26.25" customHeight="1" x14ac:dyDescent="0.2">
      <c r="A7" s="58">
        <v>1</v>
      </c>
      <c r="B7" s="943" t="s">
        <v>392</v>
      </c>
      <c r="C7" s="944"/>
      <c r="D7" s="944"/>
      <c r="E7" s="944"/>
      <c r="F7" s="944"/>
      <c r="G7" s="944"/>
      <c r="H7" s="944"/>
      <c r="I7" s="944"/>
      <c r="J7" s="944"/>
      <c r="K7" s="944"/>
      <c r="L7" s="944"/>
      <c r="M7" s="944"/>
      <c r="N7" s="944"/>
      <c r="O7" s="944"/>
      <c r="P7" s="945"/>
      <c r="Q7" s="946">
        <v>163903</v>
      </c>
      <c r="R7" s="947"/>
      <c r="S7" s="947"/>
      <c r="T7" s="947"/>
      <c r="U7" s="947"/>
      <c r="V7" s="947">
        <v>160640</v>
      </c>
      <c r="W7" s="947"/>
      <c r="X7" s="947"/>
      <c r="Y7" s="947"/>
      <c r="Z7" s="947"/>
      <c r="AA7" s="947">
        <v>3263</v>
      </c>
      <c r="AB7" s="947"/>
      <c r="AC7" s="947"/>
      <c r="AD7" s="947"/>
      <c r="AE7" s="993"/>
      <c r="AF7" s="994">
        <v>2701</v>
      </c>
      <c r="AG7" s="995"/>
      <c r="AH7" s="995"/>
      <c r="AI7" s="995"/>
      <c r="AJ7" s="996"/>
      <c r="AK7" s="997">
        <v>3351</v>
      </c>
      <c r="AL7" s="947"/>
      <c r="AM7" s="947"/>
      <c r="AN7" s="947"/>
      <c r="AO7" s="947"/>
      <c r="AP7" s="947">
        <v>179426</v>
      </c>
      <c r="AQ7" s="947"/>
      <c r="AR7" s="947"/>
      <c r="AS7" s="947"/>
      <c r="AT7" s="947"/>
      <c r="AU7" s="948"/>
      <c r="AV7" s="948"/>
      <c r="AW7" s="948"/>
      <c r="AX7" s="948"/>
      <c r="AY7" s="949"/>
      <c r="AZ7" s="63"/>
      <c r="BA7" s="63"/>
      <c r="BB7" s="63"/>
      <c r="BC7" s="63"/>
      <c r="BD7" s="63"/>
      <c r="BE7" s="81"/>
      <c r="BF7" s="81"/>
      <c r="BG7" s="81"/>
      <c r="BH7" s="81"/>
      <c r="BI7" s="81"/>
      <c r="BJ7" s="81"/>
      <c r="BK7" s="81"/>
      <c r="BL7" s="81"/>
      <c r="BM7" s="81"/>
      <c r="BN7" s="81"/>
      <c r="BO7" s="81"/>
      <c r="BP7" s="81"/>
      <c r="BQ7" s="58">
        <v>1</v>
      </c>
      <c r="BR7" s="86"/>
      <c r="BS7" s="943" t="s">
        <v>539</v>
      </c>
      <c r="BT7" s="944"/>
      <c r="BU7" s="944"/>
      <c r="BV7" s="944"/>
      <c r="BW7" s="944"/>
      <c r="BX7" s="944"/>
      <c r="BY7" s="944"/>
      <c r="BZ7" s="944"/>
      <c r="CA7" s="944"/>
      <c r="CB7" s="944"/>
      <c r="CC7" s="944"/>
      <c r="CD7" s="944"/>
      <c r="CE7" s="944"/>
      <c r="CF7" s="944"/>
      <c r="CG7" s="945"/>
      <c r="CH7" s="998">
        <v>4</v>
      </c>
      <c r="CI7" s="999"/>
      <c r="CJ7" s="999"/>
      <c r="CK7" s="999"/>
      <c r="CL7" s="1000"/>
      <c r="CM7" s="998">
        <v>98</v>
      </c>
      <c r="CN7" s="999"/>
      <c r="CO7" s="999"/>
      <c r="CP7" s="999"/>
      <c r="CQ7" s="1000"/>
      <c r="CR7" s="998">
        <v>10</v>
      </c>
      <c r="CS7" s="999"/>
      <c r="CT7" s="999"/>
      <c r="CU7" s="999"/>
      <c r="CV7" s="1000"/>
      <c r="CW7" s="998">
        <v>75</v>
      </c>
      <c r="CX7" s="999"/>
      <c r="CY7" s="999"/>
      <c r="CZ7" s="999"/>
      <c r="DA7" s="1000"/>
      <c r="DB7" s="998" t="s">
        <v>157</v>
      </c>
      <c r="DC7" s="999"/>
      <c r="DD7" s="999"/>
      <c r="DE7" s="999"/>
      <c r="DF7" s="1000"/>
      <c r="DG7" s="998" t="s">
        <v>157</v>
      </c>
      <c r="DH7" s="999"/>
      <c r="DI7" s="999"/>
      <c r="DJ7" s="999"/>
      <c r="DK7" s="1000"/>
      <c r="DL7" s="998" t="s">
        <v>157</v>
      </c>
      <c r="DM7" s="999"/>
      <c r="DN7" s="999"/>
      <c r="DO7" s="999"/>
      <c r="DP7" s="1000"/>
      <c r="DQ7" s="998" t="s">
        <v>157</v>
      </c>
      <c r="DR7" s="999"/>
      <c r="DS7" s="999"/>
      <c r="DT7" s="999"/>
      <c r="DU7" s="1000"/>
      <c r="DV7" s="943"/>
      <c r="DW7" s="944"/>
      <c r="DX7" s="944"/>
      <c r="DY7" s="944"/>
      <c r="DZ7" s="1001"/>
      <c r="EA7" s="81"/>
    </row>
    <row r="8" spans="1:131" s="53" customFormat="1" ht="26.25" customHeight="1" x14ac:dyDescent="0.2">
      <c r="A8" s="59">
        <v>2</v>
      </c>
      <c r="B8" s="932" t="s">
        <v>125</v>
      </c>
      <c r="C8" s="933"/>
      <c r="D8" s="933"/>
      <c r="E8" s="933"/>
      <c r="F8" s="933"/>
      <c r="G8" s="933"/>
      <c r="H8" s="933"/>
      <c r="I8" s="933"/>
      <c r="J8" s="933"/>
      <c r="K8" s="933"/>
      <c r="L8" s="933"/>
      <c r="M8" s="933"/>
      <c r="N8" s="933"/>
      <c r="O8" s="933"/>
      <c r="P8" s="934"/>
      <c r="Q8" s="935">
        <v>1615</v>
      </c>
      <c r="R8" s="936"/>
      <c r="S8" s="936"/>
      <c r="T8" s="936"/>
      <c r="U8" s="936"/>
      <c r="V8" s="936">
        <v>1605</v>
      </c>
      <c r="W8" s="936"/>
      <c r="X8" s="936"/>
      <c r="Y8" s="936"/>
      <c r="Z8" s="936"/>
      <c r="AA8" s="936">
        <v>10</v>
      </c>
      <c r="AB8" s="936"/>
      <c r="AC8" s="936"/>
      <c r="AD8" s="936"/>
      <c r="AE8" s="942"/>
      <c r="AF8" s="962">
        <v>8</v>
      </c>
      <c r="AG8" s="940"/>
      <c r="AH8" s="940"/>
      <c r="AI8" s="940"/>
      <c r="AJ8" s="963"/>
      <c r="AK8" s="941">
        <v>45</v>
      </c>
      <c r="AL8" s="936"/>
      <c r="AM8" s="936"/>
      <c r="AN8" s="936"/>
      <c r="AO8" s="936"/>
      <c r="AP8" s="936">
        <v>5170</v>
      </c>
      <c r="AQ8" s="936"/>
      <c r="AR8" s="936"/>
      <c r="AS8" s="936"/>
      <c r="AT8" s="936"/>
      <c r="AU8" s="937"/>
      <c r="AV8" s="937"/>
      <c r="AW8" s="937"/>
      <c r="AX8" s="937"/>
      <c r="AY8" s="938"/>
      <c r="AZ8" s="63"/>
      <c r="BA8" s="63"/>
      <c r="BB8" s="63"/>
      <c r="BC8" s="63"/>
      <c r="BD8" s="63"/>
      <c r="BE8" s="81"/>
      <c r="BF8" s="81"/>
      <c r="BG8" s="81"/>
      <c r="BH8" s="81"/>
      <c r="BI8" s="81"/>
      <c r="BJ8" s="81"/>
      <c r="BK8" s="81"/>
      <c r="BL8" s="81"/>
      <c r="BM8" s="81"/>
      <c r="BN8" s="81"/>
      <c r="BO8" s="81"/>
      <c r="BP8" s="81"/>
      <c r="BQ8" s="59">
        <v>2</v>
      </c>
      <c r="BR8" s="87"/>
      <c r="BS8" s="932" t="s">
        <v>540</v>
      </c>
      <c r="BT8" s="933"/>
      <c r="BU8" s="933"/>
      <c r="BV8" s="933"/>
      <c r="BW8" s="933"/>
      <c r="BX8" s="933"/>
      <c r="BY8" s="933"/>
      <c r="BZ8" s="933"/>
      <c r="CA8" s="933"/>
      <c r="CB8" s="933"/>
      <c r="CC8" s="933"/>
      <c r="CD8" s="933"/>
      <c r="CE8" s="933"/>
      <c r="CF8" s="933"/>
      <c r="CG8" s="934"/>
      <c r="CH8" s="939">
        <v>-9</v>
      </c>
      <c r="CI8" s="940"/>
      <c r="CJ8" s="940"/>
      <c r="CK8" s="940"/>
      <c r="CL8" s="950"/>
      <c r="CM8" s="939">
        <v>112</v>
      </c>
      <c r="CN8" s="940"/>
      <c r="CO8" s="940"/>
      <c r="CP8" s="940"/>
      <c r="CQ8" s="950"/>
      <c r="CR8" s="939">
        <v>29</v>
      </c>
      <c r="CS8" s="940"/>
      <c r="CT8" s="940"/>
      <c r="CU8" s="940"/>
      <c r="CV8" s="950"/>
      <c r="CW8" s="939">
        <v>20</v>
      </c>
      <c r="CX8" s="940"/>
      <c r="CY8" s="940"/>
      <c r="CZ8" s="940"/>
      <c r="DA8" s="950"/>
      <c r="DB8" s="939" t="s">
        <v>157</v>
      </c>
      <c r="DC8" s="940"/>
      <c r="DD8" s="940"/>
      <c r="DE8" s="940"/>
      <c r="DF8" s="950"/>
      <c r="DG8" s="939" t="s">
        <v>157</v>
      </c>
      <c r="DH8" s="940"/>
      <c r="DI8" s="940"/>
      <c r="DJ8" s="940"/>
      <c r="DK8" s="950"/>
      <c r="DL8" s="939" t="s">
        <v>157</v>
      </c>
      <c r="DM8" s="940"/>
      <c r="DN8" s="940"/>
      <c r="DO8" s="940"/>
      <c r="DP8" s="950"/>
      <c r="DQ8" s="939" t="s">
        <v>157</v>
      </c>
      <c r="DR8" s="940"/>
      <c r="DS8" s="940"/>
      <c r="DT8" s="940"/>
      <c r="DU8" s="950"/>
      <c r="DV8" s="932"/>
      <c r="DW8" s="933"/>
      <c r="DX8" s="933"/>
      <c r="DY8" s="933"/>
      <c r="DZ8" s="951"/>
      <c r="EA8" s="81"/>
    </row>
    <row r="9" spans="1:131" s="53" customFormat="1" ht="26.25" customHeight="1" x14ac:dyDescent="0.2">
      <c r="A9" s="59">
        <v>3</v>
      </c>
      <c r="B9" s="932" t="s">
        <v>166</v>
      </c>
      <c r="C9" s="933"/>
      <c r="D9" s="933"/>
      <c r="E9" s="933"/>
      <c r="F9" s="933"/>
      <c r="G9" s="933"/>
      <c r="H9" s="933"/>
      <c r="I9" s="933"/>
      <c r="J9" s="933"/>
      <c r="K9" s="933"/>
      <c r="L9" s="933"/>
      <c r="M9" s="933"/>
      <c r="N9" s="933"/>
      <c r="O9" s="933"/>
      <c r="P9" s="934"/>
      <c r="Q9" s="935">
        <v>278</v>
      </c>
      <c r="R9" s="936"/>
      <c r="S9" s="936"/>
      <c r="T9" s="936"/>
      <c r="U9" s="936"/>
      <c r="V9" s="936">
        <v>278</v>
      </c>
      <c r="W9" s="936"/>
      <c r="X9" s="936"/>
      <c r="Y9" s="936"/>
      <c r="Z9" s="936"/>
      <c r="AA9" s="936">
        <v>0</v>
      </c>
      <c r="AB9" s="936"/>
      <c r="AC9" s="936"/>
      <c r="AD9" s="936"/>
      <c r="AE9" s="942"/>
      <c r="AF9" s="962">
        <v>0</v>
      </c>
      <c r="AG9" s="940"/>
      <c r="AH9" s="940"/>
      <c r="AI9" s="940"/>
      <c r="AJ9" s="963"/>
      <c r="AK9" s="941">
        <v>98</v>
      </c>
      <c r="AL9" s="936"/>
      <c r="AM9" s="936"/>
      <c r="AN9" s="936"/>
      <c r="AO9" s="936"/>
      <c r="AP9" s="936">
        <v>1942</v>
      </c>
      <c r="AQ9" s="936"/>
      <c r="AR9" s="936"/>
      <c r="AS9" s="936"/>
      <c r="AT9" s="936"/>
      <c r="AU9" s="937"/>
      <c r="AV9" s="937"/>
      <c r="AW9" s="937"/>
      <c r="AX9" s="937"/>
      <c r="AY9" s="938"/>
      <c r="AZ9" s="63"/>
      <c r="BA9" s="63"/>
      <c r="BB9" s="63"/>
      <c r="BC9" s="63"/>
      <c r="BD9" s="63"/>
      <c r="BE9" s="81"/>
      <c r="BF9" s="81"/>
      <c r="BG9" s="81"/>
      <c r="BH9" s="81"/>
      <c r="BI9" s="81"/>
      <c r="BJ9" s="81"/>
      <c r="BK9" s="81"/>
      <c r="BL9" s="81"/>
      <c r="BM9" s="81"/>
      <c r="BN9" s="81"/>
      <c r="BO9" s="81"/>
      <c r="BP9" s="81"/>
      <c r="BQ9" s="59">
        <v>3</v>
      </c>
      <c r="BR9" s="87"/>
      <c r="BS9" s="932" t="s">
        <v>541</v>
      </c>
      <c r="BT9" s="933"/>
      <c r="BU9" s="933"/>
      <c r="BV9" s="933"/>
      <c r="BW9" s="933"/>
      <c r="BX9" s="933"/>
      <c r="BY9" s="933"/>
      <c r="BZ9" s="933"/>
      <c r="CA9" s="933"/>
      <c r="CB9" s="933"/>
      <c r="CC9" s="933"/>
      <c r="CD9" s="933"/>
      <c r="CE9" s="933"/>
      <c r="CF9" s="933"/>
      <c r="CG9" s="934"/>
      <c r="CH9" s="939">
        <v>5</v>
      </c>
      <c r="CI9" s="940"/>
      <c r="CJ9" s="940"/>
      <c r="CK9" s="940"/>
      <c r="CL9" s="950"/>
      <c r="CM9" s="939">
        <v>83</v>
      </c>
      <c r="CN9" s="940"/>
      <c r="CO9" s="940"/>
      <c r="CP9" s="940"/>
      <c r="CQ9" s="950"/>
      <c r="CR9" s="939">
        <v>6</v>
      </c>
      <c r="CS9" s="940"/>
      <c r="CT9" s="940"/>
      <c r="CU9" s="940"/>
      <c r="CV9" s="950"/>
      <c r="CW9" s="939" t="s">
        <v>157</v>
      </c>
      <c r="CX9" s="940"/>
      <c r="CY9" s="940"/>
      <c r="CZ9" s="940"/>
      <c r="DA9" s="950"/>
      <c r="DB9" s="939" t="s">
        <v>157</v>
      </c>
      <c r="DC9" s="940"/>
      <c r="DD9" s="940"/>
      <c r="DE9" s="940"/>
      <c r="DF9" s="950"/>
      <c r="DG9" s="939" t="s">
        <v>157</v>
      </c>
      <c r="DH9" s="940"/>
      <c r="DI9" s="940"/>
      <c r="DJ9" s="940"/>
      <c r="DK9" s="950"/>
      <c r="DL9" s="939" t="s">
        <v>157</v>
      </c>
      <c r="DM9" s="940"/>
      <c r="DN9" s="940"/>
      <c r="DO9" s="940"/>
      <c r="DP9" s="950"/>
      <c r="DQ9" s="939" t="s">
        <v>157</v>
      </c>
      <c r="DR9" s="940"/>
      <c r="DS9" s="940"/>
      <c r="DT9" s="940"/>
      <c r="DU9" s="950"/>
      <c r="DV9" s="932"/>
      <c r="DW9" s="933"/>
      <c r="DX9" s="933"/>
      <c r="DY9" s="933"/>
      <c r="DZ9" s="951"/>
      <c r="EA9" s="81"/>
    </row>
    <row r="10" spans="1:131" s="53" customFormat="1" ht="26.25" customHeight="1" x14ac:dyDescent="0.2">
      <c r="A10" s="59">
        <v>4</v>
      </c>
      <c r="B10" s="932" t="s">
        <v>93</v>
      </c>
      <c r="C10" s="933"/>
      <c r="D10" s="933"/>
      <c r="E10" s="933"/>
      <c r="F10" s="933"/>
      <c r="G10" s="933"/>
      <c r="H10" s="933"/>
      <c r="I10" s="933"/>
      <c r="J10" s="933"/>
      <c r="K10" s="933"/>
      <c r="L10" s="933"/>
      <c r="M10" s="933"/>
      <c r="N10" s="933"/>
      <c r="O10" s="933"/>
      <c r="P10" s="934"/>
      <c r="Q10" s="935">
        <v>19</v>
      </c>
      <c r="R10" s="936"/>
      <c r="S10" s="936"/>
      <c r="T10" s="936"/>
      <c r="U10" s="936"/>
      <c r="V10" s="936">
        <v>19</v>
      </c>
      <c r="W10" s="936"/>
      <c r="X10" s="936"/>
      <c r="Y10" s="936"/>
      <c r="Z10" s="936"/>
      <c r="AA10" s="936" t="s">
        <v>157</v>
      </c>
      <c r="AB10" s="936"/>
      <c r="AC10" s="936"/>
      <c r="AD10" s="936"/>
      <c r="AE10" s="942"/>
      <c r="AF10" s="962" t="s">
        <v>157</v>
      </c>
      <c r="AG10" s="940"/>
      <c r="AH10" s="940"/>
      <c r="AI10" s="940"/>
      <c r="AJ10" s="963"/>
      <c r="AK10" s="941">
        <v>19</v>
      </c>
      <c r="AL10" s="936"/>
      <c r="AM10" s="936"/>
      <c r="AN10" s="936"/>
      <c r="AO10" s="936"/>
      <c r="AP10" s="936">
        <v>26</v>
      </c>
      <c r="AQ10" s="936"/>
      <c r="AR10" s="936"/>
      <c r="AS10" s="936"/>
      <c r="AT10" s="936"/>
      <c r="AU10" s="937"/>
      <c r="AV10" s="937"/>
      <c r="AW10" s="937"/>
      <c r="AX10" s="937"/>
      <c r="AY10" s="938"/>
      <c r="AZ10" s="63"/>
      <c r="BA10" s="63"/>
      <c r="BB10" s="63"/>
      <c r="BC10" s="63"/>
      <c r="BD10" s="63"/>
      <c r="BE10" s="81"/>
      <c r="BF10" s="81"/>
      <c r="BG10" s="81"/>
      <c r="BH10" s="81"/>
      <c r="BI10" s="81"/>
      <c r="BJ10" s="81"/>
      <c r="BK10" s="81"/>
      <c r="BL10" s="81"/>
      <c r="BM10" s="81"/>
      <c r="BN10" s="81"/>
      <c r="BO10" s="81"/>
      <c r="BP10" s="81"/>
      <c r="BQ10" s="59">
        <v>4</v>
      </c>
      <c r="BR10" s="87"/>
      <c r="BS10" s="932" t="s">
        <v>497</v>
      </c>
      <c r="BT10" s="933"/>
      <c r="BU10" s="933"/>
      <c r="BV10" s="933"/>
      <c r="BW10" s="933"/>
      <c r="BX10" s="933"/>
      <c r="BY10" s="933"/>
      <c r="BZ10" s="933"/>
      <c r="CA10" s="933"/>
      <c r="CB10" s="933"/>
      <c r="CC10" s="933"/>
      <c r="CD10" s="933"/>
      <c r="CE10" s="933"/>
      <c r="CF10" s="933"/>
      <c r="CG10" s="934"/>
      <c r="CH10" s="939">
        <v>3</v>
      </c>
      <c r="CI10" s="940"/>
      <c r="CJ10" s="940"/>
      <c r="CK10" s="940"/>
      <c r="CL10" s="950"/>
      <c r="CM10" s="939">
        <v>135</v>
      </c>
      <c r="CN10" s="940"/>
      <c r="CO10" s="940"/>
      <c r="CP10" s="940"/>
      <c r="CQ10" s="950"/>
      <c r="CR10" s="939">
        <v>9</v>
      </c>
      <c r="CS10" s="940"/>
      <c r="CT10" s="940"/>
      <c r="CU10" s="940"/>
      <c r="CV10" s="950"/>
      <c r="CW10" s="939" t="s">
        <v>157</v>
      </c>
      <c r="CX10" s="940"/>
      <c r="CY10" s="940"/>
      <c r="CZ10" s="940"/>
      <c r="DA10" s="950"/>
      <c r="DB10" s="939" t="s">
        <v>157</v>
      </c>
      <c r="DC10" s="940"/>
      <c r="DD10" s="940"/>
      <c r="DE10" s="940"/>
      <c r="DF10" s="950"/>
      <c r="DG10" s="939" t="s">
        <v>157</v>
      </c>
      <c r="DH10" s="940"/>
      <c r="DI10" s="940"/>
      <c r="DJ10" s="940"/>
      <c r="DK10" s="950"/>
      <c r="DL10" s="939" t="s">
        <v>157</v>
      </c>
      <c r="DM10" s="940"/>
      <c r="DN10" s="940"/>
      <c r="DO10" s="940"/>
      <c r="DP10" s="950"/>
      <c r="DQ10" s="939" t="s">
        <v>157</v>
      </c>
      <c r="DR10" s="940"/>
      <c r="DS10" s="940"/>
      <c r="DT10" s="940"/>
      <c r="DU10" s="950"/>
      <c r="DV10" s="932"/>
      <c r="DW10" s="933"/>
      <c r="DX10" s="933"/>
      <c r="DY10" s="933"/>
      <c r="DZ10" s="951"/>
      <c r="EA10" s="81"/>
    </row>
    <row r="11" spans="1:131" s="53" customFormat="1" ht="26.25" customHeight="1" x14ac:dyDescent="0.2">
      <c r="A11" s="59">
        <v>5</v>
      </c>
      <c r="B11" s="932" t="s">
        <v>204</v>
      </c>
      <c r="C11" s="933"/>
      <c r="D11" s="933"/>
      <c r="E11" s="933"/>
      <c r="F11" s="933"/>
      <c r="G11" s="933"/>
      <c r="H11" s="933"/>
      <c r="I11" s="933"/>
      <c r="J11" s="933"/>
      <c r="K11" s="933"/>
      <c r="L11" s="933"/>
      <c r="M11" s="933"/>
      <c r="N11" s="933"/>
      <c r="O11" s="933"/>
      <c r="P11" s="934"/>
      <c r="Q11" s="935">
        <v>91</v>
      </c>
      <c r="R11" s="936"/>
      <c r="S11" s="936"/>
      <c r="T11" s="936"/>
      <c r="U11" s="936"/>
      <c r="V11" s="936">
        <v>72</v>
      </c>
      <c r="W11" s="936"/>
      <c r="X11" s="936"/>
      <c r="Y11" s="936"/>
      <c r="Z11" s="936"/>
      <c r="AA11" s="936">
        <v>19</v>
      </c>
      <c r="AB11" s="936"/>
      <c r="AC11" s="936"/>
      <c r="AD11" s="936"/>
      <c r="AE11" s="942"/>
      <c r="AF11" s="962" t="s">
        <v>157</v>
      </c>
      <c r="AG11" s="940"/>
      <c r="AH11" s="940"/>
      <c r="AI11" s="940"/>
      <c r="AJ11" s="963"/>
      <c r="AK11" s="941">
        <v>7</v>
      </c>
      <c r="AL11" s="936"/>
      <c r="AM11" s="936"/>
      <c r="AN11" s="936"/>
      <c r="AO11" s="936"/>
      <c r="AP11" s="936">
        <v>119</v>
      </c>
      <c r="AQ11" s="936"/>
      <c r="AR11" s="936"/>
      <c r="AS11" s="936"/>
      <c r="AT11" s="936"/>
      <c r="AU11" s="937"/>
      <c r="AV11" s="937"/>
      <c r="AW11" s="937"/>
      <c r="AX11" s="937"/>
      <c r="AY11" s="938"/>
      <c r="AZ11" s="63"/>
      <c r="BA11" s="63"/>
      <c r="BB11" s="63"/>
      <c r="BC11" s="63"/>
      <c r="BD11" s="63"/>
      <c r="BE11" s="81"/>
      <c r="BF11" s="81"/>
      <c r="BG11" s="81"/>
      <c r="BH11" s="81"/>
      <c r="BI11" s="81"/>
      <c r="BJ11" s="81"/>
      <c r="BK11" s="81"/>
      <c r="BL11" s="81"/>
      <c r="BM11" s="81"/>
      <c r="BN11" s="81"/>
      <c r="BO11" s="81"/>
      <c r="BP11" s="81"/>
      <c r="BQ11" s="59">
        <v>5</v>
      </c>
      <c r="BR11" s="87"/>
      <c r="BS11" s="932" t="s">
        <v>542</v>
      </c>
      <c r="BT11" s="933"/>
      <c r="BU11" s="933"/>
      <c r="BV11" s="933"/>
      <c r="BW11" s="933"/>
      <c r="BX11" s="933"/>
      <c r="BY11" s="933"/>
      <c r="BZ11" s="933"/>
      <c r="CA11" s="933"/>
      <c r="CB11" s="933"/>
      <c r="CC11" s="933"/>
      <c r="CD11" s="933"/>
      <c r="CE11" s="933"/>
      <c r="CF11" s="933"/>
      <c r="CG11" s="934"/>
      <c r="CH11" s="939">
        <v>1</v>
      </c>
      <c r="CI11" s="940"/>
      <c r="CJ11" s="940"/>
      <c r="CK11" s="940"/>
      <c r="CL11" s="950"/>
      <c r="CM11" s="939">
        <v>136</v>
      </c>
      <c r="CN11" s="940"/>
      <c r="CO11" s="940"/>
      <c r="CP11" s="940"/>
      <c r="CQ11" s="950"/>
      <c r="CR11" s="939">
        <v>48</v>
      </c>
      <c r="CS11" s="940"/>
      <c r="CT11" s="940"/>
      <c r="CU11" s="940"/>
      <c r="CV11" s="950"/>
      <c r="CW11" s="939" t="s">
        <v>157</v>
      </c>
      <c r="CX11" s="940"/>
      <c r="CY11" s="940"/>
      <c r="CZ11" s="940"/>
      <c r="DA11" s="950"/>
      <c r="DB11" s="939" t="s">
        <v>157</v>
      </c>
      <c r="DC11" s="940"/>
      <c r="DD11" s="940"/>
      <c r="DE11" s="940"/>
      <c r="DF11" s="950"/>
      <c r="DG11" s="939" t="s">
        <v>157</v>
      </c>
      <c r="DH11" s="940"/>
      <c r="DI11" s="940"/>
      <c r="DJ11" s="940"/>
      <c r="DK11" s="950"/>
      <c r="DL11" s="989" t="s">
        <v>157</v>
      </c>
      <c r="DM11" s="940"/>
      <c r="DN11" s="940"/>
      <c r="DO11" s="940"/>
      <c r="DP11" s="950"/>
      <c r="DQ11" s="939" t="s">
        <v>157</v>
      </c>
      <c r="DR11" s="940"/>
      <c r="DS11" s="940"/>
      <c r="DT11" s="940"/>
      <c r="DU11" s="950"/>
      <c r="DV11" s="932"/>
      <c r="DW11" s="933"/>
      <c r="DX11" s="933"/>
      <c r="DY11" s="933"/>
      <c r="DZ11" s="951"/>
      <c r="EA11" s="81"/>
    </row>
    <row r="12" spans="1:131" s="53" customFormat="1" ht="26.25" customHeight="1" x14ac:dyDescent="0.2">
      <c r="A12" s="59">
        <v>6</v>
      </c>
      <c r="B12" s="932" t="s">
        <v>406</v>
      </c>
      <c r="C12" s="933"/>
      <c r="D12" s="933"/>
      <c r="E12" s="933"/>
      <c r="F12" s="933"/>
      <c r="G12" s="933"/>
      <c r="H12" s="933"/>
      <c r="I12" s="933"/>
      <c r="J12" s="933"/>
      <c r="K12" s="933"/>
      <c r="L12" s="933"/>
      <c r="M12" s="933"/>
      <c r="N12" s="933"/>
      <c r="O12" s="933"/>
      <c r="P12" s="934"/>
      <c r="Q12" s="935">
        <v>23078</v>
      </c>
      <c r="R12" s="936"/>
      <c r="S12" s="936"/>
      <c r="T12" s="936"/>
      <c r="U12" s="936"/>
      <c r="V12" s="936">
        <v>23078</v>
      </c>
      <c r="W12" s="936"/>
      <c r="X12" s="936"/>
      <c r="Y12" s="936"/>
      <c r="Z12" s="936"/>
      <c r="AA12" s="936" t="s">
        <v>157</v>
      </c>
      <c r="AB12" s="936"/>
      <c r="AC12" s="936"/>
      <c r="AD12" s="936"/>
      <c r="AE12" s="942"/>
      <c r="AF12" s="962" t="s">
        <v>157</v>
      </c>
      <c r="AG12" s="940"/>
      <c r="AH12" s="940"/>
      <c r="AI12" s="940"/>
      <c r="AJ12" s="963"/>
      <c r="AK12" s="941">
        <v>21078</v>
      </c>
      <c r="AL12" s="936"/>
      <c r="AM12" s="936"/>
      <c r="AN12" s="936"/>
      <c r="AO12" s="936"/>
      <c r="AP12" s="936">
        <v>0</v>
      </c>
      <c r="AQ12" s="936"/>
      <c r="AR12" s="936"/>
      <c r="AS12" s="936"/>
      <c r="AT12" s="936"/>
      <c r="AU12" s="937"/>
      <c r="AV12" s="937"/>
      <c r="AW12" s="937"/>
      <c r="AX12" s="937"/>
      <c r="AY12" s="938"/>
      <c r="AZ12" s="63"/>
      <c r="BA12" s="63"/>
      <c r="BB12" s="63"/>
      <c r="BC12" s="63"/>
      <c r="BD12" s="63"/>
      <c r="BE12" s="81"/>
      <c r="BF12" s="81"/>
      <c r="BG12" s="81"/>
      <c r="BH12" s="81"/>
      <c r="BI12" s="81"/>
      <c r="BJ12" s="81"/>
      <c r="BK12" s="81"/>
      <c r="BL12" s="81"/>
      <c r="BM12" s="81"/>
      <c r="BN12" s="81"/>
      <c r="BO12" s="81"/>
      <c r="BP12" s="81"/>
      <c r="BQ12" s="59">
        <v>6</v>
      </c>
      <c r="BR12" s="87"/>
      <c r="BS12" s="932" t="s">
        <v>543</v>
      </c>
      <c r="BT12" s="933"/>
      <c r="BU12" s="933"/>
      <c r="BV12" s="933"/>
      <c r="BW12" s="933"/>
      <c r="BX12" s="933"/>
      <c r="BY12" s="933"/>
      <c r="BZ12" s="933"/>
      <c r="CA12" s="933"/>
      <c r="CB12" s="933"/>
      <c r="CC12" s="933"/>
      <c r="CD12" s="933"/>
      <c r="CE12" s="933"/>
      <c r="CF12" s="933"/>
      <c r="CG12" s="934"/>
      <c r="CH12" s="939">
        <v>15</v>
      </c>
      <c r="CI12" s="940"/>
      <c r="CJ12" s="940"/>
      <c r="CK12" s="940"/>
      <c r="CL12" s="950"/>
      <c r="CM12" s="939">
        <v>208</v>
      </c>
      <c r="CN12" s="940"/>
      <c r="CO12" s="940"/>
      <c r="CP12" s="940"/>
      <c r="CQ12" s="950"/>
      <c r="CR12" s="939">
        <v>5</v>
      </c>
      <c r="CS12" s="940"/>
      <c r="CT12" s="940"/>
      <c r="CU12" s="940"/>
      <c r="CV12" s="950"/>
      <c r="CW12" s="939" t="s">
        <v>157</v>
      </c>
      <c r="CX12" s="940"/>
      <c r="CY12" s="940"/>
      <c r="CZ12" s="940"/>
      <c r="DA12" s="950"/>
      <c r="DB12" s="939" t="s">
        <v>157</v>
      </c>
      <c r="DC12" s="940"/>
      <c r="DD12" s="940"/>
      <c r="DE12" s="940"/>
      <c r="DF12" s="950"/>
      <c r="DG12" s="939" t="s">
        <v>157</v>
      </c>
      <c r="DH12" s="940"/>
      <c r="DI12" s="940"/>
      <c r="DJ12" s="940"/>
      <c r="DK12" s="950"/>
      <c r="DL12" s="939" t="s">
        <v>157</v>
      </c>
      <c r="DM12" s="940"/>
      <c r="DN12" s="940"/>
      <c r="DO12" s="940"/>
      <c r="DP12" s="950"/>
      <c r="DQ12" s="939" t="s">
        <v>157</v>
      </c>
      <c r="DR12" s="940"/>
      <c r="DS12" s="940"/>
      <c r="DT12" s="940"/>
      <c r="DU12" s="950"/>
      <c r="DV12" s="932"/>
      <c r="DW12" s="933"/>
      <c r="DX12" s="933"/>
      <c r="DY12" s="933"/>
      <c r="DZ12" s="951"/>
      <c r="EA12" s="81"/>
    </row>
    <row r="13" spans="1:131" s="53" customFormat="1" ht="26.25" customHeight="1" x14ac:dyDescent="0.2">
      <c r="A13" s="59">
        <v>7</v>
      </c>
      <c r="B13" s="932"/>
      <c r="C13" s="933"/>
      <c r="D13" s="933"/>
      <c r="E13" s="933"/>
      <c r="F13" s="933"/>
      <c r="G13" s="933"/>
      <c r="H13" s="933"/>
      <c r="I13" s="933"/>
      <c r="J13" s="933"/>
      <c r="K13" s="933"/>
      <c r="L13" s="933"/>
      <c r="M13" s="933"/>
      <c r="N13" s="933"/>
      <c r="O13" s="933"/>
      <c r="P13" s="934"/>
      <c r="Q13" s="935"/>
      <c r="R13" s="936"/>
      <c r="S13" s="936"/>
      <c r="T13" s="936"/>
      <c r="U13" s="936"/>
      <c r="V13" s="936"/>
      <c r="W13" s="936"/>
      <c r="X13" s="936"/>
      <c r="Y13" s="936"/>
      <c r="Z13" s="936"/>
      <c r="AA13" s="936"/>
      <c r="AB13" s="936"/>
      <c r="AC13" s="936"/>
      <c r="AD13" s="936"/>
      <c r="AE13" s="942"/>
      <c r="AF13" s="962"/>
      <c r="AG13" s="940"/>
      <c r="AH13" s="940"/>
      <c r="AI13" s="940"/>
      <c r="AJ13" s="963"/>
      <c r="AK13" s="941"/>
      <c r="AL13" s="936"/>
      <c r="AM13" s="936"/>
      <c r="AN13" s="936"/>
      <c r="AO13" s="936"/>
      <c r="AP13" s="936"/>
      <c r="AQ13" s="936"/>
      <c r="AR13" s="936"/>
      <c r="AS13" s="936"/>
      <c r="AT13" s="936"/>
      <c r="AU13" s="937"/>
      <c r="AV13" s="937"/>
      <c r="AW13" s="937"/>
      <c r="AX13" s="937"/>
      <c r="AY13" s="938"/>
      <c r="AZ13" s="63"/>
      <c r="BA13" s="63"/>
      <c r="BB13" s="63"/>
      <c r="BC13" s="63"/>
      <c r="BD13" s="63"/>
      <c r="BE13" s="81"/>
      <c r="BF13" s="81"/>
      <c r="BG13" s="81"/>
      <c r="BH13" s="81"/>
      <c r="BI13" s="81"/>
      <c r="BJ13" s="81"/>
      <c r="BK13" s="81"/>
      <c r="BL13" s="81"/>
      <c r="BM13" s="81"/>
      <c r="BN13" s="81"/>
      <c r="BO13" s="81"/>
      <c r="BP13" s="81"/>
      <c r="BQ13" s="59">
        <v>7</v>
      </c>
      <c r="BR13" s="87" t="s">
        <v>191</v>
      </c>
      <c r="BS13" s="932" t="s">
        <v>544</v>
      </c>
      <c r="BT13" s="933"/>
      <c r="BU13" s="933"/>
      <c r="BV13" s="933"/>
      <c r="BW13" s="933"/>
      <c r="BX13" s="933"/>
      <c r="BY13" s="933"/>
      <c r="BZ13" s="933"/>
      <c r="CA13" s="933"/>
      <c r="CB13" s="933"/>
      <c r="CC13" s="933"/>
      <c r="CD13" s="933"/>
      <c r="CE13" s="933"/>
      <c r="CF13" s="933"/>
      <c r="CG13" s="934"/>
      <c r="CH13" s="939">
        <v>-13</v>
      </c>
      <c r="CI13" s="940"/>
      <c r="CJ13" s="940"/>
      <c r="CK13" s="940"/>
      <c r="CL13" s="950"/>
      <c r="CM13" s="939">
        <v>573</v>
      </c>
      <c r="CN13" s="940"/>
      <c r="CO13" s="940"/>
      <c r="CP13" s="940"/>
      <c r="CQ13" s="950"/>
      <c r="CR13" s="939">
        <v>25</v>
      </c>
      <c r="CS13" s="940"/>
      <c r="CT13" s="940"/>
      <c r="CU13" s="940"/>
      <c r="CV13" s="950"/>
      <c r="CW13" s="939" t="s">
        <v>157</v>
      </c>
      <c r="CX13" s="940"/>
      <c r="CY13" s="940"/>
      <c r="CZ13" s="940"/>
      <c r="DA13" s="950"/>
      <c r="DB13" s="939">
        <v>600</v>
      </c>
      <c r="DC13" s="940"/>
      <c r="DD13" s="940"/>
      <c r="DE13" s="940"/>
      <c r="DF13" s="950"/>
      <c r="DG13" s="939">
        <v>1026</v>
      </c>
      <c r="DH13" s="940"/>
      <c r="DI13" s="940"/>
      <c r="DJ13" s="940"/>
      <c r="DK13" s="950"/>
      <c r="DL13" s="939" t="s">
        <v>157</v>
      </c>
      <c r="DM13" s="940"/>
      <c r="DN13" s="940"/>
      <c r="DO13" s="940"/>
      <c r="DP13" s="950"/>
      <c r="DQ13" s="939" t="s">
        <v>157</v>
      </c>
      <c r="DR13" s="940"/>
      <c r="DS13" s="940"/>
      <c r="DT13" s="940"/>
      <c r="DU13" s="950"/>
      <c r="DV13" s="932"/>
      <c r="DW13" s="933"/>
      <c r="DX13" s="933"/>
      <c r="DY13" s="933"/>
      <c r="DZ13" s="951"/>
      <c r="EA13" s="81"/>
    </row>
    <row r="14" spans="1:131" s="53" customFormat="1" ht="26.25" customHeight="1" x14ac:dyDescent="0.2">
      <c r="A14" s="59">
        <v>8</v>
      </c>
      <c r="B14" s="932"/>
      <c r="C14" s="933"/>
      <c r="D14" s="933"/>
      <c r="E14" s="933"/>
      <c r="F14" s="933"/>
      <c r="G14" s="933"/>
      <c r="H14" s="933"/>
      <c r="I14" s="933"/>
      <c r="J14" s="933"/>
      <c r="K14" s="933"/>
      <c r="L14" s="933"/>
      <c r="M14" s="933"/>
      <c r="N14" s="933"/>
      <c r="O14" s="933"/>
      <c r="P14" s="934"/>
      <c r="Q14" s="935"/>
      <c r="R14" s="936"/>
      <c r="S14" s="936"/>
      <c r="T14" s="936"/>
      <c r="U14" s="936"/>
      <c r="V14" s="936"/>
      <c r="W14" s="936"/>
      <c r="X14" s="936"/>
      <c r="Y14" s="936"/>
      <c r="Z14" s="936"/>
      <c r="AA14" s="936"/>
      <c r="AB14" s="936"/>
      <c r="AC14" s="936"/>
      <c r="AD14" s="936"/>
      <c r="AE14" s="942"/>
      <c r="AF14" s="962"/>
      <c r="AG14" s="940"/>
      <c r="AH14" s="940"/>
      <c r="AI14" s="940"/>
      <c r="AJ14" s="963"/>
      <c r="AK14" s="941"/>
      <c r="AL14" s="936"/>
      <c r="AM14" s="936"/>
      <c r="AN14" s="936"/>
      <c r="AO14" s="936"/>
      <c r="AP14" s="936"/>
      <c r="AQ14" s="936"/>
      <c r="AR14" s="936"/>
      <c r="AS14" s="936"/>
      <c r="AT14" s="936"/>
      <c r="AU14" s="937"/>
      <c r="AV14" s="937"/>
      <c r="AW14" s="937"/>
      <c r="AX14" s="937"/>
      <c r="AY14" s="938"/>
      <c r="AZ14" s="63"/>
      <c r="BA14" s="63"/>
      <c r="BB14" s="63"/>
      <c r="BC14" s="63"/>
      <c r="BD14" s="63"/>
      <c r="BE14" s="81"/>
      <c r="BF14" s="81"/>
      <c r="BG14" s="81"/>
      <c r="BH14" s="81"/>
      <c r="BI14" s="81"/>
      <c r="BJ14" s="81"/>
      <c r="BK14" s="81"/>
      <c r="BL14" s="81"/>
      <c r="BM14" s="81"/>
      <c r="BN14" s="81"/>
      <c r="BO14" s="81"/>
      <c r="BP14" s="81"/>
      <c r="BQ14" s="59">
        <v>8</v>
      </c>
      <c r="BR14" s="87"/>
      <c r="BS14" s="932" t="s">
        <v>312</v>
      </c>
      <c r="BT14" s="933"/>
      <c r="BU14" s="933"/>
      <c r="BV14" s="933"/>
      <c r="BW14" s="933"/>
      <c r="BX14" s="933"/>
      <c r="BY14" s="933"/>
      <c r="BZ14" s="933"/>
      <c r="CA14" s="933"/>
      <c r="CB14" s="933"/>
      <c r="CC14" s="933"/>
      <c r="CD14" s="933"/>
      <c r="CE14" s="933"/>
      <c r="CF14" s="933"/>
      <c r="CG14" s="934"/>
      <c r="CH14" s="939">
        <v>0</v>
      </c>
      <c r="CI14" s="940"/>
      <c r="CJ14" s="940"/>
      <c r="CK14" s="940"/>
      <c r="CL14" s="950"/>
      <c r="CM14" s="939">
        <v>75</v>
      </c>
      <c r="CN14" s="940"/>
      <c r="CO14" s="940"/>
      <c r="CP14" s="940"/>
      <c r="CQ14" s="950"/>
      <c r="CR14" s="939">
        <v>54</v>
      </c>
      <c r="CS14" s="940"/>
      <c r="CT14" s="940"/>
      <c r="CU14" s="940"/>
      <c r="CV14" s="950"/>
      <c r="CW14" s="939" t="s">
        <v>157</v>
      </c>
      <c r="CX14" s="940"/>
      <c r="CY14" s="940"/>
      <c r="CZ14" s="940"/>
      <c r="DA14" s="950"/>
      <c r="DB14" s="939" t="s">
        <v>157</v>
      </c>
      <c r="DC14" s="940"/>
      <c r="DD14" s="940"/>
      <c r="DE14" s="940"/>
      <c r="DF14" s="950"/>
      <c r="DG14" s="939" t="s">
        <v>157</v>
      </c>
      <c r="DH14" s="940"/>
      <c r="DI14" s="940"/>
      <c r="DJ14" s="940"/>
      <c r="DK14" s="950"/>
      <c r="DL14" s="939" t="s">
        <v>157</v>
      </c>
      <c r="DM14" s="940"/>
      <c r="DN14" s="940"/>
      <c r="DO14" s="940"/>
      <c r="DP14" s="950"/>
      <c r="DQ14" s="939" t="s">
        <v>157</v>
      </c>
      <c r="DR14" s="940"/>
      <c r="DS14" s="940"/>
      <c r="DT14" s="940"/>
      <c r="DU14" s="950"/>
      <c r="DV14" s="932"/>
      <c r="DW14" s="933"/>
      <c r="DX14" s="933"/>
      <c r="DY14" s="933"/>
      <c r="DZ14" s="951"/>
      <c r="EA14" s="81"/>
    </row>
    <row r="15" spans="1:131" s="53" customFormat="1" ht="26.25" customHeight="1" x14ac:dyDescent="0.2">
      <c r="A15" s="59">
        <v>9</v>
      </c>
      <c r="B15" s="932"/>
      <c r="C15" s="933"/>
      <c r="D15" s="933"/>
      <c r="E15" s="933"/>
      <c r="F15" s="933"/>
      <c r="G15" s="933"/>
      <c r="H15" s="933"/>
      <c r="I15" s="933"/>
      <c r="J15" s="933"/>
      <c r="K15" s="933"/>
      <c r="L15" s="933"/>
      <c r="M15" s="933"/>
      <c r="N15" s="933"/>
      <c r="O15" s="933"/>
      <c r="P15" s="934"/>
      <c r="Q15" s="935"/>
      <c r="R15" s="936"/>
      <c r="S15" s="936"/>
      <c r="T15" s="936"/>
      <c r="U15" s="936"/>
      <c r="V15" s="936"/>
      <c r="W15" s="936"/>
      <c r="X15" s="936"/>
      <c r="Y15" s="936"/>
      <c r="Z15" s="936"/>
      <c r="AA15" s="936"/>
      <c r="AB15" s="936"/>
      <c r="AC15" s="936"/>
      <c r="AD15" s="936"/>
      <c r="AE15" s="942"/>
      <c r="AF15" s="962"/>
      <c r="AG15" s="940"/>
      <c r="AH15" s="940"/>
      <c r="AI15" s="940"/>
      <c r="AJ15" s="963"/>
      <c r="AK15" s="941"/>
      <c r="AL15" s="936"/>
      <c r="AM15" s="936"/>
      <c r="AN15" s="936"/>
      <c r="AO15" s="936"/>
      <c r="AP15" s="936"/>
      <c r="AQ15" s="936"/>
      <c r="AR15" s="936"/>
      <c r="AS15" s="936"/>
      <c r="AT15" s="936"/>
      <c r="AU15" s="937"/>
      <c r="AV15" s="937"/>
      <c r="AW15" s="937"/>
      <c r="AX15" s="937"/>
      <c r="AY15" s="938"/>
      <c r="AZ15" s="63"/>
      <c r="BA15" s="63"/>
      <c r="BB15" s="63"/>
      <c r="BC15" s="63"/>
      <c r="BD15" s="63"/>
      <c r="BE15" s="81"/>
      <c r="BF15" s="81"/>
      <c r="BG15" s="81"/>
      <c r="BH15" s="81"/>
      <c r="BI15" s="81"/>
      <c r="BJ15" s="81"/>
      <c r="BK15" s="81"/>
      <c r="BL15" s="81"/>
      <c r="BM15" s="81"/>
      <c r="BN15" s="81"/>
      <c r="BO15" s="81"/>
      <c r="BP15" s="81"/>
      <c r="BQ15" s="59">
        <v>9</v>
      </c>
      <c r="BR15" s="87"/>
      <c r="BS15" s="932" t="s">
        <v>545</v>
      </c>
      <c r="BT15" s="933"/>
      <c r="BU15" s="933"/>
      <c r="BV15" s="933"/>
      <c r="BW15" s="933"/>
      <c r="BX15" s="933"/>
      <c r="BY15" s="933"/>
      <c r="BZ15" s="933"/>
      <c r="CA15" s="933"/>
      <c r="CB15" s="933"/>
      <c r="CC15" s="933"/>
      <c r="CD15" s="933"/>
      <c r="CE15" s="933"/>
      <c r="CF15" s="933"/>
      <c r="CG15" s="934"/>
      <c r="CH15" s="939">
        <v>53</v>
      </c>
      <c r="CI15" s="940"/>
      <c r="CJ15" s="940"/>
      <c r="CK15" s="940"/>
      <c r="CL15" s="950"/>
      <c r="CM15" s="939">
        <v>7945</v>
      </c>
      <c r="CN15" s="940"/>
      <c r="CO15" s="940"/>
      <c r="CP15" s="940"/>
      <c r="CQ15" s="950"/>
      <c r="CR15" s="939">
        <v>9127</v>
      </c>
      <c r="CS15" s="940"/>
      <c r="CT15" s="940"/>
      <c r="CU15" s="940"/>
      <c r="CV15" s="950"/>
      <c r="CW15" s="939">
        <v>515</v>
      </c>
      <c r="CX15" s="940"/>
      <c r="CY15" s="940"/>
      <c r="CZ15" s="940"/>
      <c r="DA15" s="950"/>
      <c r="DB15" s="939" t="s">
        <v>157</v>
      </c>
      <c r="DC15" s="940"/>
      <c r="DD15" s="940"/>
      <c r="DE15" s="940"/>
      <c r="DF15" s="950"/>
      <c r="DG15" s="939" t="s">
        <v>157</v>
      </c>
      <c r="DH15" s="940"/>
      <c r="DI15" s="940"/>
      <c r="DJ15" s="940"/>
      <c r="DK15" s="950"/>
      <c r="DL15" s="939" t="s">
        <v>157</v>
      </c>
      <c r="DM15" s="940"/>
      <c r="DN15" s="940"/>
      <c r="DO15" s="940"/>
      <c r="DP15" s="950"/>
      <c r="DQ15" s="939" t="s">
        <v>157</v>
      </c>
      <c r="DR15" s="940"/>
      <c r="DS15" s="940"/>
      <c r="DT15" s="940"/>
      <c r="DU15" s="950"/>
      <c r="DV15" s="932"/>
      <c r="DW15" s="933"/>
      <c r="DX15" s="933"/>
      <c r="DY15" s="933"/>
      <c r="DZ15" s="951"/>
      <c r="EA15" s="81"/>
    </row>
    <row r="16" spans="1:131" s="53" customFormat="1" ht="26.25" customHeight="1" x14ac:dyDescent="0.2">
      <c r="A16" s="59">
        <v>10</v>
      </c>
      <c r="B16" s="932"/>
      <c r="C16" s="933"/>
      <c r="D16" s="933"/>
      <c r="E16" s="933"/>
      <c r="F16" s="933"/>
      <c r="G16" s="933"/>
      <c r="H16" s="933"/>
      <c r="I16" s="933"/>
      <c r="J16" s="933"/>
      <c r="K16" s="933"/>
      <c r="L16" s="933"/>
      <c r="M16" s="933"/>
      <c r="N16" s="933"/>
      <c r="O16" s="933"/>
      <c r="P16" s="934"/>
      <c r="Q16" s="935"/>
      <c r="R16" s="936"/>
      <c r="S16" s="936"/>
      <c r="T16" s="936"/>
      <c r="U16" s="936"/>
      <c r="V16" s="936"/>
      <c r="W16" s="936"/>
      <c r="X16" s="936"/>
      <c r="Y16" s="936"/>
      <c r="Z16" s="936"/>
      <c r="AA16" s="936"/>
      <c r="AB16" s="936"/>
      <c r="AC16" s="936"/>
      <c r="AD16" s="936"/>
      <c r="AE16" s="942"/>
      <c r="AF16" s="962"/>
      <c r="AG16" s="940"/>
      <c r="AH16" s="940"/>
      <c r="AI16" s="940"/>
      <c r="AJ16" s="963"/>
      <c r="AK16" s="941"/>
      <c r="AL16" s="936"/>
      <c r="AM16" s="936"/>
      <c r="AN16" s="936"/>
      <c r="AO16" s="936"/>
      <c r="AP16" s="936"/>
      <c r="AQ16" s="936"/>
      <c r="AR16" s="936"/>
      <c r="AS16" s="936"/>
      <c r="AT16" s="936"/>
      <c r="AU16" s="937"/>
      <c r="AV16" s="937"/>
      <c r="AW16" s="937"/>
      <c r="AX16" s="937"/>
      <c r="AY16" s="938"/>
      <c r="AZ16" s="63"/>
      <c r="BA16" s="63"/>
      <c r="BB16" s="63"/>
      <c r="BC16" s="63"/>
      <c r="BD16" s="63"/>
      <c r="BE16" s="81"/>
      <c r="BF16" s="81"/>
      <c r="BG16" s="81"/>
      <c r="BH16" s="81"/>
      <c r="BI16" s="81"/>
      <c r="BJ16" s="81"/>
      <c r="BK16" s="81"/>
      <c r="BL16" s="81"/>
      <c r="BM16" s="81"/>
      <c r="BN16" s="81"/>
      <c r="BO16" s="81"/>
      <c r="BP16" s="81"/>
      <c r="BQ16" s="59">
        <v>10</v>
      </c>
      <c r="BR16" s="87" t="s">
        <v>191</v>
      </c>
      <c r="BS16" s="932" t="s">
        <v>546</v>
      </c>
      <c r="BT16" s="933"/>
      <c r="BU16" s="933"/>
      <c r="BV16" s="933"/>
      <c r="BW16" s="933"/>
      <c r="BX16" s="933"/>
      <c r="BY16" s="933"/>
      <c r="BZ16" s="933"/>
      <c r="CA16" s="933"/>
      <c r="CB16" s="933"/>
      <c r="CC16" s="933"/>
      <c r="CD16" s="933"/>
      <c r="CE16" s="933"/>
      <c r="CF16" s="933"/>
      <c r="CG16" s="934"/>
      <c r="CH16" s="939">
        <v>-129</v>
      </c>
      <c r="CI16" s="940"/>
      <c r="CJ16" s="940"/>
      <c r="CK16" s="940"/>
      <c r="CL16" s="950"/>
      <c r="CM16" s="939">
        <v>308</v>
      </c>
      <c r="CN16" s="940"/>
      <c r="CO16" s="940"/>
      <c r="CP16" s="940"/>
      <c r="CQ16" s="950"/>
      <c r="CR16" s="939">
        <v>6</v>
      </c>
      <c r="CS16" s="940"/>
      <c r="CT16" s="940"/>
      <c r="CU16" s="940"/>
      <c r="CV16" s="950"/>
      <c r="CW16" s="939" t="s">
        <v>157</v>
      </c>
      <c r="CX16" s="940"/>
      <c r="CY16" s="940"/>
      <c r="CZ16" s="940"/>
      <c r="DA16" s="950"/>
      <c r="DB16" s="939">
        <v>774</v>
      </c>
      <c r="DC16" s="940"/>
      <c r="DD16" s="940"/>
      <c r="DE16" s="940"/>
      <c r="DF16" s="950"/>
      <c r="DG16" s="939" t="s">
        <v>157</v>
      </c>
      <c r="DH16" s="940"/>
      <c r="DI16" s="940"/>
      <c r="DJ16" s="940"/>
      <c r="DK16" s="950"/>
      <c r="DL16" s="939" t="s">
        <v>157</v>
      </c>
      <c r="DM16" s="940"/>
      <c r="DN16" s="940"/>
      <c r="DO16" s="940"/>
      <c r="DP16" s="950"/>
      <c r="DQ16" s="939">
        <v>697</v>
      </c>
      <c r="DR16" s="940"/>
      <c r="DS16" s="940"/>
      <c r="DT16" s="940"/>
      <c r="DU16" s="950"/>
      <c r="DV16" s="932"/>
      <c r="DW16" s="933"/>
      <c r="DX16" s="933"/>
      <c r="DY16" s="933"/>
      <c r="DZ16" s="951"/>
      <c r="EA16" s="81"/>
    </row>
    <row r="17" spans="1:131" s="53" customFormat="1" ht="26.25" customHeight="1" x14ac:dyDescent="0.2">
      <c r="A17" s="59">
        <v>11</v>
      </c>
      <c r="B17" s="932"/>
      <c r="C17" s="933"/>
      <c r="D17" s="933"/>
      <c r="E17" s="933"/>
      <c r="F17" s="933"/>
      <c r="G17" s="933"/>
      <c r="H17" s="933"/>
      <c r="I17" s="933"/>
      <c r="J17" s="933"/>
      <c r="K17" s="933"/>
      <c r="L17" s="933"/>
      <c r="M17" s="933"/>
      <c r="N17" s="933"/>
      <c r="O17" s="933"/>
      <c r="P17" s="934"/>
      <c r="Q17" s="935"/>
      <c r="R17" s="936"/>
      <c r="S17" s="936"/>
      <c r="T17" s="936"/>
      <c r="U17" s="936"/>
      <c r="V17" s="936"/>
      <c r="W17" s="936"/>
      <c r="X17" s="936"/>
      <c r="Y17" s="936"/>
      <c r="Z17" s="936"/>
      <c r="AA17" s="936"/>
      <c r="AB17" s="936"/>
      <c r="AC17" s="936"/>
      <c r="AD17" s="936"/>
      <c r="AE17" s="942"/>
      <c r="AF17" s="962"/>
      <c r="AG17" s="940"/>
      <c r="AH17" s="940"/>
      <c r="AI17" s="940"/>
      <c r="AJ17" s="963"/>
      <c r="AK17" s="941"/>
      <c r="AL17" s="936"/>
      <c r="AM17" s="936"/>
      <c r="AN17" s="936"/>
      <c r="AO17" s="936"/>
      <c r="AP17" s="936"/>
      <c r="AQ17" s="936"/>
      <c r="AR17" s="936"/>
      <c r="AS17" s="936"/>
      <c r="AT17" s="936"/>
      <c r="AU17" s="937"/>
      <c r="AV17" s="937"/>
      <c r="AW17" s="937"/>
      <c r="AX17" s="937"/>
      <c r="AY17" s="938"/>
      <c r="AZ17" s="63"/>
      <c r="BA17" s="63"/>
      <c r="BB17" s="63"/>
      <c r="BC17" s="63"/>
      <c r="BD17" s="63"/>
      <c r="BE17" s="81"/>
      <c r="BF17" s="81"/>
      <c r="BG17" s="81"/>
      <c r="BH17" s="81"/>
      <c r="BI17" s="81"/>
      <c r="BJ17" s="81"/>
      <c r="BK17" s="81"/>
      <c r="BL17" s="81"/>
      <c r="BM17" s="81"/>
      <c r="BN17" s="81"/>
      <c r="BO17" s="81"/>
      <c r="BP17" s="81"/>
      <c r="BQ17" s="59">
        <v>11</v>
      </c>
      <c r="BR17" s="87"/>
      <c r="BS17" s="932"/>
      <c r="BT17" s="933"/>
      <c r="BU17" s="933"/>
      <c r="BV17" s="933"/>
      <c r="BW17" s="933"/>
      <c r="BX17" s="933"/>
      <c r="BY17" s="933"/>
      <c r="BZ17" s="933"/>
      <c r="CA17" s="933"/>
      <c r="CB17" s="933"/>
      <c r="CC17" s="933"/>
      <c r="CD17" s="933"/>
      <c r="CE17" s="933"/>
      <c r="CF17" s="933"/>
      <c r="CG17" s="934"/>
      <c r="CH17" s="939"/>
      <c r="CI17" s="940"/>
      <c r="CJ17" s="940"/>
      <c r="CK17" s="940"/>
      <c r="CL17" s="950"/>
      <c r="CM17" s="939"/>
      <c r="CN17" s="940"/>
      <c r="CO17" s="940"/>
      <c r="CP17" s="940"/>
      <c r="CQ17" s="950"/>
      <c r="CR17" s="939"/>
      <c r="CS17" s="940"/>
      <c r="CT17" s="940"/>
      <c r="CU17" s="940"/>
      <c r="CV17" s="950"/>
      <c r="CW17" s="939"/>
      <c r="CX17" s="940"/>
      <c r="CY17" s="940"/>
      <c r="CZ17" s="940"/>
      <c r="DA17" s="950"/>
      <c r="DB17" s="939"/>
      <c r="DC17" s="940"/>
      <c r="DD17" s="940"/>
      <c r="DE17" s="940"/>
      <c r="DF17" s="950"/>
      <c r="DG17" s="939"/>
      <c r="DH17" s="940"/>
      <c r="DI17" s="940"/>
      <c r="DJ17" s="940"/>
      <c r="DK17" s="950"/>
      <c r="DL17" s="939"/>
      <c r="DM17" s="940"/>
      <c r="DN17" s="940"/>
      <c r="DO17" s="940"/>
      <c r="DP17" s="950"/>
      <c r="DQ17" s="939"/>
      <c r="DR17" s="940"/>
      <c r="DS17" s="940"/>
      <c r="DT17" s="940"/>
      <c r="DU17" s="950"/>
      <c r="DV17" s="932"/>
      <c r="DW17" s="933"/>
      <c r="DX17" s="933"/>
      <c r="DY17" s="933"/>
      <c r="DZ17" s="951"/>
      <c r="EA17" s="81"/>
    </row>
    <row r="18" spans="1:131" s="53" customFormat="1" ht="26.25" customHeight="1" x14ac:dyDescent="0.2">
      <c r="A18" s="59">
        <v>12</v>
      </c>
      <c r="B18" s="932"/>
      <c r="C18" s="933"/>
      <c r="D18" s="933"/>
      <c r="E18" s="933"/>
      <c r="F18" s="933"/>
      <c r="G18" s="933"/>
      <c r="H18" s="933"/>
      <c r="I18" s="933"/>
      <c r="J18" s="933"/>
      <c r="K18" s="933"/>
      <c r="L18" s="933"/>
      <c r="M18" s="933"/>
      <c r="N18" s="933"/>
      <c r="O18" s="933"/>
      <c r="P18" s="934"/>
      <c r="Q18" s="935"/>
      <c r="R18" s="936"/>
      <c r="S18" s="936"/>
      <c r="T18" s="936"/>
      <c r="U18" s="936"/>
      <c r="V18" s="936"/>
      <c r="W18" s="936"/>
      <c r="X18" s="936"/>
      <c r="Y18" s="936"/>
      <c r="Z18" s="936"/>
      <c r="AA18" s="936"/>
      <c r="AB18" s="936"/>
      <c r="AC18" s="936"/>
      <c r="AD18" s="936"/>
      <c r="AE18" s="942"/>
      <c r="AF18" s="962"/>
      <c r="AG18" s="940"/>
      <c r="AH18" s="940"/>
      <c r="AI18" s="940"/>
      <c r="AJ18" s="963"/>
      <c r="AK18" s="941"/>
      <c r="AL18" s="936"/>
      <c r="AM18" s="936"/>
      <c r="AN18" s="936"/>
      <c r="AO18" s="936"/>
      <c r="AP18" s="936"/>
      <c r="AQ18" s="936"/>
      <c r="AR18" s="936"/>
      <c r="AS18" s="936"/>
      <c r="AT18" s="936"/>
      <c r="AU18" s="937"/>
      <c r="AV18" s="937"/>
      <c r="AW18" s="937"/>
      <c r="AX18" s="937"/>
      <c r="AY18" s="938"/>
      <c r="AZ18" s="63"/>
      <c r="BA18" s="63"/>
      <c r="BB18" s="63"/>
      <c r="BC18" s="63"/>
      <c r="BD18" s="63"/>
      <c r="BE18" s="81"/>
      <c r="BF18" s="81"/>
      <c r="BG18" s="81"/>
      <c r="BH18" s="81"/>
      <c r="BI18" s="81"/>
      <c r="BJ18" s="81"/>
      <c r="BK18" s="81"/>
      <c r="BL18" s="81"/>
      <c r="BM18" s="81"/>
      <c r="BN18" s="81"/>
      <c r="BO18" s="81"/>
      <c r="BP18" s="81"/>
      <c r="BQ18" s="59">
        <v>12</v>
      </c>
      <c r="BR18" s="87"/>
      <c r="BS18" s="932"/>
      <c r="BT18" s="933"/>
      <c r="BU18" s="933"/>
      <c r="BV18" s="933"/>
      <c r="BW18" s="933"/>
      <c r="BX18" s="933"/>
      <c r="BY18" s="933"/>
      <c r="BZ18" s="933"/>
      <c r="CA18" s="933"/>
      <c r="CB18" s="933"/>
      <c r="CC18" s="933"/>
      <c r="CD18" s="933"/>
      <c r="CE18" s="933"/>
      <c r="CF18" s="933"/>
      <c r="CG18" s="934"/>
      <c r="CH18" s="939"/>
      <c r="CI18" s="940"/>
      <c r="CJ18" s="940"/>
      <c r="CK18" s="940"/>
      <c r="CL18" s="950"/>
      <c r="CM18" s="939"/>
      <c r="CN18" s="940"/>
      <c r="CO18" s="940"/>
      <c r="CP18" s="940"/>
      <c r="CQ18" s="950"/>
      <c r="CR18" s="939"/>
      <c r="CS18" s="940"/>
      <c r="CT18" s="940"/>
      <c r="CU18" s="940"/>
      <c r="CV18" s="950"/>
      <c r="CW18" s="939"/>
      <c r="CX18" s="940"/>
      <c r="CY18" s="940"/>
      <c r="CZ18" s="940"/>
      <c r="DA18" s="950"/>
      <c r="DB18" s="939"/>
      <c r="DC18" s="940"/>
      <c r="DD18" s="940"/>
      <c r="DE18" s="940"/>
      <c r="DF18" s="950"/>
      <c r="DG18" s="939"/>
      <c r="DH18" s="940"/>
      <c r="DI18" s="940"/>
      <c r="DJ18" s="940"/>
      <c r="DK18" s="950"/>
      <c r="DL18" s="939"/>
      <c r="DM18" s="940"/>
      <c r="DN18" s="940"/>
      <c r="DO18" s="940"/>
      <c r="DP18" s="950"/>
      <c r="DQ18" s="939"/>
      <c r="DR18" s="940"/>
      <c r="DS18" s="940"/>
      <c r="DT18" s="940"/>
      <c r="DU18" s="950"/>
      <c r="DV18" s="932"/>
      <c r="DW18" s="933"/>
      <c r="DX18" s="933"/>
      <c r="DY18" s="933"/>
      <c r="DZ18" s="951"/>
      <c r="EA18" s="81"/>
    </row>
    <row r="19" spans="1:131" s="53" customFormat="1" ht="26.25" customHeight="1" x14ac:dyDescent="0.2">
      <c r="A19" s="59">
        <v>13</v>
      </c>
      <c r="B19" s="932"/>
      <c r="C19" s="933"/>
      <c r="D19" s="933"/>
      <c r="E19" s="933"/>
      <c r="F19" s="933"/>
      <c r="G19" s="933"/>
      <c r="H19" s="933"/>
      <c r="I19" s="933"/>
      <c r="J19" s="933"/>
      <c r="K19" s="933"/>
      <c r="L19" s="933"/>
      <c r="M19" s="933"/>
      <c r="N19" s="933"/>
      <c r="O19" s="933"/>
      <c r="P19" s="934"/>
      <c r="Q19" s="935"/>
      <c r="R19" s="936"/>
      <c r="S19" s="936"/>
      <c r="T19" s="936"/>
      <c r="U19" s="936"/>
      <c r="V19" s="936"/>
      <c r="W19" s="936"/>
      <c r="X19" s="936"/>
      <c r="Y19" s="936"/>
      <c r="Z19" s="936"/>
      <c r="AA19" s="936"/>
      <c r="AB19" s="936"/>
      <c r="AC19" s="936"/>
      <c r="AD19" s="936"/>
      <c r="AE19" s="942"/>
      <c r="AF19" s="962"/>
      <c r="AG19" s="940"/>
      <c r="AH19" s="940"/>
      <c r="AI19" s="940"/>
      <c r="AJ19" s="963"/>
      <c r="AK19" s="941"/>
      <c r="AL19" s="936"/>
      <c r="AM19" s="936"/>
      <c r="AN19" s="936"/>
      <c r="AO19" s="936"/>
      <c r="AP19" s="936"/>
      <c r="AQ19" s="936"/>
      <c r="AR19" s="936"/>
      <c r="AS19" s="936"/>
      <c r="AT19" s="936"/>
      <c r="AU19" s="937"/>
      <c r="AV19" s="937"/>
      <c r="AW19" s="937"/>
      <c r="AX19" s="937"/>
      <c r="AY19" s="938"/>
      <c r="AZ19" s="63"/>
      <c r="BA19" s="63"/>
      <c r="BB19" s="63"/>
      <c r="BC19" s="63"/>
      <c r="BD19" s="63"/>
      <c r="BE19" s="81"/>
      <c r="BF19" s="81"/>
      <c r="BG19" s="81"/>
      <c r="BH19" s="81"/>
      <c r="BI19" s="81"/>
      <c r="BJ19" s="81"/>
      <c r="BK19" s="81"/>
      <c r="BL19" s="81"/>
      <c r="BM19" s="81"/>
      <c r="BN19" s="81"/>
      <c r="BO19" s="81"/>
      <c r="BP19" s="81"/>
      <c r="BQ19" s="59">
        <v>13</v>
      </c>
      <c r="BR19" s="87"/>
      <c r="BS19" s="932"/>
      <c r="BT19" s="933"/>
      <c r="BU19" s="933"/>
      <c r="BV19" s="933"/>
      <c r="BW19" s="933"/>
      <c r="BX19" s="933"/>
      <c r="BY19" s="933"/>
      <c r="BZ19" s="933"/>
      <c r="CA19" s="933"/>
      <c r="CB19" s="933"/>
      <c r="CC19" s="933"/>
      <c r="CD19" s="933"/>
      <c r="CE19" s="933"/>
      <c r="CF19" s="933"/>
      <c r="CG19" s="934"/>
      <c r="CH19" s="939"/>
      <c r="CI19" s="940"/>
      <c r="CJ19" s="940"/>
      <c r="CK19" s="940"/>
      <c r="CL19" s="950"/>
      <c r="CM19" s="939"/>
      <c r="CN19" s="940"/>
      <c r="CO19" s="940"/>
      <c r="CP19" s="940"/>
      <c r="CQ19" s="950"/>
      <c r="CR19" s="939"/>
      <c r="CS19" s="940"/>
      <c r="CT19" s="940"/>
      <c r="CU19" s="940"/>
      <c r="CV19" s="950"/>
      <c r="CW19" s="939"/>
      <c r="CX19" s="940"/>
      <c r="CY19" s="940"/>
      <c r="CZ19" s="940"/>
      <c r="DA19" s="950"/>
      <c r="DB19" s="939"/>
      <c r="DC19" s="940"/>
      <c r="DD19" s="940"/>
      <c r="DE19" s="940"/>
      <c r="DF19" s="950"/>
      <c r="DG19" s="939"/>
      <c r="DH19" s="940"/>
      <c r="DI19" s="940"/>
      <c r="DJ19" s="940"/>
      <c r="DK19" s="950"/>
      <c r="DL19" s="939"/>
      <c r="DM19" s="940"/>
      <c r="DN19" s="940"/>
      <c r="DO19" s="940"/>
      <c r="DP19" s="950"/>
      <c r="DQ19" s="939"/>
      <c r="DR19" s="940"/>
      <c r="DS19" s="940"/>
      <c r="DT19" s="940"/>
      <c r="DU19" s="950"/>
      <c r="DV19" s="932"/>
      <c r="DW19" s="933"/>
      <c r="DX19" s="933"/>
      <c r="DY19" s="933"/>
      <c r="DZ19" s="951"/>
      <c r="EA19" s="81"/>
    </row>
    <row r="20" spans="1:131" s="53" customFormat="1" ht="26.25" customHeight="1" x14ac:dyDescent="0.2">
      <c r="A20" s="59">
        <v>14</v>
      </c>
      <c r="B20" s="932"/>
      <c r="C20" s="933"/>
      <c r="D20" s="933"/>
      <c r="E20" s="933"/>
      <c r="F20" s="933"/>
      <c r="G20" s="933"/>
      <c r="H20" s="933"/>
      <c r="I20" s="933"/>
      <c r="J20" s="933"/>
      <c r="K20" s="933"/>
      <c r="L20" s="933"/>
      <c r="M20" s="933"/>
      <c r="N20" s="933"/>
      <c r="O20" s="933"/>
      <c r="P20" s="934"/>
      <c r="Q20" s="935"/>
      <c r="R20" s="936"/>
      <c r="S20" s="936"/>
      <c r="T20" s="936"/>
      <c r="U20" s="936"/>
      <c r="V20" s="936"/>
      <c r="W20" s="936"/>
      <c r="X20" s="936"/>
      <c r="Y20" s="936"/>
      <c r="Z20" s="936"/>
      <c r="AA20" s="936"/>
      <c r="AB20" s="936"/>
      <c r="AC20" s="936"/>
      <c r="AD20" s="936"/>
      <c r="AE20" s="942"/>
      <c r="AF20" s="962"/>
      <c r="AG20" s="940"/>
      <c r="AH20" s="940"/>
      <c r="AI20" s="940"/>
      <c r="AJ20" s="963"/>
      <c r="AK20" s="941"/>
      <c r="AL20" s="936"/>
      <c r="AM20" s="936"/>
      <c r="AN20" s="936"/>
      <c r="AO20" s="936"/>
      <c r="AP20" s="936"/>
      <c r="AQ20" s="936"/>
      <c r="AR20" s="936"/>
      <c r="AS20" s="936"/>
      <c r="AT20" s="936"/>
      <c r="AU20" s="937"/>
      <c r="AV20" s="937"/>
      <c r="AW20" s="937"/>
      <c r="AX20" s="937"/>
      <c r="AY20" s="938"/>
      <c r="AZ20" s="63"/>
      <c r="BA20" s="63"/>
      <c r="BB20" s="63"/>
      <c r="BC20" s="63"/>
      <c r="BD20" s="63"/>
      <c r="BE20" s="81"/>
      <c r="BF20" s="81"/>
      <c r="BG20" s="81"/>
      <c r="BH20" s="81"/>
      <c r="BI20" s="81"/>
      <c r="BJ20" s="81"/>
      <c r="BK20" s="81"/>
      <c r="BL20" s="81"/>
      <c r="BM20" s="81"/>
      <c r="BN20" s="81"/>
      <c r="BO20" s="81"/>
      <c r="BP20" s="81"/>
      <c r="BQ20" s="59">
        <v>14</v>
      </c>
      <c r="BR20" s="87"/>
      <c r="BS20" s="932"/>
      <c r="BT20" s="933"/>
      <c r="BU20" s="933"/>
      <c r="BV20" s="933"/>
      <c r="BW20" s="933"/>
      <c r="BX20" s="933"/>
      <c r="BY20" s="933"/>
      <c r="BZ20" s="933"/>
      <c r="CA20" s="933"/>
      <c r="CB20" s="933"/>
      <c r="CC20" s="933"/>
      <c r="CD20" s="933"/>
      <c r="CE20" s="933"/>
      <c r="CF20" s="933"/>
      <c r="CG20" s="934"/>
      <c r="CH20" s="939"/>
      <c r="CI20" s="940"/>
      <c r="CJ20" s="940"/>
      <c r="CK20" s="940"/>
      <c r="CL20" s="950"/>
      <c r="CM20" s="939"/>
      <c r="CN20" s="940"/>
      <c r="CO20" s="940"/>
      <c r="CP20" s="940"/>
      <c r="CQ20" s="950"/>
      <c r="CR20" s="939"/>
      <c r="CS20" s="940"/>
      <c r="CT20" s="940"/>
      <c r="CU20" s="940"/>
      <c r="CV20" s="950"/>
      <c r="CW20" s="939"/>
      <c r="CX20" s="940"/>
      <c r="CY20" s="940"/>
      <c r="CZ20" s="940"/>
      <c r="DA20" s="950"/>
      <c r="DB20" s="939"/>
      <c r="DC20" s="940"/>
      <c r="DD20" s="940"/>
      <c r="DE20" s="940"/>
      <c r="DF20" s="950"/>
      <c r="DG20" s="939"/>
      <c r="DH20" s="940"/>
      <c r="DI20" s="940"/>
      <c r="DJ20" s="940"/>
      <c r="DK20" s="950"/>
      <c r="DL20" s="939"/>
      <c r="DM20" s="940"/>
      <c r="DN20" s="940"/>
      <c r="DO20" s="940"/>
      <c r="DP20" s="950"/>
      <c r="DQ20" s="939"/>
      <c r="DR20" s="940"/>
      <c r="DS20" s="940"/>
      <c r="DT20" s="940"/>
      <c r="DU20" s="950"/>
      <c r="DV20" s="932"/>
      <c r="DW20" s="933"/>
      <c r="DX20" s="933"/>
      <c r="DY20" s="933"/>
      <c r="DZ20" s="951"/>
      <c r="EA20" s="81"/>
    </row>
    <row r="21" spans="1:131" s="53" customFormat="1" ht="26.25" customHeight="1" x14ac:dyDescent="0.2">
      <c r="A21" s="59">
        <v>15</v>
      </c>
      <c r="B21" s="932"/>
      <c r="C21" s="933"/>
      <c r="D21" s="933"/>
      <c r="E21" s="933"/>
      <c r="F21" s="933"/>
      <c r="G21" s="933"/>
      <c r="H21" s="933"/>
      <c r="I21" s="933"/>
      <c r="J21" s="933"/>
      <c r="K21" s="933"/>
      <c r="L21" s="933"/>
      <c r="M21" s="933"/>
      <c r="N21" s="933"/>
      <c r="O21" s="933"/>
      <c r="P21" s="934"/>
      <c r="Q21" s="935"/>
      <c r="R21" s="936"/>
      <c r="S21" s="936"/>
      <c r="T21" s="936"/>
      <c r="U21" s="936"/>
      <c r="V21" s="936"/>
      <c r="W21" s="936"/>
      <c r="X21" s="936"/>
      <c r="Y21" s="936"/>
      <c r="Z21" s="936"/>
      <c r="AA21" s="936"/>
      <c r="AB21" s="936"/>
      <c r="AC21" s="936"/>
      <c r="AD21" s="936"/>
      <c r="AE21" s="942"/>
      <c r="AF21" s="962"/>
      <c r="AG21" s="940"/>
      <c r="AH21" s="940"/>
      <c r="AI21" s="940"/>
      <c r="AJ21" s="963"/>
      <c r="AK21" s="941"/>
      <c r="AL21" s="936"/>
      <c r="AM21" s="936"/>
      <c r="AN21" s="936"/>
      <c r="AO21" s="936"/>
      <c r="AP21" s="936"/>
      <c r="AQ21" s="936"/>
      <c r="AR21" s="936"/>
      <c r="AS21" s="936"/>
      <c r="AT21" s="936"/>
      <c r="AU21" s="937"/>
      <c r="AV21" s="937"/>
      <c r="AW21" s="937"/>
      <c r="AX21" s="937"/>
      <c r="AY21" s="938"/>
      <c r="AZ21" s="63"/>
      <c r="BA21" s="63"/>
      <c r="BB21" s="63"/>
      <c r="BC21" s="63"/>
      <c r="BD21" s="63"/>
      <c r="BE21" s="81"/>
      <c r="BF21" s="81"/>
      <c r="BG21" s="81"/>
      <c r="BH21" s="81"/>
      <c r="BI21" s="81"/>
      <c r="BJ21" s="81"/>
      <c r="BK21" s="81"/>
      <c r="BL21" s="81"/>
      <c r="BM21" s="81"/>
      <c r="BN21" s="81"/>
      <c r="BO21" s="81"/>
      <c r="BP21" s="81"/>
      <c r="BQ21" s="59">
        <v>15</v>
      </c>
      <c r="BR21" s="87"/>
      <c r="BS21" s="932"/>
      <c r="BT21" s="933"/>
      <c r="BU21" s="933"/>
      <c r="BV21" s="933"/>
      <c r="BW21" s="933"/>
      <c r="BX21" s="933"/>
      <c r="BY21" s="933"/>
      <c r="BZ21" s="933"/>
      <c r="CA21" s="933"/>
      <c r="CB21" s="933"/>
      <c r="CC21" s="933"/>
      <c r="CD21" s="933"/>
      <c r="CE21" s="933"/>
      <c r="CF21" s="933"/>
      <c r="CG21" s="934"/>
      <c r="CH21" s="939"/>
      <c r="CI21" s="940"/>
      <c r="CJ21" s="940"/>
      <c r="CK21" s="940"/>
      <c r="CL21" s="950"/>
      <c r="CM21" s="939"/>
      <c r="CN21" s="940"/>
      <c r="CO21" s="940"/>
      <c r="CP21" s="940"/>
      <c r="CQ21" s="950"/>
      <c r="CR21" s="939"/>
      <c r="CS21" s="940"/>
      <c r="CT21" s="940"/>
      <c r="CU21" s="940"/>
      <c r="CV21" s="950"/>
      <c r="CW21" s="939"/>
      <c r="CX21" s="940"/>
      <c r="CY21" s="940"/>
      <c r="CZ21" s="940"/>
      <c r="DA21" s="950"/>
      <c r="DB21" s="939"/>
      <c r="DC21" s="940"/>
      <c r="DD21" s="940"/>
      <c r="DE21" s="940"/>
      <c r="DF21" s="950"/>
      <c r="DG21" s="939"/>
      <c r="DH21" s="940"/>
      <c r="DI21" s="940"/>
      <c r="DJ21" s="940"/>
      <c r="DK21" s="950"/>
      <c r="DL21" s="939"/>
      <c r="DM21" s="940"/>
      <c r="DN21" s="940"/>
      <c r="DO21" s="940"/>
      <c r="DP21" s="950"/>
      <c r="DQ21" s="939"/>
      <c r="DR21" s="940"/>
      <c r="DS21" s="940"/>
      <c r="DT21" s="940"/>
      <c r="DU21" s="950"/>
      <c r="DV21" s="932"/>
      <c r="DW21" s="933"/>
      <c r="DX21" s="933"/>
      <c r="DY21" s="933"/>
      <c r="DZ21" s="951"/>
      <c r="EA21" s="81"/>
    </row>
    <row r="22" spans="1:131" s="53" customFormat="1" ht="26.25" customHeight="1" x14ac:dyDescent="0.2">
      <c r="A22" s="59">
        <v>16</v>
      </c>
      <c r="B22" s="932"/>
      <c r="C22" s="933"/>
      <c r="D22" s="933"/>
      <c r="E22" s="933"/>
      <c r="F22" s="933"/>
      <c r="G22" s="933"/>
      <c r="H22" s="933"/>
      <c r="I22" s="933"/>
      <c r="J22" s="933"/>
      <c r="K22" s="933"/>
      <c r="L22" s="933"/>
      <c r="M22" s="933"/>
      <c r="N22" s="933"/>
      <c r="O22" s="933"/>
      <c r="P22" s="934"/>
      <c r="Q22" s="983"/>
      <c r="R22" s="984"/>
      <c r="S22" s="984"/>
      <c r="T22" s="984"/>
      <c r="U22" s="984"/>
      <c r="V22" s="984"/>
      <c r="W22" s="984"/>
      <c r="X22" s="984"/>
      <c r="Y22" s="984"/>
      <c r="Z22" s="984"/>
      <c r="AA22" s="984"/>
      <c r="AB22" s="984"/>
      <c r="AC22" s="984"/>
      <c r="AD22" s="984"/>
      <c r="AE22" s="985"/>
      <c r="AF22" s="962"/>
      <c r="AG22" s="940"/>
      <c r="AH22" s="940"/>
      <c r="AI22" s="940"/>
      <c r="AJ22" s="963"/>
      <c r="AK22" s="986"/>
      <c r="AL22" s="984"/>
      <c r="AM22" s="984"/>
      <c r="AN22" s="984"/>
      <c r="AO22" s="984"/>
      <c r="AP22" s="984"/>
      <c r="AQ22" s="984"/>
      <c r="AR22" s="984"/>
      <c r="AS22" s="984"/>
      <c r="AT22" s="984"/>
      <c r="AU22" s="987"/>
      <c r="AV22" s="987"/>
      <c r="AW22" s="987"/>
      <c r="AX22" s="987"/>
      <c r="AY22" s="988"/>
      <c r="AZ22" s="967" t="s">
        <v>437</v>
      </c>
      <c r="BA22" s="967"/>
      <c r="BB22" s="967"/>
      <c r="BC22" s="967"/>
      <c r="BD22" s="968"/>
      <c r="BE22" s="81"/>
      <c r="BF22" s="81"/>
      <c r="BG22" s="81"/>
      <c r="BH22" s="81"/>
      <c r="BI22" s="81"/>
      <c r="BJ22" s="81"/>
      <c r="BK22" s="81"/>
      <c r="BL22" s="81"/>
      <c r="BM22" s="81"/>
      <c r="BN22" s="81"/>
      <c r="BO22" s="81"/>
      <c r="BP22" s="81"/>
      <c r="BQ22" s="59">
        <v>16</v>
      </c>
      <c r="BR22" s="87"/>
      <c r="BS22" s="932"/>
      <c r="BT22" s="933"/>
      <c r="BU22" s="933"/>
      <c r="BV22" s="933"/>
      <c r="BW22" s="933"/>
      <c r="BX22" s="933"/>
      <c r="BY22" s="933"/>
      <c r="BZ22" s="933"/>
      <c r="CA22" s="933"/>
      <c r="CB22" s="933"/>
      <c r="CC22" s="933"/>
      <c r="CD22" s="933"/>
      <c r="CE22" s="933"/>
      <c r="CF22" s="933"/>
      <c r="CG22" s="934"/>
      <c r="CH22" s="939"/>
      <c r="CI22" s="940"/>
      <c r="CJ22" s="940"/>
      <c r="CK22" s="940"/>
      <c r="CL22" s="950"/>
      <c r="CM22" s="939"/>
      <c r="CN22" s="940"/>
      <c r="CO22" s="940"/>
      <c r="CP22" s="940"/>
      <c r="CQ22" s="950"/>
      <c r="CR22" s="939"/>
      <c r="CS22" s="940"/>
      <c r="CT22" s="940"/>
      <c r="CU22" s="940"/>
      <c r="CV22" s="950"/>
      <c r="CW22" s="939"/>
      <c r="CX22" s="940"/>
      <c r="CY22" s="940"/>
      <c r="CZ22" s="940"/>
      <c r="DA22" s="950"/>
      <c r="DB22" s="939"/>
      <c r="DC22" s="940"/>
      <c r="DD22" s="940"/>
      <c r="DE22" s="940"/>
      <c r="DF22" s="950"/>
      <c r="DG22" s="939"/>
      <c r="DH22" s="940"/>
      <c r="DI22" s="940"/>
      <c r="DJ22" s="940"/>
      <c r="DK22" s="950"/>
      <c r="DL22" s="939"/>
      <c r="DM22" s="940"/>
      <c r="DN22" s="940"/>
      <c r="DO22" s="940"/>
      <c r="DP22" s="950"/>
      <c r="DQ22" s="939"/>
      <c r="DR22" s="940"/>
      <c r="DS22" s="940"/>
      <c r="DT22" s="940"/>
      <c r="DU22" s="950"/>
      <c r="DV22" s="932"/>
      <c r="DW22" s="933"/>
      <c r="DX22" s="933"/>
      <c r="DY22" s="933"/>
      <c r="DZ22" s="951"/>
      <c r="EA22" s="81"/>
    </row>
    <row r="23" spans="1:131" s="53" customFormat="1" ht="26.25" customHeight="1" x14ac:dyDescent="0.2">
      <c r="A23" s="60" t="s">
        <v>438</v>
      </c>
      <c r="B23" s="910" t="s">
        <v>239</v>
      </c>
      <c r="C23" s="911"/>
      <c r="D23" s="911"/>
      <c r="E23" s="911"/>
      <c r="F23" s="911"/>
      <c r="G23" s="911"/>
      <c r="H23" s="911"/>
      <c r="I23" s="911"/>
      <c r="J23" s="911"/>
      <c r="K23" s="911"/>
      <c r="L23" s="911"/>
      <c r="M23" s="911"/>
      <c r="N23" s="911"/>
      <c r="O23" s="911"/>
      <c r="P23" s="912"/>
      <c r="Q23" s="981">
        <v>165220</v>
      </c>
      <c r="R23" s="922"/>
      <c r="S23" s="922"/>
      <c r="T23" s="922"/>
      <c r="U23" s="922"/>
      <c r="V23" s="922">
        <v>161928</v>
      </c>
      <c r="W23" s="922"/>
      <c r="X23" s="922"/>
      <c r="Y23" s="922"/>
      <c r="Z23" s="922"/>
      <c r="AA23" s="922">
        <v>3293</v>
      </c>
      <c r="AB23" s="922"/>
      <c r="AC23" s="922"/>
      <c r="AD23" s="922"/>
      <c r="AE23" s="982"/>
      <c r="AF23" s="953">
        <v>2709</v>
      </c>
      <c r="AG23" s="922"/>
      <c r="AH23" s="922"/>
      <c r="AI23" s="922"/>
      <c r="AJ23" s="954"/>
      <c r="AK23" s="955"/>
      <c r="AL23" s="921"/>
      <c r="AM23" s="921"/>
      <c r="AN23" s="921"/>
      <c r="AO23" s="921"/>
      <c r="AP23" s="922">
        <v>186682</v>
      </c>
      <c r="AQ23" s="922"/>
      <c r="AR23" s="922"/>
      <c r="AS23" s="922"/>
      <c r="AT23" s="922"/>
      <c r="AU23" s="923"/>
      <c r="AV23" s="923"/>
      <c r="AW23" s="923"/>
      <c r="AX23" s="923"/>
      <c r="AY23" s="924"/>
      <c r="AZ23" s="957" t="s">
        <v>157</v>
      </c>
      <c r="BA23" s="917"/>
      <c r="BB23" s="917"/>
      <c r="BC23" s="917"/>
      <c r="BD23" s="958"/>
      <c r="BE23" s="81"/>
      <c r="BF23" s="81"/>
      <c r="BG23" s="81"/>
      <c r="BH23" s="81"/>
      <c r="BI23" s="81"/>
      <c r="BJ23" s="81"/>
      <c r="BK23" s="81"/>
      <c r="BL23" s="81"/>
      <c r="BM23" s="81"/>
      <c r="BN23" s="81"/>
      <c r="BO23" s="81"/>
      <c r="BP23" s="81"/>
      <c r="BQ23" s="59">
        <v>17</v>
      </c>
      <c r="BR23" s="87"/>
      <c r="BS23" s="932"/>
      <c r="BT23" s="933"/>
      <c r="BU23" s="933"/>
      <c r="BV23" s="933"/>
      <c r="BW23" s="933"/>
      <c r="BX23" s="933"/>
      <c r="BY23" s="933"/>
      <c r="BZ23" s="933"/>
      <c r="CA23" s="933"/>
      <c r="CB23" s="933"/>
      <c r="CC23" s="933"/>
      <c r="CD23" s="933"/>
      <c r="CE23" s="933"/>
      <c r="CF23" s="933"/>
      <c r="CG23" s="934"/>
      <c r="CH23" s="939"/>
      <c r="CI23" s="940"/>
      <c r="CJ23" s="940"/>
      <c r="CK23" s="940"/>
      <c r="CL23" s="950"/>
      <c r="CM23" s="939"/>
      <c r="CN23" s="940"/>
      <c r="CO23" s="940"/>
      <c r="CP23" s="940"/>
      <c r="CQ23" s="950"/>
      <c r="CR23" s="939"/>
      <c r="CS23" s="940"/>
      <c r="CT23" s="940"/>
      <c r="CU23" s="940"/>
      <c r="CV23" s="950"/>
      <c r="CW23" s="939"/>
      <c r="CX23" s="940"/>
      <c r="CY23" s="940"/>
      <c r="CZ23" s="940"/>
      <c r="DA23" s="950"/>
      <c r="DB23" s="939"/>
      <c r="DC23" s="940"/>
      <c r="DD23" s="940"/>
      <c r="DE23" s="940"/>
      <c r="DF23" s="950"/>
      <c r="DG23" s="939"/>
      <c r="DH23" s="940"/>
      <c r="DI23" s="940"/>
      <c r="DJ23" s="940"/>
      <c r="DK23" s="950"/>
      <c r="DL23" s="939"/>
      <c r="DM23" s="940"/>
      <c r="DN23" s="940"/>
      <c r="DO23" s="940"/>
      <c r="DP23" s="950"/>
      <c r="DQ23" s="939"/>
      <c r="DR23" s="940"/>
      <c r="DS23" s="940"/>
      <c r="DT23" s="940"/>
      <c r="DU23" s="950"/>
      <c r="DV23" s="932"/>
      <c r="DW23" s="933"/>
      <c r="DX23" s="933"/>
      <c r="DY23" s="933"/>
      <c r="DZ23" s="951"/>
      <c r="EA23" s="81"/>
    </row>
    <row r="24" spans="1:131" s="53" customFormat="1" ht="26.25" customHeight="1" x14ac:dyDescent="0.2">
      <c r="A24" s="979" t="s">
        <v>357</v>
      </c>
      <c r="B24" s="979"/>
      <c r="C24" s="979"/>
      <c r="D24" s="979"/>
      <c r="E24" s="979"/>
      <c r="F24" s="979"/>
      <c r="G24" s="979"/>
      <c r="H24" s="979"/>
      <c r="I24" s="979"/>
      <c r="J24" s="979"/>
      <c r="K24" s="979"/>
      <c r="L24" s="979"/>
      <c r="M24" s="979"/>
      <c r="N24" s="979"/>
      <c r="O24" s="979"/>
      <c r="P24" s="979"/>
      <c r="Q24" s="979"/>
      <c r="R24" s="979"/>
      <c r="S24" s="979"/>
      <c r="T24" s="979"/>
      <c r="U24" s="979"/>
      <c r="V24" s="979"/>
      <c r="W24" s="979"/>
      <c r="X24" s="979"/>
      <c r="Y24" s="979"/>
      <c r="Z24" s="979"/>
      <c r="AA24" s="979"/>
      <c r="AB24" s="979"/>
      <c r="AC24" s="979"/>
      <c r="AD24" s="979"/>
      <c r="AE24" s="979"/>
      <c r="AF24" s="979"/>
      <c r="AG24" s="979"/>
      <c r="AH24" s="979"/>
      <c r="AI24" s="979"/>
      <c r="AJ24" s="979"/>
      <c r="AK24" s="979"/>
      <c r="AL24" s="979"/>
      <c r="AM24" s="979"/>
      <c r="AN24" s="979"/>
      <c r="AO24" s="979"/>
      <c r="AP24" s="979"/>
      <c r="AQ24" s="979"/>
      <c r="AR24" s="979"/>
      <c r="AS24" s="979"/>
      <c r="AT24" s="979"/>
      <c r="AU24" s="979"/>
      <c r="AV24" s="979"/>
      <c r="AW24" s="979"/>
      <c r="AX24" s="979"/>
      <c r="AY24" s="979"/>
      <c r="AZ24" s="63"/>
      <c r="BA24" s="63"/>
      <c r="BB24" s="63"/>
      <c r="BC24" s="63"/>
      <c r="BD24" s="63"/>
      <c r="BE24" s="81"/>
      <c r="BF24" s="81"/>
      <c r="BG24" s="81"/>
      <c r="BH24" s="81"/>
      <c r="BI24" s="81"/>
      <c r="BJ24" s="81"/>
      <c r="BK24" s="81"/>
      <c r="BL24" s="81"/>
      <c r="BM24" s="81"/>
      <c r="BN24" s="81"/>
      <c r="BO24" s="81"/>
      <c r="BP24" s="81"/>
      <c r="BQ24" s="59">
        <v>18</v>
      </c>
      <c r="BR24" s="87"/>
      <c r="BS24" s="932"/>
      <c r="BT24" s="933"/>
      <c r="BU24" s="933"/>
      <c r="BV24" s="933"/>
      <c r="BW24" s="933"/>
      <c r="BX24" s="933"/>
      <c r="BY24" s="933"/>
      <c r="BZ24" s="933"/>
      <c r="CA24" s="933"/>
      <c r="CB24" s="933"/>
      <c r="CC24" s="933"/>
      <c r="CD24" s="933"/>
      <c r="CE24" s="933"/>
      <c r="CF24" s="933"/>
      <c r="CG24" s="934"/>
      <c r="CH24" s="939"/>
      <c r="CI24" s="940"/>
      <c r="CJ24" s="940"/>
      <c r="CK24" s="940"/>
      <c r="CL24" s="950"/>
      <c r="CM24" s="939"/>
      <c r="CN24" s="940"/>
      <c r="CO24" s="940"/>
      <c r="CP24" s="940"/>
      <c r="CQ24" s="950"/>
      <c r="CR24" s="939"/>
      <c r="CS24" s="940"/>
      <c r="CT24" s="940"/>
      <c r="CU24" s="940"/>
      <c r="CV24" s="950"/>
      <c r="CW24" s="939"/>
      <c r="CX24" s="940"/>
      <c r="CY24" s="940"/>
      <c r="CZ24" s="940"/>
      <c r="DA24" s="950"/>
      <c r="DB24" s="939"/>
      <c r="DC24" s="940"/>
      <c r="DD24" s="940"/>
      <c r="DE24" s="940"/>
      <c r="DF24" s="950"/>
      <c r="DG24" s="939"/>
      <c r="DH24" s="940"/>
      <c r="DI24" s="940"/>
      <c r="DJ24" s="940"/>
      <c r="DK24" s="950"/>
      <c r="DL24" s="939"/>
      <c r="DM24" s="940"/>
      <c r="DN24" s="940"/>
      <c r="DO24" s="940"/>
      <c r="DP24" s="950"/>
      <c r="DQ24" s="939"/>
      <c r="DR24" s="940"/>
      <c r="DS24" s="940"/>
      <c r="DT24" s="940"/>
      <c r="DU24" s="950"/>
      <c r="DV24" s="932"/>
      <c r="DW24" s="933"/>
      <c r="DX24" s="933"/>
      <c r="DY24" s="933"/>
      <c r="DZ24" s="951"/>
      <c r="EA24" s="81"/>
    </row>
    <row r="25" spans="1:131" s="51" customFormat="1" ht="26.25" customHeight="1" x14ac:dyDescent="0.2">
      <c r="A25" s="980" t="s">
        <v>440</v>
      </c>
      <c r="B25" s="980"/>
      <c r="C25" s="980"/>
      <c r="D25" s="980"/>
      <c r="E25" s="980"/>
      <c r="F25" s="980"/>
      <c r="G25" s="980"/>
      <c r="H25" s="980"/>
      <c r="I25" s="980"/>
      <c r="J25" s="980"/>
      <c r="K25" s="980"/>
      <c r="L25" s="980"/>
      <c r="M25" s="980"/>
      <c r="N25" s="980"/>
      <c r="O25" s="980"/>
      <c r="P25" s="980"/>
      <c r="Q25" s="980"/>
      <c r="R25" s="980"/>
      <c r="S25" s="980"/>
      <c r="T25" s="980"/>
      <c r="U25" s="980"/>
      <c r="V25" s="980"/>
      <c r="W25" s="980"/>
      <c r="X25" s="980"/>
      <c r="Y25" s="980"/>
      <c r="Z25" s="980"/>
      <c r="AA25" s="980"/>
      <c r="AB25" s="980"/>
      <c r="AC25" s="980"/>
      <c r="AD25" s="980"/>
      <c r="AE25" s="980"/>
      <c r="AF25" s="980"/>
      <c r="AG25" s="980"/>
      <c r="AH25" s="980"/>
      <c r="AI25" s="980"/>
      <c r="AJ25" s="980"/>
      <c r="AK25" s="980"/>
      <c r="AL25" s="980"/>
      <c r="AM25" s="980"/>
      <c r="AN25" s="980"/>
      <c r="AO25" s="980"/>
      <c r="AP25" s="980"/>
      <c r="AQ25" s="980"/>
      <c r="AR25" s="980"/>
      <c r="AS25" s="980"/>
      <c r="AT25" s="980"/>
      <c r="AU25" s="980"/>
      <c r="AV25" s="980"/>
      <c r="AW25" s="980"/>
      <c r="AX25" s="980"/>
      <c r="AY25" s="980"/>
      <c r="AZ25" s="980"/>
      <c r="BA25" s="980"/>
      <c r="BB25" s="980"/>
      <c r="BC25" s="980"/>
      <c r="BD25" s="980"/>
      <c r="BE25" s="980"/>
      <c r="BF25" s="980"/>
      <c r="BG25" s="980"/>
      <c r="BH25" s="980"/>
      <c r="BI25" s="980"/>
      <c r="BJ25" s="63"/>
      <c r="BK25" s="63"/>
      <c r="BL25" s="63"/>
      <c r="BM25" s="63"/>
      <c r="BN25" s="63"/>
      <c r="BO25" s="62"/>
      <c r="BP25" s="62"/>
      <c r="BQ25" s="59">
        <v>19</v>
      </c>
      <c r="BR25" s="87"/>
      <c r="BS25" s="932"/>
      <c r="BT25" s="933"/>
      <c r="BU25" s="933"/>
      <c r="BV25" s="933"/>
      <c r="BW25" s="933"/>
      <c r="BX25" s="933"/>
      <c r="BY25" s="933"/>
      <c r="BZ25" s="933"/>
      <c r="CA25" s="933"/>
      <c r="CB25" s="933"/>
      <c r="CC25" s="933"/>
      <c r="CD25" s="933"/>
      <c r="CE25" s="933"/>
      <c r="CF25" s="933"/>
      <c r="CG25" s="934"/>
      <c r="CH25" s="939"/>
      <c r="CI25" s="940"/>
      <c r="CJ25" s="940"/>
      <c r="CK25" s="940"/>
      <c r="CL25" s="950"/>
      <c r="CM25" s="939"/>
      <c r="CN25" s="940"/>
      <c r="CO25" s="940"/>
      <c r="CP25" s="940"/>
      <c r="CQ25" s="950"/>
      <c r="CR25" s="939"/>
      <c r="CS25" s="940"/>
      <c r="CT25" s="940"/>
      <c r="CU25" s="940"/>
      <c r="CV25" s="950"/>
      <c r="CW25" s="939"/>
      <c r="CX25" s="940"/>
      <c r="CY25" s="940"/>
      <c r="CZ25" s="940"/>
      <c r="DA25" s="950"/>
      <c r="DB25" s="939"/>
      <c r="DC25" s="940"/>
      <c r="DD25" s="940"/>
      <c r="DE25" s="940"/>
      <c r="DF25" s="950"/>
      <c r="DG25" s="939"/>
      <c r="DH25" s="940"/>
      <c r="DI25" s="940"/>
      <c r="DJ25" s="940"/>
      <c r="DK25" s="950"/>
      <c r="DL25" s="939"/>
      <c r="DM25" s="940"/>
      <c r="DN25" s="940"/>
      <c r="DO25" s="940"/>
      <c r="DP25" s="950"/>
      <c r="DQ25" s="939"/>
      <c r="DR25" s="940"/>
      <c r="DS25" s="940"/>
      <c r="DT25" s="940"/>
      <c r="DU25" s="950"/>
      <c r="DV25" s="932"/>
      <c r="DW25" s="933"/>
      <c r="DX25" s="933"/>
      <c r="DY25" s="933"/>
      <c r="DZ25" s="951"/>
      <c r="EA25" s="54"/>
    </row>
    <row r="26" spans="1:131" s="51" customFormat="1" ht="26.25" customHeight="1" x14ac:dyDescent="0.2">
      <c r="A26" s="668" t="s">
        <v>427</v>
      </c>
      <c r="B26" s="669"/>
      <c r="C26" s="669"/>
      <c r="D26" s="669"/>
      <c r="E26" s="669"/>
      <c r="F26" s="669"/>
      <c r="G26" s="669"/>
      <c r="H26" s="669"/>
      <c r="I26" s="669"/>
      <c r="J26" s="669"/>
      <c r="K26" s="669"/>
      <c r="L26" s="669"/>
      <c r="M26" s="669"/>
      <c r="N26" s="669"/>
      <c r="O26" s="669"/>
      <c r="P26" s="670"/>
      <c r="Q26" s="660" t="s">
        <v>267</v>
      </c>
      <c r="R26" s="661"/>
      <c r="S26" s="661"/>
      <c r="T26" s="661"/>
      <c r="U26" s="662"/>
      <c r="V26" s="660" t="s">
        <v>319</v>
      </c>
      <c r="W26" s="661"/>
      <c r="X26" s="661"/>
      <c r="Y26" s="661"/>
      <c r="Z26" s="662"/>
      <c r="AA26" s="660" t="s">
        <v>287</v>
      </c>
      <c r="AB26" s="661"/>
      <c r="AC26" s="661"/>
      <c r="AD26" s="661"/>
      <c r="AE26" s="661"/>
      <c r="AF26" s="746" t="s">
        <v>441</v>
      </c>
      <c r="AG26" s="675"/>
      <c r="AH26" s="675"/>
      <c r="AI26" s="675"/>
      <c r="AJ26" s="747"/>
      <c r="AK26" s="661" t="s">
        <v>442</v>
      </c>
      <c r="AL26" s="661"/>
      <c r="AM26" s="661"/>
      <c r="AN26" s="661"/>
      <c r="AO26" s="662"/>
      <c r="AP26" s="660" t="s">
        <v>38</v>
      </c>
      <c r="AQ26" s="661"/>
      <c r="AR26" s="661"/>
      <c r="AS26" s="661"/>
      <c r="AT26" s="662"/>
      <c r="AU26" s="660" t="s">
        <v>443</v>
      </c>
      <c r="AV26" s="661"/>
      <c r="AW26" s="661"/>
      <c r="AX26" s="661"/>
      <c r="AY26" s="662"/>
      <c r="AZ26" s="660" t="s">
        <v>444</v>
      </c>
      <c r="BA26" s="661"/>
      <c r="BB26" s="661"/>
      <c r="BC26" s="661"/>
      <c r="BD26" s="662"/>
      <c r="BE26" s="660" t="s">
        <v>429</v>
      </c>
      <c r="BF26" s="661"/>
      <c r="BG26" s="661"/>
      <c r="BH26" s="661"/>
      <c r="BI26" s="666"/>
      <c r="BJ26" s="63"/>
      <c r="BK26" s="63"/>
      <c r="BL26" s="63"/>
      <c r="BM26" s="63"/>
      <c r="BN26" s="63"/>
      <c r="BO26" s="62"/>
      <c r="BP26" s="62"/>
      <c r="BQ26" s="59">
        <v>20</v>
      </c>
      <c r="BR26" s="87"/>
      <c r="BS26" s="932"/>
      <c r="BT26" s="933"/>
      <c r="BU26" s="933"/>
      <c r="BV26" s="933"/>
      <c r="BW26" s="933"/>
      <c r="BX26" s="933"/>
      <c r="BY26" s="933"/>
      <c r="BZ26" s="933"/>
      <c r="CA26" s="933"/>
      <c r="CB26" s="933"/>
      <c r="CC26" s="933"/>
      <c r="CD26" s="933"/>
      <c r="CE26" s="933"/>
      <c r="CF26" s="933"/>
      <c r="CG26" s="934"/>
      <c r="CH26" s="939"/>
      <c r="CI26" s="940"/>
      <c r="CJ26" s="940"/>
      <c r="CK26" s="940"/>
      <c r="CL26" s="950"/>
      <c r="CM26" s="939"/>
      <c r="CN26" s="940"/>
      <c r="CO26" s="940"/>
      <c r="CP26" s="940"/>
      <c r="CQ26" s="950"/>
      <c r="CR26" s="939"/>
      <c r="CS26" s="940"/>
      <c r="CT26" s="940"/>
      <c r="CU26" s="940"/>
      <c r="CV26" s="950"/>
      <c r="CW26" s="939"/>
      <c r="CX26" s="940"/>
      <c r="CY26" s="940"/>
      <c r="CZ26" s="940"/>
      <c r="DA26" s="950"/>
      <c r="DB26" s="939"/>
      <c r="DC26" s="940"/>
      <c r="DD26" s="940"/>
      <c r="DE26" s="940"/>
      <c r="DF26" s="950"/>
      <c r="DG26" s="939"/>
      <c r="DH26" s="940"/>
      <c r="DI26" s="940"/>
      <c r="DJ26" s="940"/>
      <c r="DK26" s="950"/>
      <c r="DL26" s="939"/>
      <c r="DM26" s="940"/>
      <c r="DN26" s="940"/>
      <c r="DO26" s="940"/>
      <c r="DP26" s="950"/>
      <c r="DQ26" s="939"/>
      <c r="DR26" s="940"/>
      <c r="DS26" s="940"/>
      <c r="DT26" s="940"/>
      <c r="DU26" s="950"/>
      <c r="DV26" s="932"/>
      <c r="DW26" s="933"/>
      <c r="DX26" s="933"/>
      <c r="DY26" s="933"/>
      <c r="DZ26" s="951"/>
      <c r="EA26" s="54"/>
    </row>
    <row r="27" spans="1:131" s="51" customFormat="1" ht="26.25" customHeight="1" x14ac:dyDescent="0.2">
      <c r="A27" s="671"/>
      <c r="B27" s="672"/>
      <c r="C27" s="672"/>
      <c r="D27" s="672"/>
      <c r="E27" s="672"/>
      <c r="F27" s="672"/>
      <c r="G27" s="672"/>
      <c r="H27" s="672"/>
      <c r="I27" s="672"/>
      <c r="J27" s="672"/>
      <c r="K27" s="672"/>
      <c r="L27" s="672"/>
      <c r="M27" s="672"/>
      <c r="N27" s="672"/>
      <c r="O27" s="672"/>
      <c r="P27" s="673"/>
      <c r="Q27" s="663"/>
      <c r="R27" s="664"/>
      <c r="S27" s="664"/>
      <c r="T27" s="664"/>
      <c r="U27" s="665"/>
      <c r="V27" s="663"/>
      <c r="W27" s="664"/>
      <c r="X27" s="664"/>
      <c r="Y27" s="664"/>
      <c r="Z27" s="665"/>
      <c r="AA27" s="663"/>
      <c r="AB27" s="664"/>
      <c r="AC27" s="664"/>
      <c r="AD27" s="664"/>
      <c r="AE27" s="664"/>
      <c r="AF27" s="748"/>
      <c r="AG27" s="678"/>
      <c r="AH27" s="678"/>
      <c r="AI27" s="678"/>
      <c r="AJ27" s="749"/>
      <c r="AK27" s="664"/>
      <c r="AL27" s="664"/>
      <c r="AM27" s="664"/>
      <c r="AN27" s="664"/>
      <c r="AO27" s="665"/>
      <c r="AP27" s="663"/>
      <c r="AQ27" s="664"/>
      <c r="AR27" s="664"/>
      <c r="AS27" s="664"/>
      <c r="AT27" s="665"/>
      <c r="AU27" s="663"/>
      <c r="AV27" s="664"/>
      <c r="AW27" s="664"/>
      <c r="AX27" s="664"/>
      <c r="AY27" s="665"/>
      <c r="AZ27" s="663"/>
      <c r="BA27" s="664"/>
      <c r="BB27" s="664"/>
      <c r="BC27" s="664"/>
      <c r="BD27" s="665"/>
      <c r="BE27" s="663"/>
      <c r="BF27" s="664"/>
      <c r="BG27" s="664"/>
      <c r="BH27" s="664"/>
      <c r="BI27" s="667"/>
      <c r="BJ27" s="63"/>
      <c r="BK27" s="63"/>
      <c r="BL27" s="63"/>
      <c r="BM27" s="63"/>
      <c r="BN27" s="63"/>
      <c r="BO27" s="62"/>
      <c r="BP27" s="62"/>
      <c r="BQ27" s="59">
        <v>21</v>
      </c>
      <c r="BR27" s="87"/>
      <c r="BS27" s="932"/>
      <c r="BT27" s="933"/>
      <c r="BU27" s="933"/>
      <c r="BV27" s="933"/>
      <c r="BW27" s="933"/>
      <c r="BX27" s="933"/>
      <c r="BY27" s="933"/>
      <c r="BZ27" s="933"/>
      <c r="CA27" s="933"/>
      <c r="CB27" s="933"/>
      <c r="CC27" s="933"/>
      <c r="CD27" s="933"/>
      <c r="CE27" s="933"/>
      <c r="CF27" s="933"/>
      <c r="CG27" s="934"/>
      <c r="CH27" s="939"/>
      <c r="CI27" s="940"/>
      <c r="CJ27" s="940"/>
      <c r="CK27" s="940"/>
      <c r="CL27" s="950"/>
      <c r="CM27" s="939"/>
      <c r="CN27" s="940"/>
      <c r="CO27" s="940"/>
      <c r="CP27" s="940"/>
      <c r="CQ27" s="950"/>
      <c r="CR27" s="939"/>
      <c r="CS27" s="940"/>
      <c r="CT27" s="940"/>
      <c r="CU27" s="940"/>
      <c r="CV27" s="950"/>
      <c r="CW27" s="939"/>
      <c r="CX27" s="940"/>
      <c r="CY27" s="940"/>
      <c r="CZ27" s="940"/>
      <c r="DA27" s="950"/>
      <c r="DB27" s="939"/>
      <c r="DC27" s="940"/>
      <c r="DD27" s="940"/>
      <c r="DE27" s="940"/>
      <c r="DF27" s="950"/>
      <c r="DG27" s="939"/>
      <c r="DH27" s="940"/>
      <c r="DI27" s="940"/>
      <c r="DJ27" s="940"/>
      <c r="DK27" s="950"/>
      <c r="DL27" s="939"/>
      <c r="DM27" s="940"/>
      <c r="DN27" s="940"/>
      <c r="DO27" s="940"/>
      <c r="DP27" s="950"/>
      <c r="DQ27" s="939"/>
      <c r="DR27" s="940"/>
      <c r="DS27" s="940"/>
      <c r="DT27" s="940"/>
      <c r="DU27" s="950"/>
      <c r="DV27" s="932"/>
      <c r="DW27" s="933"/>
      <c r="DX27" s="933"/>
      <c r="DY27" s="933"/>
      <c r="DZ27" s="951"/>
      <c r="EA27" s="54"/>
    </row>
    <row r="28" spans="1:131" s="51" customFormat="1" ht="26.25" customHeight="1" x14ac:dyDescent="0.2">
      <c r="A28" s="61">
        <v>1</v>
      </c>
      <c r="B28" s="943" t="s">
        <v>446</v>
      </c>
      <c r="C28" s="944"/>
      <c r="D28" s="944"/>
      <c r="E28" s="944"/>
      <c r="F28" s="944"/>
      <c r="G28" s="944"/>
      <c r="H28" s="944"/>
      <c r="I28" s="944"/>
      <c r="J28" s="944"/>
      <c r="K28" s="944"/>
      <c r="L28" s="944"/>
      <c r="M28" s="944"/>
      <c r="N28" s="944"/>
      <c r="O28" s="944"/>
      <c r="P28" s="945"/>
      <c r="Q28" s="970">
        <v>52118</v>
      </c>
      <c r="R28" s="971"/>
      <c r="S28" s="971"/>
      <c r="T28" s="971"/>
      <c r="U28" s="971"/>
      <c r="V28" s="971">
        <v>49880</v>
      </c>
      <c r="W28" s="971"/>
      <c r="X28" s="971"/>
      <c r="Y28" s="971"/>
      <c r="Z28" s="971"/>
      <c r="AA28" s="971">
        <v>2238</v>
      </c>
      <c r="AB28" s="971"/>
      <c r="AC28" s="971"/>
      <c r="AD28" s="971"/>
      <c r="AE28" s="972"/>
      <c r="AF28" s="973">
        <v>2238</v>
      </c>
      <c r="AG28" s="971"/>
      <c r="AH28" s="971"/>
      <c r="AI28" s="971"/>
      <c r="AJ28" s="974"/>
      <c r="AK28" s="975">
        <v>4542</v>
      </c>
      <c r="AL28" s="971"/>
      <c r="AM28" s="971"/>
      <c r="AN28" s="971"/>
      <c r="AO28" s="971"/>
      <c r="AP28" s="971" t="s">
        <v>157</v>
      </c>
      <c r="AQ28" s="971"/>
      <c r="AR28" s="971"/>
      <c r="AS28" s="971"/>
      <c r="AT28" s="971"/>
      <c r="AU28" s="971" t="s">
        <v>157</v>
      </c>
      <c r="AV28" s="971"/>
      <c r="AW28" s="971"/>
      <c r="AX28" s="971"/>
      <c r="AY28" s="971"/>
      <c r="AZ28" s="976" t="s">
        <v>157</v>
      </c>
      <c r="BA28" s="976"/>
      <c r="BB28" s="976"/>
      <c r="BC28" s="976"/>
      <c r="BD28" s="976"/>
      <c r="BE28" s="977"/>
      <c r="BF28" s="977"/>
      <c r="BG28" s="977"/>
      <c r="BH28" s="977"/>
      <c r="BI28" s="978"/>
      <c r="BJ28" s="63"/>
      <c r="BK28" s="63"/>
      <c r="BL28" s="63"/>
      <c r="BM28" s="63"/>
      <c r="BN28" s="63"/>
      <c r="BO28" s="62"/>
      <c r="BP28" s="62"/>
      <c r="BQ28" s="59">
        <v>22</v>
      </c>
      <c r="BR28" s="87"/>
      <c r="BS28" s="932"/>
      <c r="BT28" s="933"/>
      <c r="BU28" s="933"/>
      <c r="BV28" s="933"/>
      <c r="BW28" s="933"/>
      <c r="BX28" s="933"/>
      <c r="BY28" s="933"/>
      <c r="BZ28" s="933"/>
      <c r="CA28" s="933"/>
      <c r="CB28" s="933"/>
      <c r="CC28" s="933"/>
      <c r="CD28" s="933"/>
      <c r="CE28" s="933"/>
      <c r="CF28" s="933"/>
      <c r="CG28" s="934"/>
      <c r="CH28" s="939"/>
      <c r="CI28" s="940"/>
      <c r="CJ28" s="940"/>
      <c r="CK28" s="940"/>
      <c r="CL28" s="950"/>
      <c r="CM28" s="939"/>
      <c r="CN28" s="940"/>
      <c r="CO28" s="940"/>
      <c r="CP28" s="940"/>
      <c r="CQ28" s="950"/>
      <c r="CR28" s="939"/>
      <c r="CS28" s="940"/>
      <c r="CT28" s="940"/>
      <c r="CU28" s="940"/>
      <c r="CV28" s="950"/>
      <c r="CW28" s="939"/>
      <c r="CX28" s="940"/>
      <c r="CY28" s="940"/>
      <c r="CZ28" s="940"/>
      <c r="DA28" s="950"/>
      <c r="DB28" s="939"/>
      <c r="DC28" s="940"/>
      <c r="DD28" s="940"/>
      <c r="DE28" s="940"/>
      <c r="DF28" s="950"/>
      <c r="DG28" s="939"/>
      <c r="DH28" s="940"/>
      <c r="DI28" s="940"/>
      <c r="DJ28" s="940"/>
      <c r="DK28" s="950"/>
      <c r="DL28" s="939"/>
      <c r="DM28" s="940"/>
      <c r="DN28" s="940"/>
      <c r="DO28" s="940"/>
      <c r="DP28" s="950"/>
      <c r="DQ28" s="939"/>
      <c r="DR28" s="940"/>
      <c r="DS28" s="940"/>
      <c r="DT28" s="940"/>
      <c r="DU28" s="950"/>
      <c r="DV28" s="932"/>
      <c r="DW28" s="933"/>
      <c r="DX28" s="933"/>
      <c r="DY28" s="933"/>
      <c r="DZ28" s="951"/>
      <c r="EA28" s="54"/>
    </row>
    <row r="29" spans="1:131" s="51" customFormat="1" ht="26.25" customHeight="1" x14ac:dyDescent="0.2">
      <c r="A29" s="61">
        <v>2</v>
      </c>
      <c r="B29" s="932" t="s">
        <v>447</v>
      </c>
      <c r="C29" s="933"/>
      <c r="D29" s="933"/>
      <c r="E29" s="933"/>
      <c r="F29" s="933"/>
      <c r="G29" s="933"/>
      <c r="H29" s="933"/>
      <c r="I29" s="933"/>
      <c r="J29" s="933"/>
      <c r="K29" s="933"/>
      <c r="L29" s="933"/>
      <c r="M29" s="933"/>
      <c r="N29" s="933"/>
      <c r="O29" s="933"/>
      <c r="P29" s="934"/>
      <c r="Q29" s="935">
        <v>4551</v>
      </c>
      <c r="R29" s="936"/>
      <c r="S29" s="936"/>
      <c r="T29" s="936"/>
      <c r="U29" s="936"/>
      <c r="V29" s="936">
        <v>4537</v>
      </c>
      <c r="W29" s="936"/>
      <c r="X29" s="936"/>
      <c r="Y29" s="936"/>
      <c r="Z29" s="936"/>
      <c r="AA29" s="936">
        <v>14</v>
      </c>
      <c r="AB29" s="936"/>
      <c r="AC29" s="936"/>
      <c r="AD29" s="936"/>
      <c r="AE29" s="942"/>
      <c r="AF29" s="962">
        <v>14</v>
      </c>
      <c r="AG29" s="940"/>
      <c r="AH29" s="940"/>
      <c r="AI29" s="940"/>
      <c r="AJ29" s="963"/>
      <c r="AK29" s="941">
        <v>1094</v>
      </c>
      <c r="AL29" s="936"/>
      <c r="AM29" s="936"/>
      <c r="AN29" s="936"/>
      <c r="AO29" s="936"/>
      <c r="AP29" s="936" t="s">
        <v>157</v>
      </c>
      <c r="AQ29" s="936"/>
      <c r="AR29" s="936"/>
      <c r="AS29" s="936"/>
      <c r="AT29" s="936"/>
      <c r="AU29" s="936" t="s">
        <v>157</v>
      </c>
      <c r="AV29" s="936"/>
      <c r="AW29" s="936"/>
      <c r="AX29" s="936"/>
      <c r="AY29" s="936"/>
      <c r="AZ29" s="969" t="s">
        <v>157</v>
      </c>
      <c r="BA29" s="969"/>
      <c r="BB29" s="969"/>
      <c r="BC29" s="969"/>
      <c r="BD29" s="969"/>
      <c r="BE29" s="937"/>
      <c r="BF29" s="937"/>
      <c r="BG29" s="937"/>
      <c r="BH29" s="937"/>
      <c r="BI29" s="938"/>
      <c r="BJ29" s="63"/>
      <c r="BK29" s="63"/>
      <c r="BL29" s="63"/>
      <c r="BM29" s="63"/>
      <c r="BN29" s="63"/>
      <c r="BO29" s="62"/>
      <c r="BP29" s="62"/>
      <c r="BQ29" s="59">
        <v>23</v>
      </c>
      <c r="BR29" s="87"/>
      <c r="BS29" s="932"/>
      <c r="BT29" s="933"/>
      <c r="BU29" s="933"/>
      <c r="BV29" s="933"/>
      <c r="BW29" s="933"/>
      <c r="BX29" s="933"/>
      <c r="BY29" s="933"/>
      <c r="BZ29" s="933"/>
      <c r="CA29" s="933"/>
      <c r="CB29" s="933"/>
      <c r="CC29" s="933"/>
      <c r="CD29" s="933"/>
      <c r="CE29" s="933"/>
      <c r="CF29" s="933"/>
      <c r="CG29" s="934"/>
      <c r="CH29" s="939"/>
      <c r="CI29" s="940"/>
      <c r="CJ29" s="940"/>
      <c r="CK29" s="940"/>
      <c r="CL29" s="950"/>
      <c r="CM29" s="939"/>
      <c r="CN29" s="940"/>
      <c r="CO29" s="940"/>
      <c r="CP29" s="940"/>
      <c r="CQ29" s="950"/>
      <c r="CR29" s="939"/>
      <c r="CS29" s="940"/>
      <c r="CT29" s="940"/>
      <c r="CU29" s="940"/>
      <c r="CV29" s="950"/>
      <c r="CW29" s="939"/>
      <c r="CX29" s="940"/>
      <c r="CY29" s="940"/>
      <c r="CZ29" s="940"/>
      <c r="DA29" s="950"/>
      <c r="DB29" s="939"/>
      <c r="DC29" s="940"/>
      <c r="DD29" s="940"/>
      <c r="DE29" s="940"/>
      <c r="DF29" s="950"/>
      <c r="DG29" s="939"/>
      <c r="DH29" s="940"/>
      <c r="DI29" s="940"/>
      <c r="DJ29" s="940"/>
      <c r="DK29" s="950"/>
      <c r="DL29" s="939"/>
      <c r="DM29" s="940"/>
      <c r="DN29" s="940"/>
      <c r="DO29" s="940"/>
      <c r="DP29" s="950"/>
      <c r="DQ29" s="939"/>
      <c r="DR29" s="940"/>
      <c r="DS29" s="940"/>
      <c r="DT29" s="940"/>
      <c r="DU29" s="950"/>
      <c r="DV29" s="932"/>
      <c r="DW29" s="933"/>
      <c r="DX29" s="933"/>
      <c r="DY29" s="933"/>
      <c r="DZ29" s="951"/>
      <c r="EA29" s="54"/>
    </row>
    <row r="30" spans="1:131" s="51" customFormat="1" ht="26.25" customHeight="1" x14ac:dyDescent="0.2">
      <c r="A30" s="61">
        <v>3</v>
      </c>
      <c r="B30" s="932" t="s">
        <v>448</v>
      </c>
      <c r="C30" s="933"/>
      <c r="D30" s="933"/>
      <c r="E30" s="933"/>
      <c r="F30" s="933"/>
      <c r="G30" s="933"/>
      <c r="H30" s="933"/>
      <c r="I30" s="933"/>
      <c r="J30" s="933"/>
      <c r="K30" s="933"/>
      <c r="L30" s="933"/>
      <c r="M30" s="933"/>
      <c r="N30" s="933"/>
      <c r="O30" s="933"/>
      <c r="P30" s="934"/>
      <c r="Q30" s="935">
        <v>32760</v>
      </c>
      <c r="R30" s="936"/>
      <c r="S30" s="936"/>
      <c r="T30" s="936"/>
      <c r="U30" s="936"/>
      <c r="V30" s="936">
        <v>31910</v>
      </c>
      <c r="W30" s="936"/>
      <c r="X30" s="936"/>
      <c r="Y30" s="936"/>
      <c r="Z30" s="936"/>
      <c r="AA30" s="936">
        <v>849</v>
      </c>
      <c r="AB30" s="936"/>
      <c r="AC30" s="936"/>
      <c r="AD30" s="936"/>
      <c r="AE30" s="942"/>
      <c r="AF30" s="962">
        <v>849</v>
      </c>
      <c r="AG30" s="940"/>
      <c r="AH30" s="940"/>
      <c r="AI30" s="940"/>
      <c r="AJ30" s="963"/>
      <c r="AK30" s="941">
        <v>4966</v>
      </c>
      <c r="AL30" s="936"/>
      <c r="AM30" s="936"/>
      <c r="AN30" s="936"/>
      <c r="AO30" s="936"/>
      <c r="AP30" s="936" t="s">
        <v>157</v>
      </c>
      <c r="AQ30" s="936"/>
      <c r="AR30" s="936"/>
      <c r="AS30" s="936"/>
      <c r="AT30" s="936"/>
      <c r="AU30" s="936" t="s">
        <v>157</v>
      </c>
      <c r="AV30" s="936"/>
      <c r="AW30" s="936"/>
      <c r="AX30" s="936"/>
      <c r="AY30" s="936"/>
      <c r="AZ30" s="969" t="s">
        <v>157</v>
      </c>
      <c r="BA30" s="969"/>
      <c r="BB30" s="969"/>
      <c r="BC30" s="969"/>
      <c r="BD30" s="969"/>
      <c r="BE30" s="937"/>
      <c r="BF30" s="937"/>
      <c r="BG30" s="937"/>
      <c r="BH30" s="937"/>
      <c r="BI30" s="938"/>
      <c r="BJ30" s="63"/>
      <c r="BK30" s="63"/>
      <c r="BL30" s="63"/>
      <c r="BM30" s="63"/>
      <c r="BN30" s="63"/>
      <c r="BO30" s="62"/>
      <c r="BP30" s="62"/>
      <c r="BQ30" s="59">
        <v>24</v>
      </c>
      <c r="BR30" s="87"/>
      <c r="BS30" s="932"/>
      <c r="BT30" s="933"/>
      <c r="BU30" s="933"/>
      <c r="BV30" s="933"/>
      <c r="BW30" s="933"/>
      <c r="BX30" s="933"/>
      <c r="BY30" s="933"/>
      <c r="BZ30" s="933"/>
      <c r="CA30" s="933"/>
      <c r="CB30" s="933"/>
      <c r="CC30" s="933"/>
      <c r="CD30" s="933"/>
      <c r="CE30" s="933"/>
      <c r="CF30" s="933"/>
      <c r="CG30" s="934"/>
      <c r="CH30" s="939"/>
      <c r="CI30" s="940"/>
      <c r="CJ30" s="940"/>
      <c r="CK30" s="940"/>
      <c r="CL30" s="950"/>
      <c r="CM30" s="939"/>
      <c r="CN30" s="940"/>
      <c r="CO30" s="940"/>
      <c r="CP30" s="940"/>
      <c r="CQ30" s="950"/>
      <c r="CR30" s="939"/>
      <c r="CS30" s="940"/>
      <c r="CT30" s="940"/>
      <c r="CU30" s="940"/>
      <c r="CV30" s="950"/>
      <c r="CW30" s="939"/>
      <c r="CX30" s="940"/>
      <c r="CY30" s="940"/>
      <c r="CZ30" s="940"/>
      <c r="DA30" s="950"/>
      <c r="DB30" s="939"/>
      <c r="DC30" s="940"/>
      <c r="DD30" s="940"/>
      <c r="DE30" s="940"/>
      <c r="DF30" s="950"/>
      <c r="DG30" s="939"/>
      <c r="DH30" s="940"/>
      <c r="DI30" s="940"/>
      <c r="DJ30" s="940"/>
      <c r="DK30" s="950"/>
      <c r="DL30" s="939"/>
      <c r="DM30" s="940"/>
      <c r="DN30" s="940"/>
      <c r="DO30" s="940"/>
      <c r="DP30" s="950"/>
      <c r="DQ30" s="939"/>
      <c r="DR30" s="940"/>
      <c r="DS30" s="940"/>
      <c r="DT30" s="940"/>
      <c r="DU30" s="950"/>
      <c r="DV30" s="932"/>
      <c r="DW30" s="933"/>
      <c r="DX30" s="933"/>
      <c r="DY30" s="933"/>
      <c r="DZ30" s="951"/>
      <c r="EA30" s="54"/>
    </row>
    <row r="31" spans="1:131" s="51" customFormat="1" ht="26.25" customHeight="1" x14ac:dyDescent="0.2">
      <c r="A31" s="61">
        <v>4</v>
      </c>
      <c r="B31" s="932" t="s">
        <v>451</v>
      </c>
      <c r="C31" s="933"/>
      <c r="D31" s="933"/>
      <c r="E31" s="933"/>
      <c r="F31" s="933"/>
      <c r="G31" s="933"/>
      <c r="H31" s="933"/>
      <c r="I31" s="933"/>
      <c r="J31" s="933"/>
      <c r="K31" s="933"/>
      <c r="L31" s="933"/>
      <c r="M31" s="933"/>
      <c r="N31" s="933"/>
      <c r="O31" s="933"/>
      <c r="P31" s="934"/>
      <c r="Q31" s="935">
        <v>8050</v>
      </c>
      <c r="R31" s="936"/>
      <c r="S31" s="936"/>
      <c r="T31" s="936"/>
      <c r="U31" s="936"/>
      <c r="V31" s="936">
        <v>6787</v>
      </c>
      <c r="W31" s="936"/>
      <c r="X31" s="936"/>
      <c r="Y31" s="936"/>
      <c r="Z31" s="936"/>
      <c r="AA31" s="936">
        <v>1263</v>
      </c>
      <c r="AB31" s="936"/>
      <c r="AC31" s="936"/>
      <c r="AD31" s="936"/>
      <c r="AE31" s="942"/>
      <c r="AF31" s="962">
        <v>7533</v>
      </c>
      <c r="AG31" s="940"/>
      <c r="AH31" s="940"/>
      <c r="AI31" s="940"/>
      <c r="AJ31" s="963"/>
      <c r="AK31" s="941">
        <v>154</v>
      </c>
      <c r="AL31" s="936"/>
      <c r="AM31" s="936"/>
      <c r="AN31" s="936"/>
      <c r="AO31" s="936"/>
      <c r="AP31" s="936">
        <v>37819</v>
      </c>
      <c r="AQ31" s="936"/>
      <c r="AR31" s="936"/>
      <c r="AS31" s="936"/>
      <c r="AT31" s="936"/>
      <c r="AU31" s="936">
        <v>643</v>
      </c>
      <c r="AV31" s="936"/>
      <c r="AW31" s="936"/>
      <c r="AX31" s="936"/>
      <c r="AY31" s="936"/>
      <c r="AZ31" s="969" t="s">
        <v>157</v>
      </c>
      <c r="BA31" s="969"/>
      <c r="BB31" s="969"/>
      <c r="BC31" s="969"/>
      <c r="BD31" s="969"/>
      <c r="BE31" s="937" t="s">
        <v>452</v>
      </c>
      <c r="BF31" s="937"/>
      <c r="BG31" s="937"/>
      <c r="BH31" s="937"/>
      <c r="BI31" s="938"/>
      <c r="BJ31" s="63"/>
      <c r="BK31" s="63"/>
      <c r="BL31" s="63"/>
      <c r="BM31" s="63"/>
      <c r="BN31" s="63"/>
      <c r="BO31" s="62"/>
      <c r="BP31" s="62"/>
      <c r="BQ31" s="59">
        <v>25</v>
      </c>
      <c r="BR31" s="87"/>
      <c r="BS31" s="932"/>
      <c r="BT31" s="933"/>
      <c r="BU31" s="933"/>
      <c r="BV31" s="933"/>
      <c r="BW31" s="933"/>
      <c r="BX31" s="933"/>
      <c r="BY31" s="933"/>
      <c r="BZ31" s="933"/>
      <c r="CA31" s="933"/>
      <c r="CB31" s="933"/>
      <c r="CC31" s="933"/>
      <c r="CD31" s="933"/>
      <c r="CE31" s="933"/>
      <c r="CF31" s="933"/>
      <c r="CG31" s="934"/>
      <c r="CH31" s="939"/>
      <c r="CI31" s="940"/>
      <c r="CJ31" s="940"/>
      <c r="CK31" s="940"/>
      <c r="CL31" s="950"/>
      <c r="CM31" s="939"/>
      <c r="CN31" s="940"/>
      <c r="CO31" s="940"/>
      <c r="CP31" s="940"/>
      <c r="CQ31" s="950"/>
      <c r="CR31" s="939"/>
      <c r="CS31" s="940"/>
      <c r="CT31" s="940"/>
      <c r="CU31" s="940"/>
      <c r="CV31" s="950"/>
      <c r="CW31" s="939"/>
      <c r="CX31" s="940"/>
      <c r="CY31" s="940"/>
      <c r="CZ31" s="940"/>
      <c r="DA31" s="950"/>
      <c r="DB31" s="939"/>
      <c r="DC31" s="940"/>
      <c r="DD31" s="940"/>
      <c r="DE31" s="940"/>
      <c r="DF31" s="950"/>
      <c r="DG31" s="939"/>
      <c r="DH31" s="940"/>
      <c r="DI31" s="940"/>
      <c r="DJ31" s="940"/>
      <c r="DK31" s="950"/>
      <c r="DL31" s="939"/>
      <c r="DM31" s="940"/>
      <c r="DN31" s="940"/>
      <c r="DO31" s="940"/>
      <c r="DP31" s="950"/>
      <c r="DQ31" s="939"/>
      <c r="DR31" s="940"/>
      <c r="DS31" s="940"/>
      <c r="DT31" s="940"/>
      <c r="DU31" s="950"/>
      <c r="DV31" s="932"/>
      <c r="DW31" s="933"/>
      <c r="DX31" s="933"/>
      <c r="DY31" s="933"/>
      <c r="DZ31" s="951"/>
      <c r="EA31" s="54"/>
    </row>
    <row r="32" spans="1:131" s="51" customFormat="1" ht="26.25" customHeight="1" x14ac:dyDescent="0.2">
      <c r="A32" s="61">
        <v>5</v>
      </c>
      <c r="B32" s="932" t="s">
        <v>257</v>
      </c>
      <c r="C32" s="933"/>
      <c r="D32" s="933"/>
      <c r="E32" s="933"/>
      <c r="F32" s="933"/>
      <c r="G32" s="933"/>
      <c r="H32" s="933"/>
      <c r="I32" s="933"/>
      <c r="J32" s="933"/>
      <c r="K32" s="933"/>
      <c r="L32" s="933"/>
      <c r="M32" s="933"/>
      <c r="N32" s="933"/>
      <c r="O32" s="933"/>
      <c r="P32" s="934"/>
      <c r="Q32" s="935">
        <v>13</v>
      </c>
      <c r="R32" s="936"/>
      <c r="S32" s="936"/>
      <c r="T32" s="936"/>
      <c r="U32" s="936"/>
      <c r="V32" s="936">
        <v>12</v>
      </c>
      <c r="W32" s="936"/>
      <c r="X32" s="936"/>
      <c r="Y32" s="936"/>
      <c r="Z32" s="936"/>
      <c r="AA32" s="936">
        <v>1</v>
      </c>
      <c r="AB32" s="936"/>
      <c r="AC32" s="936"/>
      <c r="AD32" s="936"/>
      <c r="AE32" s="942"/>
      <c r="AF32" s="962">
        <v>71</v>
      </c>
      <c r="AG32" s="940"/>
      <c r="AH32" s="940"/>
      <c r="AI32" s="940"/>
      <c r="AJ32" s="963"/>
      <c r="AK32" s="941" t="s">
        <v>157</v>
      </c>
      <c r="AL32" s="936"/>
      <c r="AM32" s="936"/>
      <c r="AN32" s="936"/>
      <c r="AO32" s="936"/>
      <c r="AP32" s="936" t="s">
        <v>157</v>
      </c>
      <c r="AQ32" s="936"/>
      <c r="AR32" s="936"/>
      <c r="AS32" s="936"/>
      <c r="AT32" s="936"/>
      <c r="AU32" s="936" t="s">
        <v>157</v>
      </c>
      <c r="AV32" s="936"/>
      <c r="AW32" s="936"/>
      <c r="AX32" s="936"/>
      <c r="AY32" s="936"/>
      <c r="AZ32" s="969" t="s">
        <v>157</v>
      </c>
      <c r="BA32" s="969"/>
      <c r="BB32" s="969"/>
      <c r="BC32" s="969"/>
      <c r="BD32" s="969"/>
      <c r="BE32" s="937" t="s">
        <v>452</v>
      </c>
      <c r="BF32" s="937"/>
      <c r="BG32" s="937"/>
      <c r="BH32" s="937"/>
      <c r="BI32" s="938"/>
      <c r="BJ32" s="63"/>
      <c r="BK32" s="63"/>
      <c r="BL32" s="63"/>
      <c r="BM32" s="63"/>
      <c r="BN32" s="63"/>
      <c r="BO32" s="62"/>
      <c r="BP32" s="62"/>
      <c r="BQ32" s="59">
        <v>26</v>
      </c>
      <c r="BR32" s="87"/>
      <c r="BS32" s="932"/>
      <c r="BT32" s="933"/>
      <c r="BU32" s="933"/>
      <c r="BV32" s="933"/>
      <c r="BW32" s="933"/>
      <c r="BX32" s="933"/>
      <c r="BY32" s="933"/>
      <c r="BZ32" s="933"/>
      <c r="CA32" s="933"/>
      <c r="CB32" s="933"/>
      <c r="CC32" s="933"/>
      <c r="CD32" s="933"/>
      <c r="CE32" s="933"/>
      <c r="CF32" s="933"/>
      <c r="CG32" s="934"/>
      <c r="CH32" s="939"/>
      <c r="CI32" s="940"/>
      <c r="CJ32" s="940"/>
      <c r="CK32" s="940"/>
      <c r="CL32" s="950"/>
      <c r="CM32" s="939"/>
      <c r="CN32" s="940"/>
      <c r="CO32" s="940"/>
      <c r="CP32" s="940"/>
      <c r="CQ32" s="950"/>
      <c r="CR32" s="939"/>
      <c r="CS32" s="940"/>
      <c r="CT32" s="940"/>
      <c r="CU32" s="940"/>
      <c r="CV32" s="950"/>
      <c r="CW32" s="939"/>
      <c r="CX32" s="940"/>
      <c r="CY32" s="940"/>
      <c r="CZ32" s="940"/>
      <c r="DA32" s="950"/>
      <c r="DB32" s="939"/>
      <c r="DC32" s="940"/>
      <c r="DD32" s="940"/>
      <c r="DE32" s="940"/>
      <c r="DF32" s="950"/>
      <c r="DG32" s="939"/>
      <c r="DH32" s="940"/>
      <c r="DI32" s="940"/>
      <c r="DJ32" s="940"/>
      <c r="DK32" s="950"/>
      <c r="DL32" s="939"/>
      <c r="DM32" s="940"/>
      <c r="DN32" s="940"/>
      <c r="DO32" s="940"/>
      <c r="DP32" s="950"/>
      <c r="DQ32" s="939"/>
      <c r="DR32" s="940"/>
      <c r="DS32" s="940"/>
      <c r="DT32" s="940"/>
      <c r="DU32" s="950"/>
      <c r="DV32" s="932"/>
      <c r="DW32" s="933"/>
      <c r="DX32" s="933"/>
      <c r="DY32" s="933"/>
      <c r="DZ32" s="951"/>
      <c r="EA32" s="54"/>
    </row>
    <row r="33" spans="1:131" s="51" customFormat="1" ht="26.25" customHeight="1" x14ac:dyDescent="0.2">
      <c r="A33" s="61">
        <v>6</v>
      </c>
      <c r="B33" s="932" t="s">
        <v>453</v>
      </c>
      <c r="C33" s="933"/>
      <c r="D33" s="933"/>
      <c r="E33" s="933"/>
      <c r="F33" s="933"/>
      <c r="G33" s="933"/>
      <c r="H33" s="933"/>
      <c r="I33" s="933"/>
      <c r="J33" s="933"/>
      <c r="K33" s="933"/>
      <c r="L33" s="933"/>
      <c r="M33" s="933"/>
      <c r="N33" s="933"/>
      <c r="O33" s="933"/>
      <c r="P33" s="934"/>
      <c r="Q33" s="935">
        <v>10251</v>
      </c>
      <c r="R33" s="936"/>
      <c r="S33" s="936"/>
      <c r="T33" s="936"/>
      <c r="U33" s="936"/>
      <c r="V33" s="936">
        <v>10240</v>
      </c>
      <c r="W33" s="936"/>
      <c r="X33" s="936"/>
      <c r="Y33" s="936"/>
      <c r="Z33" s="936"/>
      <c r="AA33" s="936">
        <v>10</v>
      </c>
      <c r="AB33" s="936"/>
      <c r="AC33" s="936"/>
      <c r="AD33" s="936"/>
      <c r="AE33" s="942"/>
      <c r="AF33" s="962">
        <v>2806</v>
      </c>
      <c r="AG33" s="940"/>
      <c r="AH33" s="940"/>
      <c r="AI33" s="940"/>
      <c r="AJ33" s="963"/>
      <c r="AK33" s="941">
        <v>4042</v>
      </c>
      <c r="AL33" s="936"/>
      <c r="AM33" s="936"/>
      <c r="AN33" s="936"/>
      <c r="AO33" s="936"/>
      <c r="AP33" s="936">
        <v>83068</v>
      </c>
      <c r="AQ33" s="936"/>
      <c r="AR33" s="936"/>
      <c r="AS33" s="936"/>
      <c r="AT33" s="936"/>
      <c r="AU33" s="936">
        <v>34058</v>
      </c>
      <c r="AV33" s="936"/>
      <c r="AW33" s="936"/>
      <c r="AX33" s="936"/>
      <c r="AY33" s="936"/>
      <c r="AZ33" s="969" t="s">
        <v>157</v>
      </c>
      <c r="BA33" s="969"/>
      <c r="BB33" s="969"/>
      <c r="BC33" s="969"/>
      <c r="BD33" s="969"/>
      <c r="BE33" s="937" t="s">
        <v>452</v>
      </c>
      <c r="BF33" s="937"/>
      <c r="BG33" s="937"/>
      <c r="BH33" s="937"/>
      <c r="BI33" s="938"/>
      <c r="BJ33" s="63"/>
      <c r="BK33" s="63"/>
      <c r="BL33" s="63"/>
      <c r="BM33" s="63"/>
      <c r="BN33" s="63"/>
      <c r="BO33" s="62"/>
      <c r="BP33" s="62"/>
      <c r="BQ33" s="59">
        <v>27</v>
      </c>
      <c r="BR33" s="87"/>
      <c r="BS33" s="932"/>
      <c r="BT33" s="933"/>
      <c r="BU33" s="933"/>
      <c r="BV33" s="933"/>
      <c r="BW33" s="933"/>
      <c r="BX33" s="933"/>
      <c r="BY33" s="933"/>
      <c r="BZ33" s="933"/>
      <c r="CA33" s="933"/>
      <c r="CB33" s="933"/>
      <c r="CC33" s="933"/>
      <c r="CD33" s="933"/>
      <c r="CE33" s="933"/>
      <c r="CF33" s="933"/>
      <c r="CG33" s="934"/>
      <c r="CH33" s="939"/>
      <c r="CI33" s="940"/>
      <c r="CJ33" s="940"/>
      <c r="CK33" s="940"/>
      <c r="CL33" s="950"/>
      <c r="CM33" s="939"/>
      <c r="CN33" s="940"/>
      <c r="CO33" s="940"/>
      <c r="CP33" s="940"/>
      <c r="CQ33" s="950"/>
      <c r="CR33" s="939"/>
      <c r="CS33" s="940"/>
      <c r="CT33" s="940"/>
      <c r="CU33" s="940"/>
      <c r="CV33" s="950"/>
      <c r="CW33" s="939"/>
      <c r="CX33" s="940"/>
      <c r="CY33" s="940"/>
      <c r="CZ33" s="940"/>
      <c r="DA33" s="950"/>
      <c r="DB33" s="939"/>
      <c r="DC33" s="940"/>
      <c r="DD33" s="940"/>
      <c r="DE33" s="940"/>
      <c r="DF33" s="950"/>
      <c r="DG33" s="939"/>
      <c r="DH33" s="940"/>
      <c r="DI33" s="940"/>
      <c r="DJ33" s="940"/>
      <c r="DK33" s="950"/>
      <c r="DL33" s="939"/>
      <c r="DM33" s="940"/>
      <c r="DN33" s="940"/>
      <c r="DO33" s="940"/>
      <c r="DP33" s="950"/>
      <c r="DQ33" s="939"/>
      <c r="DR33" s="940"/>
      <c r="DS33" s="940"/>
      <c r="DT33" s="940"/>
      <c r="DU33" s="950"/>
      <c r="DV33" s="932"/>
      <c r="DW33" s="933"/>
      <c r="DX33" s="933"/>
      <c r="DY33" s="933"/>
      <c r="DZ33" s="951"/>
      <c r="EA33" s="54"/>
    </row>
    <row r="34" spans="1:131" s="51" customFormat="1" ht="26.25" customHeight="1" x14ac:dyDescent="0.2">
      <c r="A34" s="61">
        <v>7</v>
      </c>
      <c r="B34" s="932" t="s">
        <v>454</v>
      </c>
      <c r="C34" s="933"/>
      <c r="D34" s="933"/>
      <c r="E34" s="933"/>
      <c r="F34" s="933"/>
      <c r="G34" s="933"/>
      <c r="H34" s="933"/>
      <c r="I34" s="933"/>
      <c r="J34" s="933"/>
      <c r="K34" s="933"/>
      <c r="L34" s="933"/>
      <c r="M34" s="933"/>
      <c r="N34" s="933"/>
      <c r="O34" s="933"/>
      <c r="P34" s="934"/>
      <c r="Q34" s="935">
        <v>675</v>
      </c>
      <c r="R34" s="936"/>
      <c r="S34" s="936"/>
      <c r="T34" s="936"/>
      <c r="U34" s="936"/>
      <c r="V34" s="936">
        <v>637</v>
      </c>
      <c r="W34" s="936"/>
      <c r="X34" s="936"/>
      <c r="Y34" s="936"/>
      <c r="Z34" s="936"/>
      <c r="AA34" s="936">
        <v>37</v>
      </c>
      <c r="AB34" s="936"/>
      <c r="AC34" s="936"/>
      <c r="AD34" s="936"/>
      <c r="AE34" s="942"/>
      <c r="AF34" s="962">
        <v>250</v>
      </c>
      <c r="AG34" s="940"/>
      <c r="AH34" s="940"/>
      <c r="AI34" s="940"/>
      <c r="AJ34" s="963"/>
      <c r="AK34" s="941">
        <v>540</v>
      </c>
      <c r="AL34" s="936"/>
      <c r="AM34" s="936"/>
      <c r="AN34" s="936"/>
      <c r="AO34" s="936"/>
      <c r="AP34" s="936">
        <v>4870</v>
      </c>
      <c r="AQ34" s="936"/>
      <c r="AR34" s="936"/>
      <c r="AS34" s="936"/>
      <c r="AT34" s="936"/>
      <c r="AU34" s="936">
        <v>3881</v>
      </c>
      <c r="AV34" s="936"/>
      <c r="AW34" s="936"/>
      <c r="AX34" s="936"/>
      <c r="AY34" s="936"/>
      <c r="AZ34" s="969" t="s">
        <v>157</v>
      </c>
      <c r="BA34" s="969"/>
      <c r="BB34" s="969"/>
      <c r="BC34" s="969"/>
      <c r="BD34" s="969"/>
      <c r="BE34" s="937" t="s">
        <v>452</v>
      </c>
      <c r="BF34" s="937"/>
      <c r="BG34" s="937"/>
      <c r="BH34" s="937"/>
      <c r="BI34" s="938"/>
      <c r="BJ34" s="63"/>
      <c r="BK34" s="63"/>
      <c r="BL34" s="63"/>
      <c r="BM34" s="63"/>
      <c r="BN34" s="63"/>
      <c r="BO34" s="62"/>
      <c r="BP34" s="62"/>
      <c r="BQ34" s="59">
        <v>28</v>
      </c>
      <c r="BR34" s="87"/>
      <c r="BS34" s="932"/>
      <c r="BT34" s="933"/>
      <c r="BU34" s="933"/>
      <c r="BV34" s="933"/>
      <c r="BW34" s="933"/>
      <c r="BX34" s="933"/>
      <c r="BY34" s="933"/>
      <c r="BZ34" s="933"/>
      <c r="CA34" s="933"/>
      <c r="CB34" s="933"/>
      <c r="CC34" s="933"/>
      <c r="CD34" s="933"/>
      <c r="CE34" s="933"/>
      <c r="CF34" s="933"/>
      <c r="CG34" s="934"/>
      <c r="CH34" s="939"/>
      <c r="CI34" s="940"/>
      <c r="CJ34" s="940"/>
      <c r="CK34" s="940"/>
      <c r="CL34" s="950"/>
      <c r="CM34" s="939"/>
      <c r="CN34" s="940"/>
      <c r="CO34" s="940"/>
      <c r="CP34" s="940"/>
      <c r="CQ34" s="950"/>
      <c r="CR34" s="939"/>
      <c r="CS34" s="940"/>
      <c r="CT34" s="940"/>
      <c r="CU34" s="940"/>
      <c r="CV34" s="950"/>
      <c r="CW34" s="939"/>
      <c r="CX34" s="940"/>
      <c r="CY34" s="940"/>
      <c r="CZ34" s="940"/>
      <c r="DA34" s="950"/>
      <c r="DB34" s="939"/>
      <c r="DC34" s="940"/>
      <c r="DD34" s="940"/>
      <c r="DE34" s="940"/>
      <c r="DF34" s="950"/>
      <c r="DG34" s="939"/>
      <c r="DH34" s="940"/>
      <c r="DI34" s="940"/>
      <c r="DJ34" s="940"/>
      <c r="DK34" s="950"/>
      <c r="DL34" s="939"/>
      <c r="DM34" s="940"/>
      <c r="DN34" s="940"/>
      <c r="DO34" s="940"/>
      <c r="DP34" s="950"/>
      <c r="DQ34" s="939"/>
      <c r="DR34" s="940"/>
      <c r="DS34" s="940"/>
      <c r="DT34" s="940"/>
      <c r="DU34" s="950"/>
      <c r="DV34" s="932"/>
      <c r="DW34" s="933"/>
      <c r="DX34" s="933"/>
      <c r="DY34" s="933"/>
      <c r="DZ34" s="951"/>
      <c r="EA34" s="54"/>
    </row>
    <row r="35" spans="1:131" s="51" customFormat="1" ht="26.25" customHeight="1" x14ac:dyDescent="0.2">
      <c r="A35" s="61">
        <v>8</v>
      </c>
      <c r="B35" s="932" t="s">
        <v>379</v>
      </c>
      <c r="C35" s="933"/>
      <c r="D35" s="933"/>
      <c r="E35" s="933"/>
      <c r="F35" s="933"/>
      <c r="G35" s="933"/>
      <c r="H35" s="933"/>
      <c r="I35" s="933"/>
      <c r="J35" s="933"/>
      <c r="K35" s="933"/>
      <c r="L35" s="933"/>
      <c r="M35" s="933"/>
      <c r="N35" s="933"/>
      <c r="O35" s="933"/>
      <c r="P35" s="934"/>
      <c r="Q35" s="935">
        <v>889</v>
      </c>
      <c r="R35" s="936"/>
      <c r="S35" s="936"/>
      <c r="T35" s="936"/>
      <c r="U35" s="936"/>
      <c r="V35" s="936">
        <v>1032</v>
      </c>
      <c r="W35" s="936"/>
      <c r="X35" s="936"/>
      <c r="Y35" s="936"/>
      <c r="Z35" s="936"/>
      <c r="AA35" s="936">
        <v>-143</v>
      </c>
      <c r="AB35" s="936"/>
      <c r="AC35" s="936"/>
      <c r="AD35" s="936"/>
      <c r="AE35" s="942"/>
      <c r="AF35" s="962">
        <v>197</v>
      </c>
      <c r="AG35" s="940"/>
      <c r="AH35" s="940"/>
      <c r="AI35" s="940"/>
      <c r="AJ35" s="963"/>
      <c r="AK35" s="941">
        <v>145</v>
      </c>
      <c r="AL35" s="936"/>
      <c r="AM35" s="936"/>
      <c r="AN35" s="936"/>
      <c r="AO35" s="936"/>
      <c r="AP35" s="936">
        <v>839</v>
      </c>
      <c r="AQ35" s="936"/>
      <c r="AR35" s="936"/>
      <c r="AS35" s="936"/>
      <c r="AT35" s="936"/>
      <c r="AU35" s="936">
        <v>516</v>
      </c>
      <c r="AV35" s="936"/>
      <c r="AW35" s="936"/>
      <c r="AX35" s="936"/>
      <c r="AY35" s="936"/>
      <c r="AZ35" s="969" t="s">
        <v>157</v>
      </c>
      <c r="BA35" s="969"/>
      <c r="BB35" s="969"/>
      <c r="BC35" s="969"/>
      <c r="BD35" s="969"/>
      <c r="BE35" s="937" t="s">
        <v>452</v>
      </c>
      <c r="BF35" s="937"/>
      <c r="BG35" s="937"/>
      <c r="BH35" s="937"/>
      <c r="BI35" s="938"/>
      <c r="BJ35" s="63"/>
      <c r="BK35" s="63"/>
      <c r="BL35" s="63"/>
      <c r="BM35" s="63"/>
      <c r="BN35" s="63"/>
      <c r="BO35" s="62"/>
      <c r="BP35" s="62"/>
      <c r="BQ35" s="59">
        <v>29</v>
      </c>
      <c r="BR35" s="87"/>
      <c r="BS35" s="932"/>
      <c r="BT35" s="933"/>
      <c r="BU35" s="933"/>
      <c r="BV35" s="933"/>
      <c r="BW35" s="933"/>
      <c r="BX35" s="933"/>
      <c r="BY35" s="933"/>
      <c r="BZ35" s="933"/>
      <c r="CA35" s="933"/>
      <c r="CB35" s="933"/>
      <c r="CC35" s="933"/>
      <c r="CD35" s="933"/>
      <c r="CE35" s="933"/>
      <c r="CF35" s="933"/>
      <c r="CG35" s="934"/>
      <c r="CH35" s="939"/>
      <c r="CI35" s="940"/>
      <c r="CJ35" s="940"/>
      <c r="CK35" s="940"/>
      <c r="CL35" s="950"/>
      <c r="CM35" s="939"/>
      <c r="CN35" s="940"/>
      <c r="CO35" s="940"/>
      <c r="CP35" s="940"/>
      <c r="CQ35" s="950"/>
      <c r="CR35" s="939"/>
      <c r="CS35" s="940"/>
      <c r="CT35" s="940"/>
      <c r="CU35" s="940"/>
      <c r="CV35" s="950"/>
      <c r="CW35" s="939"/>
      <c r="CX35" s="940"/>
      <c r="CY35" s="940"/>
      <c r="CZ35" s="940"/>
      <c r="DA35" s="950"/>
      <c r="DB35" s="939"/>
      <c r="DC35" s="940"/>
      <c r="DD35" s="940"/>
      <c r="DE35" s="940"/>
      <c r="DF35" s="950"/>
      <c r="DG35" s="939"/>
      <c r="DH35" s="940"/>
      <c r="DI35" s="940"/>
      <c r="DJ35" s="940"/>
      <c r="DK35" s="950"/>
      <c r="DL35" s="939"/>
      <c r="DM35" s="940"/>
      <c r="DN35" s="940"/>
      <c r="DO35" s="940"/>
      <c r="DP35" s="950"/>
      <c r="DQ35" s="939"/>
      <c r="DR35" s="940"/>
      <c r="DS35" s="940"/>
      <c r="DT35" s="940"/>
      <c r="DU35" s="950"/>
      <c r="DV35" s="932"/>
      <c r="DW35" s="933"/>
      <c r="DX35" s="933"/>
      <c r="DY35" s="933"/>
      <c r="DZ35" s="951"/>
      <c r="EA35" s="54"/>
    </row>
    <row r="36" spans="1:131" s="51" customFormat="1" ht="26.25" customHeight="1" x14ac:dyDescent="0.2">
      <c r="A36" s="61">
        <v>9</v>
      </c>
      <c r="B36" s="932" t="s">
        <v>455</v>
      </c>
      <c r="C36" s="933"/>
      <c r="D36" s="933"/>
      <c r="E36" s="933"/>
      <c r="F36" s="933"/>
      <c r="G36" s="933"/>
      <c r="H36" s="933"/>
      <c r="I36" s="933"/>
      <c r="J36" s="933"/>
      <c r="K36" s="933"/>
      <c r="L36" s="933"/>
      <c r="M36" s="933"/>
      <c r="N36" s="933"/>
      <c r="O36" s="933"/>
      <c r="P36" s="934"/>
      <c r="Q36" s="935">
        <v>691</v>
      </c>
      <c r="R36" s="936"/>
      <c r="S36" s="936"/>
      <c r="T36" s="936"/>
      <c r="U36" s="936"/>
      <c r="V36" s="936">
        <v>691</v>
      </c>
      <c r="W36" s="936"/>
      <c r="X36" s="936"/>
      <c r="Y36" s="936"/>
      <c r="Z36" s="936"/>
      <c r="AA36" s="936" t="s">
        <v>157</v>
      </c>
      <c r="AB36" s="936"/>
      <c r="AC36" s="936"/>
      <c r="AD36" s="936"/>
      <c r="AE36" s="942"/>
      <c r="AF36" s="962" t="s">
        <v>157</v>
      </c>
      <c r="AG36" s="940"/>
      <c r="AH36" s="940"/>
      <c r="AI36" s="940"/>
      <c r="AJ36" s="963"/>
      <c r="AK36" s="941">
        <v>47</v>
      </c>
      <c r="AL36" s="936"/>
      <c r="AM36" s="936"/>
      <c r="AN36" s="936"/>
      <c r="AO36" s="936"/>
      <c r="AP36" s="936">
        <v>1641</v>
      </c>
      <c r="AQ36" s="936"/>
      <c r="AR36" s="936"/>
      <c r="AS36" s="936"/>
      <c r="AT36" s="936"/>
      <c r="AU36" s="936">
        <v>469</v>
      </c>
      <c r="AV36" s="936"/>
      <c r="AW36" s="936"/>
      <c r="AX36" s="936"/>
      <c r="AY36" s="936"/>
      <c r="AZ36" s="969" t="s">
        <v>157</v>
      </c>
      <c r="BA36" s="969"/>
      <c r="BB36" s="969"/>
      <c r="BC36" s="969"/>
      <c r="BD36" s="969"/>
      <c r="BE36" s="937" t="s">
        <v>456</v>
      </c>
      <c r="BF36" s="937"/>
      <c r="BG36" s="937"/>
      <c r="BH36" s="937"/>
      <c r="BI36" s="938"/>
      <c r="BJ36" s="63"/>
      <c r="BK36" s="63"/>
      <c r="BL36" s="63"/>
      <c r="BM36" s="63"/>
      <c r="BN36" s="63"/>
      <c r="BO36" s="62"/>
      <c r="BP36" s="62"/>
      <c r="BQ36" s="59">
        <v>30</v>
      </c>
      <c r="BR36" s="87"/>
      <c r="BS36" s="932"/>
      <c r="BT36" s="933"/>
      <c r="BU36" s="933"/>
      <c r="BV36" s="933"/>
      <c r="BW36" s="933"/>
      <c r="BX36" s="933"/>
      <c r="BY36" s="933"/>
      <c r="BZ36" s="933"/>
      <c r="CA36" s="933"/>
      <c r="CB36" s="933"/>
      <c r="CC36" s="933"/>
      <c r="CD36" s="933"/>
      <c r="CE36" s="933"/>
      <c r="CF36" s="933"/>
      <c r="CG36" s="934"/>
      <c r="CH36" s="939"/>
      <c r="CI36" s="940"/>
      <c r="CJ36" s="940"/>
      <c r="CK36" s="940"/>
      <c r="CL36" s="950"/>
      <c r="CM36" s="939"/>
      <c r="CN36" s="940"/>
      <c r="CO36" s="940"/>
      <c r="CP36" s="940"/>
      <c r="CQ36" s="950"/>
      <c r="CR36" s="939"/>
      <c r="CS36" s="940"/>
      <c r="CT36" s="940"/>
      <c r="CU36" s="940"/>
      <c r="CV36" s="950"/>
      <c r="CW36" s="939"/>
      <c r="CX36" s="940"/>
      <c r="CY36" s="940"/>
      <c r="CZ36" s="940"/>
      <c r="DA36" s="950"/>
      <c r="DB36" s="939"/>
      <c r="DC36" s="940"/>
      <c r="DD36" s="940"/>
      <c r="DE36" s="940"/>
      <c r="DF36" s="950"/>
      <c r="DG36" s="939"/>
      <c r="DH36" s="940"/>
      <c r="DI36" s="940"/>
      <c r="DJ36" s="940"/>
      <c r="DK36" s="950"/>
      <c r="DL36" s="939"/>
      <c r="DM36" s="940"/>
      <c r="DN36" s="940"/>
      <c r="DO36" s="940"/>
      <c r="DP36" s="950"/>
      <c r="DQ36" s="939"/>
      <c r="DR36" s="940"/>
      <c r="DS36" s="940"/>
      <c r="DT36" s="940"/>
      <c r="DU36" s="950"/>
      <c r="DV36" s="932"/>
      <c r="DW36" s="933"/>
      <c r="DX36" s="933"/>
      <c r="DY36" s="933"/>
      <c r="DZ36" s="951"/>
      <c r="EA36" s="54"/>
    </row>
    <row r="37" spans="1:131" s="51" customFormat="1" ht="26.25" customHeight="1" x14ac:dyDescent="0.2">
      <c r="A37" s="61">
        <v>10</v>
      </c>
      <c r="B37" s="932" t="s">
        <v>457</v>
      </c>
      <c r="C37" s="933"/>
      <c r="D37" s="933"/>
      <c r="E37" s="933"/>
      <c r="F37" s="933"/>
      <c r="G37" s="933"/>
      <c r="H37" s="933"/>
      <c r="I37" s="933"/>
      <c r="J37" s="933"/>
      <c r="K37" s="933"/>
      <c r="L37" s="933"/>
      <c r="M37" s="933"/>
      <c r="N37" s="933"/>
      <c r="O37" s="933"/>
      <c r="P37" s="934"/>
      <c r="Q37" s="935">
        <v>292</v>
      </c>
      <c r="R37" s="936"/>
      <c r="S37" s="936"/>
      <c r="T37" s="936"/>
      <c r="U37" s="936"/>
      <c r="V37" s="936">
        <v>291</v>
      </c>
      <c r="W37" s="936"/>
      <c r="X37" s="936"/>
      <c r="Y37" s="936"/>
      <c r="Z37" s="936"/>
      <c r="AA37" s="936">
        <v>0</v>
      </c>
      <c r="AB37" s="936"/>
      <c r="AC37" s="936"/>
      <c r="AD37" s="936"/>
      <c r="AE37" s="942"/>
      <c r="AF37" s="962">
        <v>0</v>
      </c>
      <c r="AG37" s="940"/>
      <c r="AH37" s="940"/>
      <c r="AI37" s="940"/>
      <c r="AJ37" s="963"/>
      <c r="AK37" s="941">
        <v>34</v>
      </c>
      <c r="AL37" s="936"/>
      <c r="AM37" s="936"/>
      <c r="AN37" s="936"/>
      <c r="AO37" s="936"/>
      <c r="AP37" s="936">
        <v>785</v>
      </c>
      <c r="AQ37" s="936"/>
      <c r="AR37" s="936"/>
      <c r="AS37" s="936"/>
      <c r="AT37" s="936"/>
      <c r="AU37" s="936">
        <v>785</v>
      </c>
      <c r="AV37" s="936"/>
      <c r="AW37" s="936"/>
      <c r="AX37" s="936"/>
      <c r="AY37" s="936"/>
      <c r="AZ37" s="969" t="s">
        <v>157</v>
      </c>
      <c r="BA37" s="969"/>
      <c r="BB37" s="969"/>
      <c r="BC37" s="969"/>
      <c r="BD37" s="969"/>
      <c r="BE37" s="937" t="s">
        <v>456</v>
      </c>
      <c r="BF37" s="937"/>
      <c r="BG37" s="937"/>
      <c r="BH37" s="937"/>
      <c r="BI37" s="938"/>
      <c r="BJ37" s="63"/>
      <c r="BK37" s="63"/>
      <c r="BL37" s="63"/>
      <c r="BM37" s="63"/>
      <c r="BN37" s="63"/>
      <c r="BO37" s="62"/>
      <c r="BP37" s="62"/>
      <c r="BQ37" s="59">
        <v>31</v>
      </c>
      <c r="BR37" s="87"/>
      <c r="BS37" s="932"/>
      <c r="BT37" s="933"/>
      <c r="BU37" s="933"/>
      <c r="BV37" s="933"/>
      <c r="BW37" s="933"/>
      <c r="BX37" s="933"/>
      <c r="BY37" s="933"/>
      <c r="BZ37" s="933"/>
      <c r="CA37" s="933"/>
      <c r="CB37" s="933"/>
      <c r="CC37" s="933"/>
      <c r="CD37" s="933"/>
      <c r="CE37" s="933"/>
      <c r="CF37" s="933"/>
      <c r="CG37" s="934"/>
      <c r="CH37" s="939"/>
      <c r="CI37" s="940"/>
      <c r="CJ37" s="940"/>
      <c r="CK37" s="940"/>
      <c r="CL37" s="950"/>
      <c r="CM37" s="939"/>
      <c r="CN37" s="940"/>
      <c r="CO37" s="940"/>
      <c r="CP37" s="940"/>
      <c r="CQ37" s="950"/>
      <c r="CR37" s="939"/>
      <c r="CS37" s="940"/>
      <c r="CT37" s="940"/>
      <c r="CU37" s="940"/>
      <c r="CV37" s="950"/>
      <c r="CW37" s="939"/>
      <c r="CX37" s="940"/>
      <c r="CY37" s="940"/>
      <c r="CZ37" s="940"/>
      <c r="DA37" s="950"/>
      <c r="DB37" s="939"/>
      <c r="DC37" s="940"/>
      <c r="DD37" s="940"/>
      <c r="DE37" s="940"/>
      <c r="DF37" s="950"/>
      <c r="DG37" s="939"/>
      <c r="DH37" s="940"/>
      <c r="DI37" s="940"/>
      <c r="DJ37" s="940"/>
      <c r="DK37" s="950"/>
      <c r="DL37" s="939"/>
      <c r="DM37" s="940"/>
      <c r="DN37" s="940"/>
      <c r="DO37" s="940"/>
      <c r="DP37" s="950"/>
      <c r="DQ37" s="939"/>
      <c r="DR37" s="940"/>
      <c r="DS37" s="940"/>
      <c r="DT37" s="940"/>
      <c r="DU37" s="950"/>
      <c r="DV37" s="932"/>
      <c r="DW37" s="933"/>
      <c r="DX37" s="933"/>
      <c r="DY37" s="933"/>
      <c r="DZ37" s="951"/>
      <c r="EA37" s="54"/>
    </row>
    <row r="38" spans="1:131" s="51" customFormat="1" ht="26.25" customHeight="1" x14ac:dyDescent="0.2">
      <c r="A38" s="61">
        <v>11</v>
      </c>
      <c r="B38" s="932" t="s">
        <v>246</v>
      </c>
      <c r="C38" s="933"/>
      <c r="D38" s="933"/>
      <c r="E38" s="933"/>
      <c r="F38" s="933"/>
      <c r="G38" s="933"/>
      <c r="H38" s="933"/>
      <c r="I38" s="933"/>
      <c r="J38" s="933"/>
      <c r="K38" s="933"/>
      <c r="L38" s="933"/>
      <c r="M38" s="933"/>
      <c r="N38" s="933"/>
      <c r="O38" s="933"/>
      <c r="P38" s="934"/>
      <c r="Q38" s="935">
        <v>327</v>
      </c>
      <c r="R38" s="936"/>
      <c r="S38" s="936"/>
      <c r="T38" s="936"/>
      <c r="U38" s="936"/>
      <c r="V38" s="936">
        <v>274</v>
      </c>
      <c r="W38" s="936"/>
      <c r="X38" s="936"/>
      <c r="Y38" s="936"/>
      <c r="Z38" s="936"/>
      <c r="AA38" s="936">
        <v>54</v>
      </c>
      <c r="AB38" s="936"/>
      <c r="AC38" s="936"/>
      <c r="AD38" s="936"/>
      <c r="AE38" s="942"/>
      <c r="AF38" s="962" t="s">
        <v>157</v>
      </c>
      <c r="AG38" s="940"/>
      <c r="AH38" s="940"/>
      <c r="AI38" s="940"/>
      <c r="AJ38" s="963"/>
      <c r="AK38" s="941">
        <v>42</v>
      </c>
      <c r="AL38" s="936"/>
      <c r="AM38" s="936"/>
      <c r="AN38" s="936"/>
      <c r="AO38" s="936"/>
      <c r="AP38" s="936">
        <v>348</v>
      </c>
      <c r="AQ38" s="936"/>
      <c r="AR38" s="936"/>
      <c r="AS38" s="936"/>
      <c r="AT38" s="936"/>
      <c r="AU38" s="936" t="s">
        <v>157</v>
      </c>
      <c r="AV38" s="936"/>
      <c r="AW38" s="936"/>
      <c r="AX38" s="936"/>
      <c r="AY38" s="936"/>
      <c r="AZ38" s="969" t="s">
        <v>157</v>
      </c>
      <c r="BA38" s="969"/>
      <c r="BB38" s="969"/>
      <c r="BC38" s="969"/>
      <c r="BD38" s="969"/>
      <c r="BE38" s="937" t="s">
        <v>456</v>
      </c>
      <c r="BF38" s="937"/>
      <c r="BG38" s="937"/>
      <c r="BH38" s="937"/>
      <c r="BI38" s="938"/>
      <c r="BJ38" s="63"/>
      <c r="BK38" s="63"/>
      <c r="BL38" s="63"/>
      <c r="BM38" s="63"/>
      <c r="BN38" s="63"/>
      <c r="BO38" s="62"/>
      <c r="BP38" s="62"/>
      <c r="BQ38" s="59">
        <v>32</v>
      </c>
      <c r="BR38" s="87"/>
      <c r="BS38" s="932"/>
      <c r="BT38" s="933"/>
      <c r="BU38" s="933"/>
      <c r="BV38" s="933"/>
      <c r="BW38" s="933"/>
      <c r="BX38" s="933"/>
      <c r="BY38" s="933"/>
      <c r="BZ38" s="933"/>
      <c r="CA38" s="933"/>
      <c r="CB38" s="933"/>
      <c r="CC38" s="933"/>
      <c r="CD38" s="933"/>
      <c r="CE38" s="933"/>
      <c r="CF38" s="933"/>
      <c r="CG38" s="934"/>
      <c r="CH38" s="939"/>
      <c r="CI38" s="940"/>
      <c r="CJ38" s="940"/>
      <c r="CK38" s="940"/>
      <c r="CL38" s="950"/>
      <c r="CM38" s="939"/>
      <c r="CN38" s="940"/>
      <c r="CO38" s="940"/>
      <c r="CP38" s="940"/>
      <c r="CQ38" s="950"/>
      <c r="CR38" s="939"/>
      <c r="CS38" s="940"/>
      <c r="CT38" s="940"/>
      <c r="CU38" s="940"/>
      <c r="CV38" s="950"/>
      <c r="CW38" s="939"/>
      <c r="CX38" s="940"/>
      <c r="CY38" s="940"/>
      <c r="CZ38" s="940"/>
      <c r="DA38" s="950"/>
      <c r="DB38" s="939"/>
      <c r="DC38" s="940"/>
      <c r="DD38" s="940"/>
      <c r="DE38" s="940"/>
      <c r="DF38" s="950"/>
      <c r="DG38" s="939"/>
      <c r="DH38" s="940"/>
      <c r="DI38" s="940"/>
      <c r="DJ38" s="940"/>
      <c r="DK38" s="950"/>
      <c r="DL38" s="939"/>
      <c r="DM38" s="940"/>
      <c r="DN38" s="940"/>
      <c r="DO38" s="940"/>
      <c r="DP38" s="950"/>
      <c r="DQ38" s="939"/>
      <c r="DR38" s="940"/>
      <c r="DS38" s="940"/>
      <c r="DT38" s="940"/>
      <c r="DU38" s="950"/>
      <c r="DV38" s="932"/>
      <c r="DW38" s="933"/>
      <c r="DX38" s="933"/>
      <c r="DY38" s="933"/>
      <c r="DZ38" s="951"/>
      <c r="EA38" s="54"/>
    </row>
    <row r="39" spans="1:131" s="51" customFormat="1" ht="26.25" customHeight="1" x14ac:dyDescent="0.2">
      <c r="A39" s="61">
        <v>12</v>
      </c>
      <c r="B39" s="932"/>
      <c r="C39" s="933"/>
      <c r="D39" s="933"/>
      <c r="E39" s="933"/>
      <c r="F39" s="933"/>
      <c r="G39" s="933"/>
      <c r="H39" s="933"/>
      <c r="I39" s="933"/>
      <c r="J39" s="933"/>
      <c r="K39" s="933"/>
      <c r="L39" s="933"/>
      <c r="M39" s="933"/>
      <c r="N39" s="933"/>
      <c r="O39" s="933"/>
      <c r="P39" s="934"/>
      <c r="Q39" s="935"/>
      <c r="R39" s="936"/>
      <c r="S39" s="936"/>
      <c r="T39" s="936"/>
      <c r="U39" s="936"/>
      <c r="V39" s="936"/>
      <c r="W39" s="936"/>
      <c r="X39" s="936"/>
      <c r="Y39" s="936"/>
      <c r="Z39" s="936"/>
      <c r="AA39" s="936"/>
      <c r="AB39" s="936"/>
      <c r="AC39" s="936"/>
      <c r="AD39" s="936"/>
      <c r="AE39" s="942"/>
      <c r="AF39" s="962"/>
      <c r="AG39" s="940"/>
      <c r="AH39" s="940"/>
      <c r="AI39" s="940"/>
      <c r="AJ39" s="963"/>
      <c r="AK39" s="941"/>
      <c r="AL39" s="936"/>
      <c r="AM39" s="936"/>
      <c r="AN39" s="936"/>
      <c r="AO39" s="936"/>
      <c r="AP39" s="936"/>
      <c r="AQ39" s="936"/>
      <c r="AR39" s="936"/>
      <c r="AS39" s="936"/>
      <c r="AT39" s="936"/>
      <c r="AU39" s="936"/>
      <c r="AV39" s="936"/>
      <c r="AW39" s="936"/>
      <c r="AX39" s="936"/>
      <c r="AY39" s="936"/>
      <c r="AZ39" s="969"/>
      <c r="BA39" s="969"/>
      <c r="BB39" s="969"/>
      <c r="BC39" s="969"/>
      <c r="BD39" s="969"/>
      <c r="BE39" s="937"/>
      <c r="BF39" s="937"/>
      <c r="BG39" s="937"/>
      <c r="BH39" s="937"/>
      <c r="BI39" s="938"/>
      <c r="BJ39" s="63"/>
      <c r="BK39" s="63"/>
      <c r="BL39" s="63"/>
      <c r="BM39" s="63"/>
      <c r="BN39" s="63"/>
      <c r="BO39" s="62"/>
      <c r="BP39" s="62"/>
      <c r="BQ39" s="59">
        <v>33</v>
      </c>
      <c r="BR39" s="87"/>
      <c r="BS39" s="932"/>
      <c r="BT39" s="933"/>
      <c r="BU39" s="933"/>
      <c r="BV39" s="933"/>
      <c r="BW39" s="933"/>
      <c r="BX39" s="933"/>
      <c r="BY39" s="933"/>
      <c r="BZ39" s="933"/>
      <c r="CA39" s="933"/>
      <c r="CB39" s="933"/>
      <c r="CC39" s="933"/>
      <c r="CD39" s="933"/>
      <c r="CE39" s="933"/>
      <c r="CF39" s="933"/>
      <c r="CG39" s="934"/>
      <c r="CH39" s="939"/>
      <c r="CI39" s="940"/>
      <c r="CJ39" s="940"/>
      <c r="CK39" s="940"/>
      <c r="CL39" s="950"/>
      <c r="CM39" s="939"/>
      <c r="CN39" s="940"/>
      <c r="CO39" s="940"/>
      <c r="CP39" s="940"/>
      <c r="CQ39" s="950"/>
      <c r="CR39" s="939"/>
      <c r="CS39" s="940"/>
      <c r="CT39" s="940"/>
      <c r="CU39" s="940"/>
      <c r="CV39" s="950"/>
      <c r="CW39" s="939"/>
      <c r="CX39" s="940"/>
      <c r="CY39" s="940"/>
      <c r="CZ39" s="940"/>
      <c r="DA39" s="950"/>
      <c r="DB39" s="939"/>
      <c r="DC39" s="940"/>
      <c r="DD39" s="940"/>
      <c r="DE39" s="940"/>
      <c r="DF39" s="950"/>
      <c r="DG39" s="939"/>
      <c r="DH39" s="940"/>
      <c r="DI39" s="940"/>
      <c r="DJ39" s="940"/>
      <c r="DK39" s="950"/>
      <c r="DL39" s="939"/>
      <c r="DM39" s="940"/>
      <c r="DN39" s="940"/>
      <c r="DO39" s="940"/>
      <c r="DP39" s="950"/>
      <c r="DQ39" s="939"/>
      <c r="DR39" s="940"/>
      <c r="DS39" s="940"/>
      <c r="DT39" s="940"/>
      <c r="DU39" s="950"/>
      <c r="DV39" s="932"/>
      <c r="DW39" s="933"/>
      <c r="DX39" s="933"/>
      <c r="DY39" s="933"/>
      <c r="DZ39" s="951"/>
      <c r="EA39" s="54"/>
    </row>
    <row r="40" spans="1:131" s="51" customFormat="1" ht="26.25" customHeight="1" x14ac:dyDescent="0.2">
      <c r="A40" s="59">
        <v>13</v>
      </c>
      <c r="B40" s="932"/>
      <c r="C40" s="933"/>
      <c r="D40" s="933"/>
      <c r="E40" s="933"/>
      <c r="F40" s="933"/>
      <c r="G40" s="933"/>
      <c r="H40" s="933"/>
      <c r="I40" s="933"/>
      <c r="J40" s="933"/>
      <c r="K40" s="933"/>
      <c r="L40" s="933"/>
      <c r="M40" s="933"/>
      <c r="N40" s="933"/>
      <c r="O40" s="933"/>
      <c r="P40" s="934"/>
      <c r="Q40" s="935"/>
      <c r="R40" s="936"/>
      <c r="S40" s="936"/>
      <c r="T40" s="936"/>
      <c r="U40" s="936"/>
      <c r="V40" s="936"/>
      <c r="W40" s="936"/>
      <c r="X40" s="936"/>
      <c r="Y40" s="936"/>
      <c r="Z40" s="936"/>
      <c r="AA40" s="936"/>
      <c r="AB40" s="936"/>
      <c r="AC40" s="936"/>
      <c r="AD40" s="936"/>
      <c r="AE40" s="942"/>
      <c r="AF40" s="962"/>
      <c r="AG40" s="940"/>
      <c r="AH40" s="940"/>
      <c r="AI40" s="940"/>
      <c r="AJ40" s="963"/>
      <c r="AK40" s="941"/>
      <c r="AL40" s="936"/>
      <c r="AM40" s="936"/>
      <c r="AN40" s="936"/>
      <c r="AO40" s="936"/>
      <c r="AP40" s="936"/>
      <c r="AQ40" s="936"/>
      <c r="AR40" s="936"/>
      <c r="AS40" s="936"/>
      <c r="AT40" s="936"/>
      <c r="AU40" s="936"/>
      <c r="AV40" s="936"/>
      <c r="AW40" s="936"/>
      <c r="AX40" s="936"/>
      <c r="AY40" s="936"/>
      <c r="AZ40" s="969"/>
      <c r="BA40" s="969"/>
      <c r="BB40" s="969"/>
      <c r="BC40" s="969"/>
      <c r="BD40" s="969"/>
      <c r="BE40" s="937"/>
      <c r="BF40" s="937"/>
      <c r="BG40" s="937"/>
      <c r="BH40" s="937"/>
      <c r="BI40" s="938"/>
      <c r="BJ40" s="63"/>
      <c r="BK40" s="63"/>
      <c r="BL40" s="63"/>
      <c r="BM40" s="63"/>
      <c r="BN40" s="63"/>
      <c r="BO40" s="62"/>
      <c r="BP40" s="62"/>
      <c r="BQ40" s="59">
        <v>34</v>
      </c>
      <c r="BR40" s="87"/>
      <c r="BS40" s="932"/>
      <c r="BT40" s="933"/>
      <c r="BU40" s="933"/>
      <c r="BV40" s="933"/>
      <c r="BW40" s="933"/>
      <c r="BX40" s="933"/>
      <c r="BY40" s="933"/>
      <c r="BZ40" s="933"/>
      <c r="CA40" s="933"/>
      <c r="CB40" s="933"/>
      <c r="CC40" s="933"/>
      <c r="CD40" s="933"/>
      <c r="CE40" s="933"/>
      <c r="CF40" s="933"/>
      <c r="CG40" s="934"/>
      <c r="CH40" s="939"/>
      <c r="CI40" s="940"/>
      <c r="CJ40" s="940"/>
      <c r="CK40" s="940"/>
      <c r="CL40" s="950"/>
      <c r="CM40" s="939"/>
      <c r="CN40" s="940"/>
      <c r="CO40" s="940"/>
      <c r="CP40" s="940"/>
      <c r="CQ40" s="950"/>
      <c r="CR40" s="939"/>
      <c r="CS40" s="940"/>
      <c r="CT40" s="940"/>
      <c r="CU40" s="940"/>
      <c r="CV40" s="950"/>
      <c r="CW40" s="939"/>
      <c r="CX40" s="940"/>
      <c r="CY40" s="940"/>
      <c r="CZ40" s="940"/>
      <c r="DA40" s="950"/>
      <c r="DB40" s="939"/>
      <c r="DC40" s="940"/>
      <c r="DD40" s="940"/>
      <c r="DE40" s="940"/>
      <c r="DF40" s="950"/>
      <c r="DG40" s="939"/>
      <c r="DH40" s="940"/>
      <c r="DI40" s="940"/>
      <c r="DJ40" s="940"/>
      <c r="DK40" s="950"/>
      <c r="DL40" s="939"/>
      <c r="DM40" s="940"/>
      <c r="DN40" s="940"/>
      <c r="DO40" s="940"/>
      <c r="DP40" s="950"/>
      <c r="DQ40" s="939"/>
      <c r="DR40" s="940"/>
      <c r="DS40" s="940"/>
      <c r="DT40" s="940"/>
      <c r="DU40" s="950"/>
      <c r="DV40" s="932"/>
      <c r="DW40" s="933"/>
      <c r="DX40" s="933"/>
      <c r="DY40" s="933"/>
      <c r="DZ40" s="951"/>
      <c r="EA40" s="54"/>
    </row>
    <row r="41" spans="1:131" s="51" customFormat="1" ht="26.25" customHeight="1" x14ac:dyDescent="0.2">
      <c r="A41" s="59">
        <v>14</v>
      </c>
      <c r="B41" s="932"/>
      <c r="C41" s="933"/>
      <c r="D41" s="933"/>
      <c r="E41" s="933"/>
      <c r="F41" s="933"/>
      <c r="G41" s="933"/>
      <c r="H41" s="933"/>
      <c r="I41" s="933"/>
      <c r="J41" s="933"/>
      <c r="K41" s="933"/>
      <c r="L41" s="933"/>
      <c r="M41" s="933"/>
      <c r="N41" s="933"/>
      <c r="O41" s="933"/>
      <c r="P41" s="934"/>
      <c r="Q41" s="935"/>
      <c r="R41" s="936"/>
      <c r="S41" s="936"/>
      <c r="T41" s="936"/>
      <c r="U41" s="936"/>
      <c r="V41" s="936"/>
      <c r="W41" s="936"/>
      <c r="X41" s="936"/>
      <c r="Y41" s="936"/>
      <c r="Z41" s="936"/>
      <c r="AA41" s="936"/>
      <c r="AB41" s="936"/>
      <c r="AC41" s="936"/>
      <c r="AD41" s="936"/>
      <c r="AE41" s="942"/>
      <c r="AF41" s="962"/>
      <c r="AG41" s="940"/>
      <c r="AH41" s="940"/>
      <c r="AI41" s="940"/>
      <c r="AJ41" s="963"/>
      <c r="AK41" s="941"/>
      <c r="AL41" s="936"/>
      <c r="AM41" s="936"/>
      <c r="AN41" s="936"/>
      <c r="AO41" s="936"/>
      <c r="AP41" s="936"/>
      <c r="AQ41" s="936"/>
      <c r="AR41" s="936"/>
      <c r="AS41" s="936"/>
      <c r="AT41" s="936"/>
      <c r="AU41" s="936"/>
      <c r="AV41" s="936"/>
      <c r="AW41" s="936"/>
      <c r="AX41" s="936"/>
      <c r="AY41" s="936"/>
      <c r="AZ41" s="969"/>
      <c r="BA41" s="969"/>
      <c r="BB41" s="969"/>
      <c r="BC41" s="969"/>
      <c r="BD41" s="969"/>
      <c r="BE41" s="937"/>
      <c r="BF41" s="937"/>
      <c r="BG41" s="937"/>
      <c r="BH41" s="937"/>
      <c r="BI41" s="938"/>
      <c r="BJ41" s="63"/>
      <c r="BK41" s="63"/>
      <c r="BL41" s="63"/>
      <c r="BM41" s="63"/>
      <c r="BN41" s="63"/>
      <c r="BO41" s="62"/>
      <c r="BP41" s="62"/>
      <c r="BQ41" s="59">
        <v>35</v>
      </c>
      <c r="BR41" s="87"/>
      <c r="BS41" s="932"/>
      <c r="BT41" s="933"/>
      <c r="BU41" s="933"/>
      <c r="BV41" s="933"/>
      <c r="BW41" s="933"/>
      <c r="BX41" s="933"/>
      <c r="BY41" s="933"/>
      <c r="BZ41" s="933"/>
      <c r="CA41" s="933"/>
      <c r="CB41" s="933"/>
      <c r="CC41" s="933"/>
      <c r="CD41" s="933"/>
      <c r="CE41" s="933"/>
      <c r="CF41" s="933"/>
      <c r="CG41" s="934"/>
      <c r="CH41" s="939"/>
      <c r="CI41" s="940"/>
      <c r="CJ41" s="940"/>
      <c r="CK41" s="940"/>
      <c r="CL41" s="950"/>
      <c r="CM41" s="939"/>
      <c r="CN41" s="940"/>
      <c r="CO41" s="940"/>
      <c r="CP41" s="940"/>
      <c r="CQ41" s="950"/>
      <c r="CR41" s="939"/>
      <c r="CS41" s="940"/>
      <c r="CT41" s="940"/>
      <c r="CU41" s="940"/>
      <c r="CV41" s="950"/>
      <c r="CW41" s="939"/>
      <c r="CX41" s="940"/>
      <c r="CY41" s="940"/>
      <c r="CZ41" s="940"/>
      <c r="DA41" s="950"/>
      <c r="DB41" s="939"/>
      <c r="DC41" s="940"/>
      <c r="DD41" s="940"/>
      <c r="DE41" s="940"/>
      <c r="DF41" s="950"/>
      <c r="DG41" s="939"/>
      <c r="DH41" s="940"/>
      <c r="DI41" s="940"/>
      <c r="DJ41" s="940"/>
      <c r="DK41" s="950"/>
      <c r="DL41" s="939"/>
      <c r="DM41" s="940"/>
      <c r="DN41" s="940"/>
      <c r="DO41" s="940"/>
      <c r="DP41" s="950"/>
      <c r="DQ41" s="939"/>
      <c r="DR41" s="940"/>
      <c r="DS41" s="940"/>
      <c r="DT41" s="940"/>
      <c r="DU41" s="950"/>
      <c r="DV41" s="932"/>
      <c r="DW41" s="933"/>
      <c r="DX41" s="933"/>
      <c r="DY41" s="933"/>
      <c r="DZ41" s="951"/>
      <c r="EA41" s="54"/>
    </row>
    <row r="42" spans="1:131" s="51" customFormat="1" ht="26.25" customHeight="1" x14ac:dyDescent="0.2">
      <c r="A42" s="59">
        <v>15</v>
      </c>
      <c r="B42" s="932"/>
      <c r="C42" s="933"/>
      <c r="D42" s="933"/>
      <c r="E42" s="933"/>
      <c r="F42" s="933"/>
      <c r="G42" s="933"/>
      <c r="H42" s="933"/>
      <c r="I42" s="933"/>
      <c r="J42" s="933"/>
      <c r="K42" s="933"/>
      <c r="L42" s="933"/>
      <c r="M42" s="933"/>
      <c r="N42" s="933"/>
      <c r="O42" s="933"/>
      <c r="P42" s="934"/>
      <c r="Q42" s="935"/>
      <c r="R42" s="936"/>
      <c r="S42" s="936"/>
      <c r="T42" s="936"/>
      <c r="U42" s="936"/>
      <c r="V42" s="936"/>
      <c r="W42" s="936"/>
      <c r="X42" s="936"/>
      <c r="Y42" s="936"/>
      <c r="Z42" s="936"/>
      <c r="AA42" s="936"/>
      <c r="AB42" s="936"/>
      <c r="AC42" s="936"/>
      <c r="AD42" s="936"/>
      <c r="AE42" s="942"/>
      <c r="AF42" s="962"/>
      <c r="AG42" s="940"/>
      <c r="AH42" s="940"/>
      <c r="AI42" s="940"/>
      <c r="AJ42" s="963"/>
      <c r="AK42" s="941"/>
      <c r="AL42" s="936"/>
      <c r="AM42" s="936"/>
      <c r="AN42" s="936"/>
      <c r="AO42" s="936"/>
      <c r="AP42" s="936"/>
      <c r="AQ42" s="936"/>
      <c r="AR42" s="936"/>
      <c r="AS42" s="936"/>
      <c r="AT42" s="936"/>
      <c r="AU42" s="936"/>
      <c r="AV42" s="936"/>
      <c r="AW42" s="936"/>
      <c r="AX42" s="936"/>
      <c r="AY42" s="936"/>
      <c r="AZ42" s="969"/>
      <c r="BA42" s="969"/>
      <c r="BB42" s="969"/>
      <c r="BC42" s="969"/>
      <c r="BD42" s="969"/>
      <c r="BE42" s="937"/>
      <c r="BF42" s="937"/>
      <c r="BG42" s="937"/>
      <c r="BH42" s="937"/>
      <c r="BI42" s="938"/>
      <c r="BJ42" s="63"/>
      <c r="BK42" s="63"/>
      <c r="BL42" s="63"/>
      <c r="BM42" s="63"/>
      <c r="BN42" s="63"/>
      <c r="BO42" s="62"/>
      <c r="BP42" s="62"/>
      <c r="BQ42" s="59">
        <v>36</v>
      </c>
      <c r="BR42" s="87"/>
      <c r="BS42" s="932"/>
      <c r="BT42" s="933"/>
      <c r="BU42" s="933"/>
      <c r="BV42" s="933"/>
      <c r="BW42" s="933"/>
      <c r="BX42" s="933"/>
      <c r="BY42" s="933"/>
      <c r="BZ42" s="933"/>
      <c r="CA42" s="933"/>
      <c r="CB42" s="933"/>
      <c r="CC42" s="933"/>
      <c r="CD42" s="933"/>
      <c r="CE42" s="933"/>
      <c r="CF42" s="933"/>
      <c r="CG42" s="934"/>
      <c r="CH42" s="939"/>
      <c r="CI42" s="940"/>
      <c r="CJ42" s="940"/>
      <c r="CK42" s="940"/>
      <c r="CL42" s="950"/>
      <c r="CM42" s="939"/>
      <c r="CN42" s="940"/>
      <c r="CO42" s="940"/>
      <c r="CP42" s="940"/>
      <c r="CQ42" s="950"/>
      <c r="CR42" s="939"/>
      <c r="CS42" s="940"/>
      <c r="CT42" s="940"/>
      <c r="CU42" s="940"/>
      <c r="CV42" s="950"/>
      <c r="CW42" s="939"/>
      <c r="CX42" s="940"/>
      <c r="CY42" s="940"/>
      <c r="CZ42" s="940"/>
      <c r="DA42" s="950"/>
      <c r="DB42" s="939"/>
      <c r="DC42" s="940"/>
      <c r="DD42" s="940"/>
      <c r="DE42" s="940"/>
      <c r="DF42" s="950"/>
      <c r="DG42" s="939"/>
      <c r="DH42" s="940"/>
      <c r="DI42" s="940"/>
      <c r="DJ42" s="940"/>
      <c r="DK42" s="950"/>
      <c r="DL42" s="939"/>
      <c r="DM42" s="940"/>
      <c r="DN42" s="940"/>
      <c r="DO42" s="940"/>
      <c r="DP42" s="950"/>
      <c r="DQ42" s="939"/>
      <c r="DR42" s="940"/>
      <c r="DS42" s="940"/>
      <c r="DT42" s="940"/>
      <c r="DU42" s="950"/>
      <c r="DV42" s="932"/>
      <c r="DW42" s="933"/>
      <c r="DX42" s="933"/>
      <c r="DY42" s="933"/>
      <c r="DZ42" s="951"/>
      <c r="EA42" s="54"/>
    </row>
    <row r="43" spans="1:131" s="51" customFormat="1" ht="26.25" customHeight="1" x14ac:dyDescent="0.2">
      <c r="A43" s="59">
        <v>16</v>
      </c>
      <c r="B43" s="932"/>
      <c r="C43" s="933"/>
      <c r="D43" s="933"/>
      <c r="E43" s="933"/>
      <c r="F43" s="933"/>
      <c r="G43" s="933"/>
      <c r="H43" s="933"/>
      <c r="I43" s="933"/>
      <c r="J43" s="933"/>
      <c r="K43" s="933"/>
      <c r="L43" s="933"/>
      <c r="M43" s="933"/>
      <c r="N43" s="933"/>
      <c r="O43" s="933"/>
      <c r="P43" s="934"/>
      <c r="Q43" s="935"/>
      <c r="R43" s="936"/>
      <c r="S43" s="936"/>
      <c r="T43" s="936"/>
      <c r="U43" s="936"/>
      <c r="V43" s="936"/>
      <c r="W43" s="936"/>
      <c r="X43" s="936"/>
      <c r="Y43" s="936"/>
      <c r="Z43" s="936"/>
      <c r="AA43" s="936"/>
      <c r="AB43" s="936"/>
      <c r="AC43" s="936"/>
      <c r="AD43" s="936"/>
      <c r="AE43" s="942"/>
      <c r="AF43" s="962"/>
      <c r="AG43" s="940"/>
      <c r="AH43" s="940"/>
      <c r="AI43" s="940"/>
      <c r="AJ43" s="963"/>
      <c r="AK43" s="941"/>
      <c r="AL43" s="936"/>
      <c r="AM43" s="936"/>
      <c r="AN43" s="936"/>
      <c r="AO43" s="936"/>
      <c r="AP43" s="936"/>
      <c r="AQ43" s="936"/>
      <c r="AR43" s="936"/>
      <c r="AS43" s="936"/>
      <c r="AT43" s="936"/>
      <c r="AU43" s="936"/>
      <c r="AV43" s="936"/>
      <c r="AW43" s="936"/>
      <c r="AX43" s="936"/>
      <c r="AY43" s="936"/>
      <c r="AZ43" s="969"/>
      <c r="BA43" s="969"/>
      <c r="BB43" s="969"/>
      <c r="BC43" s="969"/>
      <c r="BD43" s="969"/>
      <c r="BE43" s="937"/>
      <c r="BF43" s="937"/>
      <c r="BG43" s="937"/>
      <c r="BH43" s="937"/>
      <c r="BI43" s="938"/>
      <c r="BJ43" s="63"/>
      <c r="BK43" s="63"/>
      <c r="BL43" s="63"/>
      <c r="BM43" s="63"/>
      <c r="BN43" s="63"/>
      <c r="BO43" s="62"/>
      <c r="BP43" s="62"/>
      <c r="BQ43" s="59">
        <v>37</v>
      </c>
      <c r="BR43" s="87"/>
      <c r="BS43" s="932"/>
      <c r="BT43" s="933"/>
      <c r="BU43" s="933"/>
      <c r="BV43" s="933"/>
      <c r="BW43" s="933"/>
      <c r="BX43" s="933"/>
      <c r="BY43" s="933"/>
      <c r="BZ43" s="933"/>
      <c r="CA43" s="933"/>
      <c r="CB43" s="933"/>
      <c r="CC43" s="933"/>
      <c r="CD43" s="933"/>
      <c r="CE43" s="933"/>
      <c r="CF43" s="933"/>
      <c r="CG43" s="934"/>
      <c r="CH43" s="939"/>
      <c r="CI43" s="940"/>
      <c r="CJ43" s="940"/>
      <c r="CK43" s="940"/>
      <c r="CL43" s="950"/>
      <c r="CM43" s="939"/>
      <c r="CN43" s="940"/>
      <c r="CO43" s="940"/>
      <c r="CP43" s="940"/>
      <c r="CQ43" s="950"/>
      <c r="CR43" s="939"/>
      <c r="CS43" s="940"/>
      <c r="CT43" s="940"/>
      <c r="CU43" s="940"/>
      <c r="CV43" s="950"/>
      <c r="CW43" s="939"/>
      <c r="CX43" s="940"/>
      <c r="CY43" s="940"/>
      <c r="CZ43" s="940"/>
      <c r="DA43" s="950"/>
      <c r="DB43" s="939"/>
      <c r="DC43" s="940"/>
      <c r="DD43" s="940"/>
      <c r="DE43" s="940"/>
      <c r="DF43" s="950"/>
      <c r="DG43" s="939"/>
      <c r="DH43" s="940"/>
      <c r="DI43" s="940"/>
      <c r="DJ43" s="940"/>
      <c r="DK43" s="950"/>
      <c r="DL43" s="939"/>
      <c r="DM43" s="940"/>
      <c r="DN43" s="940"/>
      <c r="DO43" s="940"/>
      <c r="DP43" s="950"/>
      <c r="DQ43" s="939"/>
      <c r="DR43" s="940"/>
      <c r="DS43" s="940"/>
      <c r="DT43" s="940"/>
      <c r="DU43" s="950"/>
      <c r="DV43" s="932"/>
      <c r="DW43" s="933"/>
      <c r="DX43" s="933"/>
      <c r="DY43" s="933"/>
      <c r="DZ43" s="951"/>
      <c r="EA43" s="54"/>
    </row>
    <row r="44" spans="1:131" s="51" customFormat="1" ht="26.25" customHeight="1" x14ac:dyDescent="0.2">
      <c r="A44" s="59">
        <v>17</v>
      </c>
      <c r="B44" s="932"/>
      <c r="C44" s="933"/>
      <c r="D44" s="933"/>
      <c r="E44" s="933"/>
      <c r="F44" s="933"/>
      <c r="G44" s="933"/>
      <c r="H44" s="933"/>
      <c r="I44" s="933"/>
      <c r="J44" s="933"/>
      <c r="K44" s="933"/>
      <c r="L44" s="933"/>
      <c r="M44" s="933"/>
      <c r="N44" s="933"/>
      <c r="O44" s="933"/>
      <c r="P44" s="934"/>
      <c r="Q44" s="935"/>
      <c r="R44" s="936"/>
      <c r="S44" s="936"/>
      <c r="T44" s="936"/>
      <c r="U44" s="936"/>
      <c r="V44" s="936"/>
      <c r="W44" s="936"/>
      <c r="X44" s="936"/>
      <c r="Y44" s="936"/>
      <c r="Z44" s="936"/>
      <c r="AA44" s="936"/>
      <c r="AB44" s="936"/>
      <c r="AC44" s="936"/>
      <c r="AD44" s="936"/>
      <c r="AE44" s="942"/>
      <c r="AF44" s="962"/>
      <c r="AG44" s="940"/>
      <c r="AH44" s="940"/>
      <c r="AI44" s="940"/>
      <c r="AJ44" s="963"/>
      <c r="AK44" s="941"/>
      <c r="AL44" s="936"/>
      <c r="AM44" s="936"/>
      <c r="AN44" s="936"/>
      <c r="AO44" s="936"/>
      <c r="AP44" s="936"/>
      <c r="AQ44" s="936"/>
      <c r="AR44" s="936"/>
      <c r="AS44" s="936"/>
      <c r="AT44" s="936"/>
      <c r="AU44" s="936"/>
      <c r="AV44" s="936"/>
      <c r="AW44" s="936"/>
      <c r="AX44" s="936"/>
      <c r="AY44" s="936"/>
      <c r="AZ44" s="969"/>
      <c r="BA44" s="969"/>
      <c r="BB44" s="969"/>
      <c r="BC44" s="969"/>
      <c r="BD44" s="969"/>
      <c r="BE44" s="937"/>
      <c r="BF44" s="937"/>
      <c r="BG44" s="937"/>
      <c r="BH44" s="937"/>
      <c r="BI44" s="938"/>
      <c r="BJ44" s="63"/>
      <c r="BK44" s="63"/>
      <c r="BL44" s="63"/>
      <c r="BM44" s="63"/>
      <c r="BN44" s="63"/>
      <c r="BO44" s="62"/>
      <c r="BP44" s="62"/>
      <c r="BQ44" s="59">
        <v>38</v>
      </c>
      <c r="BR44" s="87"/>
      <c r="BS44" s="932"/>
      <c r="BT44" s="933"/>
      <c r="BU44" s="933"/>
      <c r="BV44" s="933"/>
      <c r="BW44" s="933"/>
      <c r="BX44" s="933"/>
      <c r="BY44" s="933"/>
      <c r="BZ44" s="933"/>
      <c r="CA44" s="933"/>
      <c r="CB44" s="933"/>
      <c r="CC44" s="933"/>
      <c r="CD44" s="933"/>
      <c r="CE44" s="933"/>
      <c r="CF44" s="933"/>
      <c r="CG44" s="934"/>
      <c r="CH44" s="939"/>
      <c r="CI44" s="940"/>
      <c r="CJ44" s="940"/>
      <c r="CK44" s="940"/>
      <c r="CL44" s="950"/>
      <c r="CM44" s="939"/>
      <c r="CN44" s="940"/>
      <c r="CO44" s="940"/>
      <c r="CP44" s="940"/>
      <c r="CQ44" s="950"/>
      <c r="CR44" s="939"/>
      <c r="CS44" s="940"/>
      <c r="CT44" s="940"/>
      <c r="CU44" s="940"/>
      <c r="CV44" s="950"/>
      <c r="CW44" s="939"/>
      <c r="CX44" s="940"/>
      <c r="CY44" s="940"/>
      <c r="CZ44" s="940"/>
      <c r="DA44" s="950"/>
      <c r="DB44" s="939"/>
      <c r="DC44" s="940"/>
      <c r="DD44" s="940"/>
      <c r="DE44" s="940"/>
      <c r="DF44" s="950"/>
      <c r="DG44" s="939"/>
      <c r="DH44" s="940"/>
      <c r="DI44" s="940"/>
      <c r="DJ44" s="940"/>
      <c r="DK44" s="950"/>
      <c r="DL44" s="939"/>
      <c r="DM44" s="940"/>
      <c r="DN44" s="940"/>
      <c r="DO44" s="940"/>
      <c r="DP44" s="950"/>
      <c r="DQ44" s="939"/>
      <c r="DR44" s="940"/>
      <c r="DS44" s="940"/>
      <c r="DT44" s="940"/>
      <c r="DU44" s="950"/>
      <c r="DV44" s="932"/>
      <c r="DW44" s="933"/>
      <c r="DX44" s="933"/>
      <c r="DY44" s="933"/>
      <c r="DZ44" s="951"/>
      <c r="EA44" s="54"/>
    </row>
    <row r="45" spans="1:131" s="51" customFormat="1" ht="26.25" customHeight="1" x14ac:dyDescent="0.2">
      <c r="A45" s="59">
        <v>18</v>
      </c>
      <c r="B45" s="932"/>
      <c r="C45" s="933"/>
      <c r="D45" s="933"/>
      <c r="E45" s="933"/>
      <c r="F45" s="933"/>
      <c r="G45" s="933"/>
      <c r="H45" s="933"/>
      <c r="I45" s="933"/>
      <c r="J45" s="933"/>
      <c r="K45" s="933"/>
      <c r="L45" s="933"/>
      <c r="M45" s="933"/>
      <c r="N45" s="933"/>
      <c r="O45" s="933"/>
      <c r="P45" s="934"/>
      <c r="Q45" s="935"/>
      <c r="R45" s="936"/>
      <c r="S45" s="936"/>
      <c r="T45" s="936"/>
      <c r="U45" s="936"/>
      <c r="V45" s="936"/>
      <c r="W45" s="936"/>
      <c r="X45" s="936"/>
      <c r="Y45" s="936"/>
      <c r="Z45" s="936"/>
      <c r="AA45" s="936"/>
      <c r="AB45" s="936"/>
      <c r="AC45" s="936"/>
      <c r="AD45" s="936"/>
      <c r="AE45" s="942"/>
      <c r="AF45" s="962"/>
      <c r="AG45" s="940"/>
      <c r="AH45" s="940"/>
      <c r="AI45" s="940"/>
      <c r="AJ45" s="963"/>
      <c r="AK45" s="941"/>
      <c r="AL45" s="936"/>
      <c r="AM45" s="936"/>
      <c r="AN45" s="936"/>
      <c r="AO45" s="936"/>
      <c r="AP45" s="936"/>
      <c r="AQ45" s="936"/>
      <c r="AR45" s="936"/>
      <c r="AS45" s="936"/>
      <c r="AT45" s="936"/>
      <c r="AU45" s="936"/>
      <c r="AV45" s="936"/>
      <c r="AW45" s="936"/>
      <c r="AX45" s="936"/>
      <c r="AY45" s="936"/>
      <c r="AZ45" s="969"/>
      <c r="BA45" s="969"/>
      <c r="BB45" s="969"/>
      <c r="BC45" s="969"/>
      <c r="BD45" s="969"/>
      <c r="BE45" s="937"/>
      <c r="BF45" s="937"/>
      <c r="BG45" s="937"/>
      <c r="BH45" s="937"/>
      <c r="BI45" s="938"/>
      <c r="BJ45" s="63"/>
      <c r="BK45" s="63"/>
      <c r="BL45" s="63"/>
      <c r="BM45" s="63"/>
      <c r="BN45" s="63"/>
      <c r="BO45" s="62"/>
      <c r="BP45" s="62"/>
      <c r="BQ45" s="59">
        <v>39</v>
      </c>
      <c r="BR45" s="87"/>
      <c r="BS45" s="932"/>
      <c r="BT45" s="933"/>
      <c r="BU45" s="933"/>
      <c r="BV45" s="933"/>
      <c r="BW45" s="933"/>
      <c r="BX45" s="933"/>
      <c r="BY45" s="933"/>
      <c r="BZ45" s="933"/>
      <c r="CA45" s="933"/>
      <c r="CB45" s="933"/>
      <c r="CC45" s="933"/>
      <c r="CD45" s="933"/>
      <c r="CE45" s="933"/>
      <c r="CF45" s="933"/>
      <c r="CG45" s="934"/>
      <c r="CH45" s="939"/>
      <c r="CI45" s="940"/>
      <c r="CJ45" s="940"/>
      <c r="CK45" s="940"/>
      <c r="CL45" s="950"/>
      <c r="CM45" s="939"/>
      <c r="CN45" s="940"/>
      <c r="CO45" s="940"/>
      <c r="CP45" s="940"/>
      <c r="CQ45" s="950"/>
      <c r="CR45" s="939"/>
      <c r="CS45" s="940"/>
      <c r="CT45" s="940"/>
      <c r="CU45" s="940"/>
      <c r="CV45" s="950"/>
      <c r="CW45" s="939"/>
      <c r="CX45" s="940"/>
      <c r="CY45" s="940"/>
      <c r="CZ45" s="940"/>
      <c r="DA45" s="950"/>
      <c r="DB45" s="939"/>
      <c r="DC45" s="940"/>
      <c r="DD45" s="940"/>
      <c r="DE45" s="940"/>
      <c r="DF45" s="950"/>
      <c r="DG45" s="939"/>
      <c r="DH45" s="940"/>
      <c r="DI45" s="940"/>
      <c r="DJ45" s="940"/>
      <c r="DK45" s="950"/>
      <c r="DL45" s="939"/>
      <c r="DM45" s="940"/>
      <c r="DN45" s="940"/>
      <c r="DO45" s="940"/>
      <c r="DP45" s="950"/>
      <c r="DQ45" s="939"/>
      <c r="DR45" s="940"/>
      <c r="DS45" s="940"/>
      <c r="DT45" s="940"/>
      <c r="DU45" s="950"/>
      <c r="DV45" s="932"/>
      <c r="DW45" s="933"/>
      <c r="DX45" s="933"/>
      <c r="DY45" s="933"/>
      <c r="DZ45" s="951"/>
      <c r="EA45" s="54"/>
    </row>
    <row r="46" spans="1:131" s="51" customFormat="1" ht="26.25" customHeight="1" x14ac:dyDescent="0.2">
      <c r="A46" s="59">
        <v>19</v>
      </c>
      <c r="B46" s="932"/>
      <c r="C46" s="933"/>
      <c r="D46" s="933"/>
      <c r="E46" s="933"/>
      <c r="F46" s="933"/>
      <c r="G46" s="933"/>
      <c r="H46" s="933"/>
      <c r="I46" s="933"/>
      <c r="J46" s="933"/>
      <c r="K46" s="933"/>
      <c r="L46" s="933"/>
      <c r="M46" s="933"/>
      <c r="N46" s="933"/>
      <c r="O46" s="933"/>
      <c r="P46" s="934"/>
      <c r="Q46" s="935"/>
      <c r="R46" s="936"/>
      <c r="S46" s="936"/>
      <c r="T46" s="936"/>
      <c r="U46" s="936"/>
      <c r="V46" s="936"/>
      <c r="W46" s="936"/>
      <c r="X46" s="936"/>
      <c r="Y46" s="936"/>
      <c r="Z46" s="936"/>
      <c r="AA46" s="936"/>
      <c r="AB46" s="936"/>
      <c r="AC46" s="936"/>
      <c r="AD46" s="936"/>
      <c r="AE46" s="942"/>
      <c r="AF46" s="962"/>
      <c r="AG46" s="940"/>
      <c r="AH46" s="940"/>
      <c r="AI46" s="940"/>
      <c r="AJ46" s="963"/>
      <c r="AK46" s="941"/>
      <c r="AL46" s="936"/>
      <c r="AM46" s="936"/>
      <c r="AN46" s="936"/>
      <c r="AO46" s="936"/>
      <c r="AP46" s="936"/>
      <c r="AQ46" s="936"/>
      <c r="AR46" s="936"/>
      <c r="AS46" s="936"/>
      <c r="AT46" s="936"/>
      <c r="AU46" s="936"/>
      <c r="AV46" s="936"/>
      <c r="AW46" s="936"/>
      <c r="AX46" s="936"/>
      <c r="AY46" s="936"/>
      <c r="AZ46" s="969"/>
      <c r="BA46" s="969"/>
      <c r="BB46" s="969"/>
      <c r="BC46" s="969"/>
      <c r="BD46" s="969"/>
      <c r="BE46" s="937"/>
      <c r="BF46" s="937"/>
      <c r="BG46" s="937"/>
      <c r="BH46" s="937"/>
      <c r="BI46" s="938"/>
      <c r="BJ46" s="63"/>
      <c r="BK46" s="63"/>
      <c r="BL46" s="63"/>
      <c r="BM46" s="63"/>
      <c r="BN46" s="63"/>
      <c r="BO46" s="62"/>
      <c r="BP46" s="62"/>
      <c r="BQ46" s="59">
        <v>40</v>
      </c>
      <c r="BR46" s="87"/>
      <c r="BS46" s="932"/>
      <c r="BT46" s="933"/>
      <c r="BU46" s="933"/>
      <c r="BV46" s="933"/>
      <c r="BW46" s="933"/>
      <c r="BX46" s="933"/>
      <c r="BY46" s="933"/>
      <c r="BZ46" s="933"/>
      <c r="CA46" s="933"/>
      <c r="CB46" s="933"/>
      <c r="CC46" s="933"/>
      <c r="CD46" s="933"/>
      <c r="CE46" s="933"/>
      <c r="CF46" s="933"/>
      <c r="CG46" s="934"/>
      <c r="CH46" s="939"/>
      <c r="CI46" s="940"/>
      <c r="CJ46" s="940"/>
      <c r="CK46" s="940"/>
      <c r="CL46" s="950"/>
      <c r="CM46" s="939"/>
      <c r="CN46" s="940"/>
      <c r="CO46" s="940"/>
      <c r="CP46" s="940"/>
      <c r="CQ46" s="950"/>
      <c r="CR46" s="939"/>
      <c r="CS46" s="940"/>
      <c r="CT46" s="940"/>
      <c r="CU46" s="940"/>
      <c r="CV46" s="950"/>
      <c r="CW46" s="939"/>
      <c r="CX46" s="940"/>
      <c r="CY46" s="940"/>
      <c r="CZ46" s="940"/>
      <c r="DA46" s="950"/>
      <c r="DB46" s="939"/>
      <c r="DC46" s="940"/>
      <c r="DD46" s="940"/>
      <c r="DE46" s="940"/>
      <c r="DF46" s="950"/>
      <c r="DG46" s="939"/>
      <c r="DH46" s="940"/>
      <c r="DI46" s="940"/>
      <c r="DJ46" s="940"/>
      <c r="DK46" s="950"/>
      <c r="DL46" s="939"/>
      <c r="DM46" s="940"/>
      <c r="DN46" s="940"/>
      <c r="DO46" s="940"/>
      <c r="DP46" s="950"/>
      <c r="DQ46" s="939"/>
      <c r="DR46" s="940"/>
      <c r="DS46" s="940"/>
      <c r="DT46" s="940"/>
      <c r="DU46" s="950"/>
      <c r="DV46" s="932"/>
      <c r="DW46" s="933"/>
      <c r="DX46" s="933"/>
      <c r="DY46" s="933"/>
      <c r="DZ46" s="951"/>
      <c r="EA46" s="54"/>
    </row>
    <row r="47" spans="1:131" s="51" customFormat="1" ht="26.25" customHeight="1" x14ac:dyDescent="0.2">
      <c r="A47" s="59">
        <v>20</v>
      </c>
      <c r="B47" s="932"/>
      <c r="C47" s="933"/>
      <c r="D47" s="933"/>
      <c r="E47" s="933"/>
      <c r="F47" s="933"/>
      <c r="G47" s="933"/>
      <c r="H47" s="933"/>
      <c r="I47" s="933"/>
      <c r="J47" s="933"/>
      <c r="K47" s="933"/>
      <c r="L47" s="933"/>
      <c r="M47" s="933"/>
      <c r="N47" s="933"/>
      <c r="O47" s="933"/>
      <c r="P47" s="934"/>
      <c r="Q47" s="935"/>
      <c r="R47" s="936"/>
      <c r="S47" s="936"/>
      <c r="T47" s="936"/>
      <c r="U47" s="936"/>
      <c r="V47" s="936"/>
      <c r="W47" s="936"/>
      <c r="X47" s="936"/>
      <c r="Y47" s="936"/>
      <c r="Z47" s="936"/>
      <c r="AA47" s="936"/>
      <c r="AB47" s="936"/>
      <c r="AC47" s="936"/>
      <c r="AD47" s="936"/>
      <c r="AE47" s="942"/>
      <c r="AF47" s="962"/>
      <c r="AG47" s="940"/>
      <c r="AH47" s="940"/>
      <c r="AI47" s="940"/>
      <c r="AJ47" s="963"/>
      <c r="AK47" s="941"/>
      <c r="AL47" s="936"/>
      <c r="AM47" s="936"/>
      <c r="AN47" s="936"/>
      <c r="AO47" s="936"/>
      <c r="AP47" s="936"/>
      <c r="AQ47" s="936"/>
      <c r="AR47" s="936"/>
      <c r="AS47" s="936"/>
      <c r="AT47" s="936"/>
      <c r="AU47" s="936"/>
      <c r="AV47" s="936"/>
      <c r="AW47" s="936"/>
      <c r="AX47" s="936"/>
      <c r="AY47" s="936"/>
      <c r="AZ47" s="969"/>
      <c r="BA47" s="969"/>
      <c r="BB47" s="969"/>
      <c r="BC47" s="969"/>
      <c r="BD47" s="969"/>
      <c r="BE47" s="937"/>
      <c r="BF47" s="937"/>
      <c r="BG47" s="937"/>
      <c r="BH47" s="937"/>
      <c r="BI47" s="938"/>
      <c r="BJ47" s="63"/>
      <c r="BK47" s="63"/>
      <c r="BL47" s="63"/>
      <c r="BM47" s="63"/>
      <c r="BN47" s="63"/>
      <c r="BO47" s="62"/>
      <c r="BP47" s="62"/>
      <c r="BQ47" s="59">
        <v>41</v>
      </c>
      <c r="BR47" s="87"/>
      <c r="BS47" s="932"/>
      <c r="BT47" s="933"/>
      <c r="BU47" s="933"/>
      <c r="BV47" s="933"/>
      <c r="BW47" s="933"/>
      <c r="BX47" s="933"/>
      <c r="BY47" s="933"/>
      <c r="BZ47" s="933"/>
      <c r="CA47" s="933"/>
      <c r="CB47" s="933"/>
      <c r="CC47" s="933"/>
      <c r="CD47" s="933"/>
      <c r="CE47" s="933"/>
      <c r="CF47" s="933"/>
      <c r="CG47" s="934"/>
      <c r="CH47" s="939"/>
      <c r="CI47" s="940"/>
      <c r="CJ47" s="940"/>
      <c r="CK47" s="940"/>
      <c r="CL47" s="950"/>
      <c r="CM47" s="939"/>
      <c r="CN47" s="940"/>
      <c r="CO47" s="940"/>
      <c r="CP47" s="940"/>
      <c r="CQ47" s="950"/>
      <c r="CR47" s="939"/>
      <c r="CS47" s="940"/>
      <c r="CT47" s="940"/>
      <c r="CU47" s="940"/>
      <c r="CV47" s="950"/>
      <c r="CW47" s="939"/>
      <c r="CX47" s="940"/>
      <c r="CY47" s="940"/>
      <c r="CZ47" s="940"/>
      <c r="DA47" s="950"/>
      <c r="DB47" s="939"/>
      <c r="DC47" s="940"/>
      <c r="DD47" s="940"/>
      <c r="DE47" s="940"/>
      <c r="DF47" s="950"/>
      <c r="DG47" s="939"/>
      <c r="DH47" s="940"/>
      <c r="DI47" s="940"/>
      <c r="DJ47" s="940"/>
      <c r="DK47" s="950"/>
      <c r="DL47" s="939"/>
      <c r="DM47" s="940"/>
      <c r="DN47" s="940"/>
      <c r="DO47" s="940"/>
      <c r="DP47" s="950"/>
      <c r="DQ47" s="939"/>
      <c r="DR47" s="940"/>
      <c r="DS47" s="940"/>
      <c r="DT47" s="940"/>
      <c r="DU47" s="950"/>
      <c r="DV47" s="932"/>
      <c r="DW47" s="933"/>
      <c r="DX47" s="933"/>
      <c r="DY47" s="933"/>
      <c r="DZ47" s="951"/>
      <c r="EA47" s="54"/>
    </row>
    <row r="48" spans="1:131" s="51" customFormat="1" ht="26.25" customHeight="1" x14ac:dyDescent="0.2">
      <c r="A48" s="59">
        <v>21</v>
      </c>
      <c r="B48" s="932"/>
      <c r="C48" s="933"/>
      <c r="D48" s="933"/>
      <c r="E48" s="933"/>
      <c r="F48" s="933"/>
      <c r="G48" s="933"/>
      <c r="H48" s="933"/>
      <c r="I48" s="933"/>
      <c r="J48" s="933"/>
      <c r="K48" s="933"/>
      <c r="L48" s="933"/>
      <c r="M48" s="933"/>
      <c r="N48" s="933"/>
      <c r="O48" s="933"/>
      <c r="P48" s="934"/>
      <c r="Q48" s="935"/>
      <c r="R48" s="936"/>
      <c r="S48" s="936"/>
      <c r="T48" s="936"/>
      <c r="U48" s="936"/>
      <c r="V48" s="936"/>
      <c r="W48" s="936"/>
      <c r="X48" s="936"/>
      <c r="Y48" s="936"/>
      <c r="Z48" s="936"/>
      <c r="AA48" s="936"/>
      <c r="AB48" s="936"/>
      <c r="AC48" s="936"/>
      <c r="AD48" s="936"/>
      <c r="AE48" s="942"/>
      <c r="AF48" s="962"/>
      <c r="AG48" s="940"/>
      <c r="AH48" s="940"/>
      <c r="AI48" s="940"/>
      <c r="AJ48" s="963"/>
      <c r="AK48" s="941"/>
      <c r="AL48" s="936"/>
      <c r="AM48" s="936"/>
      <c r="AN48" s="936"/>
      <c r="AO48" s="936"/>
      <c r="AP48" s="936"/>
      <c r="AQ48" s="936"/>
      <c r="AR48" s="936"/>
      <c r="AS48" s="936"/>
      <c r="AT48" s="936"/>
      <c r="AU48" s="936"/>
      <c r="AV48" s="936"/>
      <c r="AW48" s="936"/>
      <c r="AX48" s="936"/>
      <c r="AY48" s="936"/>
      <c r="AZ48" s="969"/>
      <c r="BA48" s="969"/>
      <c r="BB48" s="969"/>
      <c r="BC48" s="969"/>
      <c r="BD48" s="969"/>
      <c r="BE48" s="937"/>
      <c r="BF48" s="937"/>
      <c r="BG48" s="937"/>
      <c r="BH48" s="937"/>
      <c r="BI48" s="938"/>
      <c r="BJ48" s="63"/>
      <c r="BK48" s="63"/>
      <c r="BL48" s="63"/>
      <c r="BM48" s="63"/>
      <c r="BN48" s="63"/>
      <c r="BO48" s="62"/>
      <c r="BP48" s="62"/>
      <c r="BQ48" s="59">
        <v>42</v>
      </c>
      <c r="BR48" s="87"/>
      <c r="BS48" s="932"/>
      <c r="BT48" s="933"/>
      <c r="BU48" s="933"/>
      <c r="BV48" s="933"/>
      <c r="BW48" s="933"/>
      <c r="BX48" s="933"/>
      <c r="BY48" s="933"/>
      <c r="BZ48" s="933"/>
      <c r="CA48" s="933"/>
      <c r="CB48" s="933"/>
      <c r="CC48" s="933"/>
      <c r="CD48" s="933"/>
      <c r="CE48" s="933"/>
      <c r="CF48" s="933"/>
      <c r="CG48" s="934"/>
      <c r="CH48" s="939"/>
      <c r="CI48" s="940"/>
      <c r="CJ48" s="940"/>
      <c r="CK48" s="940"/>
      <c r="CL48" s="950"/>
      <c r="CM48" s="939"/>
      <c r="CN48" s="940"/>
      <c r="CO48" s="940"/>
      <c r="CP48" s="940"/>
      <c r="CQ48" s="950"/>
      <c r="CR48" s="939"/>
      <c r="CS48" s="940"/>
      <c r="CT48" s="940"/>
      <c r="CU48" s="940"/>
      <c r="CV48" s="950"/>
      <c r="CW48" s="939"/>
      <c r="CX48" s="940"/>
      <c r="CY48" s="940"/>
      <c r="CZ48" s="940"/>
      <c r="DA48" s="950"/>
      <c r="DB48" s="939"/>
      <c r="DC48" s="940"/>
      <c r="DD48" s="940"/>
      <c r="DE48" s="940"/>
      <c r="DF48" s="950"/>
      <c r="DG48" s="939"/>
      <c r="DH48" s="940"/>
      <c r="DI48" s="940"/>
      <c r="DJ48" s="940"/>
      <c r="DK48" s="950"/>
      <c r="DL48" s="939"/>
      <c r="DM48" s="940"/>
      <c r="DN48" s="940"/>
      <c r="DO48" s="940"/>
      <c r="DP48" s="950"/>
      <c r="DQ48" s="939"/>
      <c r="DR48" s="940"/>
      <c r="DS48" s="940"/>
      <c r="DT48" s="940"/>
      <c r="DU48" s="950"/>
      <c r="DV48" s="932"/>
      <c r="DW48" s="933"/>
      <c r="DX48" s="933"/>
      <c r="DY48" s="933"/>
      <c r="DZ48" s="951"/>
      <c r="EA48" s="54"/>
    </row>
    <row r="49" spans="1:131" s="51" customFormat="1" ht="26.25" customHeight="1" x14ac:dyDescent="0.2">
      <c r="A49" s="59">
        <v>22</v>
      </c>
      <c r="B49" s="932"/>
      <c r="C49" s="933"/>
      <c r="D49" s="933"/>
      <c r="E49" s="933"/>
      <c r="F49" s="933"/>
      <c r="G49" s="933"/>
      <c r="H49" s="933"/>
      <c r="I49" s="933"/>
      <c r="J49" s="933"/>
      <c r="K49" s="933"/>
      <c r="L49" s="933"/>
      <c r="M49" s="933"/>
      <c r="N49" s="933"/>
      <c r="O49" s="933"/>
      <c r="P49" s="934"/>
      <c r="Q49" s="935"/>
      <c r="R49" s="936"/>
      <c r="S49" s="936"/>
      <c r="T49" s="936"/>
      <c r="U49" s="936"/>
      <c r="V49" s="936"/>
      <c r="W49" s="936"/>
      <c r="X49" s="936"/>
      <c r="Y49" s="936"/>
      <c r="Z49" s="936"/>
      <c r="AA49" s="936"/>
      <c r="AB49" s="936"/>
      <c r="AC49" s="936"/>
      <c r="AD49" s="936"/>
      <c r="AE49" s="942"/>
      <c r="AF49" s="962"/>
      <c r="AG49" s="940"/>
      <c r="AH49" s="940"/>
      <c r="AI49" s="940"/>
      <c r="AJ49" s="963"/>
      <c r="AK49" s="941"/>
      <c r="AL49" s="936"/>
      <c r="AM49" s="936"/>
      <c r="AN49" s="936"/>
      <c r="AO49" s="936"/>
      <c r="AP49" s="936"/>
      <c r="AQ49" s="936"/>
      <c r="AR49" s="936"/>
      <c r="AS49" s="936"/>
      <c r="AT49" s="936"/>
      <c r="AU49" s="936"/>
      <c r="AV49" s="936"/>
      <c r="AW49" s="936"/>
      <c r="AX49" s="936"/>
      <c r="AY49" s="936"/>
      <c r="AZ49" s="969"/>
      <c r="BA49" s="969"/>
      <c r="BB49" s="969"/>
      <c r="BC49" s="969"/>
      <c r="BD49" s="969"/>
      <c r="BE49" s="937"/>
      <c r="BF49" s="937"/>
      <c r="BG49" s="937"/>
      <c r="BH49" s="937"/>
      <c r="BI49" s="938"/>
      <c r="BJ49" s="63"/>
      <c r="BK49" s="63"/>
      <c r="BL49" s="63"/>
      <c r="BM49" s="63"/>
      <c r="BN49" s="63"/>
      <c r="BO49" s="62"/>
      <c r="BP49" s="62"/>
      <c r="BQ49" s="59">
        <v>43</v>
      </c>
      <c r="BR49" s="87"/>
      <c r="BS49" s="932"/>
      <c r="BT49" s="933"/>
      <c r="BU49" s="933"/>
      <c r="BV49" s="933"/>
      <c r="BW49" s="933"/>
      <c r="BX49" s="933"/>
      <c r="BY49" s="933"/>
      <c r="BZ49" s="933"/>
      <c r="CA49" s="933"/>
      <c r="CB49" s="933"/>
      <c r="CC49" s="933"/>
      <c r="CD49" s="933"/>
      <c r="CE49" s="933"/>
      <c r="CF49" s="933"/>
      <c r="CG49" s="934"/>
      <c r="CH49" s="939"/>
      <c r="CI49" s="940"/>
      <c r="CJ49" s="940"/>
      <c r="CK49" s="940"/>
      <c r="CL49" s="950"/>
      <c r="CM49" s="939"/>
      <c r="CN49" s="940"/>
      <c r="CO49" s="940"/>
      <c r="CP49" s="940"/>
      <c r="CQ49" s="950"/>
      <c r="CR49" s="939"/>
      <c r="CS49" s="940"/>
      <c r="CT49" s="940"/>
      <c r="CU49" s="940"/>
      <c r="CV49" s="950"/>
      <c r="CW49" s="939"/>
      <c r="CX49" s="940"/>
      <c r="CY49" s="940"/>
      <c r="CZ49" s="940"/>
      <c r="DA49" s="950"/>
      <c r="DB49" s="939"/>
      <c r="DC49" s="940"/>
      <c r="DD49" s="940"/>
      <c r="DE49" s="940"/>
      <c r="DF49" s="950"/>
      <c r="DG49" s="939"/>
      <c r="DH49" s="940"/>
      <c r="DI49" s="940"/>
      <c r="DJ49" s="940"/>
      <c r="DK49" s="950"/>
      <c r="DL49" s="939"/>
      <c r="DM49" s="940"/>
      <c r="DN49" s="940"/>
      <c r="DO49" s="940"/>
      <c r="DP49" s="950"/>
      <c r="DQ49" s="939"/>
      <c r="DR49" s="940"/>
      <c r="DS49" s="940"/>
      <c r="DT49" s="940"/>
      <c r="DU49" s="950"/>
      <c r="DV49" s="932"/>
      <c r="DW49" s="933"/>
      <c r="DX49" s="933"/>
      <c r="DY49" s="933"/>
      <c r="DZ49" s="951"/>
      <c r="EA49" s="54"/>
    </row>
    <row r="50" spans="1:131" s="51" customFormat="1" ht="26.25" customHeight="1" x14ac:dyDescent="0.2">
      <c r="A50" s="59">
        <v>23</v>
      </c>
      <c r="B50" s="932"/>
      <c r="C50" s="933"/>
      <c r="D50" s="933"/>
      <c r="E50" s="933"/>
      <c r="F50" s="933"/>
      <c r="G50" s="933"/>
      <c r="H50" s="933"/>
      <c r="I50" s="933"/>
      <c r="J50" s="933"/>
      <c r="K50" s="933"/>
      <c r="L50" s="933"/>
      <c r="M50" s="933"/>
      <c r="N50" s="933"/>
      <c r="O50" s="933"/>
      <c r="P50" s="934"/>
      <c r="Q50" s="959"/>
      <c r="R50" s="960"/>
      <c r="S50" s="960"/>
      <c r="T50" s="960"/>
      <c r="U50" s="960"/>
      <c r="V50" s="960"/>
      <c r="W50" s="960"/>
      <c r="X50" s="960"/>
      <c r="Y50" s="960"/>
      <c r="Z50" s="960"/>
      <c r="AA50" s="960"/>
      <c r="AB50" s="960"/>
      <c r="AC50" s="960"/>
      <c r="AD50" s="960"/>
      <c r="AE50" s="961"/>
      <c r="AF50" s="962"/>
      <c r="AG50" s="940"/>
      <c r="AH50" s="940"/>
      <c r="AI50" s="940"/>
      <c r="AJ50" s="963"/>
      <c r="AK50" s="964"/>
      <c r="AL50" s="960"/>
      <c r="AM50" s="960"/>
      <c r="AN50" s="960"/>
      <c r="AO50" s="960"/>
      <c r="AP50" s="960"/>
      <c r="AQ50" s="960"/>
      <c r="AR50" s="960"/>
      <c r="AS50" s="960"/>
      <c r="AT50" s="960"/>
      <c r="AU50" s="960"/>
      <c r="AV50" s="960"/>
      <c r="AW50" s="960"/>
      <c r="AX50" s="960"/>
      <c r="AY50" s="960"/>
      <c r="AZ50" s="965"/>
      <c r="BA50" s="965"/>
      <c r="BB50" s="965"/>
      <c r="BC50" s="965"/>
      <c r="BD50" s="965"/>
      <c r="BE50" s="937"/>
      <c r="BF50" s="937"/>
      <c r="BG50" s="937"/>
      <c r="BH50" s="937"/>
      <c r="BI50" s="938"/>
      <c r="BJ50" s="63"/>
      <c r="BK50" s="63"/>
      <c r="BL50" s="63"/>
      <c r="BM50" s="63"/>
      <c r="BN50" s="63"/>
      <c r="BO50" s="62"/>
      <c r="BP50" s="62"/>
      <c r="BQ50" s="59">
        <v>44</v>
      </c>
      <c r="BR50" s="87"/>
      <c r="BS50" s="932"/>
      <c r="BT50" s="933"/>
      <c r="BU50" s="933"/>
      <c r="BV50" s="933"/>
      <c r="BW50" s="933"/>
      <c r="BX50" s="933"/>
      <c r="BY50" s="933"/>
      <c r="BZ50" s="933"/>
      <c r="CA50" s="933"/>
      <c r="CB50" s="933"/>
      <c r="CC50" s="933"/>
      <c r="CD50" s="933"/>
      <c r="CE50" s="933"/>
      <c r="CF50" s="933"/>
      <c r="CG50" s="934"/>
      <c r="CH50" s="939"/>
      <c r="CI50" s="940"/>
      <c r="CJ50" s="940"/>
      <c r="CK50" s="940"/>
      <c r="CL50" s="950"/>
      <c r="CM50" s="939"/>
      <c r="CN50" s="940"/>
      <c r="CO50" s="940"/>
      <c r="CP50" s="940"/>
      <c r="CQ50" s="950"/>
      <c r="CR50" s="939"/>
      <c r="CS50" s="940"/>
      <c r="CT50" s="940"/>
      <c r="CU50" s="940"/>
      <c r="CV50" s="950"/>
      <c r="CW50" s="939"/>
      <c r="CX50" s="940"/>
      <c r="CY50" s="940"/>
      <c r="CZ50" s="940"/>
      <c r="DA50" s="950"/>
      <c r="DB50" s="939"/>
      <c r="DC50" s="940"/>
      <c r="DD50" s="940"/>
      <c r="DE50" s="940"/>
      <c r="DF50" s="950"/>
      <c r="DG50" s="939"/>
      <c r="DH50" s="940"/>
      <c r="DI50" s="940"/>
      <c r="DJ50" s="940"/>
      <c r="DK50" s="950"/>
      <c r="DL50" s="939"/>
      <c r="DM50" s="940"/>
      <c r="DN50" s="940"/>
      <c r="DO50" s="940"/>
      <c r="DP50" s="950"/>
      <c r="DQ50" s="939"/>
      <c r="DR50" s="940"/>
      <c r="DS50" s="940"/>
      <c r="DT50" s="940"/>
      <c r="DU50" s="950"/>
      <c r="DV50" s="932"/>
      <c r="DW50" s="933"/>
      <c r="DX50" s="933"/>
      <c r="DY50" s="933"/>
      <c r="DZ50" s="951"/>
      <c r="EA50" s="54"/>
    </row>
    <row r="51" spans="1:131" s="51" customFormat="1" ht="26.25" customHeight="1" x14ac:dyDescent="0.2">
      <c r="A51" s="59">
        <v>24</v>
      </c>
      <c r="B51" s="932"/>
      <c r="C51" s="933"/>
      <c r="D51" s="933"/>
      <c r="E51" s="933"/>
      <c r="F51" s="933"/>
      <c r="G51" s="933"/>
      <c r="H51" s="933"/>
      <c r="I51" s="933"/>
      <c r="J51" s="933"/>
      <c r="K51" s="933"/>
      <c r="L51" s="933"/>
      <c r="M51" s="933"/>
      <c r="N51" s="933"/>
      <c r="O51" s="933"/>
      <c r="P51" s="934"/>
      <c r="Q51" s="959"/>
      <c r="R51" s="960"/>
      <c r="S51" s="960"/>
      <c r="T51" s="960"/>
      <c r="U51" s="960"/>
      <c r="V51" s="960"/>
      <c r="W51" s="960"/>
      <c r="X51" s="960"/>
      <c r="Y51" s="960"/>
      <c r="Z51" s="960"/>
      <c r="AA51" s="960"/>
      <c r="AB51" s="960"/>
      <c r="AC51" s="960"/>
      <c r="AD51" s="960"/>
      <c r="AE51" s="961"/>
      <c r="AF51" s="962"/>
      <c r="AG51" s="940"/>
      <c r="AH51" s="940"/>
      <c r="AI51" s="940"/>
      <c r="AJ51" s="963"/>
      <c r="AK51" s="964"/>
      <c r="AL51" s="960"/>
      <c r="AM51" s="960"/>
      <c r="AN51" s="960"/>
      <c r="AO51" s="960"/>
      <c r="AP51" s="960"/>
      <c r="AQ51" s="960"/>
      <c r="AR51" s="960"/>
      <c r="AS51" s="960"/>
      <c r="AT51" s="960"/>
      <c r="AU51" s="960"/>
      <c r="AV51" s="960"/>
      <c r="AW51" s="960"/>
      <c r="AX51" s="960"/>
      <c r="AY51" s="960"/>
      <c r="AZ51" s="965"/>
      <c r="BA51" s="965"/>
      <c r="BB51" s="965"/>
      <c r="BC51" s="965"/>
      <c r="BD51" s="965"/>
      <c r="BE51" s="937"/>
      <c r="BF51" s="937"/>
      <c r="BG51" s="937"/>
      <c r="BH51" s="937"/>
      <c r="BI51" s="938"/>
      <c r="BJ51" s="63"/>
      <c r="BK51" s="63"/>
      <c r="BL51" s="63"/>
      <c r="BM51" s="63"/>
      <c r="BN51" s="63"/>
      <c r="BO51" s="62"/>
      <c r="BP51" s="62"/>
      <c r="BQ51" s="59">
        <v>45</v>
      </c>
      <c r="BR51" s="87"/>
      <c r="BS51" s="932"/>
      <c r="BT51" s="933"/>
      <c r="BU51" s="933"/>
      <c r="BV51" s="933"/>
      <c r="BW51" s="933"/>
      <c r="BX51" s="933"/>
      <c r="BY51" s="933"/>
      <c r="BZ51" s="933"/>
      <c r="CA51" s="933"/>
      <c r="CB51" s="933"/>
      <c r="CC51" s="933"/>
      <c r="CD51" s="933"/>
      <c r="CE51" s="933"/>
      <c r="CF51" s="933"/>
      <c r="CG51" s="934"/>
      <c r="CH51" s="939"/>
      <c r="CI51" s="940"/>
      <c r="CJ51" s="940"/>
      <c r="CK51" s="940"/>
      <c r="CL51" s="950"/>
      <c r="CM51" s="939"/>
      <c r="CN51" s="940"/>
      <c r="CO51" s="940"/>
      <c r="CP51" s="940"/>
      <c r="CQ51" s="950"/>
      <c r="CR51" s="939"/>
      <c r="CS51" s="940"/>
      <c r="CT51" s="940"/>
      <c r="CU51" s="940"/>
      <c r="CV51" s="950"/>
      <c r="CW51" s="939"/>
      <c r="CX51" s="940"/>
      <c r="CY51" s="940"/>
      <c r="CZ51" s="940"/>
      <c r="DA51" s="950"/>
      <c r="DB51" s="939"/>
      <c r="DC51" s="940"/>
      <c r="DD51" s="940"/>
      <c r="DE51" s="940"/>
      <c r="DF51" s="950"/>
      <c r="DG51" s="939"/>
      <c r="DH51" s="940"/>
      <c r="DI51" s="940"/>
      <c r="DJ51" s="940"/>
      <c r="DK51" s="950"/>
      <c r="DL51" s="939"/>
      <c r="DM51" s="940"/>
      <c r="DN51" s="940"/>
      <c r="DO51" s="940"/>
      <c r="DP51" s="950"/>
      <c r="DQ51" s="939"/>
      <c r="DR51" s="940"/>
      <c r="DS51" s="940"/>
      <c r="DT51" s="940"/>
      <c r="DU51" s="950"/>
      <c r="DV51" s="932"/>
      <c r="DW51" s="933"/>
      <c r="DX51" s="933"/>
      <c r="DY51" s="933"/>
      <c r="DZ51" s="951"/>
      <c r="EA51" s="54"/>
    </row>
    <row r="52" spans="1:131" s="51" customFormat="1" ht="26.25" customHeight="1" x14ac:dyDescent="0.2">
      <c r="A52" s="59">
        <v>25</v>
      </c>
      <c r="B52" s="932"/>
      <c r="C52" s="933"/>
      <c r="D52" s="933"/>
      <c r="E52" s="933"/>
      <c r="F52" s="933"/>
      <c r="G52" s="933"/>
      <c r="H52" s="933"/>
      <c r="I52" s="933"/>
      <c r="J52" s="933"/>
      <c r="K52" s="933"/>
      <c r="L52" s="933"/>
      <c r="M52" s="933"/>
      <c r="N52" s="933"/>
      <c r="O52" s="933"/>
      <c r="P52" s="934"/>
      <c r="Q52" s="959"/>
      <c r="R52" s="960"/>
      <c r="S52" s="960"/>
      <c r="T52" s="960"/>
      <c r="U52" s="960"/>
      <c r="V52" s="960"/>
      <c r="W52" s="960"/>
      <c r="X52" s="960"/>
      <c r="Y52" s="960"/>
      <c r="Z52" s="960"/>
      <c r="AA52" s="960"/>
      <c r="AB52" s="960"/>
      <c r="AC52" s="960"/>
      <c r="AD52" s="960"/>
      <c r="AE52" s="961"/>
      <c r="AF52" s="962"/>
      <c r="AG52" s="940"/>
      <c r="AH52" s="940"/>
      <c r="AI52" s="940"/>
      <c r="AJ52" s="963"/>
      <c r="AK52" s="964"/>
      <c r="AL52" s="960"/>
      <c r="AM52" s="960"/>
      <c r="AN52" s="960"/>
      <c r="AO52" s="960"/>
      <c r="AP52" s="960"/>
      <c r="AQ52" s="960"/>
      <c r="AR52" s="960"/>
      <c r="AS52" s="960"/>
      <c r="AT52" s="960"/>
      <c r="AU52" s="960"/>
      <c r="AV52" s="960"/>
      <c r="AW52" s="960"/>
      <c r="AX52" s="960"/>
      <c r="AY52" s="960"/>
      <c r="AZ52" s="965"/>
      <c r="BA52" s="965"/>
      <c r="BB52" s="965"/>
      <c r="BC52" s="965"/>
      <c r="BD52" s="965"/>
      <c r="BE52" s="937"/>
      <c r="BF52" s="937"/>
      <c r="BG52" s="937"/>
      <c r="BH52" s="937"/>
      <c r="BI52" s="938"/>
      <c r="BJ52" s="63"/>
      <c r="BK52" s="63"/>
      <c r="BL52" s="63"/>
      <c r="BM52" s="63"/>
      <c r="BN52" s="63"/>
      <c r="BO52" s="62"/>
      <c r="BP52" s="62"/>
      <c r="BQ52" s="59">
        <v>46</v>
      </c>
      <c r="BR52" s="87"/>
      <c r="BS52" s="932"/>
      <c r="BT52" s="933"/>
      <c r="BU52" s="933"/>
      <c r="BV52" s="933"/>
      <c r="BW52" s="933"/>
      <c r="BX52" s="933"/>
      <c r="BY52" s="933"/>
      <c r="BZ52" s="933"/>
      <c r="CA52" s="933"/>
      <c r="CB52" s="933"/>
      <c r="CC52" s="933"/>
      <c r="CD52" s="933"/>
      <c r="CE52" s="933"/>
      <c r="CF52" s="933"/>
      <c r="CG52" s="934"/>
      <c r="CH52" s="939"/>
      <c r="CI52" s="940"/>
      <c r="CJ52" s="940"/>
      <c r="CK52" s="940"/>
      <c r="CL52" s="950"/>
      <c r="CM52" s="939"/>
      <c r="CN52" s="940"/>
      <c r="CO52" s="940"/>
      <c r="CP52" s="940"/>
      <c r="CQ52" s="950"/>
      <c r="CR52" s="939"/>
      <c r="CS52" s="940"/>
      <c r="CT52" s="940"/>
      <c r="CU52" s="940"/>
      <c r="CV52" s="950"/>
      <c r="CW52" s="939"/>
      <c r="CX52" s="940"/>
      <c r="CY52" s="940"/>
      <c r="CZ52" s="940"/>
      <c r="DA52" s="950"/>
      <c r="DB52" s="939"/>
      <c r="DC52" s="940"/>
      <c r="DD52" s="940"/>
      <c r="DE52" s="940"/>
      <c r="DF52" s="950"/>
      <c r="DG52" s="939"/>
      <c r="DH52" s="940"/>
      <c r="DI52" s="940"/>
      <c r="DJ52" s="940"/>
      <c r="DK52" s="950"/>
      <c r="DL52" s="939"/>
      <c r="DM52" s="940"/>
      <c r="DN52" s="940"/>
      <c r="DO52" s="940"/>
      <c r="DP52" s="950"/>
      <c r="DQ52" s="939"/>
      <c r="DR52" s="940"/>
      <c r="DS52" s="940"/>
      <c r="DT52" s="940"/>
      <c r="DU52" s="950"/>
      <c r="DV52" s="932"/>
      <c r="DW52" s="933"/>
      <c r="DX52" s="933"/>
      <c r="DY52" s="933"/>
      <c r="DZ52" s="951"/>
      <c r="EA52" s="54"/>
    </row>
    <row r="53" spans="1:131" s="51" customFormat="1" ht="26.25" customHeight="1" x14ac:dyDescent="0.2">
      <c r="A53" s="59">
        <v>26</v>
      </c>
      <c r="B53" s="932"/>
      <c r="C53" s="933"/>
      <c r="D53" s="933"/>
      <c r="E53" s="933"/>
      <c r="F53" s="933"/>
      <c r="G53" s="933"/>
      <c r="H53" s="933"/>
      <c r="I53" s="933"/>
      <c r="J53" s="933"/>
      <c r="K53" s="933"/>
      <c r="L53" s="933"/>
      <c r="M53" s="933"/>
      <c r="N53" s="933"/>
      <c r="O53" s="933"/>
      <c r="P53" s="934"/>
      <c r="Q53" s="959"/>
      <c r="R53" s="960"/>
      <c r="S53" s="960"/>
      <c r="T53" s="960"/>
      <c r="U53" s="960"/>
      <c r="V53" s="960"/>
      <c r="W53" s="960"/>
      <c r="X53" s="960"/>
      <c r="Y53" s="960"/>
      <c r="Z53" s="960"/>
      <c r="AA53" s="960"/>
      <c r="AB53" s="960"/>
      <c r="AC53" s="960"/>
      <c r="AD53" s="960"/>
      <c r="AE53" s="961"/>
      <c r="AF53" s="962"/>
      <c r="AG53" s="940"/>
      <c r="AH53" s="940"/>
      <c r="AI53" s="940"/>
      <c r="AJ53" s="963"/>
      <c r="AK53" s="964"/>
      <c r="AL53" s="960"/>
      <c r="AM53" s="960"/>
      <c r="AN53" s="960"/>
      <c r="AO53" s="960"/>
      <c r="AP53" s="960"/>
      <c r="AQ53" s="960"/>
      <c r="AR53" s="960"/>
      <c r="AS53" s="960"/>
      <c r="AT53" s="960"/>
      <c r="AU53" s="960"/>
      <c r="AV53" s="960"/>
      <c r="AW53" s="960"/>
      <c r="AX53" s="960"/>
      <c r="AY53" s="960"/>
      <c r="AZ53" s="965"/>
      <c r="BA53" s="965"/>
      <c r="BB53" s="965"/>
      <c r="BC53" s="965"/>
      <c r="BD53" s="965"/>
      <c r="BE53" s="937"/>
      <c r="BF53" s="937"/>
      <c r="BG53" s="937"/>
      <c r="BH53" s="937"/>
      <c r="BI53" s="938"/>
      <c r="BJ53" s="63"/>
      <c r="BK53" s="63"/>
      <c r="BL53" s="63"/>
      <c r="BM53" s="63"/>
      <c r="BN53" s="63"/>
      <c r="BO53" s="62"/>
      <c r="BP53" s="62"/>
      <c r="BQ53" s="59">
        <v>47</v>
      </c>
      <c r="BR53" s="87"/>
      <c r="BS53" s="932"/>
      <c r="BT53" s="933"/>
      <c r="BU53" s="933"/>
      <c r="BV53" s="933"/>
      <c r="BW53" s="933"/>
      <c r="BX53" s="933"/>
      <c r="BY53" s="933"/>
      <c r="BZ53" s="933"/>
      <c r="CA53" s="933"/>
      <c r="CB53" s="933"/>
      <c r="CC53" s="933"/>
      <c r="CD53" s="933"/>
      <c r="CE53" s="933"/>
      <c r="CF53" s="933"/>
      <c r="CG53" s="934"/>
      <c r="CH53" s="939"/>
      <c r="CI53" s="940"/>
      <c r="CJ53" s="940"/>
      <c r="CK53" s="940"/>
      <c r="CL53" s="950"/>
      <c r="CM53" s="939"/>
      <c r="CN53" s="940"/>
      <c r="CO53" s="940"/>
      <c r="CP53" s="940"/>
      <c r="CQ53" s="950"/>
      <c r="CR53" s="939"/>
      <c r="CS53" s="940"/>
      <c r="CT53" s="940"/>
      <c r="CU53" s="940"/>
      <c r="CV53" s="950"/>
      <c r="CW53" s="939"/>
      <c r="CX53" s="940"/>
      <c r="CY53" s="940"/>
      <c r="CZ53" s="940"/>
      <c r="DA53" s="950"/>
      <c r="DB53" s="939"/>
      <c r="DC53" s="940"/>
      <c r="DD53" s="940"/>
      <c r="DE53" s="940"/>
      <c r="DF53" s="950"/>
      <c r="DG53" s="939"/>
      <c r="DH53" s="940"/>
      <c r="DI53" s="940"/>
      <c r="DJ53" s="940"/>
      <c r="DK53" s="950"/>
      <c r="DL53" s="939"/>
      <c r="DM53" s="940"/>
      <c r="DN53" s="940"/>
      <c r="DO53" s="940"/>
      <c r="DP53" s="950"/>
      <c r="DQ53" s="939"/>
      <c r="DR53" s="940"/>
      <c r="DS53" s="940"/>
      <c r="DT53" s="940"/>
      <c r="DU53" s="950"/>
      <c r="DV53" s="932"/>
      <c r="DW53" s="933"/>
      <c r="DX53" s="933"/>
      <c r="DY53" s="933"/>
      <c r="DZ53" s="951"/>
      <c r="EA53" s="54"/>
    </row>
    <row r="54" spans="1:131" s="51" customFormat="1" ht="26.25" customHeight="1" x14ac:dyDescent="0.2">
      <c r="A54" s="59">
        <v>27</v>
      </c>
      <c r="B54" s="932"/>
      <c r="C54" s="933"/>
      <c r="D54" s="933"/>
      <c r="E54" s="933"/>
      <c r="F54" s="933"/>
      <c r="G54" s="933"/>
      <c r="H54" s="933"/>
      <c r="I54" s="933"/>
      <c r="J54" s="933"/>
      <c r="K54" s="933"/>
      <c r="L54" s="933"/>
      <c r="M54" s="933"/>
      <c r="N54" s="933"/>
      <c r="O54" s="933"/>
      <c r="P54" s="934"/>
      <c r="Q54" s="959"/>
      <c r="R54" s="960"/>
      <c r="S54" s="960"/>
      <c r="T54" s="960"/>
      <c r="U54" s="960"/>
      <c r="V54" s="960"/>
      <c r="W54" s="960"/>
      <c r="X54" s="960"/>
      <c r="Y54" s="960"/>
      <c r="Z54" s="960"/>
      <c r="AA54" s="960"/>
      <c r="AB54" s="960"/>
      <c r="AC54" s="960"/>
      <c r="AD54" s="960"/>
      <c r="AE54" s="961"/>
      <c r="AF54" s="962"/>
      <c r="AG54" s="940"/>
      <c r="AH54" s="940"/>
      <c r="AI54" s="940"/>
      <c r="AJ54" s="963"/>
      <c r="AK54" s="964"/>
      <c r="AL54" s="960"/>
      <c r="AM54" s="960"/>
      <c r="AN54" s="960"/>
      <c r="AO54" s="960"/>
      <c r="AP54" s="960"/>
      <c r="AQ54" s="960"/>
      <c r="AR54" s="960"/>
      <c r="AS54" s="960"/>
      <c r="AT54" s="960"/>
      <c r="AU54" s="960"/>
      <c r="AV54" s="960"/>
      <c r="AW54" s="960"/>
      <c r="AX54" s="960"/>
      <c r="AY54" s="960"/>
      <c r="AZ54" s="965"/>
      <c r="BA54" s="965"/>
      <c r="BB54" s="965"/>
      <c r="BC54" s="965"/>
      <c r="BD54" s="965"/>
      <c r="BE54" s="937"/>
      <c r="BF54" s="937"/>
      <c r="BG54" s="937"/>
      <c r="BH54" s="937"/>
      <c r="BI54" s="938"/>
      <c r="BJ54" s="63"/>
      <c r="BK54" s="63"/>
      <c r="BL54" s="63"/>
      <c r="BM54" s="63"/>
      <c r="BN54" s="63"/>
      <c r="BO54" s="62"/>
      <c r="BP54" s="62"/>
      <c r="BQ54" s="59">
        <v>48</v>
      </c>
      <c r="BR54" s="87"/>
      <c r="BS54" s="932"/>
      <c r="BT54" s="933"/>
      <c r="BU54" s="933"/>
      <c r="BV54" s="933"/>
      <c r="BW54" s="933"/>
      <c r="BX54" s="933"/>
      <c r="BY54" s="933"/>
      <c r="BZ54" s="933"/>
      <c r="CA54" s="933"/>
      <c r="CB54" s="933"/>
      <c r="CC54" s="933"/>
      <c r="CD54" s="933"/>
      <c r="CE54" s="933"/>
      <c r="CF54" s="933"/>
      <c r="CG54" s="934"/>
      <c r="CH54" s="939"/>
      <c r="CI54" s="940"/>
      <c r="CJ54" s="940"/>
      <c r="CK54" s="940"/>
      <c r="CL54" s="950"/>
      <c r="CM54" s="939"/>
      <c r="CN54" s="940"/>
      <c r="CO54" s="940"/>
      <c r="CP54" s="940"/>
      <c r="CQ54" s="950"/>
      <c r="CR54" s="939"/>
      <c r="CS54" s="940"/>
      <c r="CT54" s="940"/>
      <c r="CU54" s="940"/>
      <c r="CV54" s="950"/>
      <c r="CW54" s="939"/>
      <c r="CX54" s="940"/>
      <c r="CY54" s="940"/>
      <c r="CZ54" s="940"/>
      <c r="DA54" s="950"/>
      <c r="DB54" s="939"/>
      <c r="DC54" s="940"/>
      <c r="DD54" s="940"/>
      <c r="DE54" s="940"/>
      <c r="DF54" s="950"/>
      <c r="DG54" s="939"/>
      <c r="DH54" s="940"/>
      <c r="DI54" s="940"/>
      <c r="DJ54" s="940"/>
      <c r="DK54" s="950"/>
      <c r="DL54" s="939"/>
      <c r="DM54" s="940"/>
      <c r="DN54" s="940"/>
      <c r="DO54" s="940"/>
      <c r="DP54" s="950"/>
      <c r="DQ54" s="939"/>
      <c r="DR54" s="940"/>
      <c r="DS54" s="940"/>
      <c r="DT54" s="940"/>
      <c r="DU54" s="950"/>
      <c r="DV54" s="932"/>
      <c r="DW54" s="933"/>
      <c r="DX54" s="933"/>
      <c r="DY54" s="933"/>
      <c r="DZ54" s="951"/>
      <c r="EA54" s="54"/>
    </row>
    <row r="55" spans="1:131" s="51" customFormat="1" ht="26.25" customHeight="1" x14ac:dyDescent="0.2">
      <c r="A55" s="59">
        <v>28</v>
      </c>
      <c r="B55" s="932"/>
      <c r="C55" s="933"/>
      <c r="D55" s="933"/>
      <c r="E55" s="933"/>
      <c r="F55" s="933"/>
      <c r="G55" s="933"/>
      <c r="H55" s="933"/>
      <c r="I55" s="933"/>
      <c r="J55" s="933"/>
      <c r="K55" s="933"/>
      <c r="L55" s="933"/>
      <c r="M55" s="933"/>
      <c r="N55" s="933"/>
      <c r="O55" s="933"/>
      <c r="P55" s="934"/>
      <c r="Q55" s="959"/>
      <c r="R55" s="960"/>
      <c r="S55" s="960"/>
      <c r="T55" s="960"/>
      <c r="U55" s="960"/>
      <c r="V55" s="960"/>
      <c r="W55" s="960"/>
      <c r="X55" s="960"/>
      <c r="Y55" s="960"/>
      <c r="Z55" s="960"/>
      <c r="AA55" s="960"/>
      <c r="AB55" s="960"/>
      <c r="AC55" s="960"/>
      <c r="AD55" s="960"/>
      <c r="AE55" s="961"/>
      <c r="AF55" s="962"/>
      <c r="AG55" s="940"/>
      <c r="AH55" s="940"/>
      <c r="AI55" s="940"/>
      <c r="AJ55" s="963"/>
      <c r="AK55" s="964"/>
      <c r="AL55" s="960"/>
      <c r="AM55" s="960"/>
      <c r="AN55" s="960"/>
      <c r="AO55" s="960"/>
      <c r="AP55" s="960"/>
      <c r="AQ55" s="960"/>
      <c r="AR55" s="960"/>
      <c r="AS55" s="960"/>
      <c r="AT55" s="960"/>
      <c r="AU55" s="960"/>
      <c r="AV55" s="960"/>
      <c r="AW55" s="960"/>
      <c r="AX55" s="960"/>
      <c r="AY55" s="960"/>
      <c r="AZ55" s="965"/>
      <c r="BA55" s="965"/>
      <c r="BB55" s="965"/>
      <c r="BC55" s="965"/>
      <c r="BD55" s="965"/>
      <c r="BE55" s="937"/>
      <c r="BF55" s="937"/>
      <c r="BG55" s="937"/>
      <c r="BH55" s="937"/>
      <c r="BI55" s="938"/>
      <c r="BJ55" s="63"/>
      <c r="BK55" s="63"/>
      <c r="BL55" s="63"/>
      <c r="BM55" s="63"/>
      <c r="BN55" s="63"/>
      <c r="BO55" s="62"/>
      <c r="BP55" s="62"/>
      <c r="BQ55" s="59">
        <v>49</v>
      </c>
      <c r="BR55" s="87"/>
      <c r="BS55" s="932"/>
      <c r="BT55" s="933"/>
      <c r="BU55" s="933"/>
      <c r="BV55" s="933"/>
      <c r="BW55" s="933"/>
      <c r="BX55" s="933"/>
      <c r="BY55" s="933"/>
      <c r="BZ55" s="933"/>
      <c r="CA55" s="933"/>
      <c r="CB55" s="933"/>
      <c r="CC55" s="933"/>
      <c r="CD55" s="933"/>
      <c r="CE55" s="933"/>
      <c r="CF55" s="933"/>
      <c r="CG55" s="934"/>
      <c r="CH55" s="939"/>
      <c r="CI55" s="940"/>
      <c r="CJ55" s="940"/>
      <c r="CK55" s="940"/>
      <c r="CL55" s="950"/>
      <c r="CM55" s="939"/>
      <c r="CN55" s="940"/>
      <c r="CO55" s="940"/>
      <c r="CP55" s="940"/>
      <c r="CQ55" s="950"/>
      <c r="CR55" s="939"/>
      <c r="CS55" s="940"/>
      <c r="CT55" s="940"/>
      <c r="CU55" s="940"/>
      <c r="CV55" s="950"/>
      <c r="CW55" s="939"/>
      <c r="CX55" s="940"/>
      <c r="CY55" s="940"/>
      <c r="CZ55" s="940"/>
      <c r="DA55" s="950"/>
      <c r="DB55" s="939"/>
      <c r="DC55" s="940"/>
      <c r="DD55" s="940"/>
      <c r="DE55" s="940"/>
      <c r="DF55" s="950"/>
      <c r="DG55" s="939"/>
      <c r="DH55" s="940"/>
      <c r="DI55" s="940"/>
      <c r="DJ55" s="940"/>
      <c r="DK55" s="950"/>
      <c r="DL55" s="939"/>
      <c r="DM55" s="940"/>
      <c r="DN55" s="940"/>
      <c r="DO55" s="940"/>
      <c r="DP55" s="950"/>
      <c r="DQ55" s="939"/>
      <c r="DR55" s="940"/>
      <c r="DS55" s="940"/>
      <c r="DT55" s="940"/>
      <c r="DU55" s="950"/>
      <c r="DV55" s="932"/>
      <c r="DW55" s="933"/>
      <c r="DX55" s="933"/>
      <c r="DY55" s="933"/>
      <c r="DZ55" s="951"/>
      <c r="EA55" s="54"/>
    </row>
    <row r="56" spans="1:131" s="51" customFormat="1" ht="26.25" customHeight="1" x14ac:dyDescent="0.2">
      <c r="A56" s="59">
        <v>29</v>
      </c>
      <c r="B56" s="932"/>
      <c r="C56" s="933"/>
      <c r="D56" s="933"/>
      <c r="E56" s="933"/>
      <c r="F56" s="933"/>
      <c r="G56" s="933"/>
      <c r="H56" s="933"/>
      <c r="I56" s="933"/>
      <c r="J56" s="933"/>
      <c r="K56" s="933"/>
      <c r="L56" s="933"/>
      <c r="M56" s="933"/>
      <c r="N56" s="933"/>
      <c r="O56" s="933"/>
      <c r="P56" s="934"/>
      <c r="Q56" s="959"/>
      <c r="R56" s="960"/>
      <c r="S56" s="960"/>
      <c r="T56" s="960"/>
      <c r="U56" s="960"/>
      <c r="V56" s="960"/>
      <c r="W56" s="960"/>
      <c r="X56" s="960"/>
      <c r="Y56" s="960"/>
      <c r="Z56" s="960"/>
      <c r="AA56" s="960"/>
      <c r="AB56" s="960"/>
      <c r="AC56" s="960"/>
      <c r="AD56" s="960"/>
      <c r="AE56" s="961"/>
      <c r="AF56" s="962"/>
      <c r="AG56" s="940"/>
      <c r="AH56" s="940"/>
      <c r="AI56" s="940"/>
      <c r="AJ56" s="963"/>
      <c r="AK56" s="964"/>
      <c r="AL56" s="960"/>
      <c r="AM56" s="960"/>
      <c r="AN56" s="960"/>
      <c r="AO56" s="960"/>
      <c r="AP56" s="960"/>
      <c r="AQ56" s="960"/>
      <c r="AR56" s="960"/>
      <c r="AS56" s="960"/>
      <c r="AT56" s="960"/>
      <c r="AU56" s="960"/>
      <c r="AV56" s="960"/>
      <c r="AW56" s="960"/>
      <c r="AX56" s="960"/>
      <c r="AY56" s="960"/>
      <c r="AZ56" s="965"/>
      <c r="BA56" s="965"/>
      <c r="BB56" s="965"/>
      <c r="BC56" s="965"/>
      <c r="BD56" s="965"/>
      <c r="BE56" s="937"/>
      <c r="BF56" s="937"/>
      <c r="BG56" s="937"/>
      <c r="BH56" s="937"/>
      <c r="BI56" s="938"/>
      <c r="BJ56" s="63"/>
      <c r="BK56" s="63"/>
      <c r="BL56" s="63"/>
      <c r="BM56" s="63"/>
      <c r="BN56" s="63"/>
      <c r="BO56" s="62"/>
      <c r="BP56" s="62"/>
      <c r="BQ56" s="59">
        <v>50</v>
      </c>
      <c r="BR56" s="87"/>
      <c r="BS56" s="932"/>
      <c r="BT56" s="933"/>
      <c r="BU56" s="933"/>
      <c r="BV56" s="933"/>
      <c r="BW56" s="933"/>
      <c r="BX56" s="933"/>
      <c r="BY56" s="933"/>
      <c r="BZ56" s="933"/>
      <c r="CA56" s="933"/>
      <c r="CB56" s="933"/>
      <c r="CC56" s="933"/>
      <c r="CD56" s="933"/>
      <c r="CE56" s="933"/>
      <c r="CF56" s="933"/>
      <c r="CG56" s="934"/>
      <c r="CH56" s="939"/>
      <c r="CI56" s="940"/>
      <c r="CJ56" s="940"/>
      <c r="CK56" s="940"/>
      <c r="CL56" s="950"/>
      <c r="CM56" s="939"/>
      <c r="CN56" s="940"/>
      <c r="CO56" s="940"/>
      <c r="CP56" s="940"/>
      <c r="CQ56" s="950"/>
      <c r="CR56" s="939"/>
      <c r="CS56" s="940"/>
      <c r="CT56" s="940"/>
      <c r="CU56" s="940"/>
      <c r="CV56" s="950"/>
      <c r="CW56" s="939"/>
      <c r="CX56" s="940"/>
      <c r="CY56" s="940"/>
      <c r="CZ56" s="940"/>
      <c r="DA56" s="950"/>
      <c r="DB56" s="939"/>
      <c r="DC56" s="940"/>
      <c r="DD56" s="940"/>
      <c r="DE56" s="940"/>
      <c r="DF56" s="950"/>
      <c r="DG56" s="939"/>
      <c r="DH56" s="940"/>
      <c r="DI56" s="940"/>
      <c r="DJ56" s="940"/>
      <c r="DK56" s="950"/>
      <c r="DL56" s="939"/>
      <c r="DM56" s="940"/>
      <c r="DN56" s="940"/>
      <c r="DO56" s="940"/>
      <c r="DP56" s="950"/>
      <c r="DQ56" s="939"/>
      <c r="DR56" s="940"/>
      <c r="DS56" s="940"/>
      <c r="DT56" s="940"/>
      <c r="DU56" s="950"/>
      <c r="DV56" s="932"/>
      <c r="DW56" s="933"/>
      <c r="DX56" s="933"/>
      <c r="DY56" s="933"/>
      <c r="DZ56" s="951"/>
      <c r="EA56" s="54"/>
    </row>
    <row r="57" spans="1:131" s="51" customFormat="1" ht="26.25" customHeight="1" x14ac:dyDescent="0.2">
      <c r="A57" s="59">
        <v>30</v>
      </c>
      <c r="B57" s="932"/>
      <c r="C57" s="933"/>
      <c r="D57" s="933"/>
      <c r="E57" s="933"/>
      <c r="F57" s="933"/>
      <c r="G57" s="933"/>
      <c r="H57" s="933"/>
      <c r="I57" s="933"/>
      <c r="J57" s="933"/>
      <c r="K57" s="933"/>
      <c r="L57" s="933"/>
      <c r="M57" s="933"/>
      <c r="N57" s="933"/>
      <c r="O57" s="933"/>
      <c r="P57" s="934"/>
      <c r="Q57" s="959"/>
      <c r="R57" s="960"/>
      <c r="S57" s="960"/>
      <c r="T57" s="960"/>
      <c r="U57" s="960"/>
      <c r="V57" s="960"/>
      <c r="W57" s="960"/>
      <c r="X57" s="960"/>
      <c r="Y57" s="960"/>
      <c r="Z57" s="960"/>
      <c r="AA57" s="960"/>
      <c r="AB57" s="960"/>
      <c r="AC57" s="960"/>
      <c r="AD57" s="960"/>
      <c r="AE57" s="961"/>
      <c r="AF57" s="962"/>
      <c r="AG57" s="940"/>
      <c r="AH57" s="940"/>
      <c r="AI57" s="940"/>
      <c r="AJ57" s="963"/>
      <c r="AK57" s="964"/>
      <c r="AL57" s="960"/>
      <c r="AM57" s="960"/>
      <c r="AN57" s="960"/>
      <c r="AO57" s="960"/>
      <c r="AP57" s="960"/>
      <c r="AQ57" s="960"/>
      <c r="AR57" s="960"/>
      <c r="AS57" s="960"/>
      <c r="AT57" s="960"/>
      <c r="AU57" s="960"/>
      <c r="AV57" s="960"/>
      <c r="AW57" s="960"/>
      <c r="AX57" s="960"/>
      <c r="AY57" s="960"/>
      <c r="AZ57" s="965"/>
      <c r="BA57" s="965"/>
      <c r="BB57" s="965"/>
      <c r="BC57" s="965"/>
      <c r="BD57" s="965"/>
      <c r="BE57" s="937"/>
      <c r="BF57" s="937"/>
      <c r="BG57" s="937"/>
      <c r="BH57" s="937"/>
      <c r="BI57" s="938"/>
      <c r="BJ57" s="63"/>
      <c r="BK57" s="63"/>
      <c r="BL57" s="63"/>
      <c r="BM57" s="63"/>
      <c r="BN57" s="63"/>
      <c r="BO57" s="62"/>
      <c r="BP57" s="62"/>
      <c r="BQ57" s="59">
        <v>51</v>
      </c>
      <c r="BR57" s="87"/>
      <c r="BS57" s="932"/>
      <c r="BT57" s="933"/>
      <c r="BU57" s="933"/>
      <c r="BV57" s="933"/>
      <c r="BW57" s="933"/>
      <c r="BX57" s="933"/>
      <c r="BY57" s="933"/>
      <c r="BZ57" s="933"/>
      <c r="CA57" s="933"/>
      <c r="CB57" s="933"/>
      <c r="CC57" s="933"/>
      <c r="CD57" s="933"/>
      <c r="CE57" s="933"/>
      <c r="CF57" s="933"/>
      <c r="CG57" s="934"/>
      <c r="CH57" s="939"/>
      <c r="CI57" s="940"/>
      <c r="CJ57" s="940"/>
      <c r="CK57" s="940"/>
      <c r="CL57" s="950"/>
      <c r="CM57" s="939"/>
      <c r="CN57" s="940"/>
      <c r="CO57" s="940"/>
      <c r="CP57" s="940"/>
      <c r="CQ57" s="950"/>
      <c r="CR57" s="939"/>
      <c r="CS57" s="940"/>
      <c r="CT57" s="940"/>
      <c r="CU57" s="940"/>
      <c r="CV57" s="950"/>
      <c r="CW57" s="939"/>
      <c r="CX57" s="940"/>
      <c r="CY57" s="940"/>
      <c r="CZ57" s="940"/>
      <c r="DA57" s="950"/>
      <c r="DB57" s="939"/>
      <c r="DC57" s="940"/>
      <c r="DD57" s="940"/>
      <c r="DE57" s="940"/>
      <c r="DF57" s="950"/>
      <c r="DG57" s="939"/>
      <c r="DH57" s="940"/>
      <c r="DI57" s="940"/>
      <c r="DJ57" s="940"/>
      <c r="DK57" s="950"/>
      <c r="DL57" s="939"/>
      <c r="DM57" s="940"/>
      <c r="DN57" s="940"/>
      <c r="DO57" s="940"/>
      <c r="DP57" s="950"/>
      <c r="DQ57" s="939"/>
      <c r="DR57" s="940"/>
      <c r="DS57" s="940"/>
      <c r="DT57" s="940"/>
      <c r="DU57" s="950"/>
      <c r="DV57" s="932"/>
      <c r="DW57" s="933"/>
      <c r="DX57" s="933"/>
      <c r="DY57" s="933"/>
      <c r="DZ57" s="951"/>
      <c r="EA57" s="54"/>
    </row>
    <row r="58" spans="1:131" s="51" customFormat="1" ht="26.25" customHeight="1" x14ac:dyDescent="0.2">
      <c r="A58" s="59">
        <v>31</v>
      </c>
      <c r="B58" s="932"/>
      <c r="C58" s="933"/>
      <c r="D58" s="933"/>
      <c r="E58" s="933"/>
      <c r="F58" s="933"/>
      <c r="G58" s="933"/>
      <c r="H58" s="933"/>
      <c r="I58" s="933"/>
      <c r="J58" s="933"/>
      <c r="K58" s="933"/>
      <c r="L58" s="933"/>
      <c r="M58" s="933"/>
      <c r="N58" s="933"/>
      <c r="O58" s="933"/>
      <c r="P58" s="934"/>
      <c r="Q58" s="959"/>
      <c r="R58" s="960"/>
      <c r="S58" s="960"/>
      <c r="T58" s="960"/>
      <c r="U58" s="960"/>
      <c r="V58" s="960"/>
      <c r="W58" s="960"/>
      <c r="X58" s="960"/>
      <c r="Y58" s="960"/>
      <c r="Z58" s="960"/>
      <c r="AA58" s="960"/>
      <c r="AB58" s="960"/>
      <c r="AC58" s="960"/>
      <c r="AD58" s="960"/>
      <c r="AE58" s="961"/>
      <c r="AF58" s="962"/>
      <c r="AG58" s="940"/>
      <c r="AH58" s="940"/>
      <c r="AI58" s="940"/>
      <c r="AJ58" s="963"/>
      <c r="AK58" s="964"/>
      <c r="AL58" s="960"/>
      <c r="AM58" s="960"/>
      <c r="AN58" s="960"/>
      <c r="AO58" s="960"/>
      <c r="AP58" s="960"/>
      <c r="AQ58" s="960"/>
      <c r="AR58" s="960"/>
      <c r="AS58" s="960"/>
      <c r="AT58" s="960"/>
      <c r="AU58" s="960"/>
      <c r="AV58" s="960"/>
      <c r="AW58" s="960"/>
      <c r="AX58" s="960"/>
      <c r="AY58" s="960"/>
      <c r="AZ58" s="965"/>
      <c r="BA58" s="965"/>
      <c r="BB58" s="965"/>
      <c r="BC58" s="965"/>
      <c r="BD58" s="965"/>
      <c r="BE58" s="937"/>
      <c r="BF58" s="937"/>
      <c r="BG58" s="937"/>
      <c r="BH58" s="937"/>
      <c r="BI58" s="938"/>
      <c r="BJ58" s="63"/>
      <c r="BK58" s="63"/>
      <c r="BL58" s="63"/>
      <c r="BM58" s="63"/>
      <c r="BN58" s="63"/>
      <c r="BO58" s="62"/>
      <c r="BP58" s="62"/>
      <c r="BQ58" s="59">
        <v>52</v>
      </c>
      <c r="BR58" s="87"/>
      <c r="BS58" s="932"/>
      <c r="BT58" s="933"/>
      <c r="BU58" s="933"/>
      <c r="BV58" s="933"/>
      <c r="BW58" s="933"/>
      <c r="BX58" s="933"/>
      <c r="BY58" s="933"/>
      <c r="BZ58" s="933"/>
      <c r="CA58" s="933"/>
      <c r="CB58" s="933"/>
      <c r="CC58" s="933"/>
      <c r="CD58" s="933"/>
      <c r="CE58" s="933"/>
      <c r="CF58" s="933"/>
      <c r="CG58" s="934"/>
      <c r="CH58" s="939"/>
      <c r="CI58" s="940"/>
      <c r="CJ58" s="940"/>
      <c r="CK58" s="940"/>
      <c r="CL58" s="950"/>
      <c r="CM58" s="939"/>
      <c r="CN58" s="940"/>
      <c r="CO58" s="940"/>
      <c r="CP58" s="940"/>
      <c r="CQ58" s="950"/>
      <c r="CR58" s="939"/>
      <c r="CS58" s="940"/>
      <c r="CT58" s="940"/>
      <c r="CU58" s="940"/>
      <c r="CV58" s="950"/>
      <c r="CW58" s="939"/>
      <c r="CX58" s="940"/>
      <c r="CY58" s="940"/>
      <c r="CZ58" s="940"/>
      <c r="DA58" s="950"/>
      <c r="DB58" s="939"/>
      <c r="DC58" s="940"/>
      <c r="DD58" s="940"/>
      <c r="DE58" s="940"/>
      <c r="DF58" s="950"/>
      <c r="DG58" s="939"/>
      <c r="DH58" s="940"/>
      <c r="DI58" s="940"/>
      <c r="DJ58" s="940"/>
      <c r="DK58" s="950"/>
      <c r="DL58" s="939"/>
      <c r="DM58" s="940"/>
      <c r="DN58" s="940"/>
      <c r="DO58" s="940"/>
      <c r="DP58" s="950"/>
      <c r="DQ58" s="939"/>
      <c r="DR58" s="940"/>
      <c r="DS58" s="940"/>
      <c r="DT58" s="940"/>
      <c r="DU58" s="950"/>
      <c r="DV58" s="932"/>
      <c r="DW58" s="933"/>
      <c r="DX58" s="933"/>
      <c r="DY58" s="933"/>
      <c r="DZ58" s="951"/>
      <c r="EA58" s="54"/>
    </row>
    <row r="59" spans="1:131" s="51" customFormat="1" ht="26.25" customHeight="1" x14ac:dyDescent="0.2">
      <c r="A59" s="59">
        <v>32</v>
      </c>
      <c r="B59" s="932"/>
      <c r="C59" s="933"/>
      <c r="D59" s="933"/>
      <c r="E59" s="933"/>
      <c r="F59" s="933"/>
      <c r="G59" s="933"/>
      <c r="H59" s="933"/>
      <c r="I59" s="933"/>
      <c r="J59" s="933"/>
      <c r="K59" s="933"/>
      <c r="L59" s="933"/>
      <c r="M59" s="933"/>
      <c r="N59" s="933"/>
      <c r="O59" s="933"/>
      <c r="P59" s="934"/>
      <c r="Q59" s="959"/>
      <c r="R59" s="960"/>
      <c r="S59" s="960"/>
      <c r="T59" s="960"/>
      <c r="U59" s="960"/>
      <c r="V59" s="960"/>
      <c r="W59" s="960"/>
      <c r="X59" s="960"/>
      <c r="Y59" s="960"/>
      <c r="Z59" s="960"/>
      <c r="AA59" s="960"/>
      <c r="AB59" s="960"/>
      <c r="AC59" s="960"/>
      <c r="AD59" s="960"/>
      <c r="AE59" s="961"/>
      <c r="AF59" s="962"/>
      <c r="AG59" s="940"/>
      <c r="AH59" s="940"/>
      <c r="AI59" s="940"/>
      <c r="AJ59" s="963"/>
      <c r="AK59" s="964"/>
      <c r="AL59" s="960"/>
      <c r="AM59" s="960"/>
      <c r="AN59" s="960"/>
      <c r="AO59" s="960"/>
      <c r="AP59" s="960"/>
      <c r="AQ59" s="960"/>
      <c r="AR59" s="960"/>
      <c r="AS59" s="960"/>
      <c r="AT59" s="960"/>
      <c r="AU59" s="960"/>
      <c r="AV59" s="960"/>
      <c r="AW59" s="960"/>
      <c r="AX59" s="960"/>
      <c r="AY59" s="960"/>
      <c r="AZ59" s="965"/>
      <c r="BA59" s="965"/>
      <c r="BB59" s="965"/>
      <c r="BC59" s="965"/>
      <c r="BD59" s="965"/>
      <c r="BE59" s="937"/>
      <c r="BF59" s="937"/>
      <c r="BG59" s="937"/>
      <c r="BH59" s="937"/>
      <c r="BI59" s="938"/>
      <c r="BJ59" s="63"/>
      <c r="BK59" s="63"/>
      <c r="BL59" s="63"/>
      <c r="BM59" s="63"/>
      <c r="BN59" s="63"/>
      <c r="BO59" s="62"/>
      <c r="BP59" s="62"/>
      <c r="BQ59" s="59">
        <v>53</v>
      </c>
      <c r="BR59" s="87"/>
      <c r="BS59" s="932"/>
      <c r="BT59" s="933"/>
      <c r="BU59" s="933"/>
      <c r="BV59" s="933"/>
      <c r="BW59" s="933"/>
      <c r="BX59" s="933"/>
      <c r="BY59" s="933"/>
      <c r="BZ59" s="933"/>
      <c r="CA59" s="933"/>
      <c r="CB59" s="933"/>
      <c r="CC59" s="933"/>
      <c r="CD59" s="933"/>
      <c r="CE59" s="933"/>
      <c r="CF59" s="933"/>
      <c r="CG59" s="934"/>
      <c r="CH59" s="939"/>
      <c r="CI59" s="940"/>
      <c r="CJ59" s="940"/>
      <c r="CK59" s="940"/>
      <c r="CL59" s="950"/>
      <c r="CM59" s="939"/>
      <c r="CN59" s="940"/>
      <c r="CO59" s="940"/>
      <c r="CP59" s="940"/>
      <c r="CQ59" s="950"/>
      <c r="CR59" s="939"/>
      <c r="CS59" s="940"/>
      <c r="CT59" s="940"/>
      <c r="CU59" s="940"/>
      <c r="CV59" s="950"/>
      <c r="CW59" s="939"/>
      <c r="CX59" s="940"/>
      <c r="CY59" s="940"/>
      <c r="CZ59" s="940"/>
      <c r="DA59" s="950"/>
      <c r="DB59" s="939"/>
      <c r="DC59" s="940"/>
      <c r="DD59" s="940"/>
      <c r="DE59" s="940"/>
      <c r="DF59" s="950"/>
      <c r="DG59" s="939"/>
      <c r="DH59" s="940"/>
      <c r="DI59" s="940"/>
      <c r="DJ59" s="940"/>
      <c r="DK59" s="950"/>
      <c r="DL59" s="939"/>
      <c r="DM59" s="940"/>
      <c r="DN59" s="940"/>
      <c r="DO59" s="940"/>
      <c r="DP59" s="950"/>
      <c r="DQ59" s="939"/>
      <c r="DR59" s="940"/>
      <c r="DS59" s="940"/>
      <c r="DT59" s="940"/>
      <c r="DU59" s="950"/>
      <c r="DV59" s="932"/>
      <c r="DW59" s="933"/>
      <c r="DX59" s="933"/>
      <c r="DY59" s="933"/>
      <c r="DZ59" s="951"/>
      <c r="EA59" s="54"/>
    </row>
    <row r="60" spans="1:131" s="51" customFormat="1" ht="26.25" customHeight="1" x14ac:dyDescent="0.2">
      <c r="A60" s="59">
        <v>33</v>
      </c>
      <c r="B60" s="932"/>
      <c r="C60" s="933"/>
      <c r="D60" s="933"/>
      <c r="E60" s="933"/>
      <c r="F60" s="933"/>
      <c r="G60" s="933"/>
      <c r="H60" s="933"/>
      <c r="I60" s="933"/>
      <c r="J60" s="933"/>
      <c r="K60" s="933"/>
      <c r="L60" s="933"/>
      <c r="M60" s="933"/>
      <c r="N60" s="933"/>
      <c r="O60" s="933"/>
      <c r="P60" s="934"/>
      <c r="Q60" s="959"/>
      <c r="R60" s="960"/>
      <c r="S60" s="960"/>
      <c r="T60" s="960"/>
      <c r="U60" s="960"/>
      <c r="V60" s="960"/>
      <c r="W60" s="960"/>
      <c r="X60" s="960"/>
      <c r="Y60" s="960"/>
      <c r="Z60" s="960"/>
      <c r="AA60" s="960"/>
      <c r="AB60" s="960"/>
      <c r="AC60" s="960"/>
      <c r="AD60" s="960"/>
      <c r="AE60" s="961"/>
      <c r="AF60" s="962"/>
      <c r="AG60" s="940"/>
      <c r="AH60" s="940"/>
      <c r="AI60" s="940"/>
      <c r="AJ60" s="963"/>
      <c r="AK60" s="964"/>
      <c r="AL60" s="960"/>
      <c r="AM60" s="960"/>
      <c r="AN60" s="960"/>
      <c r="AO60" s="960"/>
      <c r="AP60" s="960"/>
      <c r="AQ60" s="960"/>
      <c r="AR60" s="960"/>
      <c r="AS60" s="960"/>
      <c r="AT60" s="960"/>
      <c r="AU60" s="960"/>
      <c r="AV60" s="960"/>
      <c r="AW60" s="960"/>
      <c r="AX60" s="960"/>
      <c r="AY60" s="960"/>
      <c r="AZ60" s="965"/>
      <c r="BA60" s="965"/>
      <c r="BB60" s="965"/>
      <c r="BC60" s="965"/>
      <c r="BD60" s="965"/>
      <c r="BE60" s="937"/>
      <c r="BF60" s="937"/>
      <c r="BG60" s="937"/>
      <c r="BH60" s="937"/>
      <c r="BI60" s="938"/>
      <c r="BJ60" s="63"/>
      <c r="BK60" s="63"/>
      <c r="BL60" s="63"/>
      <c r="BM60" s="63"/>
      <c r="BN60" s="63"/>
      <c r="BO60" s="62"/>
      <c r="BP60" s="62"/>
      <c r="BQ60" s="59">
        <v>54</v>
      </c>
      <c r="BR60" s="87"/>
      <c r="BS60" s="932"/>
      <c r="BT60" s="933"/>
      <c r="BU60" s="933"/>
      <c r="BV60" s="933"/>
      <c r="BW60" s="933"/>
      <c r="BX60" s="933"/>
      <c r="BY60" s="933"/>
      <c r="BZ60" s="933"/>
      <c r="CA60" s="933"/>
      <c r="CB60" s="933"/>
      <c r="CC60" s="933"/>
      <c r="CD60" s="933"/>
      <c r="CE60" s="933"/>
      <c r="CF60" s="933"/>
      <c r="CG60" s="934"/>
      <c r="CH60" s="939"/>
      <c r="CI60" s="940"/>
      <c r="CJ60" s="940"/>
      <c r="CK60" s="940"/>
      <c r="CL60" s="950"/>
      <c r="CM60" s="939"/>
      <c r="CN60" s="940"/>
      <c r="CO60" s="940"/>
      <c r="CP60" s="940"/>
      <c r="CQ60" s="950"/>
      <c r="CR60" s="939"/>
      <c r="CS60" s="940"/>
      <c r="CT60" s="940"/>
      <c r="CU60" s="940"/>
      <c r="CV60" s="950"/>
      <c r="CW60" s="939"/>
      <c r="CX60" s="940"/>
      <c r="CY60" s="940"/>
      <c r="CZ60" s="940"/>
      <c r="DA60" s="950"/>
      <c r="DB60" s="939"/>
      <c r="DC60" s="940"/>
      <c r="DD60" s="940"/>
      <c r="DE60" s="940"/>
      <c r="DF60" s="950"/>
      <c r="DG60" s="939"/>
      <c r="DH60" s="940"/>
      <c r="DI60" s="940"/>
      <c r="DJ60" s="940"/>
      <c r="DK60" s="950"/>
      <c r="DL60" s="939"/>
      <c r="DM60" s="940"/>
      <c r="DN60" s="940"/>
      <c r="DO60" s="940"/>
      <c r="DP60" s="950"/>
      <c r="DQ60" s="939"/>
      <c r="DR60" s="940"/>
      <c r="DS60" s="940"/>
      <c r="DT60" s="940"/>
      <c r="DU60" s="950"/>
      <c r="DV60" s="932"/>
      <c r="DW60" s="933"/>
      <c r="DX60" s="933"/>
      <c r="DY60" s="933"/>
      <c r="DZ60" s="951"/>
      <c r="EA60" s="54"/>
    </row>
    <row r="61" spans="1:131" s="51" customFormat="1" ht="26.25" customHeight="1" x14ac:dyDescent="0.2">
      <c r="A61" s="59">
        <v>34</v>
      </c>
      <c r="B61" s="932"/>
      <c r="C61" s="933"/>
      <c r="D61" s="933"/>
      <c r="E61" s="933"/>
      <c r="F61" s="933"/>
      <c r="G61" s="933"/>
      <c r="H61" s="933"/>
      <c r="I61" s="933"/>
      <c r="J61" s="933"/>
      <c r="K61" s="933"/>
      <c r="L61" s="933"/>
      <c r="M61" s="933"/>
      <c r="N61" s="933"/>
      <c r="O61" s="933"/>
      <c r="P61" s="934"/>
      <c r="Q61" s="959"/>
      <c r="R61" s="960"/>
      <c r="S61" s="960"/>
      <c r="T61" s="960"/>
      <c r="U61" s="960"/>
      <c r="V61" s="960"/>
      <c r="W61" s="960"/>
      <c r="X61" s="960"/>
      <c r="Y61" s="960"/>
      <c r="Z61" s="960"/>
      <c r="AA61" s="960"/>
      <c r="AB61" s="960"/>
      <c r="AC61" s="960"/>
      <c r="AD61" s="960"/>
      <c r="AE61" s="961"/>
      <c r="AF61" s="962"/>
      <c r="AG61" s="940"/>
      <c r="AH61" s="940"/>
      <c r="AI61" s="940"/>
      <c r="AJ61" s="963"/>
      <c r="AK61" s="964"/>
      <c r="AL61" s="960"/>
      <c r="AM61" s="960"/>
      <c r="AN61" s="960"/>
      <c r="AO61" s="960"/>
      <c r="AP61" s="960"/>
      <c r="AQ61" s="960"/>
      <c r="AR61" s="960"/>
      <c r="AS61" s="960"/>
      <c r="AT61" s="960"/>
      <c r="AU61" s="960"/>
      <c r="AV61" s="960"/>
      <c r="AW61" s="960"/>
      <c r="AX61" s="960"/>
      <c r="AY61" s="960"/>
      <c r="AZ61" s="965"/>
      <c r="BA61" s="965"/>
      <c r="BB61" s="965"/>
      <c r="BC61" s="965"/>
      <c r="BD61" s="965"/>
      <c r="BE61" s="937"/>
      <c r="BF61" s="937"/>
      <c r="BG61" s="937"/>
      <c r="BH61" s="937"/>
      <c r="BI61" s="938"/>
      <c r="BJ61" s="63"/>
      <c r="BK61" s="63"/>
      <c r="BL61" s="63"/>
      <c r="BM61" s="63"/>
      <c r="BN61" s="63"/>
      <c r="BO61" s="62"/>
      <c r="BP61" s="62"/>
      <c r="BQ61" s="59">
        <v>55</v>
      </c>
      <c r="BR61" s="87"/>
      <c r="BS61" s="932"/>
      <c r="BT61" s="933"/>
      <c r="BU61" s="933"/>
      <c r="BV61" s="933"/>
      <c r="BW61" s="933"/>
      <c r="BX61" s="933"/>
      <c r="BY61" s="933"/>
      <c r="BZ61" s="933"/>
      <c r="CA61" s="933"/>
      <c r="CB61" s="933"/>
      <c r="CC61" s="933"/>
      <c r="CD61" s="933"/>
      <c r="CE61" s="933"/>
      <c r="CF61" s="933"/>
      <c r="CG61" s="934"/>
      <c r="CH61" s="939"/>
      <c r="CI61" s="940"/>
      <c r="CJ61" s="940"/>
      <c r="CK61" s="940"/>
      <c r="CL61" s="950"/>
      <c r="CM61" s="939"/>
      <c r="CN61" s="940"/>
      <c r="CO61" s="940"/>
      <c r="CP61" s="940"/>
      <c r="CQ61" s="950"/>
      <c r="CR61" s="939"/>
      <c r="CS61" s="940"/>
      <c r="CT61" s="940"/>
      <c r="CU61" s="940"/>
      <c r="CV61" s="950"/>
      <c r="CW61" s="939"/>
      <c r="CX61" s="940"/>
      <c r="CY61" s="940"/>
      <c r="CZ61" s="940"/>
      <c r="DA61" s="950"/>
      <c r="DB61" s="939"/>
      <c r="DC61" s="940"/>
      <c r="DD61" s="940"/>
      <c r="DE61" s="940"/>
      <c r="DF61" s="950"/>
      <c r="DG61" s="939"/>
      <c r="DH61" s="940"/>
      <c r="DI61" s="940"/>
      <c r="DJ61" s="940"/>
      <c r="DK61" s="950"/>
      <c r="DL61" s="939"/>
      <c r="DM61" s="940"/>
      <c r="DN61" s="940"/>
      <c r="DO61" s="940"/>
      <c r="DP61" s="950"/>
      <c r="DQ61" s="939"/>
      <c r="DR61" s="940"/>
      <c r="DS61" s="940"/>
      <c r="DT61" s="940"/>
      <c r="DU61" s="950"/>
      <c r="DV61" s="932"/>
      <c r="DW61" s="933"/>
      <c r="DX61" s="933"/>
      <c r="DY61" s="933"/>
      <c r="DZ61" s="951"/>
      <c r="EA61" s="54"/>
    </row>
    <row r="62" spans="1:131" s="51" customFormat="1" ht="26.25" customHeight="1" x14ac:dyDescent="0.2">
      <c r="A62" s="59">
        <v>35</v>
      </c>
      <c r="B62" s="932"/>
      <c r="C62" s="933"/>
      <c r="D62" s="933"/>
      <c r="E62" s="933"/>
      <c r="F62" s="933"/>
      <c r="G62" s="933"/>
      <c r="H62" s="933"/>
      <c r="I62" s="933"/>
      <c r="J62" s="933"/>
      <c r="K62" s="933"/>
      <c r="L62" s="933"/>
      <c r="M62" s="933"/>
      <c r="N62" s="933"/>
      <c r="O62" s="933"/>
      <c r="P62" s="934"/>
      <c r="Q62" s="959"/>
      <c r="R62" s="960"/>
      <c r="S62" s="960"/>
      <c r="T62" s="960"/>
      <c r="U62" s="960"/>
      <c r="V62" s="960"/>
      <c r="W62" s="960"/>
      <c r="X62" s="960"/>
      <c r="Y62" s="960"/>
      <c r="Z62" s="960"/>
      <c r="AA62" s="960"/>
      <c r="AB62" s="960"/>
      <c r="AC62" s="960"/>
      <c r="AD62" s="960"/>
      <c r="AE62" s="961"/>
      <c r="AF62" s="962"/>
      <c r="AG62" s="940"/>
      <c r="AH62" s="940"/>
      <c r="AI62" s="940"/>
      <c r="AJ62" s="963"/>
      <c r="AK62" s="964"/>
      <c r="AL62" s="960"/>
      <c r="AM62" s="960"/>
      <c r="AN62" s="960"/>
      <c r="AO62" s="960"/>
      <c r="AP62" s="960"/>
      <c r="AQ62" s="960"/>
      <c r="AR62" s="960"/>
      <c r="AS62" s="960"/>
      <c r="AT62" s="960"/>
      <c r="AU62" s="960"/>
      <c r="AV62" s="960"/>
      <c r="AW62" s="960"/>
      <c r="AX62" s="960"/>
      <c r="AY62" s="960"/>
      <c r="AZ62" s="965"/>
      <c r="BA62" s="965"/>
      <c r="BB62" s="965"/>
      <c r="BC62" s="965"/>
      <c r="BD62" s="965"/>
      <c r="BE62" s="937"/>
      <c r="BF62" s="937"/>
      <c r="BG62" s="937"/>
      <c r="BH62" s="937"/>
      <c r="BI62" s="938"/>
      <c r="BJ62" s="966" t="s">
        <v>262</v>
      </c>
      <c r="BK62" s="967"/>
      <c r="BL62" s="967"/>
      <c r="BM62" s="967"/>
      <c r="BN62" s="968"/>
      <c r="BO62" s="62"/>
      <c r="BP62" s="62"/>
      <c r="BQ62" s="59">
        <v>56</v>
      </c>
      <c r="BR62" s="87"/>
      <c r="BS62" s="932"/>
      <c r="BT62" s="933"/>
      <c r="BU62" s="933"/>
      <c r="BV62" s="933"/>
      <c r="BW62" s="933"/>
      <c r="BX62" s="933"/>
      <c r="BY62" s="933"/>
      <c r="BZ62" s="933"/>
      <c r="CA62" s="933"/>
      <c r="CB62" s="933"/>
      <c r="CC62" s="933"/>
      <c r="CD62" s="933"/>
      <c r="CE62" s="933"/>
      <c r="CF62" s="933"/>
      <c r="CG62" s="934"/>
      <c r="CH62" s="939"/>
      <c r="CI62" s="940"/>
      <c r="CJ62" s="940"/>
      <c r="CK62" s="940"/>
      <c r="CL62" s="950"/>
      <c r="CM62" s="939"/>
      <c r="CN62" s="940"/>
      <c r="CO62" s="940"/>
      <c r="CP62" s="940"/>
      <c r="CQ62" s="950"/>
      <c r="CR62" s="939"/>
      <c r="CS62" s="940"/>
      <c r="CT62" s="940"/>
      <c r="CU62" s="940"/>
      <c r="CV62" s="950"/>
      <c r="CW62" s="939"/>
      <c r="CX62" s="940"/>
      <c r="CY62" s="940"/>
      <c r="CZ62" s="940"/>
      <c r="DA62" s="950"/>
      <c r="DB62" s="939"/>
      <c r="DC62" s="940"/>
      <c r="DD62" s="940"/>
      <c r="DE62" s="940"/>
      <c r="DF62" s="950"/>
      <c r="DG62" s="939"/>
      <c r="DH62" s="940"/>
      <c r="DI62" s="940"/>
      <c r="DJ62" s="940"/>
      <c r="DK62" s="950"/>
      <c r="DL62" s="939"/>
      <c r="DM62" s="940"/>
      <c r="DN62" s="940"/>
      <c r="DO62" s="940"/>
      <c r="DP62" s="950"/>
      <c r="DQ62" s="939"/>
      <c r="DR62" s="940"/>
      <c r="DS62" s="940"/>
      <c r="DT62" s="940"/>
      <c r="DU62" s="950"/>
      <c r="DV62" s="932"/>
      <c r="DW62" s="933"/>
      <c r="DX62" s="933"/>
      <c r="DY62" s="933"/>
      <c r="DZ62" s="951"/>
      <c r="EA62" s="54"/>
    </row>
    <row r="63" spans="1:131" s="51" customFormat="1" ht="26.25" customHeight="1" x14ac:dyDescent="0.2">
      <c r="A63" s="60" t="s">
        <v>438</v>
      </c>
      <c r="B63" s="910" t="s">
        <v>458</v>
      </c>
      <c r="C63" s="911"/>
      <c r="D63" s="911"/>
      <c r="E63" s="911"/>
      <c r="F63" s="911"/>
      <c r="G63" s="911"/>
      <c r="H63" s="911"/>
      <c r="I63" s="911"/>
      <c r="J63" s="911"/>
      <c r="K63" s="911"/>
      <c r="L63" s="911"/>
      <c r="M63" s="911"/>
      <c r="N63" s="911"/>
      <c r="O63" s="911"/>
      <c r="P63" s="912"/>
      <c r="Q63" s="920"/>
      <c r="R63" s="921"/>
      <c r="S63" s="921"/>
      <c r="T63" s="921"/>
      <c r="U63" s="921"/>
      <c r="V63" s="921"/>
      <c r="W63" s="921"/>
      <c r="X63" s="921"/>
      <c r="Y63" s="921"/>
      <c r="Z63" s="921"/>
      <c r="AA63" s="921"/>
      <c r="AB63" s="921"/>
      <c r="AC63" s="921"/>
      <c r="AD63" s="921"/>
      <c r="AE63" s="952"/>
      <c r="AF63" s="953">
        <v>13959</v>
      </c>
      <c r="AG63" s="922"/>
      <c r="AH63" s="922"/>
      <c r="AI63" s="922"/>
      <c r="AJ63" s="954"/>
      <c r="AK63" s="955"/>
      <c r="AL63" s="921"/>
      <c r="AM63" s="921"/>
      <c r="AN63" s="921"/>
      <c r="AO63" s="921"/>
      <c r="AP63" s="922">
        <v>129370</v>
      </c>
      <c r="AQ63" s="922"/>
      <c r="AR63" s="922"/>
      <c r="AS63" s="922"/>
      <c r="AT63" s="922"/>
      <c r="AU63" s="922">
        <v>40352</v>
      </c>
      <c r="AV63" s="922"/>
      <c r="AW63" s="922"/>
      <c r="AX63" s="922"/>
      <c r="AY63" s="922"/>
      <c r="AZ63" s="956"/>
      <c r="BA63" s="956"/>
      <c r="BB63" s="956"/>
      <c r="BC63" s="956"/>
      <c r="BD63" s="956"/>
      <c r="BE63" s="923"/>
      <c r="BF63" s="923"/>
      <c r="BG63" s="923"/>
      <c r="BH63" s="923"/>
      <c r="BI63" s="924"/>
      <c r="BJ63" s="957" t="s">
        <v>157</v>
      </c>
      <c r="BK63" s="917"/>
      <c r="BL63" s="917"/>
      <c r="BM63" s="917"/>
      <c r="BN63" s="958"/>
      <c r="BO63" s="62"/>
      <c r="BP63" s="62"/>
      <c r="BQ63" s="59">
        <v>57</v>
      </c>
      <c r="BR63" s="87"/>
      <c r="BS63" s="932"/>
      <c r="BT63" s="933"/>
      <c r="BU63" s="933"/>
      <c r="BV63" s="933"/>
      <c r="BW63" s="933"/>
      <c r="BX63" s="933"/>
      <c r="BY63" s="933"/>
      <c r="BZ63" s="933"/>
      <c r="CA63" s="933"/>
      <c r="CB63" s="933"/>
      <c r="CC63" s="933"/>
      <c r="CD63" s="933"/>
      <c r="CE63" s="933"/>
      <c r="CF63" s="933"/>
      <c r="CG63" s="934"/>
      <c r="CH63" s="939"/>
      <c r="CI63" s="940"/>
      <c r="CJ63" s="940"/>
      <c r="CK63" s="940"/>
      <c r="CL63" s="950"/>
      <c r="CM63" s="939"/>
      <c r="CN63" s="940"/>
      <c r="CO63" s="940"/>
      <c r="CP63" s="940"/>
      <c r="CQ63" s="950"/>
      <c r="CR63" s="939"/>
      <c r="CS63" s="940"/>
      <c r="CT63" s="940"/>
      <c r="CU63" s="940"/>
      <c r="CV63" s="950"/>
      <c r="CW63" s="939"/>
      <c r="CX63" s="940"/>
      <c r="CY63" s="940"/>
      <c r="CZ63" s="940"/>
      <c r="DA63" s="950"/>
      <c r="DB63" s="939"/>
      <c r="DC63" s="940"/>
      <c r="DD63" s="940"/>
      <c r="DE63" s="940"/>
      <c r="DF63" s="950"/>
      <c r="DG63" s="939"/>
      <c r="DH63" s="940"/>
      <c r="DI63" s="940"/>
      <c r="DJ63" s="940"/>
      <c r="DK63" s="950"/>
      <c r="DL63" s="939"/>
      <c r="DM63" s="940"/>
      <c r="DN63" s="940"/>
      <c r="DO63" s="940"/>
      <c r="DP63" s="950"/>
      <c r="DQ63" s="939"/>
      <c r="DR63" s="940"/>
      <c r="DS63" s="940"/>
      <c r="DT63" s="940"/>
      <c r="DU63" s="950"/>
      <c r="DV63" s="932"/>
      <c r="DW63" s="933"/>
      <c r="DX63" s="933"/>
      <c r="DY63" s="933"/>
      <c r="DZ63" s="951"/>
      <c r="EA63" s="54"/>
    </row>
    <row r="64" spans="1:131" s="51" customFormat="1" ht="26.25" customHeight="1" x14ac:dyDescent="0.2">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59">
        <v>58</v>
      </c>
      <c r="BR64" s="87"/>
      <c r="BS64" s="932"/>
      <c r="BT64" s="933"/>
      <c r="BU64" s="933"/>
      <c r="BV64" s="933"/>
      <c r="BW64" s="933"/>
      <c r="BX64" s="933"/>
      <c r="BY64" s="933"/>
      <c r="BZ64" s="933"/>
      <c r="CA64" s="933"/>
      <c r="CB64" s="933"/>
      <c r="CC64" s="933"/>
      <c r="CD64" s="933"/>
      <c r="CE64" s="933"/>
      <c r="CF64" s="933"/>
      <c r="CG64" s="934"/>
      <c r="CH64" s="939"/>
      <c r="CI64" s="940"/>
      <c r="CJ64" s="940"/>
      <c r="CK64" s="940"/>
      <c r="CL64" s="950"/>
      <c r="CM64" s="939"/>
      <c r="CN64" s="940"/>
      <c r="CO64" s="940"/>
      <c r="CP64" s="940"/>
      <c r="CQ64" s="950"/>
      <c r="CR64" s="939"/>
      <c r="CS64" s="940"/>
      <c r="CT64" s="940"/>
      <c r="CU64" s="940"/>
      <c r="CV64" s="950"/>
      <c r="CW64" s="939"/>
      <c r="CX64" s="940"/>
      <c r="CY64" s="940"/>
      <c r="CZ64" s="940"/>
      <c r="DA64" s="950"/>
      <c r="DB64" s="939"/>
      <c r="DC64" s="940"/>
      <c r="DD64" s="940"/>
      <c r="DE64" s="940"/>
      <c r="DF64" s="950"/>
      <c r="DG64" s="939"/>
      <c r="DH64" s="940"/>
      <c r="DI64" s="940"/>
      <c r="DJ64" s="940"/>
      <c r="DK64" s="950"/>
      <c r="DL64" s="939"/>
      <c r="DM64" s="940"/>
      <c r="DN64" s="940"/>
      <c r="DO64" s="940"/>
      <c r="DP64" s="950"/>
      <c r="DQ64" s="939"/>
      <c r="DR64" s="940"/>
      <c r="DS64" s="940"/>
      <c r="DT64" s="940"/>
      <c r="DU64" s="950"/>
      <c r="DV64" s="932"/>
      <c r="DW64" s="933"/>
      <c r="DX64" s="933"/>
      <c r="DY64" s="933"/>
      <c r="DZ64" s="951"/>
      <c r="EA64" s="54"/>
    </row>
    <row r="65" spans="1:131" s="51" customFormat="1" ht="26.25" customHeight="1" x14ac:dyDescent="0.2">
      <c r="A65" s="63" t="s">
        <v>459</v>
      </c>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2"/>
      <c r="BF65" s="62"/>
      <c r="BG65" s="62"/>
      <c r="BH65" s="62"/>
      <c r="BI65" s="62"/>
      <c r="BJ65" s="62"/>
      <c r="BK65" s="62"/>
      <c r="BL65" s="62"/>
      <c r="BM65" s="62"/>
      <c r="BN65" s="62"/>
      <c r="BO65" s="62"/>
      <c r="BP65" s="62"/>
      <c r="BQ65" s="59">
        <v>59</v>
      </c>
      <c r="BR65" s="87"/>
      <c r="BS65" s="932"/>
      <c r="BT65" s="933"/>
      <c r="BU65" s="933"/>
      <c r="BV65" s="933"/>
      <c r="BW65" s="933"/>
      <c r="BX65" s="933"/>
      <c r="BY65" s="933"/>
      <c r="BZ65" s="933"/>
      <c r="CA65" s="933"/>
      <c r="CB65" s="933"/>
      <c r="CC65" s="933"/>
      <c r="CD65" s="933"/>
      <c r="CE65" s="933"/>
      <c r="CF65" s="933"/>
      <c r="CG65" s="934"/>
      <c r="CH65" s="939"/>
      <c r="CI65" s="940"/>
      <c r="CJ65" s="940"/>
      <c r="CK65" s="940"/>
      <c r="CL65" s="950"/>
      <c r="CM65" s="939"/>
      <c r="CN65" s="940"/>
      <c r="CO65" s="940"/>
      <c r="CP65" s="940"/>
      <c r="CQ65" s="950"/>
      <c r="CR65" s="939"/>
      <c r="CS65" s="940"/>
      <c r="CT65" s="940"/>
      <c r="CU65" s="940"/>
      <c r="CV65" s="950"/>
      <c r="CW65" s="939"/>
      <c r="CX65" s="940"/>
      <c r="CY65" s="940"/>
      <c r="CZ65" s="940"/>
      <c r="DA65" s="950"/>
      <c r="DB65" s="939"/>
      <c r="DC65" s="940"/>
      <c r="DD65" s="940"/>
      <c r="DE65" s="940"/>
      <c r="DF65" s="950"/>
      <c r="DG65" s="939"/>
      <c r="DH65" s="940"/>
      <c r="DI65" s="940"/>
      <c r="DJ65" s="940"/>
      <c r="DK65" s="950"/>
      <c r="DL65" s="939"/>
      <c r="DM65" s="940"/>
      <c r="DN65" s="940"/>
      <c r="DO65" s="940"/>
      <c r="DP65" s="950"/>
      <c r="DQ65" s="939"/>
      <c r="DR65" s="940"/>
      <c r="DS65" s="940"/>
      <c r="DT65" s="940"/>
      <c r="DU65" s="950"/>
      <c r="DV65" s="932"/>
      <c r="DW65" s="933"/>
      <c r="DX65" s="933"/>
      <c r="DY65" s="933"/>
      <c r="DZ65" s="951"/>
      <c r="EA65" s="54"/>
    </row>
    <row r="66" spans="1:131" s="51" customFormat="1" ht="26.25" customHeight="1" x14ac:dyDescent="0.2">
      <c r="A66" s="668" t="s">
        <v>148</v>
      </c>
      <c r="B66" s="669"/>
      <c r="C66" s="669"/>
      <c r="D66" s="669"/>
      <c r="E66" s="669"/>
      <c r="F66" s="669"/>
      <c r="G66" s="669"/>
      <c r="H66" s="669"/>
      <c r="I66" s="669"/>
      <c r="J66" s="669"/>
      <c r="K66" s="669"/>
      <c r="L66" s="669"/>
      <c r="M66" s="669"/>
      <c r="N66" s="669"/>
      <c r="O66" s="669"/>
      <c r="P66" s="670"/>
      <c r="Q66" s="660" t="s">
        <v>267</v>
      </c>
      <c r="R66" s="661"/>
      <c r="S66" s="661"/>
      <c r="T66" s="661"/>
      <c r="U66" s="662"/>
      <c r="V66" s="660" t="s">
        <v>319</v>
      </c>
      <c r="W66" s="661"/>
      <c r="X66" s="661"/>
      <c r="Y66" s="661"/>
      <c r="Z66" s="662"/>
      <c r="AA66" s="660" t="s">
        <v>287</v>
      </c>
      <c r="AB66" s="661"/>
      <c r="AC66" s="661"/>
      <c r="AD66" s="661"/>
      <c r="AE66" s="662"/>
      <c r="AF66" s="674" t="s">
        <v>441</v>
      </c>
      <c r="AG66" s="675"/>
      <c r="AH66" s="675"/>
      <c r="AI66" s="675"/>
      <c r="AJ66" s="676"/>
      <c r="AK66" s="660" t="s">
        <v>442</v>
      </c>
      <c r="AL66" s="669"/>
      <c r="AM66" s="669"/>
      <c r="AN66" s="669"/>
      <c r="AO66" s="670"/>
      <c r="AP66" s="660" t="s">
        <v>38</v>
      </c>
      <c r="AQ66" s="661"/>
      <c r="AR66" s="661"/>
      <c r="AS66" s="661"/>
      <c r="AT66" s="662"/>
      <c r="AU66" s="660" t="s">
        <v>364</v>
      </c>
      <c r="AV66" s="661"/>
      <c r="AW66" s="661"/>
      <c r="AX66" s="661"/>
      <c r="AY66" s="662"/>
      <c r="AZ66" s="660" t="s">
        <v>429</v>
      </c>
      <c r="BA66" s="661"/>
      <c r="BB66" s="661"/>
      <c r="BC66" s="661"/>
      <c r="BD66" s="666"/>
      <c r="BE66" s="62"/>
      <c r="BF66" s="62"/>
      <c r="BG66" s="62"/>
      <c r="BH66" s="62"/>
      <c r="BI66" s="62"/>
      <c r="BJ66" s="62"/>
      <c r="BK66" s="62"/>
      <c r="BL66" s="62"/>
      <c r="BM66" s="62"/>
      <c r="BN66" s="62"/>
      <c r="BO66" s="62"/>
      <c r="BP66" s="62"/>
      <c r="BQ66" s="59">
        <v>60</v>
      </c>
      <c r="BR66" s="88"/>
      <c r="BS66" s="903"/>
      <c r="BT66" s="904"/>
      <c r="BU66" s="904"/>
      <c r="BV66" s="904"/>
      <c r="BW66" s="904"/>
      <c r="BX66" s="904"/>
      <c r="BY66" s="904"/>
      <c r="BZ66" s="904"/>
      <c r="CA66" s="904"/>
      <c r="CB66" s="904"/>
      <c r="CC66" s="904"/>
      <c r="CD66" s="904"/>
      <c r="CE66" s="904"/>
      <c r="CF66" s="904"/>
      <c r="CG66" s="905"/>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9"/>
      <c r="EA66" s="54"/>
    </row>
    <row r="67" spans="1:131" s="51" customFormat="1" ht="26.25" customHeight="1" x14ac:dyDescent="0.2">
      <c r="A67" s="671"/>
      <c r="B67" s="672"/>
      <c r="C67" s="672"/>
      <c r="D67" s="672"/>
      <c r="E67" s="672"/>
      <c r="F67" s="672"/>
      <c r="G67" s="672"/>
      <c r="H67" s="672"/>
      <c r="I67" s="672"/>
      <c r="J67" s="672"/>
      <c r="K67" s="672"/>
      <c r="L67" s="672"/>
      <c r="M67" s="672"/>
      <c r="N67" s="672"/>
      <c r="O67" s="672"/>
      <c r="P67" s="673"/>
      <c r="Q67" s="663"/>
      <c r="R67" s="664"/>
      <c r="S67" s="664"/>
      <c r="T67" s="664"/>
      <c r="U67" s="665"/>
      <c r="V67" s="663"/>
      <c r="W67" s="664"/>
      <c r="X67" s="664"/>
      <c r="Y67" s="664"/>
      <c r="Z67" s="665"/>
      <c r="AA67" s="663"/>
      <c r="AB67" s="664"/>
      <c r="AC67" s="664"/>
      <c r="AD67" s="664"/>
      <c r="AE67" s="665"/>
      <c r="AF67" s="677"/>
      <c r="AG67" s="678"/>
      <c r="AH67" s="678"/>
      <c r="AI67" s="678"/>
      <c r="AJ67" s="679"/>
      <c r="AK67" s="680"/>
      <c r="AL67" s="672"/>
      <c r="AM67" s="672"/>
      <c r="AN67" s="672"/>
      <c r="AO67" s="673"/>
      <c r="AP67" s="663"/>
      <c r="AQ67" s="664"/>
      <c r="AR67" s="664"/>
      <c r="AS67" s="664"/>
      <c r="AT67" s="665"/>
      <c r="AU67" s="663"/>
      <c r="AV67" s="664"/>
      <c r="AW67" s="664"/>
      <c r="AX67" s="664"/>
      <c r="AY67" s="665"/>
      <c r="AZ67" s="663"/>
      <c r="BA67" s="664"/>
      <c r="BB67" s="664"/>
      <c r="BC67" s="664"/>
      <c r="BD67" s="667"/>
      <c r="BE67" s="62"/>
      <c r="BF67" s="62"/>
      <c r="BG67" s="62"/>
      <c r="BH67" s="62"/>
      <c r="BI67" s="62"/>
      <c r="BJ67" s="62"/>
      <c r="BK67" s="62"/>
      <c r="BL67" s="62"/>
      <c r="BM67" s="62"/>
      <c r="BN67" s="62"/>
      <c r="BO67" s="62"/>
      <c r="BP67" s="62"/>
      <c r="BQ67" s="59">
        <v>61</v>
      </c>
      <c r="BR67" s="88"/>
      <c r="BS67" s="903"/>
      <c r="BT67" s="904"/>
      <c r="BU67" s="904"/>
      <c r="BV67" s="904"/>
      <c r="BW67" s="904"/>
      <c r="BX67" s="904"/>
      <c r="BY67" s="904"/>
      <c r="BZ67" s="904"/>
      <c r="CA67" s="904"/>
      <c r="CB67" s="904"/>
      <c r="CC67" s="904"/>
      <c r="CD67" s="904"/>
      <c r="CE67" s="904"/>
      <c r="CF67" s="904"/>
      <c r="CG67" s="905"/>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9"/>
      <c r="EA67" s="54"/>
    </row>
    <row r="68" spans="1:131" s="51" customFormat="1" ht="26.25" customHeight="1" x14ac:dyDescent="0.2">
      <c r="A68" s="58">
        <v>1</v>
      </c>
      <c r="B68" s="943" t="s">
        <v>99</v>
      </c>
      <c r="C68" s="944"/>
      <c r="D68" s="944"/>
      <c r="E68" s="944"/>
      <c r="F68" s="944"/>
      <c r="G68" s="944"/>
      <c r="H68" s="944"/>
      <c r="I68" s="944"/>
      <c r="J68" s="944"/>
      <c r="K68" s="944"/>
      <c r="L68" s="944"/>
      <c r="M68" s="944"/>
      <c r="N68" s="944"/>
      <c r="O68" s="944"/>
      <c r="P68" s="945"/>
      <c r="Q68" s="946">
        <v>258</v>
      </c>
      <c r="R68" s="947"/>
      <c r="S68" s="947"/>
      <c r="T68" s="947"/>
      <c r="U68" s="947"/>
      <c r="V68" s="947">
        <v>244</v>
      </c>
      <c r="W68" s="947"/>
      <c r="X68" s="947"/>
      <c r="Y68" s="947"/>
      <c r="Z68" s="947"/>
      <c r="AA68" s="947">
        <v>14</v>
      </c>
      <c r="AB68" s="947"/>
      <c r="AC68" s="947"/>
      <c r="AD68" s="947"/>
      <c r="AE68" s="947"/>
      <c r="AF68" s="947">
        <v>14</v>
      </c>
      <c r="AG68" s="947"/>
      <c r="AH68" s="947"/>
      <c r="AI68" s="947"/>
      <c r="AJ68" s="947"/>
      <c r="AK68" s="947" t="s">
        <v>157</v>
      </c>
      <c r="AL68" s="947"/>
      <c r="AM68" s="947"/>
      <c r="AN68" s="947"/>
      <c r="AO68" s="947"/>
      <c r="AP68" s="947" t="s">
        <v>157</v>
      </c>
      <c r="AQ68" s="947"/>
      <c r="AR68" s="947"/>
      <c r="AS68" s="947"/>
      <c r="AT68" s="947"/>
      <c r="AU68" s="947" t="s">
        <v>157</v>
      </c>
      <c r="AV68" s="947"/>
      <c r="AW68" s="947"/>
      <c r="AX68" s="947"/>
      <c r="AY68" s="947"/>
      <c r="AZ68" s="948"/>
      <c r="BA68" s="948"/>
      <c r="BB68" s="948"/>
      <c r="BC68" s="948"/>
      <c r="BD68" s="949"/>
      <c r="BE68" s="62"/>
      <c r="BF68" s="62"/>
      <c r="BG68" s="62"/>
      <c r="BH68" s="62"/>
      <c r="BI68" s="62"/>
      <c r="BJ68" s="62"/>
      <c r="BK68" s="62"/>
      <c r="BL68" s="62"/>
      <c r="BM68" s="62"/>
      <c r="BN68" s="62"/>
      <c r="BO68" s="62"/>
      <c r="BP68" s="62"/>
      <c r="BQ68" s="59">
        <v>62</v>
      </c>
      <c r="BR68" s="88"/>
      <c r="BS68" s="903"/>
      <c r="BT68" s="904"/>
      <c r="BU68" s="904"/>
      <c r="BV68" s="904"/>
      <c r="BW68" s="904"/>
      <c r="BX68" s="904"/>
      <c r="BY68" s="904"/>
      <c r="BZ68" s="904"/>
      <c r="CA68" s="904"/>
      <c r="CB68" s="904"/>
      <c r="CC68" s="904"/>
      <c r="CD68" s="904"/>
      <c r="CE68" s="904"/>
      <c r="CF68" s="904"/>
      <c r="CG68" s="905"/>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9"/>
      <c r="EA68" s="54"/>
    </row>
    <row r="69" spans="1:131" s="51" customFormat="1" ht="26.25" customHeight="1" x14ac:dyDescent="0.2">
      <c r="A69" s="59">
        <v>2</v>
      </c>
      <c r="B69" s="932" t="s">
        <v>472</v>
      </c>
      <c r="C69" s="933"/>
      <c r="D69" s="933"/>
      <c r="E69" s="933"/>
      <c r="F69" s="933"/>
      <c r="G69" s="933"/>
      <c r="H69" s="933"/>
      <c r="I69" s="933"/>
      <c r="J69" s="933"/>
      <c r="K69" s="933"/>
      <c r="L69" s="933"/>
      <c r="M69" s="933"/>
      <c r="N69" s="933"/>
      <c r="O69" s="933"/>
      <c r="P69" s="934"/>
      <c r="Q69" s="935">
        <v>2139</v>
      </c>
      <c r="R69" s="936"/>
      <c r="S69" s="936"/>
      <c r="T69" s="936"/>
      <c r="U69" s="936"/>
      <c r="V69" s="936">
        <v>1906</v>
      </c>
      <c r="W69" s="936"/>
      <c r="X69" s="936"/>
      <c r="Y69" s="936"/>
      <c r="Z69" s="936"/>
      <c r="AA69" s="936">
        <v>233</v>
      </c>
      <c r="AB69" s="936"/>
      <c r="AC69" s="936"/>
      <c r="AD69" s="936"/>
      <c r="AE69" s="936"/>
      <c r="AF69" s="936">
        <v>233</v>
      </c>
      <c r="AG69" s="936"/>
      <c r="AH69" s="936"/>
      <c r="AI69" s="936"/>
      <c r="AJ69" s="936"/>
      <c r="AK69" s="936">
        <v>2</v>
      </c>
      <c r="AL69" s="936"/>
      <c r="AM69" s="936"/>
      <c r="AN69" s="936"/>
      <c r="AO69" s="936"/>
      <c r="AP69" s="942" t="s">
        <v>157</v>
      </c>
      <c r="AQ69" s="940"/>
      <c r="AR69" s="940"/>
      <c r="AS69" s="940"/>
      <c r="AT69" s="941"/>
      <c r="AU69" s="942" t="s">
        <v>157</v>
      </c>
      <c r="AV69" s="940"/>
      <c r="AW69" s="940"/>
      <c r="AX69" s="940"/>
      <c r="AY69" s="941"/>
      <c r="AZ69" s="937"/>
      <c r="BA69" s="937"/>
      <c r="BB69" s="937"/>
      <c r="BC69" s="937"/>
      <c r="BD69" s="938"/>
      <c r="BE69" s="62"/>
      <c r="BF69" s="62"/>
      <c r="BG69" s="62"/>
      <c r="BH69" s="62"/>
      <c r="BI69" s="62"/>
      <c r="BJ69" s="62"/>
      <c r="BK69" s="62"/>
      <c r="BL69" s="62"/>
      <c r="BM69" s="62"/>
      <c r="BN69" s="62"/>
      <c r="BO69" s="62"/>
      <c r="BP69" s="62"/>
      <c r="BQ69" s="59">
        <v>63</v>
      </c>
      <c r="BR69" s="88"/>
      <c r="BS69" s="903"/>
      <c r="BT69" s="904"/>
      <c r="BU69" s="904"/>
      <c r="BV69" s="904"/>
      <c r="BW69" s="904"/>
      <c r="BX69" s="904"/>
      <c r="BY69" s="904"/>
      <c r="BZ69" s="904"/>
      <c r="CA69" s="904"/>
      <c r="CB69" s="904"/>
      <c r="CC69" s="904"/>
      <c r="CD69" s="904"/>
      <c r="CE69" s="904"/>
      <c r="CF69" s="904"/>
      <c r="CG69" s="905"/>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9"/>
      <c r="EA69" s="54"/>
    </row>
    <row r="70" spans="1:131" s="51" customFormat="1" ht="26.25" customHeight="1" x14ac:dyDescent="0.2">
      <c r="A70" s="59">
        <v>3</v>
      </c>
      <c r="B70" s="932" t="s">
        <v>537</v>
      </c>
      <c r="C70" s="933"/>
      <c r="D70" s="933"/>
      <c r="E70" s="933"/>
      <c r="F70" s="933"/>
      <c r="G70" s="933"/>
      <c r="H70" s="933"/>
      <c r="I70" s="933"/>
      <c r="J70" s="933"/>
      <c r="K70" s="933"/>
      <c r="L70" s="933"/>
      <c r="M70" s="933"/>
      <c r="N70" s="933"/>
      <c r="O70" s="933"/>
      <c r="P70" s="934"/>
      <c r="Q70" s="935">
        <v>20</v>
      </c>
      <c r="R70" s="936"/>
      <c r="S70" s="936"/>
      <c r="T70" s="936"/>
      <c r="U70" s="936"/>
      <c r="V70" s="936">
        <v>17</v>
      </c>
      <c r="W70" s="936"/>
      <c r="X70" s="936"/>
      <c r="Y70" s="936"/>
      <c r="Z70" s="936"/>
      <c r="AA70" s="936">
        <v>3</v>
      </c>
      <c r="AB70" s="936"/>
      <c r="AC70" s="936"/>
      <c r="AD70" s="936"/>
      <c r="AE70" s="936"/>
      <c r="AF70" s="936">
        <v>3</v>
      </c>
      <c r="AG70" s="936"/>
      <c r="AH70" s="936"/>
      <c r="AI70" s="936"/>
      <c r="AJ70" s="936"/>
      <c r="AK70" s="936" t="s">
        <v>157</v>
      </c>
      <c r="AL70" s="936"/>
      <c r="AM70" s="936"/>
      <c r="AN70" s="936"/>
      <c r="AO70" s="936"/>
      <c r="AP70" s="942" t="s">
        <v>157</v>
      </c>
      <c r="AQ70" s="940"/>
      <c r="AR70" s="940"/>
      <c r="AS70" s="940"/>
      <c r="AT70" s="941"/>
      <c r="AU70" s="942" t="s">
        <v>157</v>
      </c>
      <c r="AV70" s="940"/>
      <c r="AW70" s="940"/>
      <c r="AX70" s="940"/>
      <c r="AY70" s="941"/>
      <c r="AZ70" s="937"/>
      <c r="BA70" s="937"/>
      <c r="BB70" s="937"/>
      <c r="BC70" s="937"/>
      <c r="BD70" s="938"/>
      <c r="BE70" s="62"/>
      <c r="BF70" s="62"/>
      <c r="BG70" s="62"/>
      <c r="BH70" s="62"/>
      <c r="BI70" s="62"/>
      <c r="BJ70" s="62"/>
      <c r="BK70" s="62"/>
      <c r="BL70" s="62"/>
      <c r="BM70" s="62"/>
      <c r="BN70" s="62"/>
      <c r="BO70" s="62"/>
      <c r="BP70" s="62"/>
      <c r="BQ70" s="59">
        <v>64</v>
      </c>
      <c r="BR70" s="88"/>
      <c r="BS70" s="903"/>
      <c r="BT70" s="904"/>
      <c r="BU70" s="904"/>
      <c r="BV70" s="904"/>
      <c r="BW70" s="904"/>
      <c r="BX70" s="904"/>
      <c r="BY70" s="904"/>
      <c r="BZ70" s="904"/>
      <c r="CA70" s="904"/>
      <c r="CB70" s="904"/>
      <c r="CC70" s="904"/>
      <c r="CD70" s="904"/>
      <c r="CE70" s="904"/>
      <c r="CF70" s="904"/>
      <c r="CG70" s="905"/>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9"/>
      <c r="EA70" s="54"/>
    </row>
    <row r="71" spans="1:131" s="51" customFormat="1" ht="26.25" customHeight="1" x14ac:dyDescent="0.2">
      <c r="A71" s="59">
        <v>4</v>
      </c>
      <c r="B71" s="932" t="s">
        <v>380</v>
      </c>
      <c r="C71" s="933"/>
      <c r="D71" s="933"/>
      <c r="E71" s="933"/>
      <c r="F71" s="933"/>
      <c r="G71" s="933"/>
      <c r="H71" s="933"/>
      <c r="I71" s="933"/>
      <c r="J71" s="933"/>
      <c r="K71" s="933"/>
      <c r="L71" s="933"/>
      <c r="M71" s="933"/>
      <c r="N71" s="933"/>
      <c r="O71" s="933"/>
      <c r="P71" s="934"/>
      <c r="Q71" s="935">
        <v>204</v>
      </c>
      <c r="R71" s="936"/>
      <c r="S71" s="936"/>
      <c r="T71" s="936"/>
      <c r="U71" s="936"/>
      <c r="V71" s="936">
        <v>199</v>
      </c>
      <c r="W71" s="936"/>
      <c r="X71" s="936"/>
      <c r="Y71" s="936"/>
      <c r="Z71" s="936"/>
      <c r="AA71" s="936">
        <v>5</v>
      </c>
      <c r="AB71" s="936"/>
      <c r="AC71" s="936"/>
      <c r="AD71" s="936"/>
      <c r="AE71" s="936"/>
      <c r="AF71" s="936">
        <v>5</v>
      </c>
      <c r="AG71" s="936"/>
      <c r="AH71" s="936"/>
      <c r="AI71" s="936"/>
      <c r="AJ71" s="936"/>
      <c r="AK71" s="936">
        <v>7</v>
      </c>
      <c r="AL71" s="936"/>
      <c r="AM71" s="936"/>
      <c r="AN71" s="936"/>
      <c r="AO71" s="936"/>
      <c r="AP71" s="942" t="s">
        <v>157</v>
      </c>
      <c r="AQ71" s="940"/>
      <c r="AR71" s="940"/>
      <c r="AS71" s="940"/>
      <c r="AT71" s="941"/>
      <c r="AU71" s="942" t="s">
        <v>157</v>
      </c>
      <c r="AV71" s="940"/>
      <c r="AW71" s="940"/>
      <c r="AX71" s="940"/>
      <c r="AY71" s="941"/>
      <c r="AZ71" s="937"/>
      <c r="BA71" s="937"/>
      <c r="BB71" s="937"/>
      <c r="BC71" s="937"/>
      <c r="BD71" s="938"/>
      <c r="BE71" s="62"/>
      <c r="BF71" s="62"/>
      <c r="BG71" s="62"/>
      <c r="BH71" s="62"/>
      <c r="BI71" s="62"/>
      <c r="BJ71" s="62"/>
      <c r="BK71" s="62"/>
      <c r="BL71" s="62"/>
      <c r="BM71" s="62"/>
      <c r="BN71" s="62"/>
      <c r="BO71" s="62"/>
      <c r="BP71" s="62"/>
      <c r="BQ71" s="59">
        <v>65</v>
      </c>
      <c r="BR71" s="88"/>
      <c r="BS71" s="903"/>
      <c r="BT71" s="904"/>
      <c r="BU71" s="904"/>
      <c r="BV71" s="904"/>
      <c r="BW71" s="904"/>
      <c r="BX71" s="904"/>
      <c r="BY71" s="904"/>
      <c r="BZ71" s="904"/>
      <c r="CA71" s="904"/>
      <c r="CB71" s="904"/>
      <c r="CC71" s="904"/>
      <c r="CD71" s="904"/>
      <c r="CE71" s="904"/>
      <c r="CF71" s="904"/>
      <c r="CG71" s="905"/>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9"/>
      <c r="EA71" s="54"/>
    </row>
    <row r="72" spans="1:131" s="51" customFormat="1" ht="26.25" customHeight="1" x14ac:dyDescent="0.2">
      <c r="A72" s="59">
        <v>5</v>
      </c>
      <c r="B72" s="932" t="s">
        <v>538</v>
      </c>
      <c r="C72" s="933"/>
      <c r="D72" s="933"/>
      <c r="E72" s="933"/>
      <c r="F72" s="933"/>
      <c r="G72" s="933"/>
      <c r="H72" s="933"/>
      <c r="I72" s="933"/>
      <c r="J72" s="933"/>
      <c r="K72" s="933"/>
      <c r="L72" s="933"/>
      <c r="M72" s="933"/>
      <c r="N72" s="933"/>
      <c r="O72" s="933"/>
      <c r="P72" s="934"/>
      <c r="Q72" s="935">
        <v>159888</v>
      </c>
      <c r="R72" s="936"/>
      <c r="S72" s="936"/>
      <c r="T72" s="936"/>
      <c r="U72" s="936"/>
      <c r="V72" s="936">
        <v>154431</v>
      </c>
      <c r="W72" s="936"/>
      <c r="X72" s="936"/>
      <c r="Y72" s="936"/>
      <c r="Z72" s="936"/>
      <c r="AA72" s="936">
        <v>5457</v>
      </c>
      <c r="AB72" s="936"/>
      <c r="AC72" s="936"/>
      <c r="AD72" s="936"/>
      <c r="AE72" s="936"/>
      <c r="AF72" s="936">
        <v>5457</v>
      </c>
      <c r="AG72" s="936"/>
      <c r="AH72" s="936"/>
      <c r="AI72" s="936"/>
      <c r="AJ72" s="936"/>
      <c r="AK72" s="936">
        <v>766</v>
      </c>
      <c r="AL72" s="936"/>
      <c r="AM72" s="936"/>
      <c r="AN72" s="936"/>
      <c r="AO72" s="936"/>
      <c r="AP72" s="936" t="s">
        <v>157</v>
      </c>
      <c r="AQ72" s="936"/>
      <c r="AR72" s="936"/>
      <c r="AS72" s="936"/>
      <c r="AT72" s="936"/>
      <c r="AU72" s="936" t="s">
        <v>157</v>
      </c>
      <c r="AV72" s="936"/>
      <c r="AW72" s="936"/>
      <c r="AX72" s="936"/>
      <c r="AY72" s="936"/>
      <c r="AZ72" s="937"/>
      <c r="BA72" s="937"/>
      <c r="BB72" s="937"/>
      <c r="BC72" s="937"/>
      <c r="BD72" s="938"/>
      <c r="BE72" s="62"/>
      <c r="BF72" s="62"/>
      <c r="BG72" s="62"/>
      <c r="BH72" s="62"/>
      <c r="BI72" s="62"/>
      <c r="BJ72" s="62"/>
      <c r="BK72" s="62"/>
      <c r="BL72" s="62"/>
      <c r="BM72" s="62"/>
      <c r="BN72" s="62"/>
      <c r="BO72" s="62"/>
      <c r="BP72" s="62"/>
      <c r="BQ72" s="59">
        <v>66</v>
      </c>
      <c r="BR72" s="88"/>
      <c r="BS72" s="903"/>
      <c r="BT72" s="904"/>
      <c r="BU72" s="904"/>
      <c r="BV72" s="904"/>
      <c r="BW72" s="904"/>
      <c r="BX72" s="904"/>
      <c r="BY72" s="904"/>
      <c r="BZ72" s="904"/>
      <c r="CA72" s="904"/>
      <c r="CB72" s="904"/>
      <c r="CC72" s="904"/>
      <c r="CD72" s="904"/>
      <c r="CE72" s="904"/>
      <c r="CF72" s="904"/>
      <c r="CG72" s="905"/>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9"/>
      <c r="EA72" s="54"/>
    </row>
    <row r="73" spans="1:131" s="51" customFormat="1" ht="26.25" customHeight="1" x14ac:dyDescent="0.2">
      <c r="A73" s="59">
        <v>6</v>
      </c>
      <c r="B73" s="932" t="s">
        <v>140</v>
      </c>
      <c r="C73" s="933"/>
      <c r="D73" s="933"/>
      <c r="E73" s="933"/>
      <c r="F73" s="933"/>
      <c r="G73" s="933"/>
      <c r="H73" s="933"/>
      <c r="I73" s="933"/>
      <c r="J73" s="933"/>
      <c r="K73" s="933"/>
      <c r="L73" s="933"/>
      <c r="M73" s="933"/>
      <c r="N73" s="933"/>
      <c r="O73" s="933"/>
      <c r="P73" s="934"/>
      <c r="Q73" s="935">
        <v>43</v>
      </c>
      <c r="R73" s="936"/>
      <c r="S73" s="936"/>
      <c r="T73" s="936"/>
      <c r="U73" s="936"/>
      <c r="V73" s="936">
        <v>42</v>
      </c>
      <c r="W73" s="936"/>
      <c r="X73" s="936"/>
      <c r="Y73" s="936"/>
      <c r="Z73" s="936"/>
      <c r="AA73" s="936">
        <v>2</v>
      </c>
      <c r="AB73" s="936"/>
      <c r="AC73" s="936"/>
      <c r="AD73" s="936"/>
      <c r="AE73" s="936"/>
      <c r="AF73" s="936">
        <v>2</v>
      </c>
      <c r="AG73" s="936"/>
      <c r="AH73" s="936"/>
      <c r="AI73" s="936"/>
      <c r="AJ73" s="936"/>
      <c r="AK73" s="936">
        <v>17</v>
      </c>
      <c r="AL73" s="936"/>
      <c r="AM73" s="936"/>
      <c r="AN73" s="936"/>
      <c r="AO73" s="936"/>
      <c r="AP73" s="936" t="s">
        <v>157</v>
      </c>
      <c r="AQ73" s="936"/>
      <c r="AR73" s="936"/>
      <c r="AS73" s="936"/>
      <c r="AT73" s="936"/>
      <c r="AU73" s="936" t="s">
        <v>157</v>
      </c>
      <c r="AV73" s="936"/>
      <c r="AW73" s="936"/>
      <c r="AX73" s="936"/>
      <c r="AY73" s="936"/>
      <c r="AZ73" s="937"/>
      <c r="BA73" s="937"/>
      <c r="BB73" s="937"/>
      <c r="BC73" s="937"/>
      <c r="BD73" s="938"/>
      <c r="BE73" s="62"/>
      <c r="BF73" s="62"/>
      <c r="BG73" s="62"/>
      <c r="BH73" s="62"/>
      <c r="BI73" s="62"/>
      <c r="BJ73" s="62"/>
      <c r="BK73" s="62"/>
      <c r="BL73" s="62"/>
      <c r="BM73" s="62"/>
      <c r="BN73" s="62"/>
      <c r="BO73" s="62"/>
      <c r="BP73" s="62"/>
      <c r="BQ73" s="59">
        <v>67</v>
      </c>
      <c r="BR73" s="88"/>
      <c r="BS73" s="903"/>
      <c r="BT73" s="904"/>
      <c r="BU73" s="904"/>
      <c r="BV73" s="904"/>
      <c r="BW73" s="904"/>
      <c r="BX73" s="904"/>
      <c r="BY73" s="904"/>
      <c r="BZ73" s="904"/>
      <c r="CA73" s="904"/>
      <c r="CB73" s="904"/>
      <c r="CC73" s="904"/>
      <c r="CD73" s="904"/>
      <c r="CE73" s="904"/>
      <c r="CF73" s="904"/>
      <c r="CG73" s="905"/>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9"/>
      <c r="EA73" s="54"/>
    </row>
    <row r="74" spans="1:131" s="51" customFormat="1" ht="26.25" customHeight="1" x14ac:dyDescent="0.2">
      <c r="A74" s="59">
        <v>7</v>
      </c>
      <c r="B74" s="932"/>
      <c r="C74" s="933"/>
      <c r="D74" s="933"/>
      <c r="E74" s="933"/>
      <c r="F74" s="933"/>
      <c r="G74" s="933"/>
      <c r="H74" s="933"/>
      <c r="I74" s="933"/>
      <c r="J74" s="933"/>
      <c r="K74" s="933"/>
      <c r="L74" s="933"/>
      <c r="M74" s="933"/>
      <c r="N74" s="933"/>
      <c r="O74" s="933"/>
      <c r="P74" s="934"/>
      <c r="Q74" s="935"/>
      <c r="R74" s="936"/>
      <c r="S74" s="936"/>
      <c r="T74" s="936"/>
      <c r="U74" s="936"/>
      <c r="V74" s="936"/>
      <c r="W74" s="936"/>
      <c r="X74" s="936"/>
      <c r="Y74" s="936"/>
      <c r="Z74" s="936"/>
      <c r="AA74" s="936"/>
      <c r="AB74" s="936"/>
      <c r="AC74" s="936"/>
      <c r="AD74" s="936"/>
      <c r="AE74" s="936"/>
      <c r="AF74" s="936"/>
      <c r="AG74" s="936"/>
      <c r="AH74" s="936"/>
      <c r="AI74" s="936"/>
      <c r="AJ74" s="936"/>
      <c r="AK74" s="936"/>
      <c r="AL74" s="936"/>
      <c r="AM74" s="936"/>
      <c r="AN74" s="936"/>
      <c r="AO74" s="936"/>
      <c r="AP74" s="936"/>
      <c r="AQ74" s="936"/>
      <c r="AR74" s="936"/>
      <c r="AS74" s="936"/>
      <c r="AT74" s="936"/>
      <c r="AU74" s="936"/>
      <c r="AV74" s="936"/>
      <c r="AW74" s="936"/>
      <c r="AX74" s="936"/>
      <c r="AY74" s="936"/>
      <c r="AZ74" s="937"/>
      <c r="BA74" s="937"/>
      <c r="BB74" s="937"/>
      <c r="BC74" s="937"/>
      <c r="BD74" s="938"/>
      <c r="BE74" s="62"/>
      <c r="BF74" s="62"/>
      <c r="BG74" s="62"/>
      <c r="BH74" s="62"/>
      <c r="BI74" s="62"/>
      <c r="BJ74" s="62"/>
      <c r="BK74" s="62"/>
      <c r="BL74" s="62"/>
      <c r="BM74" s="62"/>
      <c r="BN74" s="62"/>
      <c r="BO74" s="62"/>
      <c r="BP74" s="62"/>
      <c r="BQ74" s="59">
        <v>68</v>
      </c>
      <c r="BR74" s="88"/>
      <c r="BS74" s="903"/>
      <c r="BT74" s="904"/>
      <c r="BU74" s="904"/>
      <c r="BV74" s="904"/>
      <c r="BW74" s="904"/>
      <c r="BX74" s="904"/>
      <c r="BY74" s="904"/>
      <c r="BZ74" s="904"/>
      <c r="CA74" s="904"/>
      <c r="CB74" s="904"/>
      <c r="CC74" s="904"/>
      <c r="CD74" s="904"/>
      <c r="CE74" s="904"/>
      <c r="CF74" s="904"/>
      <c r="CG74" s="905"/>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9"/>
      <c r="EA74" s="54"/>
    </row>
    <row r="75" spans="1:131" s="51" customFormat="1" ht="26.25" customHeight="1" x14ac:dyDescent="0.2">
      <c r="A75" s="59">
        <v>8</v>
      </c>
      <c r="B75" s="932"/>
      <c r="C75" s="933"/>
      <c r="D75" s="933"/>
      <c r="E75" s="933"/>
      <c r="F75" s="933"/>
      <c r="G75" s="933"/>
      <c r="H75" s="933"/>
      <c r="I75" s="933"/>
      <c r="J75" s="933"/>
      <c r="K75" s="933"/>
      <c r="L75" s="933"/>
      <c r="M75" s="933"/>
      <c r="N75" s="933"/>
      <c r="O75" s="933"/>
      <c r="P75" s="934"/>
      <c r="Q75" s="939"/>
      <c r="R75" s="940"/>
      <c r="S75" s="940"/>
      <c r="T75" s="940"/>
      <c r="U75" s="941"/>
      <c r="V75" s="942"/>
      <c r="W75" s="940"/>
      <c r="X75" s="940"/>
      <c r="Y75" s="940"/>
      <c r="Z75" s="941"/>
      <c r="AA75" s="942"/>
      <c r="AB75" s="940"/>
      <c r="AC75" s="940"/>
      <c r="AD75" s="940"/>
      <c r="AE75" s="941"/>
      <c r="AF75" s="942"/>
      <c r="AG75" s="940"/>
      <c r="AH75" s="940"/>
      <c r="AI75" s="940"/>
      <c r="AJ75" s="941"/>
      <c r="AK75" s="942"/>
      <c r="AL75" s="940"/>
      <c r="AM75" s="940"/>
      <c r="AN75" s="940"/>
      <c r="AO75" s="941"/>
      <c r="AP75" s="942"/>
      <c r="AQ75" s="940"/>
      <c r="AR75" s="940"/>
      <c r="AS75" s="940"/>
      <c r="AT75" s="941"/>
      <c r="AU75" s="942"/>
      <c r="AV75" s="940"/>
      <c r="AW75" s="940"/>
      <c r="AX75" s="940"/>
      <c r="AY75" s="941"/>
      <c r="AZ75" s="937"/>
      <c r="BA75" s="937"/>
      <c r="BB75" s="937"/>
      <c r="BC75" s="937"/>
      <c r="BD75" s="938"/>
      <c r="BE75" s="62"/>
      <c r="BF75" s="62"/>
      <c r="BG75" s="62"/>
      <c r="BH75" s="62"/>
      <c r="BI75" s="62"/>
      <c r="BJ75" s="62"/>
      <c r="BK75" s="62"/>
      <c r="BL75" s="62"/>
      <c r="BM75" s="62"/>
      <c r="BN75" s="62"/>
      <c r="BO75" s="62"/>
      <c r="BP75" s="62"/>
      <c r="BQ75" s="59">
        <v>69</v>
      </c>
      <c r="BR75" s="88"/>
      <c r="BS75" s="903"/>
      <c r="BT75" s="904"/>
      <c r="BU75" s="904"/>
      <c r="BV75" s="904"/>
      <c r="BW75" s="904"/>
      <c r="BX75" s="904"/>
      <c r="BY75" s="904"/>
      <c r="BZ75" s="904"/>
      <c r="CA75" s="904"/>
      <c r="CB75" s="904"/>
      <c r="CC75" s="904"/>
      <c r="CD75" s="904"/>
      <c r="CE75" s="904"/>
      <c r="CF75" s="904"/>
      <c r="CG75" s="905"/>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9"/>
      <c r="EA75" s="54"/>
    </row>
    <row r="76" spans="1:131" s="51" customFormat="1" ht="26.25" customHeight="1" x14ac:dyDescent="0.2">
      <c r="A76" s="59">
        <v>9</v>
      </c>
      <c r="B76" s="932"/>
      <c r="C76" s="933"/>
      <c r="D76" s="933"/>
      <c r="E76" s="933"/>
      <c r="F76" s="933"/>
      <c r="G76" s="933"/>
      <c r="H76" s="933"/>
      <c r="I76" s="933"/>
      <c r="J76" s="933"/>
      <c r="K76" s="933"/>
      <c r="L76" s="933"/>
      <c r="M76" s="933"/>
      <c r="N76" s="933"/>
      <c r="O76" s="933"/>
      <c r="P76" s="934"/>
      <c r="Q76" s="939"/>
      <c r="R76" s="940"/>
      <c r="S76" s="940"/>
      <c r="T76" s="940"/>
      <c r="U76" s="941"/>
      <c r="V76" s="942"/>
      <c r="W76" s="940"/>
      <c r="X76" s="940"/>
      <c r="Y76" s="940"/>
      <c r="Z76" s="941"/>
      <c r="AA76" s="942"/>
      <c r="AB76" s="940"/>
      <c r="AC76" s="940"/>
      <c r="AD76" s="940"/>
      <c r="AE76" s="941"/>
      <c r="AF76" s="942"/>
      <c r="AG76" s="940"/>
      <c r="AH76" s="940"/>
      <c r="AI76" s="940"/>
      <c r="AJ76" s="941"/>
      <c r="AK76" s="942"/>
      <c r="AL76" s="940"/>
      <c r="AM76" s="940"/>
      <c r="AN76" s="940"/>
      <c r="AO76" s="941"/>
      <c r="AP76" s="942"/>
      <c r="AQ76" s="940"/>
      <c r="AR76" s="940"/>
      <c r="AS76" s="940"/>
      <c r="AT76" s="941"/>
      <c r="AU76" s="942"/>
      <c r="AV76" s="940"/>
      <c r="AW76" s="940"/>
      <c r="AX76" s="940"/>
      <c r="AY76" s="941"/>
      <c r="AZ76" s="937"/>
      <c r="BA76" s="937"/>
      <c r="BB76" s="937"/>
      <c r="BC76" s="937"/>
      <c r="BD76" s="938"/>
      <c r="BE76" s="62"/>
      <c r="BF76" s="62"/>
      <c r="BG76" s="62"/>
      <c r="BH76" s="62"/>
      <c r="BI76" s="62"/>
      <c r="BJ76" s="62"/>
      <c r="BK76" s="62"/>
      <c r="BL76" s="62"/>
      <c r="BM76" s="62"/>
      <c r="BN76" s="62"/>
      <c r="BO76" s="62"/>
      <c r="BP76" s="62"/>
      <c r="BQ76" s="59">
        <v>70</v>
      </c>
      <c r="BR76" s="88"/>
      <c r="BS76" s="903"/>
      <c r="BT76" s="904"/>
      <c r="BU76" s="904"/>
      <c r="BV76" s="904"/>
      <c r="BW76" s="904"/>
      <c r="BX76" s="904"/>
      <c r="BY76" s="904"/>
      <c r="BZ76" s="904"/>
      <c r="CA76" s="904"/>
      <c r="CB76" s="904"/>
      <c r="CC76" s="904"/>
      <c r="CD76" s="904"/>
      <c r="CE76" s="904"/>
      <c r="CF76" s="904"/>
      <c r="CG76" s="905"/>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9"/>
      <c r="EA76" s="54"/>
    </row>
    <row r="77" spans="1:131" s="51" customFormat="1" ht="26.25" customHeight="1" x14ac:dyDescent="0.2">
      <c r="A77" s="59">
        <v>10</v>
      </c>
      <c r="B77" s="932"/>
      <c r="C77" s="933"/>
      <c r="D77" s="933"/>
      <c r="E77" s="933"/>
      <c r="F77" s="933"/>
      <c r="G77" s="933"/>
      <c r="H77" s="933"/>
      <c r="I77" s="933"/>
      <c r="J77" s="933"/>
      <c r="K77" s="933"/>
      <c r="L77" s="933"/>
      <c r="M77" s="933"/>
      <c r="N77" s="933"/>
      <c r="O77" s="933"/>
      <c r="P77" s="934"/>
      <c r="Q77" s="939"/>
      <c r="R77" s="940"/>
      <c r="S77" s="940"/>
      <c r="T77" s="940"/>
      <c r="U77" s="941"/>
      <c r="V77" s="942"/>
      <c r="W77" s="940"/>
      <c r="X77" s="940"/>
      <c r="Y77" s="940"/>
      <c r="Z77" s="941"/>
      <c r="AA77" s="942"/>
      <c r="AB77" s="940"/>
      <c r="AC77" s="940"/>
      <c r="AD77" s="940"/>
      <c r="AE77" s="941"/>
      <c r="AF77" s="942"/>
      <c r="AG77" s="940"/>
      <c r="AH77" s="940"/>
      <c r="AI77" s="940"/>
      <c r="AJ77" s="941"/>
      <c r="AK77" s="942"/>
      <c r="AL77" s="940"/>
      <c r="AM77" s="940"/>
      <c r="AN77" s="940"/>
      <c r="AO77" s="941"/>
      <c r="AP77" s="942"/>
      <c r="AQ77" s="940"/>
      <c r="AR77" s="940"/>
      <c r="AS77" s="940"/>
      <c r="AT77" s="941"/>
      <c r="AU77" s="942"/>
      <c r="AV77" s="940"/>
      <c r="AW77" s="940"/>
      <c r="AX77" s="940"/>
      <c r="AY77" s="941"/>
      <c r="AZ77" s="937"/>
      <c r="BA77" s="937"/>
      <c r="BB77" s="937"/>
      <c r="BC77" s="937"/>
      <c r="BD77" s="938"/>
      <c r="BE77" s="62"/>
      <c r="BF77" s="62"/>
      <c r="BG77" s="62"/>
      <c r="BH77" s="62"/>
      <c r="BI77" s="62"/>
      <c r="BJ77" s="62"/>
      <c r="BK77" s="62"/>
      <c r="BL77" s="62"/>
      <c r="BM77" s="62"/>
      <c r="BN77" s="62"/>
      <c r="BO77" s="62"/>
      <c r="BP77" s="62"/>
      <c r="BQ77" s="59">
        <v>71</v>
      </c>
      <c r="BR77" s="88"/>
      <c r="BS77" s="903"/>
      <c r="BT77" s="904"/>
      <c r="BU77" s="904"/>
      <c r="BV77" s="904"/>
      <c r="BW77" s="904"/>
      <c r="BX77" s="904"/>
      <c r="BY77" s="904"/>
      <c r="BZ77" s="904"/>
      <c r="CA77" s="904"/>
      <c r="CB77" s="904"/>
      <c r="CC77" s="904"/>
      <c r="CD77" s="904"/>
      <c r="CE77" s="904"/>
      <c r="CF77" s="904"/>
      <c r="CG77" s="905"/>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9"/>
      <c r="EA77" s="54"/>
    </row>
    <row r="78" spans="1:131" s="51" customFormat="1" ht="26.25" customHeight="1" x14ac:dyDescent="0.2">
      <c r="A78" s="59">
        <v>11</v>
      </c>
      <c r="B78" s="932"/>
      <c r="C78" s="933"/>
      <c r="D78" s="933"/>
      <c r="E78" s="933"/>
      <c r="F78" s="933"/>
      <c r="G78" s="933"/>
      <c r="H78" s="933"/>
      <c r="I78" s="933"/>
      <c r="J78" s="933"/>
      <c r="K78" s="933"/>
      <c r="L78" s="933"/>
      <c r="M78" s="933"/>
      <c r="N78" s="933"/>
      <c r="O78" s="933"/>
      <c r="P78" s="934"/>
      <c r="Q78" s="935"/>
      <c r="R78" s="936"/>
      <c r="S78" s="936"/>
      <c r="T78" s="936"/>
      <c r="U78" s="936"/>
      <c r="V78" s="936"/>
      <c r="W78" s="936"/>
      <c r="X78" s="936"/>
      <c r="Y78" s="936"/>
      <c r="Z78" s="936"/>
      <c r="AA78" s="936"/>
      <c r="AB78" s="936"/>
      <c r="AC78" s="936"/>
      <c r="AD78" s="936"/>
      <c r="AE78" s="936"/>
      <c r="AF78" s="936"/>
      <c r="AG78" s="936"/>
      <c r="AH78" s="936"/>
      <c r="AI78" s="936"/>
      <c r="AJ78" s="936"/>
      <c r="AK78" s="936"/>
      <c r="AL78" s="936"/>
      <c r="AM78" s="936"/>
      <c r="AN78" s="936"/>
      <c r="AO78" s="936"/>
      <c r="AP78" s="936"/>
      <c r="AQ78" s="936"/>
      <c r="AR78" s="936"/>
      <c r="AS78" s="936"/>
      <c r="AT78" s="936"/>
      <c r="AU78" s="936"/>
      <c r="AV78" s="936"/>
      <c r="AW78" s="936"/>
      <c r="AX78" s="936"/>
      <c r="AY78" s="936"/>
      <c r="AZ78" s="937"/>
      <c r="BA78" s="937"/>
      <c r="BB78" s="937"/>
      <c r="BC78" s="937"/>
      <c r="BD78" s="938"/>
      <c r="BE78" s="62"/>
      <c r="BF78" s="62"/>
      <c r="BG78" s="62"/>
      <c r="BH78" s="62"/>
      <c r="BI78" s="62"/>
      <c r="BJ78" s="54"/>
      <c r="BK78" s="54"/>
      <c r="BL78" s="54"/>
      <c r="BM78" s="54"/>
      <c r="BN78" s="54"/>
      <c r="BO78" s="62"/>
      <c r="BP78" s="62"/>
      <c r="BQ78" s="59">
        <v>72</v>
      </c>
      <c r="BR78" s="88"/>
      <c r="BS78" s="903"/>
      <c r="BT78" s="904"/>
      <c r="BU78" s="904"/>
      <c r="BV78" s="904"/>
      <c r="BW78" s="904"/>
      <c r="BX78" s="904"/>
      <c r="BY78" s="904"/>
      <c r="BZ78" s="904"/>
      <c r="CA78" s="904"/>
      <c r="CB78" s="904"/>
      <c r="CC78" s="904"/>
      <c r="CD78" s="904"/>
      <c r="CE78" s="904"/>
      <c r="CF78" s="904"/>
      <c r="CG78" s="905"/>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9"/>
      <c r="EA78" s="54"/>
    </row>
    <row r="79" spans="1:131" s="51" customFormat="1" ht="26.25" customHeight="1" x14ac:dyDescent="0.2">
      <c r="A79" s="59">
        <v>12</v>
      </c>
      <c r="B79" s="932"/>
      <c r="C79" s="933"/>
      <c r="D79" s="933"/>
      <c r="E79" s="933"/>
      <c r="F79" s="933"/>
      <c r="G79" s="933"/>
      <c r="H79" s="933"/>
      <c r="I79" s="933"/>
      <c r="J79" s="933"/>
      <c r="K79" s="933"/>
      <c r="L79" s="933"/>
      <c r="M79" s="933"/>
      <c r="N79" s="933"/>
      <c r="O79" s="933"/>
      <c r="P79" s="934"/>
      <c r="Q79" s="935"/>
      <c r="R79" s="936"/>
      <c r="S79" s="936"/>
      <c r="T79" s="936"/>
      <c r="U79" s="936"/>
      <c r="V79" s="936"/>
      <c r="W79" s="936"/>
      <c r="X79" s="936"/>
      <c r="Y79" s="936"/>
      <c r="Z79" s="936"/>
      <c r="AA79" s="936"/>
      <c r="AB79" s="936"/>
      <c r="AC79" s="936"/>
      <c r="AD79" s="936"/>
      <c r="AE79" s="936"/>
      <c r="AF79" s="936"/>
      <c r="AG79" s="936"/>
      <c r="AH79" s="936"/>
      <c r="AI79" s="936"/>
      <c r="AJ79" s="936"/>
      <c r="AK79" s="936"/>
      <c r="AL79" s="936"/>
      <c r="AM79" s="936"/>
      <c r="AN79" s="936"/>
      <c r="AO79" s="936"/>
      <c r="AP79" s="936"/>
      <c r="AQ79" s="936"/>
      <c r="AR79" s="936"/>
      <c r="AS79" s="936"/>
      <c r="AT79" s="936"/>
      <c r="AU79" s="936"/>
      <c r="AV79" s="936"/>
      <c r="AW79" s="936"/>
      <c r="AX79" s="936"/>
      <c r="AY79" s="936"/>
      <c r="AZ79" s="937"/>
      <c r="BA79" s="937"/>
      <c r="BB79" s="937"/>
      <c r="BC79" s="937"/>
      <c r="BD79" s="938"/>
      <c r="BE79" s="62"/>
      <c r="BF79" s="62"/>
      <c r="BG79" s="62"/>
      <c r="BH79" s="62"/>
      <c r="BI79" s="62"/>
      <c r="BJ79" s="54"/>
      <c r="BK79" s="54"/>
      <c r="BL79" s="54"/>
      <c r="BM79" s="54"/>
      <c r="BN79" s="54"/>
      <c r="BO79" s="62"/>
      <c r="BP79" s="62"/>
      <c r="BQ79" s="59">
        <v>73</v>
      </c>
      <c r="BR79" s="88"/>
      <c r="BS79" s="903"/>
      <c r="BT79" s="904"/>
      <c r="BU79" s="904"/>
      <c r="BV79" s="904"/>
      <c r="BW79" s="904"/>
      <c r="BX79" s="904"/>
      <c r="BY79" s="904"/>
      <c r="BZ79" s="904"/>
      <c r="CA79" s="904"/>
      <c r="CB79" s="904"/>
      <c r="CC79" s="904"/>
      <c r="CD79" s="904"/>
      <c r="CE79" s="904"/>
      <c r="CF79" s="904"/>
      <c r="CG79" s="905"/>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9"/>
      <c r="EA79" s="54"/>
    </row>
    <row r="80" spans="1:131" s="51" customFormat="1" ht="26.25" customHeight="1" x14ac:dyDescent="0.2">
      <c r="A80" s="59">
        <v>13</v>
      </c>
      <c r="B80" s="932"/>
      <c r="C80" s="933"/>
      <c r="D80" s="933"/>
      <c r="E80" s="933"/>
      <c r="F80" s="933"/>
      <c r="G80" s="933"/>
      <c r="H80" s="933"/>
      <c r="I80" s="933"/>
      <c r="J80" s="933"/>
      <c r="K80" s="933"/>
      <c r="L80" s="933"/>
      <c r="M80" s="933"/>
      <c r="N80" s="933"/>
      <c r="O80" s="933"/>
      <c r="P80" s="934"/>
      <c r="Q80" s="935"/>
      <c r="R80" s="936"/>
      <c r="S80" s="936"/>
      <c r="T80" s="936"/>
      <c r="U80" s="936"/>
      <c r="V80" s="936"/>
      <c r="W80" s="936"/>
      <c r="X80" s="936"/>
      <c r="Y80" s="936"/>
      <c r="Z80" s="936"/>
      <c r="AA80" s="936"/>
      <c r="AB80" s="936"/>
      <c r="AC80" s="936"/>
      <c r="AD80" s="936"/>
      <c r="AE80" s="936"/>
      <c r="AF80" s="936"/>
      <c r="AG80" s="936"/>
      <c r="AH80" s="936"/>
      <c r="AI80" s="936"/>
      <c r="AJ80" s="936"/>
      <c r="AK80" s="936"/>
      <c r="AL80" s="936"/>
      <c r="AM80" s="936"/>
      <c r="AN80" s="936"/>
      <c r="AO80" s="936"/>
      <c r="AP80" s="936"/>
      <c r="AQ80" s="936"/>
      <c r="AR80" s="936"/>
      <c r="AS80" s="936"/>
      <c r="AT80" s="936"/>
      <c r="AU80" s="936"/>
      <c r="AV80" s="936"/>
      <c r="AW80" s="936"/>
      <c r="AX80" s="936"/>
      <c r="AY80" s="936"/>
      <c r="AZ80" s="937"/>
      <c r="BA80" s="937"/>
      <c r="BB80" s="937"/>
      <c r="BC80" s="937"/>
      <c r="BD80" s="938"/>
      <c r="BE80" s="62"/>
      <c r="BF80" s="62"/>
      <c r="BG80" s="62"/>
      <c r="BH80" s="62"/>
      <c r="BI80" s="62"/>
      <c r="BJ80" s="62"/>
      <c r="BK80" s="62"/>
      <c r="BL80" s="62"/>
      <c r="BM80" s="62"/>
      <c r="BN80" s="62"/>
      <c r="BO80" s="62"/>
      <c r="BP80" s="62"/>
      <c r="BQ80" s="59">
        <v>74</v>
      </c>
      <c r="BR80" s="88"/>
      <c r="BS80" s="903"/>
      <c r="BT80" s="904"/>
      <c r="BU80" s="904"/>
      <c r="BV80" s="904"/>
      <c r="BW80" s="904"/>
      <c r="BX80" s="904"/>
      <c r="BY80" s="904"/>
      <c r="BZ80" s="904"/>
      <c r="CA80" s="904"/>
      <c r="CB80" s="904"/>
      <c r="CC80" s="904"/>
      <c r="CD80" s="904"/>
      <c r="CE80" s="904"/>
      <c r="CF80" s="904"/>
      <c r="CG80" s="905"/>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9"/>
      <c r="EA80" s="54"/>
    </row>
    <row r="81" spans="1:131" s="51" customFormat="1" ht="26.25" customHeight="1" x14ac:dyDescent="0.2">
      <c r="A81" s="59">
        <v>14</v>
      </c>
      <c r="B81" s="932"/>
      <c r="C81" s="933"/>
      <c r="D81" s="933"/>
      <c r="E81" s="933"/>
      <c r="F81" s="933"/>
      <c r="G81" s="933"/>
      <c r="H81" s="933"/>
      <c r="I81" s="933"/>
      <c r="J81" s="933"/>
      <c r="K81" s="933"/>
      <c r="L81" s="933"/>
      <c r="M81" s="933"/>
      <c r="N81" s="933"/>
      <c r="O81" s="933"/>
      <c r="P81" s="934"/>
      <c r="Q81" s="935"/>
      <c r="R81" s="936"/>
      <c r="S81" s="936"/>
      <c r="T81" s="936"/>
      <c r="U81" s="936"/>
      <c r="V81" s="936"/>
      <c r="W81" s="936"/>
      <c r="X81" s="936"/>
      <c r="Y81" s="936"/>
      <c r="Z81" s="936"/>
      <c r="AA81" s="936"/>
      <c r="AB81" s="936"/>
      <c r="AC81" s="936"/>
      <c r="AD81" s="936"/>
      <c r="AE81" s="936"/>
      <c r="AF81" s="936"/>
      <c r="AG81" s="936"/>
      <c r="AH81" s="936"/>
      <c r="AI81" s="936"/>
      <c r="AJ81" s="936"/>
      <c r="AK81" s="936"/>
      <c r="AL81" s="936"/>
      <c r="AM81" s="936"/>
      <c r="AN81" s="936"/>
      <c r="AO81" s="936"/>
      <c r="AP81" s="936"/>
      <c r="AQ81" s="936"/>
      <c r="AR81" s="936"/>
      <c r="AS81" s="936"/>
      <c r="AT81" s="936"/>
      <c r="AU81" s="936"/>
      <c r="AV81" s="936"/>
      <c r="AW81" s="936"/>
      <c r="AX81" s="936"/>
      <c r="AY81" s="936"/>
      <c r="AZ81" s="937"/>
      <c r="BA81" s="937"/>
      <c r="BB81" s="937"/>
      <c r="BC81" s="937"/>
      <c r="BD81" s="938"/>
      <c r="BE81" s="62"/>
      <c r="BF81" s="62"/>
      <c r="BG81" s="62"/>
      <c r="BH81" s="62"/>
      <c r="BI81" s="62"/>
      <c r="BJ81" s="62"/>
      <c r="BK81" s="62"/>
      <c r="BL81" s="62"/>
      <c r="BM81" s="62"/>
      <c r="BN81" s="62"/>
      <c r="BO81" s="62"/>
      <c r="BP81" s="62"/>
      <c r="BQ81" s="59">
        <v>75</v>
      </c>
      <c r="BR81" s="88"/>
      <c r="BS81" s="903"/>
      <c r="BT81" s="904"/>
      <c r="BU81" s="904"/>
      <c r="BV81" s="904"/>
      <c r="BW81" s="904"/>
      <c r="BX81" s="904"/>
      <c r="BY81" s="904"/>
      <c r="BZ81" s="904"/>
      <c r="CA81" s="904"/>
      <c r="CB81" s="904"/>
      <c r="CC81" s="904"/>
      <c r="CD81" s="904"/>
      <c r="CE81" s="904"/>
      <c r="CF81" s="904"/>
      <c r="CG81" s="905"/>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9"/>
      <c r="EA81" s="54"/>
    </row>
    <row r="82" spans="1:131" s="51" customFormat="1" ht="26.25" customHeight="1" x14ac:dyDescent="0.2">
      <c r="A82" s="59">
        <v>15</v>
      </c>
      <c r="B82" s="932"/>
      <c r="C82" s="933"/>
      <c r="D82" s="933"/>
      <c r="E82" s="933"/>
      <c r="F82" s="933"/>
      <c r="G82" s="933"/>
      <c r="H82" s="933"/>
      <c r="I82" s="933"/>
      <c r="J82" s="933"/>
      <c r="K82" s="933"/>
      <c r="L82" s="933"/>
      <c r="M82" s="933"/>
      <c r="N82" s="933"/>
      <c r="O82" s="933"/>
      <c r="P82" s="934"/>
      <c r="Q82" s="935"/>
      <c r="R82" s="936"/>
      <c r="S82" s="936"/>
      <c r="T82" s="936"/>
      <c r="U82" s="936"/>
      <c r="V82" s="936"/>
      <c r="W82" s="936"/>
      <c r="X82" s="936"/>
      <c r="Y82" s="936"/>
      <c r="Z82" s="936"/>
      <c r="AA82" s="936"/>
      <c r="AB82" s="936"/>
      <c r="AC82" s="936"/>
      <c r="AD82" s="936"/>
      <c r="AE82" s="936"/>
      <c r="AF82" s="936"/>
      <c r="AG82" s="936"/>
      <c r="AH82" s="936"/>
      <c r="AI82" s="936"/>
      <c r="AJ82" s="936"/>
      <c r="AK82" s="936"/>
      <c r="AL82" s="936"/>
      <c r="AM82" s="936"/>
      <c r="AN82" s="936"/>
      <c r="AO82" s="936"/>
      <c r="AP82" s="936"/>
      <c r="AQ82" s="936"/>
      <c r="AR82" s="936"/>
      <c r="AS82" s="936"/>
      <c r="AT82" s="936"/>
      <c r="AU82" s="936"/>
      <c r="AV82" s="936"/>
      <c r="AW82" s="936"/>
      <c r="AX82" s="936"/>
      <c r="AY82" s="936"/>
      <c r="AZ82" s="937"/>
      <c r="BA82" s="937"/>
      <c r="BB82" s="937"/>
      <c r="BC82" s="937"/>
      <c r="BD82" s="938"/>
      <c r="BE82" s="62"/>
      <c r="BF82" s="62"/>
      <c r="BG82" s="62"/>
      <c r="BH82" s="62"/>
      <c r="BI82" s="62"/>
      <c r="BJ82" s="62"/>
      <c r="BK82" s="62"/>
      <c r="BL82" s="62"/>
      <c r="BM82" s="62"/>
      <c r="BN82" s="62"/>
      <c r="BO82" s="62"/>
      <c r="BP82" s="62"/>
      <c r="BQ82" s="59">
        <v>76</v>
      </c>
      <c r="BR82" s="88"/>
      <c r="BS82" s="903"/>
      <c r="BT82" s="904"/>
      <c r="BU82" s="904"/>
      <c r="BV82" s="904"/>
      <c r="BW82" s="904"/>
      <c r="BX82" s="904"/>
      <c r="BY82" s="904"/>
      <c r="BZ82" s="904"/>
      <c r="CA82" s="904"/>
      <c r="CB82" s="904"/>
      <c r="CC82" s="904"/>
      <c r="CD82" s="904"/>
      <c r="CE82" s="904"/>
      <c r="CF82" s="904"/>
      <c r="CG82" s="905"/>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9"/>
      <c r="EA82" s="54"/>
    </row>
    <row r="83" spans="1:131" s="51" customFormat="1" ht="26.25" customHeight="1" x14ac:dyDescent="0.2">
      <c r="A83" s="59">
        <v>16</v>
      </c>
      <c r="B83" s="932"/>
      <c r="C83" s="933"/>
      <c r="D83" s="933"/>
      <c r="E83" s="933"/>
      <c r="F83" s="933"/>
      <c r="G83" s="933"/>
      <c r="H83" s="933"/>
      <c r="I83" s="933"/>
      <c r="J83" s="933"/>
      <c r="K83" s="933"/>
      <c r="L83" s="933"/>
      <c r="M83" s="933"/>
      <c r="N83" s="933"/>
      <c r="O83" s="933"/>
      <c r="P83" s="934"/>
      <c r="Q83" s="935"/>
      <c r="R83" s="936"/>
      <c r="S83" s="936"/>
      <c r="T83" s="936"/>
      <c r="U83" s="936"/>
      <c r="V83" s="936"/>
      <c r="W83" s="936"/>
      <c r="X83" s="936"/>
      <c r="Y83" s="936"/>
      <c r="Z83" s="936"/>
      <c r="AA83" s="936"/>
      <c r="AB83" s="936"/>
      <c r="AC83" s="936"/>
      <c r="AD83" s="936"/>
      <c r="AE83" s="936"/>
      <c r="AF83" s="936"/>
      <c r="AG83" s="936"/>
      <c r="AH83" s="936"/>
      <c r="AI83" s="936"/>
      <c r="AJ83" s="936"/>
      <c r="AK83" s="936"/>
      <c r="AL83" s="936"/>
      <c r="AM83" s="936"/>
      <c r="AN83" s="936"/>
      <c r="AO83" s="936"/>
      <c r="AP83" s="936"/>
      <c r="AQ83" s="936"/>
      <c r="AR83" s="936"/>
      <c r="AS83" s="936"/>
      <c r="AT83" s="936"/>
      <c r="AU83" s="936"/>
      <c r="AV83" s="936"/>
      <c r="AW83" s="936"/>
      <c r="AX83" s="936"/>
      <c r="AY83" s="936"/>
      <c r="AZ83" s="937"/>
      <c r="BA83" s="937"/>
      <c r="BB83" s="937"/>
      <c r="BC83" s="937"/>
      <c r="BD83" s="938"/>
      <c r="BE83" s="62"/>
      <c r="BF83" s="62"/>
      <c r="BG83" s="62"/>
      <c r="BH83" s="62"/>
      <c r="BI83" s="62"/>
      <c r="BJ83" s="62"/>
      <c r="BK83" s="62"/>
      <c r="BL83" s="62"/>
      <c r="BM83" s="62"/>
      <c r="BN83" s="62"/>
      <c r="BO83" s="62"/>
      <c r="BP83" s="62"/>
      <c r="BQ83" s="59">
        <v>77</v>
      </c>
      <c r="BR83" s="88"/>
      <c r="BS83" s="903"/>
      <c r="BT83" s="904"/>
      <c r="BU83" s="904"/>
      <c r="BV83" s="904"/>
      <c r="BW83" s="904"/>
      <c r="BX83" s="904"/>
      <c r="BY83" s="904"/>
      <c r="BZ83" s="904"/>
      <c r="CA83" s="904"/>
      <c r="CB83" s="904"/>
      <c r="CC83" s="904"/>
      <c r="CD83" s="904"/>
      <c r="CE83" s="904"/>
      <c r="CF83" s="904"/>
      <c r="CG83" s="905"/>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9"/>
      <c r="EA83" s="54"/>
    </row>
    <row r="84" spans="1:131" s="51" customFormat="1" ht="26.25" customHeight="1" x14ac:dyDescent="0.2">
      <c r="A84" s="59">
        <v>17</v>
      </c>
      <c r="B84" s="932"/>
      <c r="C84" s="933"/>
      <c r="D84" s="933"/>
      <c r="E84" s="933"/>
      <c r="F84" s="933"/>
      <c r="G84" s="933"/>
      <c r="H84" s="933"/>
      <c r="I84" s="933"/>
      <c r="J84" s="933"/>
      <c r="K84" s="933"/>
      <c r="L84" s="933"/>
      <c r="M84" s="933"/>
      <c r="N84" s="933"/>
      <c r="O84" s="933"/>
      <c r="P84" s="934"/>
      <c r="Q84" s="935"/>
      <c r="R84" s="936"/>
      <c r="S84" s="936"/>
      <c r="T84" s="936"/>
      <c r="U84" s="936"/>
      <c r="V84" s="936"/>
      <c r="W84" s="936"/>
      <c r="X84" s="936"/>
      <c r="Y84" s="936"/>
      <c r="Z84" s="936"/>
      <c r="AA84" s="936"/>
      <c r="AB84" s="936"/>
      <c r="AC84" s="936"/>
      <c r="AD84" s="936"/>
      <c r="AE84" s="936"/>
      <c r="AF84" s="936"/>
      <c r="AG84" s="936"/>
      <c r="AH84" s="936"/>
      <c r="AI84" s="936"/>
      <c r="AJ84" s="936"/>
      <c r="AK84" s="936"/>
      <c r="AL84" s="936"/>
      <c r="AM84" s="936"/>
      <c r="AN84" s="936"/>
      <c r="AO84" s="936"/>
      <c r="AP84" s="936"/>
      <c r="AQ84" s="936"/>
      <c r="AR84" s="936"/>
      <c r="AS84" s="936"/>
      <c r="AT84" s="936"/>
      <c r="AU84" s="936"/>
      <c r="AV84" s="936"/>
      <c r="AW84" s="936"/>
      <c r="AX84" s="936"/>
      <c r="AY84" s="936"/>
      <c r="AZ84" s="937"/>
      <c r="BA84" s="937"/>
      <c r="BB84" s="937"/>
      <c r="BC84" s="937"/>
      <c r="BD84" s="938"/>
      <c r="BE84" s="62"/>
      <c r="BF84" s="62"/>
      <c r="BG84" s="62"/>
      <c r="BH84" s="62"/>
      <c r="BI84" s="62"/>
      <c r="BJ84" s="62"/>
      <c r="BK84" s="62"/>
      <c r="BL84" s="62"/>
      <c r="BM84" s="62"/>
      <c r="BN84" s="62"/>
      <c r="BO84" s="62"/>
      <c r="BP84" s="62"/>
      <c r="BQ84" s="59">
        <v>78</v>
      </c>
      <c r="BR84" s="88"/>
      <c r="BS84" s="903"/>
      <c r="BT84" s="904"/>
      <c r="BU84" s="904"/>
      <c r="BV84" s="904"/>
      <c r="BW84" s="904"/>
      <c r="BX84" s="904"/>
      <c r="BY84" s="904"/>
      <c r="BZ84" s="904"/>
      <c r="CA84" s="904"/>
      <c r="CB84" s="904"/>
      <c r="CC84" s="904"/>
      <c r="CD84" s="904"/>
      <c r="CE84" s="904"/>
      <c r="CF84" s="904"/>
      <c r="CG84" s="905"/>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9"/>
      <c r="EA84" s="54"/>
    </row>
    <row r="85" spans="1:131" s="51" customFormat="1" ht="26.25" customHeight="1" x14ac:dyDescent="0.2">
      <c r="A85" s="59">
        <v>18</v>
      </c>
      <c r="B85" s="932"/>
      <c r="C85" s="933"/>
      <c r="D85" s="933"/>
      <c r="E85" s="933"/>
      <c r="F85" s="933"/>
      <c r="G85" s="933"/>
      <c r="H85" s="933"/>
      <c r="I85" s="933"/>
      <c r="J85" s="933"/>
      <c r="K85" s="933"/>
      <c r="L85" s="933"/>
      <c r="M85" s="933"/>
      <c r="N85" s="933"/>
      <c r="O85" s="933"/>
      <c r="P85" s="934"/>
      <c r="Q85" s="935"/>
      <c r="R85" s="936"/>
      <c r="S85" s="936"/>
      <c r="T85" s="936"/>
      <c r="U85" s="936"/>
      <c r="V85" s="936"/>
      <c r="W85" s="936"/>
      <c r="X85" s="936"/>
      <c r="Y85" s="936"/>
      <c r="Z85" s="936"/>
      <c r="AA85" s="936"/>
      <c r="AB85" s="936"/>
      <c r="AC85" s="936"/>
      <c r="AD85" s="936"/>
      <c r="AE85" s="936"/>
      <c r="AF85" s="936"/>
      <c r="AG85" s="936"/>
      <c r="AH85" s="936"/>
      <c r="AI85" s="936"/>
      <c r="AJ85" s="936"/>
      <c r="AK85" s="936"/>
      <c r="AL85" s="936"/>
      <c r="AM85" s="936"/>
      <c r="AN85" s="936"/>
      <c r="AO85" s="936"/>
      <c r="AP85" s="936"/>
      <c r="AQ85" s="936"/>
      <c r="AR85" s="936"/>
      <c r="AS85" s="936"/>
      <c r="AT85" s="936"/>
      <c r="AU85" s="936"/>
      <c r="AV85" s="936"/>
      <c r="AW85" s="936"/>
      <c r="AX85" s="936"/>
      <c r="AY85" s="936"/>
      <c r="AZ85" s="937"/>
      <c r="BA85" s="937"/>
      <c r="BB85" s="937"/>
      <c r="BC85" s="937"/>
      <c r="BD85" s="938"/>
      <c r="BE85" s="62"/>
      <c r="BF85" s="62"/>
      <c r="BG85" s="62"/>
      <c r="BH85" s="62"/>
      <c r="BI85" s="62"/>
      <c r="BJ85" s="62"/>
      <c r="BK85" s="62"/>
      <c r="BL85" s="62"/>
      <c r="BM85" s="62"/>
      <c r="BN85" s="62"/>
      <c r="BO85" s="62"/>
      <c r="BP85" s="62"/>
      <c r="BQ85" s="59">
        <v>79</v>
      </c>
      <c r="BR85" s="88"/>
      <c r="BS85" s="903"/>
      <c r="BT85" s="904"/>
      <c r="BU85" s="904"/>
      <c r="BV85" s="904"/>
      <c r="BW85" s="904"/>
      <c r="BX85" s="904"/>
      <c r="BY85" s="904"/>
      <c r="BZ85" s="904"/>
      <c r="CA85" s="904"/>
      <c r="CB85" s="904"/>
      <c r="CC85" s="904"/>
      <c r="CD85" s="904"/>
      <c r="CE85" s="904"/>
      <c r="CF85" s="904"/>
      <c r="CG85" s="905"/>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9"/>
      <c r="EA85" s="54"/>
    </row>
    <row r="86" spans="1:131" s="51" customFormat="1" ht="26.25" customHeight="1" x14ac:dyDescent="0.2">
      <c r="A86" s="59">
        <v>19</v>
      </c>
      <c r="B86" s="932"/>
      <c r="C86" s="933"/>
      <c r="D86" s="933"/>
      <c r="E86" s="933"/>
      <c r="F86" s="933"/>
      <c r="G86" s="933"/>
      <c r="H86" s="933"/>
      <c r="I86" s="933"/>
      <c r="J86" s="933"/>
      <c r="K86" s="933"/>
      <c r="L86" s="933"/>
      <c r="M86" s="933"/>
      <c r="N86" s="933"/>
      <c r="O86" s="933"/>
      <c r="P86" s="934"/>
      <c r="Q86" s="935"/>
      <c r="R86" s="936"/>
      <c r="S86" s="936"/>
      <c r="T86" s="936"/>
      <c r="U86" s="936"/>
      <c r="V86" s="936"/>
      <c r="W86" s="936"/>
      <c r="X86" s="936"/>
      <c r="Y86" s="936"/>
      <c r="Z86" s="936"/>
      <c r="AA86" s="936"/>
      <c r="AB86" s="936"/>
      <c r="AC86" s="936"/>
      <c r="AD86" s="936"/>
      <c r="AE86" s="936"/>
      <c r="AF86" s="936"/>
      <c r="AG86" s="936"/>
      <c r="AH86" s="936"/>
      <c r="AI86" s="936"/>
      <c r="AJ86" s="936"/>
      <c r="AK86" s="936"/>
      <c r="AL86" s="936"/>
      <c r="AM86" s="936"/>
      <c r="AN86" s="936"/>
      <c r="AO86" s="936"/>
      <c r="AP86" s="936"/>
      <c r="AQ86" s="936"/>
      <c r="AR86" s="936"/>
      <c r="AS86" s="936"/>
      <c r="AT86" s="936"/>
      <c r="AU86" s="936"/>
      <c r="AV86" s="936"/>
      <c r="AW86" s="936"/>
      <c r="AX86" s="936"/>
      <c r="AY86" s="936"/>
      <c r="AZ86" s="937"/>
      <c r="BA86" s="937"/>
      <c r="BB86" s="937"/>
      <c r="BC86" s="937"/>
      <c r="BD86" s="938"/>
      <c r="BE86" s="62"/>
      <c r="BF86" s="62"/>
      <c r="BG86" s="62"/>
      <c r="BH86" s="62"/>
      <c r="BI86" s="62"/>
      <c r="BJ86" s="62"/>
      <c r="BK86" s="62"/>
      <c r="BL86" s="62"/>
      <c r="BM86" s="62"/>
      <c r="BN86" s="62"/>
      <c r="BO86" s="62"/>
      <c r="BP86" s="62"/>
      <c r="BQ86" s="59">
        <v>80</v>
      </c>
      <c r="BR86" s="88"/>
      <c r="BS86" s="903"/>
      <c r="BT86" s="904"/>
      <c r="BU86" s="904"/>
      <c r="BV86" s="904"/>
      <c r="BW86" s="904"/>
      <c r="BX86" s="904"/>
      <c r="BY86" s="904"/>
      <c r="BZ86" s="904"/>
      <c r="CA86" s="904"/>
      <c r="CB86" s="904"/>
      <c r="CC86" s="904"/>
      <c r="CD86" s="904"/>
      <c r="CE86" s="904"/>
      <c r="CF86" s="904"/>
      <c r="CG86" s="905"/>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9"/>
      <c r="EA86" s="54"/>
    </row>
    <row r="87" spans="1:131" s="51" customFormat="1" ht="26.25" customHeight="1" x14ac:dyDescent="0.2">
      <c r="A87" s="64">
        <v>20</v>
      </c>
      <c r="B87" s="925"/>
      <c r="C87" s="926"/>
      <c r="D87" s="926"/>
      <c r="E87" s="926"/>
      <c r="F87" s="926"/>
      <c r="G87" s="926"/>
      <c r="H87" s="926"/>
      <c r="I87" s="926"/>
      <c r="J87" s="926"/>
      <c r="K87" s="926"/>
      <c r="L87" s="926"/>
      <c r="M87" s="926"/>
      <c r="N87" s="926"/>
      <c r="O87" s="926"/>
      <c r="P87" s="927"/>
      <c r="Q87" s="928"/>
      <c r="R87" s="929"/>
      <c r="S87" s="929"/>
      <c r="T87" s="929"/>
      <c r="U87" s="929"/>
      <c r="V87" s="929"/>
      <c r="W87" s="929"/>
      <c r="X87" s="929"/>
      <c r="Y87" s="929"/>
      <c r="Z87" s="929"/>
      <c r="AA87" s="929"/>
      <c r="AB87" s="929"/>
      <c r="AC87" s="929"/>
      <c r="AD87" s="929"/>
      <c r="AE87" s="929"/>
      <c r="AF87" s="929"/>
      <c r="AG87" s="929"/>
      <c r="AH87" s="929"/>
      <c r="AI87" s="929"/>
      <c r="AJ87" s="929"/>
      <c r="AK87" s="929"/>
      <c r="AL87" s="929"/>
      <c r="AM87" s="929"/>
      <c r="AN87" s="929"/>
      <c r="AO87" s="929"/>
      <c r="AP87" s="929"/>
      <c r="AQ87" s="929"/>
      <c r="AR87" s="929"/>
      <c r="AS87" s="929"/>
      <c r="AT87" s="929"/>
      <c r="AU87" s="929"/>
      <c r="AV87" s="929"/>
      <c r="AW87" s="929"/>
      <c r="AX87" s="929"/>
      <c r="AY87" s="929"/>
      <c r="AZ87" s="930"/>
      <c r="BA87" s="930"/>
      <c r="BB87" s="930"/>
      <c r="BC87" s="930"/>
      <c r="BD87" s="931"/>
      <c r="BE87" s="62"/>
      <c r="BF87" s="62"/>
      <c r="BG87" s="62"/>
      <c r="BH87" s="62"/>
      <c r="BI87" s="62"/>
      <c r="BJ87" s="62"/>
      <c r="BK87" s="62"/>
      <c r="BL87" s="62"/>
      <c r="BM87" s="62"/>
      <c r="BN87" s="62"/>
      <c r="BO87" s="62"/>
      <c r="BP87" s="62"/>
      <c r="BQ87" s="59">
        <v>81</v>
      </c>
      <c r="BR87" s="88"/>
      <c r="BS87" s="903"/>
      <c r="BT87" s="904"/>
      <c r="BU87" s="904"/>
      <c r="BV87" s="904"/>
      <c r="BW87" s="904"/>
      <c r="BX87" s="904"/>
      <c r="BY87" s="904"/>
      <c r="BZ87" s="904"/>
      <c r="CA87" s="904"/>
      <c r="CB87" s="904"/>
      <c r="CC87" s="904"/>
      <c r="CD87" s="904"/>
      <c r="CE87" s="904"/>
      <c r="CF87" s="904"/>
      <c r="CG87" s="905"/>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9"/>
      <c r="EA87" s="54"/>
    </row>
    <row r="88" spans="1:131" s="51" customFormat="1" ht="26.25" customHeight="1" x14ac:dyDescent="0.2">
      <c r="A88" s="60" t="s">
        <v>438</v>
      </c>
      <c r="B88" s="910" t="s">
        <v>460</v>
      </c>
      <c r="C88" s="911"/>
      <c r="D88" s="911"/>
      <c r="E88" s="911"/>
      <c r="F88" s="911"/>
      <c r="G88" s="911"/>
      <c r="H88" s="911"/>
      <c r="I88" s="911"/>
      <c r="J88" s="911"/>
      <c r="K88" s="911"/>
      <c r="L88" s="911"/>
      <c r="M88" s="911"/>
      <c r="N88" s="911"/>
      <c r="O88" s="911"/>
      <c r="P88" s="912"/>
      <c r="Q88" s="920"/>
      <c r="R88" s="921"/>
      <c r="S88" s="921"/>
      <c r="T88" s="921"/>
      <c r="U88" s="921"/>
      <c r="V88" s="921"/>
      <c r="W88" s="921"/>
      <c r="X88" s="921"/>
      <c r="Y88" s="921"/>
      <c r="Z88" s="921"/>
      <c r="AA88" s="921"/>
      <c r="AB88" s="921"/>
      <c r="AC88" s="921"/>
      <c r="AD88" s="921"/>
      <c r="AE88" s="921"/>
      <c r="AF88" s="922">
        <v>5714</v>
      </c>
      <c r="AG88" s="922"/>
      <c r="AH88" s="922"/>
      <c r="AI88" s="922"/>
      <c r="AJ88" s="922"/>
      <c r="AK88" s="921"/>
      <c r="AL88" s="921"/>
      <c r="AM88" s="921"/>
      <c r="AN88" s="921"/>
      <c r="AO88" s="921"/>
      <c r="AP88" s="922" t="s">
        <v>157</v>
      </c>
      <c r="AQ88" s="922"/>
      <c r="AR88" s="922"/>
      <c r="AS88" s="922"/>
      <c r="AT88" s="922"/>
      <c r="AU88" s="922" t="s">
        <v>157</v>
      </c>
      <c r="AV88" s="922"/>
      <c r="AW88" s="922"/>
      <c r="AX88" s="922"/>
      <c r="AY88" s="922"/>
      <c r="AZ88" s="923"/>
      <c r="BA88" s="923"/>
      <c r="BB88" s="923"/>
      <c r="BC88" s="923"/>
      <c r="BD88" s="924"/>
      <c r="BE88" s="62"/>
      <c r="BF88" s="62"/>
      <c r="BG88" s="62"/>
      <c r="BH88" s="62"/>
      <c r="BI88" s="62"/>
      <c r="BJ88" s="62"/>
      <c r="BK88" s="62"/>
      <c r="BL88" s="62"/>
      <c r="BM88" s="62"/>
      <c r="BN88" s="62"/>
      <c r="BO88" s="62"/>
      <c r="BP88" s="62"/>
      <c r="BQ88" s="59">
        <v>82</v>
      </c>
      <c r="BR88" s="88"/>
      <c r="BS88" s="903"/>
      <c r="BT88" s="904"/>
      <c r="BU88" s="904"/>
      <c r="BV88" s="904"/>
      <c r="BW88" s="904"/>
      <c r="BX88" s="904"/>
      <c r="BY88" s="904"/>
      <c r="BZ88" s="904"/>
      <c r="CA88" s="904"/>
      <c r="CB88" s="904"/>
      <c r="CC88" s="904"/>
      <c r="CD88" s="904"/>
      <c r="CE88" s="904"/>
      <c r="CF88" s="904"/>
      <c r="CG88" s="905"/>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9"/>
      <c r="EA88" s="54"/>
    </row>
    <row r="89" spans="1:131" s="51" customFormat="1" ht="26.25" hidden="1" customHeight="1" x14ac:dyDescent="0.2">
      <c r="A89" s="65"/>
      <c r="B89" s="70"/>
      <c r="C89" s="70"/>
      <c r="D89" s="70"/>
      <c r="E89" s="70"/>
      <c r="F89" s="70"/>
      <c r="G89" s="70"/>
      <c r="H89" s="70"/>
      <c r="I89" s="70"/>
      <c r="J89" s="70"/>
      <c r="K89" s="70"/>
      <c r="L89" s="70"/>
      <c r="M89" s="70"/>
      <c r="N89" s="70"/>
      <c r="O89" s="70"/>
      <c r="P89" s="70"/>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82"/>
      <c r="BA89" s="82"/>
      <c r="BB89" s="82"/>
      <c r="BC89" s="82"/>
      <c r="BD89" s="82"/>
      <c r="BE89" s="62"/>
      <c r="BF89" s="62"/>
      <c r="BG89" s="62"/>
      <c r="BH89" s="62"/>
      <c r="BI89" s="62"/>
      <c r="BJ89" s="62"/>
      <c r="BK89" s="62"/>
      <c r="BL89" s="62"/>
      <c r="BM89" s="62"/>
      <c r="BN89" s="62"/>
      <c r="BO89" s="62"/>
      <c r="BP89" s="62"/>
      <c r="BQ89" s="59">
        <v>83</v>
      </c>
      <c r="BR89" s="88"/>
      <c r="BS89" s="903"/>
      <c r="BT89" s="904"/>
      <c r="BU89" s="904"/>
      <c r="BV89" s="904"/>
      <c r="BW89" s="904"/>
      <c r="BX89" s="904"/>
      <c r="BY89" s="904"/>
      <c r="BZ89" s="904"/>
      <c r="CA89" s="904"/>
      <c r="CB89" s="904"/>
      <c r="CC89" s="904"/>
      <c r="CD89" s="904"/>
      <c r="CE89" s="904"/>
      <c r="CF89" s="904"/>
      <c r="CG89" s="905"/>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9"/>
      <c r="EA89" s="54"/>
    </row>
    <row r="90" spans="1:131" s="51" customFormat="1" ht="26.25" hidden="1" customHeight="1" x14ac:dyDescent="0.2">
      <c r="A90" s="65"/>
      <c r="B90" s="70"/>
      <c r="C90" s="70"/>
      <c r="D90" s="70"/>
      <c r="E90" s="70"/>
      <c r="F90" s="70"/>
      <c r="G90" s="70"/>
      <c r="H90" s="70"/>
      <c r="I90" s="70"/>
      <c r="J90" s="70"/>
      <c r="K90" s="70"/>
      <c r="L90" s="70"/>
      <c r="M90" s="70"/>
      <c r="N90" s="70"/>
      <c r="O90" s="70"/>
      <c r="P90" s="70"/>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82"/>
      <c r="BA90" s="82"/>
      <c r="BB90" s="82"/>
      <c r="BC90" s="82"/>
      <c r="BD90" s="82"/>
      <c r="BE90" s="62"/>
      <c r="BF90" s="62"/>
      <c r="BG90" s="62"/>
      <c r="BH90" s="62"/>
      <c r="BI90" s="62"/>
      <c r="BJ90" s="62"/>
      <c r="BK90" s="62"/>
      <c r="BL90" s="62"/>
      <c r="BM90" s="62"/>
      <c r="BN90" s="62"/>
      <c r="BO90" s="62"/>
      <c r="BP90" s="62"/>
      <c r="BQ90" s="59">
        <v>84</v>
      </c>
      <c r="BR90" s="88"/>
      <c r="BS90" s="903"/>
      <c r="BT90" s="904"/>
      <c r="BU90" s="904"/>
      <c r="BV90" s="904"/>
      <c r="BW90" s="904"/>
      <c r="BX90" s="904"/>
      <c r="BY90" s="904"/>
      <c r="BZ90" s="904"/>
      <c r="CA90" s="904"/>
      <c r="CB90" s="904"/>
      <c r="CC90" s="904"/>
      <c r="CD90" s="904"/>
      <c r="CE90" s="904"/>
      <c r="CF90" s="904"/>
      <c r="CG90" s="905"/>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9"/>
      <c r="EA90" s="54"/>
    </row>
    <row r="91" spans="1:131" s="51" customFormat="1" ht="26.25" hidden="1" customHeight="1" x14ac:dyDescent="0.2">
      <c r="A91" s="65"/>
      <c r="B91" s="70"/>
      <c r="C91" s="70"/>
      <c r="D91" s="70"/>
      <c r="E91" s="70"/>
      <c r="F91" s="70"/>
      <c r="G91" s="70"/>
      <c r="H91" s="70"/>
      <c r="I91" s="70"/>
      <c r="J91" s="70"/>
      <c r="K91" s="70"/>
      <c r="L91" s="70"/>
      <c r="M91" s="70"/>
      <c r="N91" s="70"/>
      <c r="O91" s="70"/>
      <c r="P91" s="70"/>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82"/>
      <c r="BA91" s="82"/>
      <c r="BB91" s="82"/>
      <c r="BC91" s="82"/>
      <c r="BD91" s="82"/>
      <c r="BE91" s="62"/>
      <c r="BF91" s="62"/>
      <c r="BG91" s="62"/>
      <c r="BH91" s="62"/>
      <c r="BI91" s="62"/>
      <c r="BJ91" s="62"/>
      <c r="BK91" s="62"/>
      <c r="BL91" s="62"/>
      <c r="BM91" s="62"/>
      <c r="BN91" s="62"/>
      <c r="BO91" s="62"/>
      <c r="BP91" s="62"/>
      <c r="BQ91" s="59">
        <v>85</v>
      </c>
      <c r="BR91" s="88"/>
      <c r="BS91" s="903"/>
      <c r="BT91" s="904"/>
      <c r="BU91" s="904"/>
      <c r="BV91" s="904"/>
      <c r="BW91" s="904"/>
      <c r="BX91" s="904"/>
      <c r="BY91" s="904"/>
      <c r="BZ91" s="904"/>
      <c r="CA91" s="904"/>
      <c r="CB91" s="904"/>
      <c r="CC91" s="904"/>
      <c r="CD91" s="904"/>
      <c r="CE91" s="904"/>
      <c r="CF91" s="904"/>
      <c r="CG91" s="905"/>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9"/>
      <c r="EA91" s="54"/>
    </row>
    <row r="92" spans="1:131" s="51" customFormat="1" ht="26.25" hidden="1" customHeight="1" x14ac:dyDescent="0.2">
      <c r="A92" s="65"/>
      <c r="B92" s="70"/>
      <c r="C92" s="70"/>
      <c r="D92" s="70"/>
      <c r="E92" s="70"/>
      <c r="F92" s="70"/>
      <c r="G92" s="70"/>
      <c r="H92" s="70"/>
      <c r="I92" s="70"/>
      <c r="J92" s="70"/>
      <c r="K92" s="70"/>
      <c r="L92" s="70"/>
      <c r="M92" s="70"/>
      <c r="N92" s="70"/>
      <c r="O92" s="70"/>
      <c r="P92" s="70"/>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82"/>
      <c r="BA92" s="82"/>
      <c r="BB92" s="82"/>
      <c r="BC92" s="82"/>
      <c r="BD92" s="82"/>
      <c r="BE92" s="62"/>
      <c r="BF92" s="62"/>
      <c r="BG92" s="62"/>
      <c r="BH92" s="62"/>
      <c r="BI92" s="62"/>
      <c r="BJ92" s="62"/>
      <c r="BK92" s="62"/>
      <c r="BL92" s="62"/>
      <c r="BM92" s="62"/>
      <c r="BN92" s="62"/>
      <c r="BO92" s="62"/>
      <c r="BP92" s="62"/>
      <c r="BQ92" s="59">
        <v>86</v>
      </c>
      <c r="BR92" s="88"/>
      <c r="BS92" s="903"/>
      <c r="BT92" s="904"/>
      <c r="BU92" s="904"/>
      <c r="BV92" s="904"/>
      <c r="BW92" s="904"/>
      <c r="BX92" s="904"/>
      <c r="BY92" s="904"/>
      <c r="BZ92" s="904"/>
      <c r="CA92" s="904"/>
      <c r="CB92" s="904"/>
      <c r="CC92" s="904"/>
      <c r="CD92" s="904"/>
      <c r="CE92" s="904"/>
      <c r="CF92" s="904"/>
      <c r="CG92" s="905"/>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9"/>
      <c r="EA92" s="54"/>
    </row>
    <row r="93" spans="1:131" s="51" customFormat="1" ht="26.25" hidden="1" customHeight="1" x14ac:dyDescent="0.2">
      <c r="A93" s="65"/>
      <c r="B93" s="70"/>
      <c r="C93" s="70"/>
      <c r="D93" s="70"/>
      <c r="E93" s="70"/>
      <c r="F93" s="70"/>
      <c r="G93" s="70"/>
      <c r="H93" s="70"/>
      <c r="I93" s="70"/>
      <c r="J93" s="70"/>
      <c r="K93" s="70"/>
      <c r="L93" s="70"/>
      <c r="M93" s="70"/>
      <c r="N93" s="70"/>
      <c r="O93" s="70"/>
      <c r="P93" s="70"/>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82"/>
      <c r="BA93" s="82"/>
      <c r="BB93" s="82"/>
      <c r="BC93" s="82"/>
      <c r="BD93" s="82"/>
      <c r="BE93" s="62"/>
      <c r="BF93" s="62"/>
      <c r="BG93" s="62"/>
      <c r="BH93" s="62"/>
      <c r="BI93" s="62"/>
      <c r="BJ93" s="62"/>
      <c r="BK93" s="62"/>
      <c r="BL93" s="62"/>
      <c r="BM93" s="62"/>
      <c r="BN93" s="62"/>
      <c r="BO93" s="62"/>
      <c r="BP93" s="62"/>
      <c r="BQ93" s="59">
        <v>87</v>
      </c>
      <c r="BR93" s="88"/>
      <c r="BS93" s="903"/>
      <c r="BT93" s="904"/>
      <c r="BU93" s="904"/>
      <c r="BV93" s="904"/>
      <c r="BW93" s="904"/>
      <c r="BX93" s="904"/>
      <c r="BY93" s="904"/>
      <c r="BZ93" s="904"/>
      <c r="CA93" s="904"/>
      <c r="CB93" s="904"/>
      <c r="CC93" s="904"/>
      <c r="CD93" s="904"/>
      <c r="CE93" s="904"/>
      <c r="CF93" s="904"/>
      <c r="CG93" s="905"/>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9"/>
      <c r="EA93" s="54"/>
    </row>
    <row r="94" spans="1:131" s="51" customFormat="1" ht="26.25" hidden="1" customHeight="1" x14ac:dyDescent="0.2">
      <c r="A94" s="65"/>
      <c r="B94" s="70"/>
      <c r="C94" s="70"/>
      <c r="D94" s="70"/>
      <c r="E94" s="70"/>
      <c r="F94" s="70"/>
      <c r="G94" s="70"/>
      <c r="H94" s="70"/>
      <c r="I94" s="70"/>
      <c r="J94" s="70"/>
      <c r="K94" s="70"/>
      <c r="L94" s="70"/>
      <c r="M94" s="70"/>
      <c r="N94" s="70"/>
      <c r="O94" s="70"/>
      <c r="P94" s="70"/>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82"/>
      <c r="BA94" s="82"/>
      <c r="BB94" s="82"/>
      <c r="BC94" s="82"/>
      <c r="BD94" s="82"/>
      <c r="BE94" s="62"/>
      <c r="BF94" s="62"/>
      <c r="BG94" s="62"/>
      <c r="BH94" s="62"/>
      <c r="BI94" s="62"/>
      <c r="BJ94" s="62"/>
      <c r="BK94" s="62"/>
      <c r="BL94" s="62"/>
      <c r="BM94" s="62"/>
      <c r="BN94" s="62"/>
      <c r="BO94" s="62"/>
      <c r="BP94" s="62"/>
      <c r="BQ94" s="59">
        <v>88</v>
      </c>
      <c r="BR94" s="88"/>
      <c r="BS94" s="903"/>
      <c r="BT94" s="904"/>
      <c r="BU94" s="904"/>
      <c r="BV94" s="904"/>
      <c r="BW94" s="904"/>
      <c r="BX94" s="904"/>
      <c r="BY94" s="904"/>
      <c r="BZ94" s="904"/>
      <c r="CA94" s="904"/>
      <c r="CB94" s="904"/>
      <c r="CC94" s="904"/>
      <c r="CD94" s="904"/>
      <c r="CE94" s="904"/>
      <c r="CF94" s="904"/>
      <c r="CG94" s="905"/>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9"/>
      <c r="EA94" s="54"/>
    </row>
    <row r="95" spans="1:131" s="51" customFormat="1" ht="26.25" hidden="1" customHeight="1" x14ac:dyDescent="0.2">
      <c r="A95" s="65"/>
      <c r="B95" s="70"/>
      <c r="C95" s="70"/>
      <c r="D95" s="70"/>
      <c r="E95" s="70"/>
      <c r="F95" s="70"/>
      <c r="G95" s="70"/>
      <c r="H95" s="70"/>
      <c r="I95" s="70"/>
      <c r="J95" s="70"/>
      <c r="K95" s="70"/>
      <c r="L95" s="70"/>
      <c r="M95" s="70"/>
      <c r="N95" s="70"/>
      <c r="O95" s="70"/>
      <c r="P95" s="70"/>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82"/>
      <c r="BA95" s="82"/>
      <c r="BB95" s="82"/>
      <c r="BC95" s="82"/>
      <c r="BD95" s="82"/>
      <c r="BE95" s="62"/>
      <c r="BF95" s="62"/>
      <c r="BG95" s="62"/>
      <c r="BH95" s="62"/>
      <c r="BI95" s="62"/>
      <c r="BJ95" s="62"/>
      <c r="BK95" s="62"/>
      <c r="BL95" s="62"/>
      <c r="BM95" s="62"/>
      <c r="BN95" s="62"/>
      <c r="BO95" s="62"/>
      <c r="BP95" s="62"/>
      <c r="BQ95" s="59">
        <v>89</v>
      </c>
      <c r="BR95" s="88"/>
      <c r="BS95" s="903"/>
      <c r="BT95" s="904"/>
      <c r="BU95" s="904"/>
      <c r="BV95" s="904"/>
      <c r="BW95" s="904"/>
      <c r="BX95" s="904"/>
      <c r="BY95" s="904"/>
      <c r="BZ95" s="904"/>
      <c r="CA95" s="904"/>
      <c r="CB95" s="904"/>
      <c r="CC95" s="904"/>
      <c r="CD95" s="904"/>
      <c r="CE95" s="904"/>
      <c r="CF95" s="904"/>
      <c r="CG95" s="905"/>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9"/>
      <c r="EA95" s="54"/>
    </row>
    <row r="96" spans="1:131" s="51" customFormat="1" ht="26.25" hidden="1" customHeight="1" x14ac:dyDescent="0.2">
      <c r="A96" s="65"/>
      <c r="B96" s="70"/>
      <c r="C96" s="70"/>
      <c r="D96" s="70"/>
      <c r="E96" s="70"/>
      <c r="F96" s="70"/>
      <c r="G96" s="70"/>
      <c r="H96" s="70"/>
      <c r="I96" s="70"/>
      <c r="J96" s="70"/>
      <c r="K96" s="70"/>
      <c r="L96" s="70"/>
      <c r="M96" s="70"/>
      <c r="N96" s="70"/>
      <c r="O96" s="70"/>
      <c r="P96" s="70"/>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82"/>
      <c r="BA96" s="82"/>
      <c r="BB96" s="82"/>
      <c r="BC96" s="82"/>
      <c r="BD96" s="82"/>
      <c r="BE96" s="62"/>
      <c r="BF96" s="62"/>
      <c r="BG96" s="62"/>
      <c r="BH96" s="62"/>
      <c r="BI96" s="62"/>
      <c r="BJ96" s="62"/>
      <c r="BK96" s="62"/>
      <c r="BL96" s="62"/>
      <c r="BM96" s="62"/>
      <c r="BN96" s="62"/>
      <c r="BO96" s="62"/>
      <c r="BP96" s="62"/>
      <c r="BQ96" s="59">
        <v>90</v>
      </c>
      <c r="BR96" s="88"/>
      <c r="BS96" s="903"/>
      <c r="BT96" s="904"/>
      <c r="BU96" s="904"/>
      <c r="BV96" s="904"/>
      <c r="BW96" s="904"/>
      <c r="BX96" s="904"/>
      <c r="BY96" s="904"/>
      <c r="BZ96" s="904"/>
      <c r="CA96" s="904"/>
      <c r="CB96" s="904"/>
      <c r="CC96" s="904"/>
      <c r="CD96" s="904"/>
      <c r="CE96" s="904"/>
      <c r="CF96" s="904"/>
      <c r="CG96" s="905"/>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9"/>
      <c r="EA96" s="54"/>
    </row>
    <row r="97" spans="1:131" s="51" customFormat="1" ht="26.25" hidden="1" customHeight="1" x14ac:dyDescent="0.2">
      <c r="A97" s="65"/>
      <c r="B97" s="70"/>
      <c r="C97" s="70"/>
      <c r="D97" s="70"/>
      <c r="E97" s="70"/>
      <c r="F97" s="70"/>
      <c r="G97" s="70"/>
      <c r="H97" s="70"/>
      <c r="I97" s="70"/>
      <c r="J97" s="70"/>
      <c r="K97" s="70"/>
      <c r="L97" s="70"/>
      <c r="M97" s="70"/>
      <c r="N97" s="70"/>
      <c r="O97" s="70"/>
      <c r="P97" s="70"/>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82"/>
      <c r="BA97" s="82"/>
      <c r="BB97" s="82"/>
      <c r="BC97" s="82"/>
      <c r="BD97" s="82"/>
      <c r="BE97" s="62"/>
      <c r="BF97" s="62"/>
      <c r="BG97" s="62"/>
      <c r="BH97" s="62"/>
      <c r="BI97" s="62"/>
      <c r="BJ97" s="62"/>
      <c r="BK97" s="62"/>
      <c r="BL97" s="62"/>
      <c r="BM97" s="62"/>
      <c r="BN97" s="62"/>
      <c r="BO97" s="62"/>
      <c r="BP97" s="62"/>
      <c r="BQ97" s="59">
        <v>91</v>
      </c>
      <c r="BR97" s="88"/>
      <c r="BS97" s="903"/>
      <c r="BT97" s="904"/>
      <c r="BU97" s="904"/>
      <c r="BV97" s="904"/>
      <c r="BW97" s="904"/>
      <c r="BX97" s="904"/>
      <c r="BY97" s="904"/>
      <c r="BZ97" s="904"/>
      <c r="CA97" s="904"/>
      <c r="CB97" s="904"/>
      <c r="CC97" s="904"/>
      <c r="CD97" s="904"/>
      <c r="CE97" s="904"/>
      <c r="CF97" s="904"/>
      <c r="CG97" s="905"/>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9"/>
      <c r="EA97" s="54"/>
    </row>
    <row r="98" spans="1:131" s="51" customFormat="1" ht="26.25" hidden="1" customHeight="1" x14ac:dyDescent="0.2">
      <c r="A98" s="65"/>
      <c r="B98" s="70"/>
      <c r="C98" s="70"/>
      <c r="D98" s="70"/>
      <c r="E98" s="70"/>
      <c r="F98" s="70"/>
      <c r="G98" s="70"/>
      <c r="H98" s="70"/>
      <c r="I98" s="70"/>
      <c r="J98" s="70"/>
      <c r="K98" s="70"/>
      <c r="L98" s="70"/>
      <c r="M98" s="70"/>
      <c r="N98" s="70"/>
      <c r="O98" s="70"/>
      <c r="P98" s="70"/>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82"/>
      <c r="BA98" s="82"/>
      <c r="BB98" s="82"/>
      <c r="BC98" s="82"/>
      <c r="BD98" s="82"/>
      <c r="BE98" s="62"/>
      <c r="BF98" s="62"/>
      <c r="BG98" s="62"/>
      <c r="BH98" s="62"/>
      <c r="BI98" s="62"/>
      <c r="BJ98" s="62"/>
      <c r="BK98" s="62"/>
      <c r="BL98" s="62"/>
      <c r="BM98" s="62"/>
      <c r="BN98" s="62"/>
      <c r="BO98" s="62"/>
      <c r="BP98" s="62"/>
      <c r="BQ98" s="59">
        <v>92</v>
      </c>
      <c r="BR98" s="88"/>
      <c r="BS98" s="903"/>
      <c r="BT98" s="904"/>
      <c r="BU98" s="904"/>
      <c r="BV98" s="904"/>
      <c r="BW98" s="904"/>
      <c r="BX98" s="904"/>
      <c r="BY98" s="904"/>
      <c r="BZ98" s="904"/>
      <c r="CA98" s="904"/>
      <c r="CB98" s="904"/>
      <c r="CC98" s="904"/>
      <c r="CD98" s="904"/>
      <c r="CE98" s="904"/>
      <c r="CF98" s="904"/>
      <c r="CG98" s="905"/>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9"/>
      <c r="EA98" s="54"/>
    </row>
    <row r="99" spans="1:131" s="51" customFormat="1" ht="26.25" hidden="1" customHeight="1" x14ac:dyDescent="0.2">
      <c r="A99" s="65"/>
      <c r="B99" s="70"/>
      <c r="C99" s="70"/>
      <c r="D99" s="70"/>
      <c r="E99" s="70"/>
      <c r="F99" s="70"/>
      <c r="G99" s="70"/>
      <c r="H99" s="70"/>
      <c r="I99" s="70"/>
      <c r="J99" s="70"/>
      <c r="K99" s="70"/>
      <c r="L99" s="70"/>
      <c r="M99" s="70"/>
      <c r="N99" s="70"/>
      <c r="O99" s="70"/>
      <c r="P99" s="70"/>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82"/>
      <c r="BA99" s="82"/>
      <c r="BB99" s="82"/>
      <c r="BC99" s="82"/>
      <c r="BD99" s="82"/>
      <c r="BE99" s="62"/>
      <c r="BF99" s="62"/>
      <c r="BG99" s="62"/>
      <c r="BH99" s="62"/>
      <c r="BI99" s="62"/>
      <c r="BJ99" s="62"/>
      <c r="BK99" s="62"/>
      <c r="BL99" s="62"/>
      <c r="BM99" s="62"/>
      <c r="BN99" s="62"/>
      <c r="BO99" s="62"/>
      <c r="BP99" s="62"/>
      <c r="BQ99" s="59">
        <v>93</v>
      </c>
      <c r="BR99" s="88"/>
      <c r="BS99" s="903"/>
      <c r="BT99" s="904"/>
      <c r="BU99" s="904"/>
      <c r="BV99" s="904"/>
      <c r="BW99" s="904"/>
      <c r="BX99" s="904"/>
      <c r="BY99" s="904"/>
      <c r="BZ99" s="904"/>
      <c r="CA99" s="904"/>
      <c r="CB99" s="904"/>
      <c r="CC99" s="904"/>
      <c r="CD99" s="904"/>
      <c r="CE99" s="904"/>
      <c r="CF99" s="904"/>
      <c r="CG99" s="905"/>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9"/>
      <c r="EA99" s="54"/>
    </row>
    <row r="100" spans="1:131" s="51" customFormat="1" ht="26.25" hidden="1" customHeight="1" x14ac:dyDescent="0.2">
      <c r="A100" s="65"/>
      <c r="B100" s="70"/>
      <c r="C100" s="70"/>
      <c r="D100" s="70"/>
      <c r="E100" s="70"/>
      <c r="F100" s="70"/>
      <c r="G100" s="70"/>
      <c r="H100" s="70"/>
      <c r="I100" s="70"/>
      <c r="J100" s="70"/>
      <c r="K100" s="70"/>
      <c r="L100" s="70"/>
      <c r="M100" s="70"/>
      <c r="N100" s="70"/>
      <c r="O100" s="70"/>
      <c r="P100" s="70"/>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82"/>
      <c r="BA100" s="82"/>
      <c r="BB100" s="82"/>
      <c r="BC100" s="82"/>
      <c r="BD100" s="82"/>
      <c r="BE100" s="62"/>
      <c r="BF100" s="62"/>
      <c r="BG100" s="62"/>
      <c r="BH100" s="62"/>
      <c r="BI100" s="62"/>
      <c r="BJ100" s="62"/>
      <c r="BK100" s="62"/>
      <c r="BL100" s="62"/>
      <c r="BM100" s="62"/>
      <c r="BN100" s="62"/>
      <c r="BO100" s="62"/>
      <c r="BP100" s="62"/>
      <c r="BQ100" s="59">
        <v>94</v>
      </c>
      <c r="BR100" s="88"/>
      <c r="BS100" s="903"/>
      <c r="BT100" s="904"/>
      <c r="BU100" s="904"/>
      <c r="BV100" s="904"/>
      <c r="BW100" s="904"/>
      <c r="BX100" s="904"/>
      <c r="BY100" s="904"/>
      <c r="BZ100" s="904"/>
      <c r="CA100" s="904"/>
      <c r="CB100" s="904"/>
      <c r="CC100" s="904"/>
      <c r="CD100" s="904"/>
      <c r="CE100" s="904"/>
      <c r="CF100" s="904"/>
      <c r="CG100" s="905"/>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9"/>
      <c r="EA100" s="54"/>
    </row>
    <row r="101" spans="1:131" s="51" customFormat="1" ht="26.25" hidden="1" customHeight="1" x14ac:dyDescent="0.2">
      <c r="A101" s="65"/>
      <c r="B101" s="70"/>
      <c r="C101" s="70"/>
      <c r="D101" s="70"/>
      <c r="E101" s="70"/>
      <c r="F101" s="70"/>
      <c r="G101" s="70"/>
      <c r="H101" s="70"/>
      <c r="I101" s="70"/>
      <c r="J101" s="70"/>
      <c r="K101" s="70"/>
      <c r="L101" s="70"/>
      <c r="M101" s="70"/>
      <c r="N101" s="70"/>
      <c r="O101" s="70"/>
      <c r="P101" s="70"/>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82"/>
      <c r="BA101" s="82"/>
      <c r="BB101" s="82"/>
      <c r="BC101" s="82"/>
      <c r="BD101" s="82"/>
      <c r="BE101" s="62"/>
      <c r="BF101" s="62"/>
      <c r="BG101" s="62"/>
      <c r="BH101" s="62"/>
      <c r="BI101" s="62"/>
      <c r="BJ101" s="62"/>
      <c r="BK101" s="62"/>
      <c r="BL101" s="62"/>
      <c r="BM101" s="62"/>
      <c r="BN101" s="62"/>
      <c r="BO101" s="62"/>
      <c r="BP101" s="62"/>
      <c r="BQ101" s="59">
        <v>95</v>
      </c>
      <c r="BR101" s="88"/>
      <c r="BS101" s="903"/>
      <c r="BT101" s="904"/>
      <c r="BU101" s="904"/>
      <c r="BV101" s="904"/>
      <c r="BW101" s="904"/>
      <c r="BX101" s="904"/>
      <c r="BY101" s="904"/>
      <c r="BZ101" s="904"/>
      <c r="CA101" s="904"/>
      <c r="CB101" s="904"/>
      <c r="CC101" s="904"/>
      <c r="CD101" s="904"/>
      <c r="CE101" s="904"/>
      <c r="CF101" s="904"/>
      <c r="CG101" s="905"/>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9"/>
      <c r="EA101" s="54"/>
    </row>
    <row r="102" spans="1:131" s="51" customFormat="1" ht="26.25" customHeight="1" x14ac:dyDescent="0.2">
      <c r="A102" s="65"/>
      <c r="B102" s="70"/>
      <c r="C102" s="70"/>
      <c r="D102" s="70"/>
      <c r="E102" s="70"/>
      <c r="F102" s="70"/>
      <c r="G102" s="70"/>
      <c r="H102" s="70"/>
      <c r="I102" s="70"/>
      <c r="J102" s="70"/>
      <c r="K102" s="70"/>
      <c r="L102" s="70"/>
      <c r="M102" s="70"/>
      <c r="N102" s="70"/>
      <c r="O102" s="70"/>
      <c r="P102" s="70"/>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82"/>
      <c r="BA102" s="82"/>
      <c r="BB102" s="82"/>
      <c r="BC102" s="82"/>
      <c r="BD102" s="82"/>
      <c r="BE102" s="62"/>
      <c r="BF102" s="62"/>
      <c r="BG102" s="62"/>
      <c r="BH102" s="62"/>
      <c r="BI102" s="62"/>
      <c r="BJ102" s="62"/>
      <c r="BK102" s="62"/>
      <c r="BL102" s="62"/>
      <c r="BM102" s="62"/>
      <c r="BN102" s="62"/>
      <c r="BO102" s="62"/>
      <c r="BP102" s="62"/>
      <c r="BQ102" s="60" t="s">
        <v>438</v>
      </c>
      <c r="BR102" s="910" t="s">
        <v>462</v>
      </c>
      <c r="BS102" s="911"/>
      <c r="BT102" s="911"/>
      <c r="BU102" s="911"/>
      <c r="BV102" s="911"/>
      <c r="BW102" s="911"/>
      <c r="BX102" s="911"/>
      <c r="BY102" s="911"/>
      <c r="BZ102" s="911"/>
      <c r="CA102" s="911"/>
      <c r="CB102" s="911"/>
      <c r="CC102" s="911"/>
      <c r="CD102" s="911"/>
      <c r="CE102" s="911"/>
      <c r="CF102" s="911"/>
      <c r="CG102" s="912"/>
      <c r="CH102" s="913"/>
      <c r="CI102" s="914"/>
      <c r="CJ102" s="914"/>
      <c r="CK102" s="914"/>
      <c r="CL102" s="915"/>
      <c r="CM102" s="913"/>
      <c r="CN102" s="914"/>
      <c r="CO102" s="914"/>
      <c r="CP102" s="914"/>
      <c r="CQ102" s="915"/>
      <c r="CR102" s="916">
        <v>9319</v>
      </c>
      <c r="CS102" s="917"/>
      <c r="CT102" s="917"/>
      <c r="CU102" s="917"/>
      <c r="CV102" s="918"/>
      <c r="CW102" s="916">
        <v>610</v>
      </c>
      <c r="CX102" s="917"/>
      <c r="CY102" s="917"/>
      <c r="CZ102" s="917"/>
      <c r="DA102" s="918"/>
      <c r="DB102" s="916">
        <v>1374</v>
      </c>
      <c r="DC102" s="917"/>
      <c r="DD102" s="917"/>
      <c r="DE102" s="917"/>
      <c r="DF102" s="918"/>
      <c r="DG102" s="916">
        <v>1021</v>
      </c>
      <c r="DH102" s="917"/>
      <c r="DI102" s="917"/>
      <c r="DJ102" s="917"/>
      <c r="DK102" s="918"/>
      <c r="DL102" s="916" t="s">
        <v>157</v>
      </c>
      <c r="DM102" s="917"/>
      <c r="DN102" s="917"/>
      <c r="DO102" s="917"/>
      <c r="DP102" s="918"/>
      <c r="DQ102" s="916">
        <v>697</v>
      </c>
      <c r="DR102" s="917"/>
      <c r="DS102" s="917"/>
      <c r="DT102" s="917"/>
      <c r="DU102" s="918"/>
      <c r="DV102" s="910"/>
      <c r="DW102" s="911"/>
      <c r="DX102" s="911"/>
      <c r="DY102" s="911"/>
      <c r="DZ102" s="919"/>
      <c r="EA102" s="54"/>
    </row>
    <row r="103" spans="1:131" s="51" customFormat="1" ht="26.25" customHeight="1" x14ac:dyDescent="0.2">
      <c r="A103" s="65"/>
      <c r="B103" s="70"/>
      <c r="C103" s="70"/>
      <c r="D103" s="70"/>
      <c r="E103" s="70"/>
      <c r="F103" s="70"/>
      <c r="G103" s="70"/>
      <c r="H103" s="70"/>
      <c r="I103" s="70"/>
      <c r="J103" s="70"/>
      <c r="K103" s="70"/>
      <c r="L103" s="70"/>
      <c r="M103" s="70"/>
      <c r="N103" s="70"/>
      <c r="O103" s="70"/>
      <c r="P103" s="70"/>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82"/>
      <c r="BA103" s="82"/>
      <c r="BB103" s="82"/>
      <c r="BC103" s="82"/>
      <c r="BD103" s="82"/>
      <c r="BE103" s="62"/>
      <c r="BF103" s="62"/>
      <c r="BG103" s="62"/>
      <c r="BH103" s="62"/>
      <c r="BI103" s="62"/>
      <c r="BJ103" s="62"/>
      <c r="BK103" s="62"/>
      <c r="BL103" s="62"/>
      <c r="BM103" s="62"/>
      <c r="BN103" s="62"/>
      <c r="BO103" s="62"/>
      <c r="BP103" s="62"/>
      <c r="BQ103" s="897" t="s">
        <v>40</v>
      </c>
      <c r="BR103" s="897"/>
      <c r="BS103" s="897"/>
      <c r="BT103" s="897"/>
      <c r="BU103" s="897"/>
      <c r="BV103" s="897"/>
      <c r="BW103" s="897"/>
      <c r="BX103" s="897"/>
      <c r="BY103" s="897"/>
      <c r="BZ103" s="897"/>
      <c r="CA103" s="897"/>
      <c r="CB103" s="897"/>
      <c r="CC103" s="897"/>
      <c r="CD103" s="897"/>
      <c r="CE103" s="897"/>
      <c r="CF103" s="897"/>
      <c r="CG103" s="897"/>
      <c r="CH103" s="897"/>
      <c r="CI103" s="897"/>
      <c r="CJ103" s="897"/>
      <c r="CK103" s="897"/>
      <c r="CL103" s="897"/>
      <c r="CM103" s="897"/>
      <c r="CN103" s="897"/>
      <c r="CO103" s="897"/>
      <c r="CP103" s="897"/>
      <c r="CQ103" s="897"/>
      <c r="CR103" s="897"/>
      <c r="CS103" s="897"/>
      <c r="CT103" s="897"/>
      <c r="CU103" s="897"/>
      <c r="CV103" s="897"/>
      <c r="CW103" s="897"/>
      <c r="CX103" s="897"/>
      <c r="CY103" s="897"/>
      <c r="CZ103" s="897"/>
      <c r="DA103" s="897"/>
      <c r="DB103" s="897"/>
      <c r="DC103" s="897"/>
      <c r="DD103" s="897"/>
      <c r="DE103" s="897"/>
      <c r="DF103" s="897"/>
      <c r="DG103" s="897"/>
      <c r="DH103" s="897"/>
      <c r="DI103" s="897"/>
      <c r="DJ103" s="897"/>
      <c r="DK103" s="897"/>
      <c r="DL103" s="897"/>
      <c r="DM103" s="897"/>
      <c r="DN103" s="897"/>
      <c r="DO103" s="897"/>
      <c r="DP103" s="897"/>
      <c r="DQ103" s="897"/>
      <c r="DR103" s="897"/>
      <c r="DS103" s="897"/>
      <c r="DT103" s="897"/>
      <c r="DU103" s="897"/>
      <c r="DV103" s="897"/>
      <c r="DW103" s="897"/>
      <c r="DX103" s="897"/>
      <c r="DY103" s="897"/>
      <c r="DZ103" s="897"/>
      <c r="EA103" s="54"/>
    </row>
    <row r="104" spans="1:131" s="51" customFormat="1" ht="26.25" customHeight="1" x14ac:dyDescent="0.2">
      <c r="A104" s="65"/>
      <c r="B104" s="70"/>
      <c r="C104" s="70"/>
      <c r="D104" s="70"/>
      <c r="E104" s="70"/>
      <c r="F104" s="70"/>
      <c r="G104" s="70"/>
      <c r="H104" s="70"/>
      <c r="I104" s="70"/>
      <c r="J104" s="70"/>
      <c r="K104" s="70"/>
      <c r="L104" s="70"/>
      <c r="M104" s="70"/>
      <c r="N104" s="70"/>
      <c r="O104" s="70"/>
      <c r="P104" s="70"/>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82"/>
      <c r="BA104" s="82"/>
      <c r="BB104" s="82"/>
      <c r="BC104" s="82"/>
      <c r="BD104" s="82"/>
      <c r="BE104" s="62"/>
      <c r="BF104" s="62"/>
      <c r="BG104" s="62"/>
      <c r="BH104" s="62"/>
      <c r="BI104" s="62"/>
      <c r="BJ104" s="62"/>
      <c r="BK104" s="62"/>
      <c r="BL104" s="62"/>
      <c r="BM104" s="62"/>
      <c r="BN104" s="62"/>
      <c r="BO104" s="62"/>
      <c r="BP104" s="62"/>
      <c r="BQ104" s="898" t="s">
        <v>266</v>
      </c>
      <c r="BR104" s="898"/>
      <c r="BS104" s="898"/>
      <c r="BT104" s="898"/>
      <c r="BU104" s="898"/>
      <c r="BV104" s="898"/>
      <c r="BW104" s="898"/>
      <c r="BX104" s="898"/>
      <c r="BY104" s="898"/>
      <c r="BZ104" s="898"/>
      <c r="CA104" s="898"/>
      <c r="CB104" s="898"/>
      <c r="CC104" s="898"/>
      <c r="CD104" s="898"/>
      <c r="CE104" s="898"/>
      <c r="CF104" s="898"/>
      <c r="CG104" s="898"/>
      <c r="CH104" s="898"/>
      <c r="CI104" s="898"/>
      <c r="CJ104" s="898"/>
      <c r="CK104" s="898"/>
      <c r="CL104" s="898"/>
      <c r="CM104" s="898"/>
      <c r="CN104" s="898"/>
      <c r="CO104" s="898"/>
      <c r="CP104" s="898"/>
      <c r="CQ104" s="898"/>
      <c r="CR104" s="898"/>
      <c r="CS104" s="898"/>
      <c r="CT104" s="898"/>
      <c r="CU104" s="898"/>
      <c r="CV104" s="898"/>
      <c r="CW104" s="898"/>
      <c r="CX104" s="898"/>
      <c r="CY104" s="898"/>
      <c r="CZ104" s="898"/>
      <c r="DA104" s="898"/>
      <c r="DB104" s="898"/>
      <c r="DC104" s="898"/>
      <c r="DD104" s="898"/>
      <c r="DE104" s="898"/>
      <c r="DF104" s="898"/>
      <c r="DG104" s="898"/>
      <c r="DH104" s="898"/>
      <c r="DI104" s="898"/>
      <c r="DJ104" s="898"/>
      <c r="DK104" s="898"/>
      <c r="DL104" s="898"/>
      <c r="DM104" s="898"/>
      <c r="DN104" s="898"/>
      <c r="DO104" s="898"/>
      <c r="DP104" s="898"/>
      <c r="DQ104" s="898"/>
      <c r="DR104" s="898"/>
      <c r="DS104" s="898"/>
      <c r="DT104" s="898"/>
      <c r="DU104" s="898"/>
      <c r="DV104" s="898"/>
      <c r="DW104" s="898"/>
      <c r="DX104" s="898"/>
      <c r="DY104" s="898"/>
      <c r="DZ104" s="898"/>
      <c r="EA104" s="54"/>
    </row>
    <row r="105" spans="1:131" s="51" customFormat="1" ht="11.25" customHeight="1" x14ac:dyDescent="0.2">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A105" s="54"/>
    </row>
    <row r="106" spans="1:131" s="51" customFormat="1" ht="11.25" customHeight="1" x14ac:dyDescent="0.2">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A106" s="54"/>
    </row>
    <row r="107" spans="1:131" s="54" customFormat="1" ht="26.25" customHeight="1" x14ac:dyDescent="0.2">
      <c r="A107" s="67" t="s">
        <v>290</v>
      </c>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67" t="s">
        <v>464</v>
      </c>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row>
    <row r="108" spans="1:131" s="54" customFormat="1" ht="26.25" customHeight="1" x14ac:dyDescent="0.2">
      <c r="A108" s="899" t="s">
        <v>465</v>
      </c>
      <c r="B108" s="900"/>
      <c r="C108" s="900"/>
      <c r="D108" s="900"/>
      <c r="E108" s="900"/>
      <c r="F108" s="900"/>
      <c r="G108" s="900"/>
      <c r="H108" s="900"/>
      <c r="I108" s="900"/>
      <c r="J108" s="900"/>
      <c r="K108" s="900"/>
      <c r="L108" s="900"/>
      <c r="M108" s="900"/>
      <c r="N108" s="900"/>
      <c r="O108" s="900"/>
      <c r="P108" s="900"/>
      <c r="Q108" s="900"/>
      <c r="R108" s="900"/>
      <c r="S108" s="900"/>
      <c r="T108" s="900"/>
      <c r="U108" s="900"/>
      <c r="V108" s="900"/>
      <c r="W108" s="900"/>
      <c r="X108" s="900"/>
      <c r="Y108" s="900"/>
      <c r="Z108" s="900"/>
      <c r="AA108" s="900"/>
      <c r="AB108" s="900"/>
      <c r="AC108" s="900"/>
      <c r="AD108" s="900"/>
      <c r="AE108" s="900"/>
      <c r="AF108" s="900"/>
      <c r="AG108" s="900"/>
      <c r="AH108" s="900"/>
      <c r="AI108" s="900"/>
      <c r="AJ108" s="900"/>
      <c r="AK108" s="900"/>
      <c r="AL108" s="900"/>
      <c r="AM108" s="900"/>
      <c r="AN108" s="900"/>
      <c r="AO108" s="900"/>
      <c r="AP108" s="900"/>
      <c r="AQ108" s="900"/>
      <c r="AR108" s="900"/>
      <c r="AS108" s="900"/>
      <c r="AT108" s="901"/>
      <c r="AU108" s="899" t="s">
        <v>255</v>
      </c>
      <c r="AV108" s="900"/>
      <c r="AW108" s="900"/>
      <c r="AX108" s="900"/>
      <c r="AY108" s="900"/>
      <c r="AZ108" s="900"/>
      <c r="BA108" s="900"/>
      <c r="BB108" s="900"/>
      <c r="BC108" s="900"/>
      <c r="BD108" s="900"/>
      <c r="BE108" s="900"/>
      <c r="BF108" s="900"/>
      <c r="BG108" s="900"/>
      <c r="BH108" s="900"/>
      <c r="BI108" s="900"/>
      <c r="BJ108" s="900"/>
      <c r="BK108" s="900"/>
      <c r="BL108" s="900"/>
      <c r="BM108" s="900"/>
      <c r="BN108" s="900"/>
      <c r="BO108" s="900"/>
      <c r="BP108" s="900"/>
      <c r="BQ108" s="900"/>
      <c r="BR108" s="900"/>
      <c r="BS108" s="900"/>
      <c r="BT108" s="900"/>
      <c r="BU108" s="900"/>
      <c r="BV108" s="900"/>
      <c r="BW108" s="900"/>
      <c r="BX108" s="900"/>
      <c r="BY108" s="900"/>
      <c r="BZ108" s="900"/>
      <c r="CA108" s="900"/>
      <c r="CB108" s="900"/>
      <c r="CC108" s="900"/>
      <c r="CD108" s="900"/>
      <c r="CE108" s="900"/>
      <c r="CF108" s="900"/>
      <c r="CG108" s="900"/>
      <c r="CH108" s="900"/>
      <c r="CI108" s="900"/>
      <c r="CJ108" s="900"/>
      <c r="CK108" s="900"/>
      <c r="CL108" s="900"/>
      <c r="CM108" s="900"/>
      <c r="CN108" s="900"/>
      <c r="CO108" s="900"/>
      <c r="CP108" s="900"/>
      <c r="CQ108" s="900"/>
      <c r="CR108" s="900"/>
      <c r="CS108" s="900"/>
      <c r="CT108" s="900"/>
      <c r="CU108" s="900"/>
      <c r="CV108" s="900"/>
      <c r="CW108" s="900"/>
      <c r="CX108" s="900"/>
      <c r="CY108" s="900"/>
      <c r="CZ108" s="900"/>
      <c r="DA108" s="900"/>
      <c r="DB108" s="900"/>
      <c r="DC108" s="900"/>
      <c r="DD108" s="900"/>
      <c r="DE108" s="900"/>
      <c r="DF108" s="900"/>
      <c r="DG108" s="900"/>
      <c r="DH108" s="900"/>
      <c r="DI108" s="900"/>
      <c r="DJ108" s="900"/>
      <c r="DK108" s="900"/>
      <c r="DL108" s="900"/>
      <c r="DM108" s="900"/>
      <c r="DN108" s="900"/>
      <c r="DO108" s="900"/>
      <c r="DP108" s="900"/>
      <c r="DQ108" s="900"/>
      <c r="DR108" s="900"/>
      <c r="DS108" s="900"/>
      <c r="DT108" s="900"/>
      <c r="DU108" s="900"/>
      <c r="DV108" s="900"/>
      <c r="DW108" s="900"/>
      <c r="DX108" s="900"/>
      <c r="DY108" s="900"/>
      <c r="DZ108" s="901"/>
    </row>
    <row r="109" spans="1:131" s="54" customFormat="1" ht="26.25" customHeight="1" x14ac:dyDescent="0.2">
      <c r="A109" s="877" t="s">
        <v>466</v>
      </c>
      <c r="B109" s="878"/>
      <c r="C109" s="878"/>
      <c r="D109" s="878"/>
      <c r="E109" s="878"/>
      <c r="F109" s="878"/>
      <c r="G109" s="878"/>
      <c r="H109" s="878"/>
      <c r="I109" s="878"/>
      <c r="J109" s="878"/>
      <c r="K109" s="878"/>
      <c r="L109" s="878"/>
      <c r="M109" s="878"/>
      <c r="N109" s="878"/>
      <c r="O109" s="878"/>
      <c r="P109" s="878"/>
      <c r="Q109" s="878"/>
      <c r="R109" s="878"/>
      <c r="S109" s="878"/>
      <c r="T109" s="878"/>
      <c r="U109" s="878"/>
      <c r="V109" s="878"/>
      <c r="W109" s="878"/>
      <c r="X109" s="878"/>
      <c r="Y109" s="878"/>
      <c r="Z109" s="879"/>
      <c r="AA109" s="880" t="s">
        <v>389</v>
      </c>
      <c r="AB109" s="878"/>
      <c r="AC109" s="878"/>
      <c r="AD109" s="878"/>
      <c r="AE109" s="879"/>
      <c r="AF109" s="880" t="s">
        <v>385</v>
      </c>
      <c r="AG109" s="878"/>
      <c r="AH109" s="878"/>
      <c r="AI109" s="878"/>
      <c r="AJ109" s="879"/>
      <c r="AK109" s="880" t="s">
        <v>207</v>
      </c>
      <c r="AL109" s="878"/>
      <c r="AM109" s="878"/>
      <c r="AN109" s="878"/>
      <c r="AO109" s="879"/>
      <c r="AP109" s="880" t="s">
        <v>82</v>
      </c>
      <c r="AQ109" s="878"/>
      <c r="AR109" s="878"/>
      <c r="AS109" s="878"/>
      <c r="AT109" s="881"/>
      <c r="AU109" s="877" t="s">
        <v>466</v>
      </c>
      <c r="AV109" s="878"/>
      <c r="AW109" s="878"/>
      <c r="AX109" s="878"/>
      <c r="AY109" s="878"/>
      <c r="AZ109" s="878"/>
      <c r="BA109" s="878"/>
      <c r="BB109" s="878"/>
      <c r="BC109" s="878"/>
      <c r="BD109" s="878"/>
      <c r="BE109" s="878"/>
      <c r="BF109" s="878"/>
      <c r="BG109" s="878"/>
      <c r="BH109" s="878"/>
      <c r="BI109" s="878"/>
      <c r="BJ109" s="878"/>
      <c r="BK109" s="878"/>
      <c r="BL109" s="878"/>
      <c r="BM109" s="878"/>
      <c r="BN109" s="878"/>
      <c r="BO109" s="878"/>
      <c r="BP109" s="879"/>
      <c r="BQ109" s="880" t="s">
        <v>389</v>
      </c>
      <c r="BR109" s="878"/>
      <c r="BS109" s="878"/>
      <c r="BT109" s="878"/>
      <c r="BU109" s="879"/>
      <c r="BV109" s="880" t="s">
        <v>385</v>
      </c>
      <c r="BW109" s="878"/>
      <c r="BX109" s="878"/>
      <c r="BY109" s="878"/>
      <c r="BZ109" s="879"/>
      <c r="CA109" s="880" t="s">
        <v>207</v>
      </c>
      <c r="CB109" s="878"/>
      <c r="CC109" s="878"/>
      <c r="CD109" s="878"/>
      <c r="CE109" s="879"/>
      <c r="CF109" s="902" t="s">
        <v>82</v>
      </c>
      <c r="CG109" s="902"/>
      <c r="CH109" s="902"/>
      <c r="CI109" s="902"/>
      <c r="CJ109" s="902"/>
      <c r="CK109" s="880" t="s">
        <v>467</v>
      </c>
      <c r="CL109" s="878"/>
      <c r="CM109" s="878"/>
      <c r="CN109" s="878"/>
      <c r="CO109" s="878"/>
      <c r="CP109" s="878"/>
      <c r="CQ109" s="878"/>
      <c r="CR109" s="878"/>
      <c r="CS109" s="878"/>
      <c r="CT109" s="878"/>
      <c r="CU109" s="878"/>
      <c r="CV109" s="878"/>
      <c r="CW109" s="878"/>
      <c r="CX109" s="878"/>
      <c r="CY109" s="878"/>
      <c r="CZ109" s="878"/>
      <c r="DA109" s="878"/>
      <c r="DB109" s="878"/>
      <c r="DC109" s="878"/>
      <c r="DD109" s="878"/>
      <c r="DE109" s="878"/>
      <c r="DF109" s="879"/>
      <c r="DG109" s="880" t="s">
        <v>389</v>
      </c>
      <c r="DH109" s="878"/>
      <c r="DI109" s="878"/>
      <c r="DJ109" s="878"/>
      <c r="DK109" s="879"/>
      <c r="DL109" s="880" t="s">
        <v>385</v>
      </c>
      <c r="DM109" s="878"/>
      <c r="DN109" s="878"/>
      <c r="DO109" s="878"/>
      <c r="DP109" s="879"/>
      <c r="DQ109" s="880" t="s">
        <v>207</v>
      </c>
      <c r="DR109" s="878"/>
      <c r="DS109" s="878"/>
      <c r="DT109" s="878"/>
      <c r="DU109" s="879"/>
      <c r="DV109" s="880" t="s">
        <v>82</v>
      </c>
      <c r="DW109" s="878"/>
      <c r="DX109" s="878"/>
      <c r="DY109" s="878"/>
      <c r="DZ109" s="881"/>
    </row>
    <row r="110" spans="1:131" s="54" customFormat="1" ht="26.25" customHeight="1" x14ac:dyDescent="0.2">
      <c r="A110" s="802" t="s">
        <v>469</v>
      </c>
      <c r="B110" s="803"/>
      <c r="C110" s="803"/>
      <c r="D110" s="803"/>
      <c r="E110" s="803"/>
      <c r="F110" s="803"/>
      <c r="G110" s="803"/>
      <c r="H110" s="803"/>
      <c r="I110" s="803"/>
      <c r="J110" s="803"/>
      <c r="K110" s="803"/>
      <c r="L110" s="803"/>
      <c r="M110" s="803"/>
      <c r="N110" s="803"/>
      <c r="O110" s="803"/>
      <c r="P110" s="803"/>
      <c r="Q110" s="803"/>
      <c r="R110" s="803"/>
      <c r="S110" s="803"/>
      <c r="T110" s="803"/>
      <c r="U110" s="803"/>
      <c r="V110" s="803"/>
      <c r="W110" s="803"/>
      <c r="X110" s="803"/>
      <c r="Y110" s="803"/>
      <c r="Z110" s="804"/>
      <c r="AA110" s="795">
        <v>21347039</v>
      </c>
      <c r="AB110" s="796"/>
      <c r="AC110" s="796"/>
      <c r="AD110" s="796"/>
      <c r="AE110" s="797"/>
      <c r="AF110" s="798">
        <v>21093549</v>
      </c>
      <c r="AG110" s="796"/>
      <c r="AH110" s="796"/>
      <c r="AI110" s="796"/>
      <c r="AJ110" s="797"/>
      <c r="AK110" s="798">
        <v>20101325</v>
      </c>
      <c r="AL110" s="796"/>
      <c r="AM110" s="796"/>
      <c r="AN110" s="796"/>
      <c r="AO110" s="797"/>
      <c r="AP110" s="885">
        <v>26.8</v>
      </c>
      <c r="AQ110" s="886"/>
      <c r="AR110" s="886"/>
      <c r="AS110" s="886"/>
      <c r="AT110" s="887"/>
      <c r="AU110" s="712" t="s">
        <v>68</v>
      </c>
      <c r="AV110" s="713"/>
      <c r="AW110" s="713"/>
      <c r="AX110" s="713"/>
      <c r="AY110" s="713"/>
      <c r="AZ110" s="850" t="s">
        <v>470</v>
      </c>
      <c r="BA110" s="803"/>
      <c r="BB110" s="803"/>
      <c r="BC110" s="803"/>
      <c r="BD110" s="803"/>
      <c r="BE110" s="803"/>
      <c r="BF110" s="803"/>
      <c r="BG110" s="803"/>
      <c r="BH110" s="803"/>
      <c r="BI110" s="803"/>
      <c r="BJ110" s="803"/>
      <c r="BK110" s="803"/>
      <c r="BL110" s="803"/>
      <c r="BM110" s="803"/>
      <c r="BN110" s="803"/>
      <c r="BO110" s="803"/>
      <c r="BP110" s="804"/>
      <c r="BQ110" s="851">
        <v>195740695</v>
      </c>
      <c r="BR110" s="852"/>
      <c r="BS110" s="852"/>
      <c r="BT110" s="852"/>
      <c r="BU110" s="852"/>
      <c r="BV110" s="852">
        <v>191459527</v>
      </c>
      <c r="BW110" s="852"/>
      <c r="BX110" s="852"/>
      <c r="BY110" s="852"/>
      <c r="BZ110" s="852"/>
      <c r="CA110" s="852">
        <v>186682183</v>
      </c>
      <c r="CB110" s="852"/>
      <c r="CC110" s="852"/>
      <c r="CD110" s="852"/>
      <c r="CE110" s="852"/>
      <c r="CF110" s="867">
        <v>249.3</v>
      </c>
      <c r="CG110" s="868"/>
      <c r="CH110" s="868"/>
      <c r="CI110" s="868"/>
      <c r="CJ110" s="868"/>
      <c r="CK110" s="718" t="s">
        <v>196</v>
      </c>
      <c r="CL110" s="719"/>
      <c r="CM110" s="882" t="s">
        <v>471</v>
      </c>
      <c r="CN110" s="883"/>
      <c r="CO110" s="883"/>
      <c r="CP110" s="883"/>
      <c r="CQ110" s="883"/>
      <c r="CR110" s="883"/>
      <c r="CS110" s="883"/>
      <c r="CT110" s="883"/>
      <c r="CU110" s="883"/>
      <c r="CV110" s="883"/>
      <c r="CW110" s="883"/>
      <c r="CX110" s="883"/>
      <c r="CY110" s="883"/>
      <c r="CZ110" s="883"/>
      <c r="DA110" s="883"/>
      <c r="DB110" s="883"/>
      <c r="DC110" s="883"/>
      <c r="DD110" s="883"/>
      <c r="DE110" s="883"/>
      <c r="DF110" s="884"/>
      <c r="DG110" s="851" t="s">
        <v>157</v>
      </c>
      <c r="DH110" s="852"/>
      <c r="DI110" s="852"/>
      <c r="DJ110" s="852"/>
      <c r="DK110" s="852"/>
      <c r="DL110" s="852" t="s">
        <v>157</v>
      </c>
      <c r="DM110" s="852"/>
      <c r="DN110" s="852"/>
      <c r="DO110" s="852"/>
      <c r="DP110" s="852"/>
      <c r="DQ110" s="852" t="s">
        <v>157</v>
      </c>
      <c r="DR110" s="852"/>
      <c r="DS110" s="852"/>
      <c r="DT110" s="852"/>
      <c r="DU110" s="852"/>
      <c r="DV110" s="853" t="s">
        <v>157</v>
      </c>
      <c r="DW110" s="853"/>
      <c r="DX110" s="853"/>
      <c r="DY110" s="853"/>
      <c r="DZ110" s="854"/>
    </row>
    <row r="111" spans="1:131" s="54" customFormat="1" ht="26.25" customHeight="1" x14ac:dyDescent="0.2">
      <c r="A111" s="750" t="s">
        <v>33</v>
      </c>
      <c r="B111" s="751"/>
      <c r="C111" s="751"/>
      <c r="D111" s="751"/>
      <c r="E111" s="751"/>
      <c r="F111" s="751"/>
      <c r="G111" s="751"/>
      <c r="H111" s="751"/>
      <c r="I111" s="751"/>
      <c r="J111" s="751"/>
      <c r="K111" s="751"/>
      <c r="L111" s="751"/>
      <c r="M111" s="751"/>
      <c r="N111" s="751"/>
      <c r="O111" s="751"/>
      <c r="P111" s="751"/>
      <c r="Q111" s="751"/>
      <c r="R111" s="751"/>
      <c r="S111" s="751"/>
      <c r="T111" s="751"/>
      <c r="U111" s="751"/>
      <c r="V111" s="751"/>
      <c r="W111" s="751"/>
      <c r="X111" s="751"/>
      <c r="Y111" s="751"/>
      <c r="Z111" s="896"/>
      <c r="AA111" s="755" t="s">
        <v>157</v>
      </c>
      <c r="AB111" s="756"/>
      <c r="AC111" s="756"/>
      <c r="AD111" s="756"/>
      <c r="AE111" s="757"/>
      <c r="AF111" s="758" t="s">
        <v>157</v>
      </c>
      <c r="AG111" s="756"/>
      <c r="AH111" s="756"/>
      <c r="AI111" s="756"/>
      <c r="AJ111" s="757"/>
      <c r="AK111" s="758" t="s">
        <v>157</v>
      </c>
      <c r="AL111" s="756"/>
      <c r="AM111" s="756"/>
      <c r="AN111" s="756"/>
      <c r="AO111" s="757"/>
      <c r="AP111" s="822" t="s">
        <v>157</v>
      </c>
      <c r="AQ111" s="823"/>
      <c r="AR111" s="823"/>
      <c r="AS111" s="823"/>
      <c r="AT111" s="824"/>
      <c r="AU111" s="714"/>
      <c r="AV111" s="715"/>
      <c r="AW111" s="715"/>
      <c r="AX111" s="715"/>
      <c r="AY111" s="715"/>
      <c r="AZ111" s="825" t="s">
        <v>473</v>
      </c>
      <c r="BA111" s="763"/>
      <c r="BB111" s="763"/>
      <c r="BC111" s="763"/>
      <c r="BD111" s="763"/>
      <c r="BE111" s="763"/>
      <c r="BF111" s="763"/>
      <c r="BG111" s="763"/>
      <c r="BH111" s="763"/>
      <c r="BI111" s="763"/>
      <c r="BJ111" s="763"/>
      <c r="BK111" s="763"/>
      <c r="BL111" s="763"/>
      <c r="BM111" s="763"/>
      <c r="BN111" s="763"/>
      <c r="BO111" s="763"/>
      <c r="BP111" s="764"/>
      <c r="BQ111" s="826">
        <v>448098</v>
      </c>
      <c r="BR111" s="827"/>
      <c r="BS111" s="827"/>
      <c r="BT111" s="827"/>
      <c r="BU111" s="827"/>
      <c r="BV111" s="827">
        <v>307911</v>
      </c>
      <c r="BW111" s="827"/>
      <c r="BX111" s="827"/>
      <c r="BY111" s="827"/>
      <c r="BZ111" s="827"/>
      <c r="CA111" s="827">
        <v>134467</v>
      </c>
      <c r="CB111" s="827"/>
      <c r="CC111" s="827"/>
      <c r="CD111" s="827"/>
      <c r="CE111" s="827"/>
      <c r="CF111" s="875">
        <v>0.2</v>
      </c>
      <c r="CG111" s="876"/>
      <c r="CH111" s="876"/>
      <c r="CI111" s="876"/>
      <c r="CJ111" s="876"/>
      <c r="CK111" s="720"/>
      <c r="CL111" s="721"/>
      <c r="CM111" s="819" t="s">
        <v>474</v>
      </c>
      <c r="CN111" s="820"/>
      <c r="CO111" s="820"/>
      <c r="CP111" s="820"/>
      <c r="CQ111" s="820"/>
      <c r="CR111" s="820"/>
      <c r="CS111" s="820"/>
      <c r="CT111" s="820"/>
      <c r="CU111" s="820"/>
      <c r="CV111" s="820"/>
      <c r="CW111" s="820"/>
      <c r="CX111" s="820"/>
      <c r="CY111" s="820"/>
      <c r="CZ111" s="820"/>
      <c r="DA111" s="820"/>
      <c r="DB111" s="820"/>
      <c r="DC111" s="820"/>
      <c r="DD111" s="820"/>
      <c r="DE111" s="820"/>
      <c r="DF111" s="821"/>
      <c r="DG111" s="826" t="s">
        <v>157</v>
      </c>
      <c r="DH111" s="827"/>
      <c r="DI111" s="827"/>
      <c r="DJ111" s="827"/>
      <c r="DK111" s="827"/>
      <c r="DL111" s="827" t="s">
        <v>157</v>
      </c>
      <c r="DM111" s="827"/>
      <c r="DN111" s="827"/>
      <c r="DO111" s="827"/>
      <c r="DP111" s="827"/>
      <c r="DQ111" s="827" t="s">
        <v>157</v>
      </c>
      <c r="DR111" s="827"/>
      <c r="DS111" s="827"/>
      <c r="DT111" s="827"/>
      <c r="DU111" s="827"/>
      <c r="DV111" s="828" t="s">
        <v>157</v>
      </c>
      <c r="DW111" s="828"/>
      <c r="DX111" s="828"/>
      <c r="DY111" s="828"/>
      <c r="DZ111" s="829"/>
    </row>
    <row r="112" spans="1:131" s="54" customFormat="1" ht="26.25" customHeight="1" x14ac:dyDescent="0.2">
      <c r="A112" s="681" t="s">
        <v>132</v>
      </c>
      <c r="B112" s="682"/>
      <c r="C112" s="763" t="s">
        <v>169</v>
      </c>
      <c r="D112" s="763"/>
      <c r="E112" s="763"/>
      <c r="F112" s="763"/>
      <c r="G112" s="763"/>
      <c r="H112" s="763"/>
      <c r="I112" s="763"/>
      <c r="J112" s="763"/>
      <c r="K112" s="763"/>
      <c r="L112" s="763"/>
      <c r="M112" s="763"/>
      <c r="N112" s="763"/>
      <c r="O112" s="763"/>
      <c r="P112" s="763"/>
      <c r="Q112" s="763"/>
      <c r="R112" s="763"/>
      <c r="S112" s="763"/>
      <c r="T112" s="763"/>
      <c r="U112" s="763"/>
      <c r="V112" s="763"/>
      <c r="W112" s="763"/>
      <c r="X112" s="763"/>
      <c r="Y112" s="763"/>
      <c r="Z112" s="764"/>
      <c r="AA112" s="755">
        <v>432327</v>
      </c>
      <c r="AB112" s="756"/>
      <c r="AC112" s="756"/>
      <c r="AD112" s="756"/>
      <c r="AE112" s="757"/>
      <c r="AF112" s="758">
        <v>409843</v>
      </c>
      <c r="AG112" s="756"/>
      <c r="AH112" s="756"/>
      <c r="AI112" s="756"/>
      <c r="AJ112" s="757"/>
      <c r="AK112" s="758">
        <v>309843</v>
      </c>
      <c r="AL112" s="756"/>
      <c r="AM112" s="756"/>
      <c r="AN112" s="756"/>
      <c r="AO112" s="757"/>
      <c r="AP112" s="822">
        <v>0.4</v>
      </c>
      <c r="AQ112" s="823"/>
      <c r="AR112" s="823"/>
      <c r="AS112" s="823"/>
      <c r="AT112" s="824"/>
      <c r="AU112" s="714"/>
      <c r="AV112" s="715"/>
      <c r="AW112" s="715"/>
      <c r="AX112" s="715"/>
      <c r="AY112" s="715"/>
      <c r="AZ112" s="825" t="s">
        <v>475</v>
      </c>
      <c r="BA112" s="763"/>
      <c r="BB112" s="763"/>
      <c r="BC112" s="763"/>
      <c r="BD112" s="763"/>
      <c r="BE112" s="763"/>
      <c r="BF112" s="763"/>
      <c r="BG112" s="763"/>
      <c r="BH112" s="763"/>
      <c r="BI112" s="763"/>
      <c r="BJ112" s="763"/>
      <c r="BK112" s="763"/>
      <c r="BL112" s="763"/>
      <c r="BM112" s="763"/>
      <c r="BN112" s="763"/>
      <c r="BO112" s="763"/>
      <c r="BP112" s="764"/>
      <c r="BQ112" s="826">
        <v>48872610</v>
      </c>
      <c r="BR112" s="827"/>
      <c r="BS112" s="827"/>
      <c r="BT112" s="827"/>
      <c r="BU112" s="827"/>
      <c r="BV112" s="827">
        <v>44482984</v>
      </c>
      <c r="BW112" s="827"/>
      <c r="BX112" s="827"/>
      <c r="BY112" s="827"/>
      <c r="BZ112" s="827"/>
      <c r="CA112" s="827">
        <v>40352589</v>
      </c>
      <c r="CB112" s="827"/>
      <c r="CC112" s="827"/>
      <c r="CD112" s="827"/>
      <c r="CE112" s="827"/>
      <c r="CF112" s="875">
        <v>53.9</v>
      </c>
      <c r="CG112" s="876"/>
      <c r="CH112" s="876"/>
      <c r="CI112" s="876"/>
      <c r="CJ112" s="876"/>
      <c r="CK112" s="720"/>
      <c r="CL112" s="721"/>
      <c r="CM112" s="819" t="s">
        <v>476</v>
      </c>
      <c r="CN112" s="820"/>
      <c r="CO112" s="820"/>
      <c r="CP112" s="820"/>
      <c r="CQ112" s="820"/>
      <c r="CR112" s="820"/>
      <c r="CS112" s="820"/>
      <c r="CT112" s="820"/>
      <c r="CU112" s="820"/>
      <c r="CV112" s="820"/>
      <c r="CW112" s="820"/>
      <c r="CX112" s="820"/>
      <c r="CY112" s="820"/>
      <c r="CZ112" s="820"/>
      <c r="DA112" s="820"/>
      <c r="DB112" s="820"/>
      <c r="DC112" s="820"/>
      <c r="DD112" s="820"/>
      <c r="DE112" s="820"/>
      <c r="DF112" s="821"/>
      <c r="DG112" s="826">
        <v>447419</v>
      </c>
      <c r="DH112" s="827"/>
      <c r="DI112" s="827"/>
      <c r="DJ112" s="827"/>
      <c r="DK112" s="827"/>
      <c r="DL112" s="827">
        <v>307911</v>
      </c>
      <c r="DM112" s="827"/>
      <c r="DN112" s="827"/>
      <c r="DO112" s="827"/>
      <c r="DP112" s="827"/>
      <c r="DQ112" s="827">
        <v>134467</v>
      </c>
      <c r="DR112" s="827"/>
      <c r="DS112" s="827"/>
      <c r="DT112" s="827"/>
      <c r="DU112" s="827"/>
      <c r="DV112" s="828">
        <v>0.2</v>
      </c>
      <c r="DW112" s="828"/>
      <c r="DX112" s="828"/>
      <c r="DY112" s="828"/>
      <c r="DZ112" s="829"/>
    </row>
    <row r="113" spans="1:130" s="54" customFormat="1" ht="26.25" customHeight="1" x14ac:dyDescent="0.2">
      <c r="A113" s="683"/>
      <c r="B113" s="684"/>
      <c r="C113" s="763" t="s">
        <v>12</v>
      </c>
      <c r="D113" s="763"/>
      <c r="E113" s="763"/>
      <c r="F113" s="763"/>
      <c r="G113" s="763"/>
      <c r="H113" s="763"/>
      <c r="I113" s="763"/>
      <c r="J113" s="763"/>
      <c r="K113" s="763"/>
      <c r="L113" s="763"/>
      <c r="M113" s="763"/>
      <c r="N113" s="763"/>
      <c r="O113" s="763"/>
      <c r="P113" s="763"/>
      <c r="Q113" s="763"/>
      <c r="R113" s="763"/>
      <c r="S113" s="763"/>
      <c r="T113" s="763"/>
      <c r="U113" s="763"/>
      <c r="V113" s="763"/>
      <c r="W113" s="763"/>
      <c r="X113" s="763"/>
      <c r="Y113" s="763"/>
      <c r="Z113" s="764"/>
      <c r="AA113" s="755">
        <v>3571850</v>
      </c>
      <c r="AB113" s="756"/>
      <c r="AC113" s="756"/>
      <c r="AD113" s="756"/>
      <c r="AE113" s="757"/>
      <c r="AF113" s="758">
        <v>3487223</v>
      </c>
      <c r="AG113" s="756"/>
      <c r="AH113" s="756"/>
      <c r="AI113" s="756"/>
      <c r="AJ113" s="757"/>
      <c r="AK113" s="758">
        <v>3204286</v>
      </c>
      <c r="AL113" s="756"/>
      <c r="AM113" s="756"/>
      <c r="AN113" s="756"/>
      <c r="AO113" s="757"/>
      <c r="AP113" s="822">
        <v>4.3</v>
      </c>
      <c r="AQ113" s="823"/>
      <c r="AR113" s="823"/>
      <c r="AS113" s="823"/>
      <c r="AT113" s="824"/>
      <c r="AU113" s="714"/>
      <c r="AV113" s="715"/>
      <c r="AW113" s="715"/>
      <c r="AX113" s="715"/>
      <c r="AY113" s="715"/>
      <c r="AZ113" s="825" t="s">
        <v>477</v>
      </c>
      <c r="BA113" s="763"/>
      <c r="BB113" s="763"/>
      <c r="BC113" s="763"/>
      <c r="BD113" s="763"/>
      <c r="BE113" s="763"/>
      <c r="BF113" s="763"/>
      <c r="BG113" s="763"/>
      <c r="BH113" s="763"/>
      <c r="BI113" s="763"/>
      <c r="BJ113" s="763"/>
      <c r="BK113" s="763"/>
      <c r="BL113" s="763"/>
      <c r="BM113" s="763"/>
      <c r="BN113" s="763"/>
      <c r="BO113" s="763"/>
      <c r="BP113" s="764"/>
      <c r="BQ113" s="826" t="s">
        <v>157</v>
      </c>
      <c r="BR113" s="827"/>
      <c r="BS113" s="827"/>
      <c r="BT113" s="827"/>
      <c r="BU113" s="827"/>
      <c r="BV113" s="827" t="s">
        <v>157</v>
      </c>
      <c r="BW113" s="827"/>
      <c r="BX113" s="827"/>
      <c r="BY113" s="827"/>
      <c r="BZ113" s="827"/>
      <c r="CA113" s="827" t="s">
        <v>157</v>
      </c>
      <c r="CB113" s="827"/>
      <c r="CC113" s="827"/>
      <c r="CD113" s="827"/>
      <c r="CE113" s="827"/>
      <c r="CF113" s="875" t="s">
        <v>157</v>
      </c>
      <c r="CG113" s="876"/>
      <c r="CH113" s="876"/>
      <c r="CI113" s="876"/>
      <c r="CJ113" s="876"/>
      <c r="CK113" s="720"/>
      <c r="CL113" s="721"/>
      <c r="CM113" s="819" t="s">
        <v>335</v>
      </c>
      <c r="CN113" s="820"/>
      <c r="CO113" s="820"/>
      <c r="CP113" s="820"/>
      <c r="CQ113" s="820"/>
      <c r="CR113" s="820"/>
      <c r="CS113" s="820"/>
      <c r="CT113" s="820"/>
      <c r="CU113" s="820"/>
      <c r="CV113" s="820"/>
      <c r="CW113" s="820"/>
      <c r="CX113" s="820"/>
      <c r="CY113" s="820"/>
      <c r="CZ113" s="820"/>
      <c r="DA113" s="820"/>
      <c r="DB113" s="820"/>
      <c r="DC113" s="820"/>
      <c r="DD113" s="820"/>
      <c r="DE113" s="820"/>
      <c r="DF113" s="821"/>
      <c r="DG113" s="755" t="s">
        <v>157</v>
      </c>
      <c r="DH113" s="756"/>
      <c r="DI113" s="756"/>
      <c r="DJ113" s="756"/>
      <c r="DK113" s="757"/>
      <c r="DL113" s="758" t="s">
        <v>157</v>
      </c>
      <c r="DM113" s="756"/>
      <c r="DN113" s="756"/>
      <c r="DO113" s="756"/>
      <c r="DP113" s="757"/>
      <c r="DQ113" s="758" t="s">
        <v>157</v>
      </c>
      <c r="DR113" s="756"/>
      <c r="DS113" s="756"/>
      <c r="DT113" s="756"/>
      <c r="DU113" s="757"/>
      <c r="DV113" s="822" t="s">
        <v>157</v>
      </c>
      <c r="DW113" s="823"/>
      <c r="DX113" s="823"/>
      <c r="DY113" s="823"/>
      <c r="DZ113" s="824"/>
    </row>
    <row r="114" spans="1:130" s="54" customFormat="1" ht="26.25" customHeight="1" x14ac:dyDescent="0.2">
      <c r="A114" s="683"/>
      <c r="B114" s="684"/>
      <c r="C114" s="763" t="s">
        <v>306</v>
      </c>
      <c r="D114" s="763"/>
      <c r="E114" s="763"/>
      <c r="F114" s="763"/>
      <c r="G114" s="763"/>
      <c r="H114" s="763"/>
      <c r="I114" s="763"/>
      <c r="J114" s="763"/>
      <c r="K114" s="763"/>
      <c r="L114" s="763"/>
      <c r="M114" s="763"/>
      <c r="N114" s="763"/>
      <c r="O114" s="763"/>
      <c r="P114" s="763"/>
      <c r="Q114" s="763"/>
      <c r="R114" s="763"/>
      <c r="S114" s="763"/>
      <c r="T114" s="763"/>
      <c r="U114" s="763"/>
      <c r="V114" s="763"/>
      <c r="W114" s="763"/>
      <c r="X114" s="763"/>
      <c r="Y114" s="763"/>
      <c r="Z114" s="764"/>
      <c r="AA114" s="755">
        <v>35573</v>
      </c>
      <c r="AB114" s="756"/>
      <c r="AC114" s="756"/>
      <c r="AD114" s="756"/>
      <c r="AE114" s="757"/>
      <c r="AF114" s="758" t="s">
        <v>157</v>
      </c>
      <c r="AG114" s="756"/>
      <c r="AH114" s="756"/>
      <c r="AI114" s="756"/>
      <c r="AJ114" s="757"/>
      <c r="AK114" s="758" t="s">
        <v>157</v>
      </c>
      <c r="AL114" s="756"/>
      <c r="AM114" s="756"/>
      <c r="AN114" s="756"/>
      <c r="AO114" s="757"/>
      <c r="AP114" s="822" t="s">
        <v>157</v>
      </c>
      <c r="AQ114" s="823"/>
      <c r="AR114" s="823"/>
      <c r="AS114" s="823"/>
      <c r="AT114" s="824"/>
      <c r="AU114" s="714"/>
      <c r="AV114" s="715"/>
      <c r="AW114" s="715"/>
      <c r="AX114" s="715"/>
      <c r="AY114" s="715"/>
      <c r="AZ114" s="825" t="s">
        <v>230</v>
      </c>
      <c r="BA114" s="763"/>
      <c r="BB114" s="763"/>
      <c r="BC114" s="763"/>
      <c r="BD114" s="763"/>
      <c r="BE114" s="763"/>
      <c r="BF114" s="763"/>
      <c r="BG114" s="763"/>
      <c r="BH114" s="763"/>
      <c r="BI114" s="763"/>
      <c r="BJ114" s="763"/>
      <c r="BK114" s="763"/>
      <c r="BL114" s="763"/>
      <c r="BM114" s="763"/>
      <c r="BN114" s="763"/>
      <c r="BO114" s="763"/>
      <c r="BP114" s="764"/>
      <c r="BQ114" s="826">
        <v>16666918</v>
      </c>
      <c r="BR114" s="827"/>
      <c r="BS114" s="827"/>
      <c r="BT114" s="827"/>
      <c r="BU114" s="827"/>
      <c r="BV114" s="827">
        <v>15821524</v>
      </c>
      <c r="BW114" s="827"/>
      <c r="BX114" s="827"/>
      <c r="BY114" s="827"/>
      <c r="BZ114" s="827"/>
      <c r="CA114" s="827">
        <v>15337400</v>
      </c>
      <c r="CB114" s="827"/>
      <c r="CC114" s="827"/>
      <c r="CD114" s="827"/>
      <c r="CE114" s="827"/>
      <c r="CF114" s="875">
        <v>20.5</v>
      </c>
      <c r="CG114" s="876"/>
      <c r="CH114" s="876"/>
      <c r="CI114" s="876"/>
      <c r="CJ114" s="876"/>
      <c r="CK114" s="720"/>
      <c r="CL114" s="721"/>
      <c r="CM114" s="819" t="s">
        <v>480</v>
      </c>
      <c r="CN114" s="820"/>
      <c r="CO114" s="820"/>
      <c r="CP114" s="820"/>
      <c r="CQ114" s="820"/>
      <c r="CR114" s="820"/>
      <c r="CS114" s="820"/>
      <c r="CT114" s="820"/>
      <c r="CU114" s="820"/>
      <c r="CV114" s="820"/>
      <c r="CW114" s="820"/>
      <c r="CX114" s="820"/>
      <c r="CY114" s="820"/>
      <c r="CZ114" s="820"/>
      <c r="DA114" s="820"/>
      <c r="DB114" s="820"/>
      <c r="DC114" s="820"/>
      <c r="DD114" s="820"/>
      <c r="DE114" s="820"/>
      <c r="DF114" s="821"/>
      <c r="DG114" s="755" t="s">
        <v>157</v>
      </c>
      <c r="DH114" s="756"/>
      <c r="DI114" s="756"/>
      <c r="DJ114" s="756"/>
      <c r="DK114" s="757"/>
      <c r="DL114" s="758" t="s">
        <v>157</v>
      </c>
      <c r="DM114" s="756"/>
      <c r="DN114" s="756"/>
      <c r="DO114" s="756"/>
      <c r="DP114" s="757"/>
      <c r="DQ114" s="758" t="s">
        <v>157</v>
      </c>
      <c r="DR114" s="756"/>
      <c r="DS114" s="756"/>
      <c r="DT114" s="756"/>
      <c r="DU114" s="757"/>
      <c r="DV114" s="822" t="s">
        <v>157</v>
      </c>
      <c r="DW114" s="823"/>
      <c r="DX114" s="823"/>
      <c r="DY114" s="823"/>
      <c r="DZ114" s="824"/>
    </row>
    <row r="115" spans="1:130" s="54" customFormat="1" ht="26.25" customHeight="1" x14ac:dyDescent="0.2">
      <c r="A115" s="683"/>
      <c r="B115" s="684"/>
      <c r="C115" s="763" t="s">
        <v>481</v>
      </c>
      <c r="D115" s="763"/>
      <c r="E115" s="763"/>
      <c r="F115" s="763"/>
      <c r="G115" s="763"/>
      <c r="H115" s="763"/>
      <c r="I115" s="763"/>
      <c r="J115" s="763"/>
      <c r="K115" s="763"/>
      <c r="L115" s="763"/>
      <c r="M115" s="763"/>
      <c r="N115" s="763"/>
      <c r="O115" s="763"/>
      <c r="P115" s="763"/>
      <c r="Q115" s="763"/>
      <c r="R115" s="763"/>
      <c r="S115" s="763"/>
      <c r="T115" s="763"/>
      <c r="U115" s="763"/>
      <c r="V115" s="763"/>
      <c r="W115" s="763"/>
      <c r="X115" s="763"/>
      <c r="Y115" s="763"/>
      <c r="Z115" s="764"/>
      <c r="AA115" s="755">
        <v>59087</v>
      </c>
      <c r="AB115" s="756"/>
      <c r="AC115" s="756"/>
      <c r="AD115" s="756"/>
      <c r="AE115" s="757"/>
      <c r="AF115" s="758">
        <v>53238</v>
      </c>
      <c r="AG115" s="756"/>
      <c r="AH115" s="756"/>
      <c r="AI115" s="756"/>
      <c r="AJ115" s="757"/>
      <c r="AK115" s="758">
        <v>61099</v>
      </c>
      <c r="AL115" s="756"/>
      <c r="AM115" s="756"/>
      <c r="AN115" s="756"/>
      <c r="AO115" s="757"/>
      <c r="AP115" s="822">
        <v>0.1</v>
      </c>
      <c r="AQ115" s="823"/>
      <c r="AR115" s="823"/>
      <c r="AS115" s="823"/>
      <c r="AT115" s="824"/>
      <c r="AU115" s="714"/>
      <c r="AV115" s="715"/>
      <c r="AW115" s="715"/>
      <c r="AX115" s="715"/>
      <c r="AY115" s="715"/>
      <c r="AZ115" s="825" t="s">
        <v>250</v>
      </c>
      <c r="BA115" s="763"/>
      <c r="BB115" s="763"/>
      <c r="BC115" s="763"/>
      <c r="BD115" s="763"/>
      <c r="BE115" s="763"/>
      <c r="BF115" s="763"/>
      <c r="BG115" s="763"/>
      <c r="BH115" s="763"/>
      <c r="BI115" s="763"/>
      <c r="BJ115" s="763"/>
      <c r="BK115" s="763"/>
      <c r="BL115" s="763"/>
      <c r="BM115" s="763"/>
      <c r="BN115" s="763"/>
      <c r="BO115" s="763"/>
      <c r="BP115" s="764"/>
      <c r="BQ115" s="826" t="s">
        <v>157</v>
      </c>
      <c r="BR115" s="827"/>
      <c r="BS115" s="827"/>
      <c r="BT115" s="827"/>
      <c r="BU115" s="827"/>
      <c r="BV115" s="827">
        <v>696893</v>
      </c>
      <c r="BW115" s="827"/>
      <c r="BX115" s="827"/>
      <c r="BY115" s="827"/>
      <c r="BZ115" s="827"/>
      <c r="CA115" s="827">
        <v>696893</v>
      </c>
      <c r="CB115" s="827"/>
      <c r="CC115" s="827"/>
      <c r="CD115" s="827"/>
      <c r="CE115" s="827"/>
      <c r="CF115" s="875">
        <v>0.9</v>
      </c>
      <c r="CG115" s="876"/>
      <c r="CH115" s="876"/>
      <c r="CI115" s="876"/>
      <c r="CJ115" s="876"/>
      <c r="CK115" s="720"/>
      <c r="CL115" s="721"/>
      <c r="CM115" s="825" t="s">
        <v>403</v>
      </c>
      <c r="CN115" s="895"/>
      <c r="CO115" s="895"/>
      <c r="CP115" s="895"/>
      <c r="CQ115" s="895"/>
      <c r="CR115" s="895"/>
      <c r="CS115" s="895"/>
      <c r="CT115" s="895"/>
      <c r="CU115" s="895"/>
      <c r="CV115" s="895"/>
      <c r="CW115" s="895"/>
      <c r="CX115" s="895"/>
      <c r="CY115" s="895"/>
      <c r="CZ115" s="895"/>
      <c r="DA115" s="895"/>
      <c r="DB115" s="895"/>
      <c r="DC115" s="895"/>
      <c r="DD115" s="895"/>
      <c r="DE115" s="895"/>
      <c r="DF115" s="764"/>
      <c r="DG115" s="755" t="s">
        <v>157</v>
      </c>
      <c r="DH115" s="756"/>
      <c r="DI115" s="756"/>
      <c r="DJ115" s="756"/>
      <c r="DK115" s="757"/>
      <c r="DL115" s="758" t="s">
        <v>157</v>
      </c>
      <c r="DM115" s="756"/>
      <c r="DN115" s="756"/>
      <c r="DO115" s="756"/>
      <c r="DP115" s="757"/>
      <c r="DQ115" s="758" t="s">
        <v>157</v>
      </c>
      <c r="DR115" s="756"/>
      <c r="DS115" s="756"/>
      <c r="DT115" s="756"/>
      <c r="DU115" s="757"/>
      <c r="DV115" s="822" t="s">
        <v>157</v>
      </c>
      <c r="DW115" s="823"/>
      <c r="DX115" s="823"/>
      <c r="DY115" s="823"/>
      <c r="DZ115" s="824"/>
    </row>
    <row r="116" spans="1:130" s="54" customFormat="1" ht="26.25" customHeight="1" x14ac:dyDescent="0.2">
      <c r="A116" s="685"/>
      <c r="B116" s="686"/>
      <c r="C116" s="856" t="s">
        <v>482</v>
      </c>
      <c r="D116" s="856"/>
      <c r="E116" s="856"/>
      <c r="F116" s="856"/>
      <c r="G116" s="856"/>
      <c r="H116" s="856"/>
      <c r="I116" s="856"/>
      <c r="J116" s="856"/>
      <c r="K116" s="856"/>
      <c r="L116" s="856"/>
      <c r="M116" s="856"/>
      <c r="N116" s="856"/>
      <c r="O116" s="856"/>
      <c r="P116" s="856"/>
      <c r="Q116" s="856"/>
      <c r="R116" s="856"/>
      <c r="S116" s="856"/>
      <c r="T116" s="856"/>
      <c r="U116" s="856"/>
      <c r="V116" s="856"/>
      <c r="W116" s="856"/>
      <c r="X116" s="856"/>
      <c r="Y116" s="856"/>
      <c r="Z116" s="857"/>
      <c r="AA116" s="755" t="s">
        <v>157</v>
      </c>
      <c r="AB116" s="756"/>
      <c r="AC116" s="756"/>
      <c r="AD116" s="756"/>
      <c r="AE116" s="757"/>
      <c r="AF116" s="758">
        <v>109</v>
      </c>
      <c r="AG116" s="756"/>
      <c r="AH116" s="756"/>
      <c r="AI116" s="756"/>
      <c r="AJ116" s="757"/>
      <c r="AK116" s="758">
        <v>462</v>
      </c>
      <c r="AL116" s="756"/>
      <c r="AM116" s="756"/>
      <c r="AN116" s="756"/>
      <c r="AO116" s="757"/>
      <c r="AP116" s="822">
        <v>0</v>
      </c>
      <c r="AQ116" s="823"/>
      <c r="AR116" s="823"/>
      <c r="AS116" s="823"/>
      <c r="AT116" s="824"/>
      <c r="AU116" s="714"/>
      <c r="AV116" s="715"/>
      <c r="AW116" s="715"/>
      <c r="AX116" s="715"/>
      <c r="AY116" s="715"/>
      <c r="AZ116" s="872" t="s">
        <v>478</v>
      </c>
      <c r="BA116" s="873"/>
      <c r="BB116" s="873"/>
      <c r="BC116" s="873"/>
      <c r="BD116" s="873"/>
      <c r="BE116" s="873"/>
      <c r="BF116" s="873"/>
      <c r="BG116" s="873"/>
      <c r="BH116" s="873"/>
      <c r="BI116" s="873"/>
      <c r="BJ116" s="873"/>
      <c r="BK116" s="873"/>
      <c r="BL116" s="873"/>
      <c r="BM116" s="873"/>
      <c r="BN116" s="873"/>
      <c r="BO116" s="873"/>
      <c r="BP116" s="874"/>
      <c r="BQ116" s="826" t="s">
        <v>157</v>
      </c>
      <c r="BR116" s="827"/>
      <c r="BS116" s="827"/>
      <c r="BT116" s="827"/>
      <c r="BU116" s="827"/>
      <c r="BV116" s="827" t="s">
        <v>157</v>
      </c>
      <c r="BW116" s="827"/>
      <c r="BX116" s="827"/>
      <c r="BY116" s="827"/>
      <c r="BZ116" s="827"/>
      <c r="CA116" s="827" t="s">
        <v>157</v>
      </c>
      <c r="CB116" s="827"/>
      <c r="CC116" s="827"/>
      <c r="CD116" s="827"/>
      <c r="CE116" s="827"/>
      <c r="CF116" s="875" t="s">
        <v>157</v>
      </c>
      <c r="CG116" s="876"/>
      <c r="CH116" s="876"/>
      <c r="CI116" s="876"/>
      <c r="CJ116" s="876"/>
      <c r="CK116" s="720"/>
      <c r="CL116" s="721"/>
      <c r="CM116" s="819" t="s">
        <v>483</v>
      </c>
      <c r="CN116" s="820"/>
      <c r="CO116" s="820"/>
      <c r="CP116" s="820"/>
      <c r="CQ116" s="820"/>
      <c r="CR116" s="820"/>
      <c r="CS116" s="820"/>
      <c r="CT116" s="820"/>
      <c r="CU116" s="820"/>
      <c r="CV116" s="820"/>
      <c r="CW116" s="820"/>
      <c r="CX116" s="820"/>
      <c r="CY116" s="820"/>
      <c r="CZ116" s="820"/>
      <c r="DA116" s="820"/>
      <c r="DB116" s="820"/>
      <c r="DC116" s="820"/>
      <c r="DD116" s="820"/>
      <c r="DE116" s="820"/>
      <c r="DF116" s="821"/>
      <c r="DG116" s="755" t="s">
        <v>157</v>
      </c>
      <c r="DH116" s="756"/>
      <c r="DI116" s="756"/>
      <c r="DJ116" s="756"/>
      <c r="DK116" s="757"/>
      <c r="DL116" s="758" t="s">
        <v>157</v>
      </c>
      <c r="DM116" s="756"/>
      <c r="DN116" s="756"/>
      <c r="DO116" s="756"/>
      <c r="DP116" s="757"/>
      <c r="DQ116" s="758" t="s">
        <v>157</v>
      </c>
      <c r="DR116" s="756"/>
      <c r="DS116" s="756"/>
      <c r="DT116" s="756"/>
      <c r="DU116" s="757"/>
      <c r="DV116" s="822" t="s">
        <v>157</v>
      </c>
      <c r="DW116" s="823"/>
      <c r="DX116" s="823"/>
      <c r="DY116" s="823"/>
      <c r="DZ116" s="824"/>
    </row>
    <row r="117" spans="1:130" s="54" customFormat="1" ht="26.25" customHeight="1" x14ac:dyDescent="0.2">
      <c r="A117" s="877" t="s">
        <v>270</v>
      </c>
      <c r="B117" s="878"/>
      <c r="C117" s="878"/>
      <c r="D117" s="878"/>
      <c r="E117" s="878"/>
      <c r="F117" s="878"/>
      <c r="G117" s="878"/>
      <c r="H117" s="878"/>
      <c r="I117" s="878"/>
      <c r="J117" s="878"/>
      <c r="K117" s="878"/>
      <c r="L117" s="878"/>
      <c r="M117" s="878"/>
      <c r="N117" s="878"/>
      <c r="O117" s="878"/>
      <c r="P117" s="878"/>
      <c r="Q117" s="878"/>
      <c r="R117" s="878"/>
      <c r="S117" s="878"/>
      <c r="T117" s="878"/>
      <c r="U117" s="878"/>
      <c r="V117" s="878"/>
      <c r="W117" s="878"/>
      <c r="X117" s="878"/>
      <c r="Y117" s="862" t="s">
        <v>485</v>
      </c>
      <c r="Z117" s="879"/>
      <c r="AA117" s="888">
        <v>25445876</v>
      </c>
      <c r="AB117" s="889"/>
      <c r="AC117" s="889"/>
      <c r="AD117" s="889"/>
      <c r="AE117" s="890"/>
      <c r="AF117" s="891">
        <v>25043962</v>
      </c>
      <c r="AG117" s="889"/>
      <c r="AH117" s="889"/>
      <c r="AI117" s="889"/>
      <c r="AJ117" s="890"/>
      <c r="AK117" s="891">
        <v>23677015</v>
      </c>
      <c r="AL117" s="889"/>
      <c r="AM117" s="889"/>
      <c r="AN117" s="889"/>
      <c r="AO117" s="890"/>
      <c r="AP117" s="892"/>
      <c r="AQ117" s="893"/>
      <c r="AR117" s="893"/>
      <c r="AS117" s="893"/>
      <c r="AT117" s="894"/>
      <c r="AU117" s="714"/>
      <c r="AV117" s="715"/>
      <c r="AW117" s="715"/>
      <c r="AX117" s="715"/>
      <c r="AY117" s="715"/>
      <c r="AZ117" s="872" t="s">
        <v>486</v>
      </c>
      <c r="BA117" s="873"/>
      <c r="BB117" s="873"/>
      <c r="BC117" s="873"/>
      <c r="BD117" s="873"/>
      <c r="BE117" s="873"/>
      <c r="BF117" s="873"/>
      <c r="BG117" s="873"/>
      <c r="BH117" s="873"/>
      <c r="BI117" s="873"/>
      <c r="BJ117" s="873"/>
      <c r="BK117" s="873"/>
      <c r="BL117" s="873"/>
      <c r="BM117" s="873"/>
      <c r="BN117" s="873"/>
      <c r="BO117" s="873"/>
      <c r="BP117" s="874"/>
      <c r="BQ117" s="826" t="s">
        <v>157</v>
      </c>
      <c r="BR117" s="827"/>
      <c r="BS117" s="827"/>
      <c r="BT117" s="827"/>
      <c r="BU117" s="827"/>
      <c r="BV117" s="827" t="s">
        <v>157</v>
      </c>
      <c r="BW117" s="827"/>
      <c r="BX117" s="827"/>
      <c r="BY117" s="827"/>
      <c r="BZ117" s="827"/>
      <c r="CA117" s="827" t="s">
        <v>157</v>
      </c>
      <c r="CB117" s="827"/>
      <c r="CC117" s="827"/>
      <c r="CD117" s="827"/>
      <c r="CE117" s="827"/>
      <c r="CF117" s="875" t="s">
        <v>157</v>
      </c>
      <c r="CG117" s="876"/>
      <c r="CH117" s="876"/>
      <c r="CI117" s="876"/>
      <c r="CJ117" s="876"/>
      <c r="CK117" s="720"/>
      <c r="CL117" s="721"/>
      <c r="CM117" s="819" t="s">
        <v>291</v>
      </c>
      <c r="CN117" s="820"/>
      <c r="CO117" s="820"/>
      <c r="CP117" s="820"/>
      <c r="CQ117" s="820"/>
      <c r="CR117" s="820"/>
      <c r="CS117" s="820"/>
      <c r="CT117" s="820"/>
      <c r="CU117" s="820"/>
      <c r="CV117" s="820"/>
      <c r="CW117" s="820"/>
      <c r="CX117" s="820"/>
      <c r="CY117" s="820"/>
      <c r="CZ117" s="820"/>
      <c r="DA117" s="820"/>
      <c r="DB117" s="820"/>
      <c r="DC117" s="820"/>
      <c r="DD117" s="820"/>
      <c r="DE117" s="820"/>
      <c r="DF117" s="821"/>
      <c r="DG117" s="755" t="s">
        <v>157</v>
      </c>
      <c r="DH117" s="756"/>
      <c r="DI117" s="756"/>
      <c r="DJ117" s="756"/>
      <c r="DK117" s="757"/>
      <c r="DL117" s="758" t="s">
        <v>157</v>
      </c>
      <c r="DM117" s="756"/>
      <c r="DN117" s="756"/>
      <c r="DO117" s="756"/>
      <c r="DP117" s="757"/>
      <c r="DQ117" s="758" t="s">
        <v>157</v>
      </c>
      <c r="DR117" s="756"/>
      <c r="DS117" s="756"/>
      <c r="DT117" s="756"/>
      <c r="DU117" s="757"/>
      <c r="DV117" s="822" t="s">
        <v>157</v>
      </c>
      <c r="DW117" s="823"/>
      <c r="DX117" s="823"/>
      <c r="DY117" s="823"/>
      <c r="DZ117" s="824"/>
    </row>
    <row r="118" spans="1:130" s="54" customFormat="1" ht="26.25" customHeight="1" x14ac:dyDescent="0.2">
      <c r="A118" s="877" t="s">
        <v>467</v>
      </c>
      <c r="B118" s="878"/>
      <c r="C118" s="878"/>
      <c r="D118" s="878"/>
      <c r="E118" s="878"/>
      <c r="F118" s="878"/>
      <c r="G118" s="878"/>
      <c r="H118" s="878"/>
      <c r="I118" s="878"/>
      <c r="J118" s="878"/>
      <c r="K118" s="878"/>
      <c r="L118" s="878"/>
      <c r="M118" s="878"/>
      <c r="N118" s="878"/>
      <c r="O118" s="878"/>
      <c r="P118" s="878"/>
      <c r="Q118" s="878"/>
      <c r="R118" s="878"/>
      <c r="S118" s="878"/>
      <c r="T118" s="878"/>
      <c r="U118" s="878"/>
      <c r="V118" s="878"/>
      <c r="W118" s="878"/>
      <c r="X118" s="878"/>
      <c r="Y118" s="878"/>
      <c r="Z118" s="879"/>
      <c r="AA118" s="880" t="s">
        <v>389</v>
      </c>
      <c r="AB118" s="878"/>
      <c r="AC118" s="878"/>
      <c r="AD118" s="878"/>
      <c r="AE118" s="879"/>
      <c r="AF118" s="880" t="s">
        <v>385</v>
      </c>
      <c r="AG118" s="878"/>
      <c r="AH118" s="878"/>
      <c r="AI118" s="878"/>
      <c r="AJ118" s="879"/>
      <c r="AK118" s="880" t="s">
        <v>207</v>
      </c>
      <c r="AL118" s="878"/>
      <c r="AM118" s="878"/>
      <c r="AN118" s="878"/>
      <c r="AO118" s="879"/>
      <c r="AP118" s="880" t="s">
        <v>82</v>
      </c>
      <c r="AQ118" s="878"/>
      <c r="AR118" s="878"/>
      <c r="AS118" s="878"/>
      <c r="AT118" s="881"/>
      <c r="AU118" s="714"/>
      <c r="AV118" s="715"/>
      <c r="AW118" s="715"/>
      <c r="AX118" s="715"/>
      <c r="AY118" s="715"/>
      <c r="AZ118" s="855" t="s">
        <v>487</v>
      </c>
      <c r="BA118" s="856"/>
      <c r="BB118" s="856"/>
      <c r="BC118" s="856"/>
      <c r="BD118" s="856"/>
      <c r="BE118" s="856"/>
      <c r="BF118" s="856"/>
      <c r="BG118" s="856"/>
      <c r="BH118" s="856"/>
      <c r="BI118" s="856"/>
      <c r="BJ118" s="856"/>
      <c r="BK118" s="856"/>
      <c r="BL118" s="856"/>
      <c r="BM118" s="856"/>
      <c r="BN118" s="856"/>
      <c r="BO118" s="856"/>
      <c r="BP118" s="857"/>
      <c r="BQ118" s="858" t="s">
        <v>157</v>
      </c>
      <c r="BR118" s="859"/>
      <c r="BS118" s="859"/>
      <c r="BT118" s="859"/>
      <c r="BU118" s="859"/>
      <c r="BV118" s="859" t="s">
        <v>157</v>
      </c>
      <c r="BW118" s="859"/>
      <c r="BX118" s="859"/>
      <c r="BY118" s="859"/>
      <c r="BZ118" s="859"/>
      <c r="CA118" s="859" t="s">
        <v>157</v>
      </c>
      <c r="CB118" s="859"/>
      <c r="CC118" s="859"/>
      <c r="CD118" s="859"/>
      <c r="CE118" s="859"/>
      <c r="CF118" s="875" t="s">
        <v>157</v>
      </c>
      <c r="CG118" s="876"/>
      <c r="CH118" s="876"/>
      <c r="CI118" s="876"/>
      <c r="CJ118" s="876"/>
      <c r="CK118" s="720"/>
      <c r="CL118" s="721"/>
      <c r="CM118" s="819" t="s">
        <v>488</v>
      </c>
      <c r="CN118" s="820"/>
      <c r="CO118" s="820"/>
      <c r="CP118" s="820"/>
      <c r="CQ118" s="820"/>
      <c r="CR118" s="820"/>
      <c r="CS118" s="820"/>
      <c r="CT118" s="820"/>
      <c r="CU118" s="820"/>
      <c r="CV118" s="820"/>
      <c r="CW118" s="820"/>
      <c r="CX118" s="820"/>
      <c r="CY118" s="820"/>
      <c r="CZ118" s="820"/>
      <c r="DA118" s="820"/>
      <c r="DB118" s="820"/>
      <c r="DC118" s="820"/>
      <c r="DD118" s="820"/>
      <c r="DE118" s="820"/>
      <c r="DF118" s="821"/>
      <c r="DG118" s="755" t="s">
        <v>157</v>
      </c>
      <c r="DH118" s="756"/>
      <c r="DI118" s="756"/>
      <c r="DJ118" s="756"/>
      <c r="DK118" s="757"/>
      <c r="DL118" s="758" t="s">
        <v>157</v>
      </c>
      <c r="DM118" s="756"/>
      <c r="DN118" s="756"/>
      <c r="DO118" s="756"/>
      <c r="DP118" s="757"/>
      <c r="DQ118" s="758" t="s">
        <v>157</v>
      </c>
      <c r="DR118" s="756"/>
      <c r="DS118" s="756"/>
      <c r="DT118" s="756"/>
      <c r="DU118" s="757"/>
      <c r="DV118" s="822" t="s">
        <v>157</v>
      </c>
      <c r="DW118" s="823"/>
      <c r="DX118" s="823"/>
      <c r="DY118" s="823"/>
      <c r="DZ118" s="824"/>
    </row>
    <row r="119" spans="1:130" s="54" customFormat="1" ht="26.25" customHeight="1" x14ac:dyDescent="0.2">
      <c r="A119" s="724" t="s">
        <v>196</v>
      </c>
      <c r="B119" s="719"/>
      <c r="C119" s="882" t="s">
        <v>471</v>
      </c>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4"/>
      <c r="AA119" s="795" t="s">
        <v>157</v>
      </c>
      <c r="AB119" s="796"/>
      <c r="AC119" s="796"/>
      <c r="AD119" s="796"/>
      <c r="AE119" s="797"/>
      <c r="AF119" s="798" t="s">
        <v>157</v>
      </c>
      <c r="AG119" s="796"/>
      <c r="AH119" s="796"/>
      <c r="AI119" s="796"/>
      <c r="AJ119" s="797"/>
      <c r="AK119" s="798" t="s">
        <v>157</v>
      </c>
      <c r="AL119" s="796"/>
      <c r="AM119" s="796"/>
      <c r="AN119" s="796"/>
      <c r="AO119" s="797"/>
      <c r="AP119" s="885" t="s">
        <v>157</v>
      </c>
      <c r="AQ119" s="886"/>
      <c r="AR119" s="886"/>
      <c r="AS119" s="886"/>
      <c r="AT119" s="887"/>
      <c r="AU119" s="716"/>
      <c r="AV119" s="717"/>
      <c r="AW119" s="717"/>
      <c r="AX119" s="717"/>
      <c r="AY119" s="717"/>
      <c r="AZ119" s="83" t="s">
        <v>270</v>
      </c>
      <c r="BA119" s="83"/>
      <c r="BB119" s="83"/>
      <c r="BC119" s="83"/>
      <c r="BD119" s="83"/>
      <c r="BE119" s="83"/>
      <c r="BF119" s="83"/>
      <c r="BG119" s="83"/>
      <c r="BH119" s="83"/>
      <c r="BI119" s="83"/>
      <c r="BJ119" s="83"/>
      <c r="BK119" s="83"/>
      <c r="BL119" s="83"/>
      <c r="BM119" s="83"/>
      <c r="BN119" s="83"/>
      <c r="BO119" s="862" t="s">
        <v>88</v>
      </c>
      <c r="BP119" s="863"/>
      <c r="BQ119" s="858">
        <v>261728321</v>
      </c>
      <c r="BR119" s="859"/>
      <c r="BS119" s="859"/>
      <c r="BT119" s="859"/>
      <c r="BU119" s="859"/>
      <c r="BV119" s="859">
        <v>252768839</v>
      </c>
      <c r="BW119" s="859"/>
      <c r="BX119" s="859"/>
      <c r="BY119" s="859"/>
      <c r="BZ119" s="859"/>
      <c r="CA119" s="859">
        <v>243203532</v>
      </c>
      <c r="CB119" s="859"/>
      <c r="CC119" s="859"/>
      <c r="CD119" s="859"/>
      <c r="CE119" s="859"/>
      <c r="CF119" s="733"/>
      <c r="CG119" s="734"/>
      <c r="CH119" s="734"/>
      <c r="CI119" s="734"/>
      <c r="CJ119" s="866"/>
      <c r="CK119" s="722"/>
      <c r="CL119" s="723"/>
      <c r="CM119" s="830" t="s">
        <v>489</v>
      </c>
      <c r="CN119" s="831"/>
      <c r="CO119" s="831"/>
      <c r="CP119" s="831"/>
      <c r="CQ119" s="831"/>
      <c r="CR119" s="831"/>
      <c r="CS119" s="831"/>
      <c r="CT119" s="831"/>
      <c r="CU119" s="831"/>
      <c r="CV119" s="831"/>
      <c r="CW119" s="831"/>
      <c r="CX119" s="831"/>
      <c r="CY119" s="831"/>
      <c r="CZ119" s="831"/>
      <c r="DA119" s="831"/>
      <c r="DB119" s="831"/>
      <c r="DC119" s="831"/>
      <c r="DD119" s="831"/>
      <c r="DE119" s="831"/>
      <c r="DF119" s="832"/>
      <c r="DG119" s="775">
        <v>679</v>
      </c>
      <c r="DH119" s="776"/>
      <c r="DI119" s="776"/>
      <c r="DJ119" s="776"/>
      <c r="DK119" s="777"/>
      <c r="DL119" s="778" t="s">
        <v>157</v>
      </c>
      <c r="DM119" s="776"/>
      <c r="DN119" s="776"/>
      <c r="DO119" s="776"/>
      <c r="DP119" s="777"/>
      <c r="DQ119" s="778" t="s">
        <v>157</v>
      </c>
      <c r="DR119" s="776"/>
      <c r="DS119" s="776"/>
      <c r="DT119" s="776"/>
      <c r="DU119" s="777"/>
      <c r="DV119" s="847" t="s">
        <v>157</v>
      </c>
      <c r="DW119" s="848"/>
      <c r="DX119" s="848"/>
      <c r="DY119" s="848"/>
      <c r="DZ119" s="849"/>
    </row>
    <row r="120" spans="1:130" s="54" customFormat="1" ht="26.25" customHeight="1" x14ac:dyDescent="0.2">
      <c r="A120" s="725"/>
      <c r="B120" s="721"/>
      <c r="C120" s="819" t="s">
        <v>474</v>
      </c>
      <c r="D120" s="820"/>
      <c r="E120" s="820"/>
      <c r="F120" s="820"/>
      <c r="G120" s="820"/>
      <c r="H120" s="820"/>
      <c r="I120" s="820"/>
      <c r="J120" s="820"/>
      <c r="K120" s="820"/>
      <c r="L120" s="820"/>
      <c r="M120" s="820"/>
      <c r="N120" s="820"/>
      <c r="O120" s="820"/>
      <c r="P120" s="820"/>
      <c r="Q120" s="820"/>
      <c r="R120" s="820"/>
      <c r="S120" s="820"/>
      <c r="T120" s="820"/>
      <c r="U120" s="820"/>
      <c r="V120" s="820"/>
      <c r="W120" s="820"/>
      <c r="X120" s="820"/>
      <c r="Y120" s="820"/>
      <c r="Z120" s="821"/>
      <c r="AA120" s="755" t="s">
        <v>157</v>
      </c>
      <c r="AB120" s="756"/>
      <c r="AC120" s="756"/>
      <c r="AD120" s="756"/>
      <c r="AE120" s="757"/>
      <c r="AF120" s="758" t="s">
        <v>157</v>
      </c>
      <c r="AG120" s="756"/>
      <c r="AH120" s="756"/>
      <c r="AI120" s="756"/>
      <c r="AJ120" s="757"/>
      <c r="AK120" s="758" t="s">
        <v>157</v>
      </c>
      <c r="AL120" s="756"/>
      <c r="AM120" s="756"/>
      <c r="AN120" s="756"/>
      <c r="AO120" s="757"/>
      <c r="AP120" s="822" t="s">
        <v>157</v>
      </c>
      <c r="AQ120" s="823"/>
      <c r="AR120" s="823"/>
      <c r="AS120" s="823"/>
      <c r="AT120" s="824"/>
      <c r="AU120" s="687" t="s">
        <v>404</v>
      </c>
      <c r="AV120" s="688"/>
      <c r="AW120" s="688"/>
      <c r="AX120" s="688"/>
      <c r="AY120" s="689"/>
      <c r="AZ120" s="850" t="s">
        <v>490</v>
      </c>
      <c r="BA120" s="803"/>
      <c r="BB120" s="803"/>
      <c r="BC120" s="803"/>
      <c r="BD120" s="803"/>
      <c r="BE120" s="803"/>
      <c r="BF120" s="803"/>
      <c r="BG120" s="803"/>
      <c r="BH120" s="803"/>
      <c r="BI120" s="803"/>
      <c r="BJ120" s="803"/>
      <c r="BK120" s="803"/>
      <c r="BL120" s="803"/>
      <c r="BM120" s="803"/>
      <c r="BN120" s="803"/>
      <c r="BO120" s="803"/>
      <c r="BP120" s="804"/>
      <c r="BQ120" s="851">
        <v>33001407</v>
      </c>
      <c r="BR120" s="852"/>
      <c r="BS120" s="852"/>
      <c r="BT120" s="852"/>
      <c r="BU120" s="852"/>
      <c r="BV120" s="852">
        <v>31126111</v>
      </c>
      <c r="BW120" s="852"/>
      <c r="BX120" s="852"/>
      <c r="BY120" s="852"/>
      <c r="BZ120" s="852"/>
      <c r="CA120" s="852">
        <v>31295578</v>
      </c>
      <c r="CB120" s="852"/>
      <c r="CC120" s="852"/>
      <c r="CD120" s="852"/>
      <c r="CE120" s="852"/>
      <c r="CF120" s="867">
        <v>41.8</v>
      </c>
      <c r="CG120" s="868"/>
      <c r="CH120" s="868"/>
      <c r="CI120" s="868"/>
      <c r="CJ120" s="868"/>
      <c r="CK120" s="695" t="s">
        <v>491</v>
      </c>
      <c r="CL120" s="696"/>
      <c r="CM120" s="696"/>
      <c r="CN120" s="696"/>
      <c r="CO120" s="697"/>
      <c r="CP120" s="869" t="s">
        <v>453</v>
      </c>
      <c r="CQ120" s="870"/>
      <c r="CR120" s="870"/>
      <c r="CS120" s="870"/>
      <c r="CT120" s="870"/>
      <c r="CU120" s="870"/>
      <c r="CV120" s="870"/>
      <c r="CW120" s="870"/>
      <c r="CX120" s="870"/>
      <c r="CY120" s="870"/>
      <c r="CZ120" s="870"/>
      <c r="DA120" s="870"/>
      <c r="DB120" s="870"/>
      <c r="DC120" s="870"/>
      <c r="DD120" s="870"/>
      <c r="DE120" s="870"/>
      <c r="DF120" s="871"/>
      <c r="DG120" s="851">
        <v>40437214</v>
      </c>
      <c r="DH120" s="852"/>
      <c r="DI120" s="852"/>
      <c r="DJ120" s="852"/>
      <c r="DK120" s="852"/>
      <c r="DL120" s="852">
        <v>37124366</v>
      </c>
      <c r="DM120" s="852"/>
      <c r="DN120" s="852"/>
      <c r="DO120" s="852"/>
      <c r="DP120" s="852"/>
      <c r="DQ120" s="852">
        <v>34057939</v>
      </c>
      <c r="DR120" s="852"/>
      <c r="DS120" s="852"/>
      <c r="DT120" s="852"/>
      <c r="DU120" s="852"/>
      <c r="DV120" s="853">
        <v>45.5</v>
      </c>
      <c r="DW120" s="853"/>
      <c r="DX120" s="853"/>
      <c r="DY120" s="853"/>
      <c r="DZ120" s="854"/>
    </row>
    <row r="121" spans="1:130" s="54" customFormat="1" ht="26.25" customHeight="1" x14ac:dyDescent="0.2">
      <c r="A121" s="725"/>
      <c r="B121" s="721"/>
      <c r="C121" s="872" t="s">
        <v>119</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755">
        <v>47529</v>
      </c>
      <c r="AB121" s="756"/>
      <c r="AC121" s="756"/>
      <c r="AD121" s="756"/>
      <c r="AE121" s="757"/>
      <c r="AF121" s="758">
        <v>47529</v>
      </c>
      <c r="AG121" s="756"/>
      <c r="AH121" s="756"/>
      <c r="AI121" s="756"/>
      <c r="AJ121" s="757"/>
      <c r="AK121" s="758">
        <v>57449</v>
      </c>
      <c r="AL121" s="756"/>
      <c r="AM121" s="756"/>
      <c r="AN121" s="756"/>
      <c r="AO121" s="757"/>
      <c r="AP121" s="822">
        <v>0.1</v>
      </c>
      <c r="AQ121" s="823"/>
      <c r="AR121" s="823"/>
      <c r="AS121" s="823"/>
      <c r="AT121" s="824"/>
      <c r="AU121" s="690"/>
      <c r="AV121" s="691"/>
      <c r="AW121" s="691"/>
      <c r="AX121" s="691"/>
      <c r="AY121" s="692"/>
      <c r="AZ121" s="825" t="s">
        <v>187</v>
      </c>
      <c r="BA121" s="763"/>
      <c r="BB121" s="763"/>
      <c r="BC121" s="763"/>
      <c r="BD121" s="763"/>
      <c r="BE121" s="763"/>
      <c r="BF121" s="763"/>
      <c r="BG121" s="763"/>
      <c r="BH121" s="763"/>
      <c r="BI121" s="763"/>
      <c r="BJ121" s="763"/>
      <c r="BK121" s="763"/>
      <c r="BL121" s="763"/>
      <c r="BM121" s="763"/>
      <c r="BN121" s="763"/>
      <c r="BO121" s="763"/>
      <c r="BP121" s="764"/>
      <c r="BQ121" s="826">
        <v>26285571</v>
      </c>
      <c r="BR121" s="827"/>
      <c r="BS121" s="827"/>
      <c r="BT121" s="827"/>
      <c r="BU121" s="827"/>
      <c r="BV121" s="827">
        <v>25052910</v>
      </c>
      <c r="BW121" s="827"/>
      <c r="BX121" s="827"/>
      <c r="BY121" s="827"/>
      <c r="BZ121" s="827"/>
      <c r="CA121" s="827">
        <v>24472984</v>
      </c>
      <c r="CB121" s="827"/>
      <c r="CC121" s="827"/>
      <c r="CD121" s="827"/>
      <c r="CE121" s="827"/>
      <c r="CF121" s="875">
        <v>32.700000000000003</v>
      </c>
      <c r="CG121" s="876"/>
      <c r="CH121" s="876"/>
      <c r="CI121" s="876"/>
      <c r="CJ121" s="876"/>
      <c r="CK121" s="698"/>
      <c r="CL121" s="699"/>
      <c r="CM121" s="699"/>
      <c r="CN121" s="699"/>
      <c r="CO121" s="700"/>
      <c r="CP121" s="844" t="s">
        <v>454</v>
      </c>
      <c r="CQ121" s="845"/>
      <c r="CR121" s="845"/>
      <c r="CS121" s="845"/>
      <c r="CT121" s="845"/>
      <c r="CU121" s="845"/>
      <c r="CV121" s="845"/>
      <c r="CW121" s="845"/>
      <c r="CX121" s="845"/>
      <c r="CY121" s="845"/>
      <c r="CZ121" s="845"/>
      <c r="DA121" s="845"/>
      <c r="DB121" s="845"/>
      <c r="DC121" s="845"/>
      <c r="DD121" s="845"/>
      <c r="DE121" s="845"/>
      <c r="DF121" s="846"/>
      <c r="DG121" s="826">
        <v>4725615</v>
      </c>
      <c r="DH121" s="827"/>
      <c r="DI121" s="827"/>
      <c r="DJ121" s="827"/>
      <c r="DK121" s="827"/>
      <c r="DL121" s="827">
        <v>4312819</v>
      </c>
      <c r="DM121" s="827"/>
      <c r="DN121" s="827"/>
      <c r="DO121" s="827"/>
      <c r="DP121" s="827"/>
      <c r="DQ121" s="827">
        <v>3881340</v>
      </c>
      <c r="DR121" s="827"/>
      <c r="DS121" s="827"/>
      <c r="DT121" s="827"/>
      <c r="DU121" s="827"/>
      <c r="DV121" s="828">
        <v>5.2</v>
      </c>
      <c r="DW121" s="828"/>
      <c r="DX121" s="828"/>
      <c r="DY121" s="828"/>
      <c r="DZ121" s="829"/>
    </row>
    <row r="122" spans="1:130" s="54" customFormat="1" ht="26.25" customHeight="1" x14ac:dyDescent="0.2">
      <c r="A122" s="725"/>
      <c r="B122" s="721"/>
      <c r="C122" s="819" t="s">
        <v>480</v>
      </c>
      <c r="D122" s="820"/>
      <c r="E122" s="820"/>
      <c r="F122" s="820"/>
      <c r="G122" s="820"/>
      <c r="H122" s="820"/>
      <c r="I122" s="820"/>
      <c r="J122" s="820"/>
      <c r="K122" s="820"/>
      <c r="L122" s="820"/>
      <c r="M122" s="820"/>
      <c r="N122" s="820"/>
      <c r="O122" s="820"/>
      <c r="P122" s="820"/>
      <c r="Q122" s="820"/>
      <c r="R122" s="820"/>
      <c r="S122" s="820"/>
      <c r="T122" s="820"/>
      <c r="U122" s="820"/>
      <c r="V122" s="820"/>
      <c r="W122" s="820"/>
      <c r="X122" s="820"/>
      <c r="Y122" s="820"/>
      <c r="Z122" s="821"/>
      <c r="AA122" s="755" t="s">
        <v>157</v>
      </c>
      <c r="AB122" s="756"/>
      <c r="AC122" s="756"/>
      <c r="AD122" s="756"/>
      <c r="AE122" s="757"/>
      <c r="AF122" s="758" t="s">
        <v>157</v>
      </c>
      <c r="AG122" s="756"/>
      <c r="AH122" s="756"/>
      <c r="AI122" s="756"/>
      <c r="AJ122" s="757"/>
      <c r="AK122" s="758" t="s">
        <v>157</v>
      </c>
      <c r="AL122" s="756"/>
      <c r="AM122" s="756"/>
      <c r="AN122" s="756"/>
      <c r="AO122" s="757"/>
      <c r="AP122" s="822" t="s">
        <v>157</v>
      </c>
      <c r="AQ122" s="823"/>
      <c r="AR122" s="823"/>
      <c r="AS122" s="823"/>
      <c r="AT122" s="824"/>
      <c r="AU122" s="690"/>
      <c r="AV122" s="691"/>
      <c r="AW122" s="691"/>
      <c r="AX122" s="691"/>
      <c r="AY122" s="692"/>
      <c r="AZ122" s="855" t="s">
        <v>494</v>
      </c>
      <c r="BA122" s="856"/>
      <c r="BB122" s="856"/>
      <c r="BC122" s="856"/>
      <c r="BD122" s="856"/>
      <c r="BE122" s="856"/>
      <c r="BF122" s="856"/>
      <c r="BG122" s="856"/>
      <c r="BH122" s="856"/>
      <c r="BI122" s="856"/>
      <c r="BJ122" s="856"/>
      <c r="BK122" s="856"/>
      <c r="BL122" s="856"/>
      <c r="BM122" s="856"/>
      <c r="BN122" s="856"/>
      <c r="BO122" s="856"/>
      <c r="BP122" s="857"/>
      <c r="BQ122" s="858">
        <v>158893069</v>
      </c>
      <c r="BR122" s="859"/>
      <c r="BS122" s="859"/>
      <c r="BT122" s="859"/>
      <c r="BU122" s="859"/>
      <c r="BV122" s="859">
        <v>154963793</v>
      </c>
      <c r="BW122" s="859"/>
      <c r="BX122" s="859"/>
      <c r="BY122" s="859"/>
      <c r="BZ122" s="859"/>
      <c r="CA122" s="859">
        <v>148674568</v>
      </c>
      <c r="CB122" s="859"/>
      <c r="CC122" s="859"/>
      <c r="CD122" s="859"/>
      <c r="CE122" s="859"/>
      <c r="CF122" s="860">
        <v>198.6</v>
      </c>
      <c r="CG122" s="861"/>
      <c r="CH122" s="861"/>
      <c r="CI122" s="861"/>
      <c r="CJ122" s="861"/>
      <c r="CK122" s="698"/>
      <c r="CL122" s="699"/>
      <c r="CM122" s="699"/>
      <c r="CN122" s="699"/>
      <c r="CO122" s="700"/>
      <c r="CP122" s="844" t="s">
        <v>457</v>
      </c>
      <c r="CQ122" s="845"/>
      <c r="CR122" s="845"/>
      <c r="CS122" s="845"/>
      <c r="CT122" s="845"/>
      <c r="CU122" s="845"/>
      <c r="CV122" s="845"/>
      <c r="CW122" s="845"/>
      <c r="CX122" s="845"/>
      <c r="CY122" s="845"/>
      <c r="CZ122" s="845"/>
      <c r="DA122" s="845"/>
      <c r="DB122" s="845"/>
      <c r="DC122" s="845"/>
      <c r="DD122" s="845"/>
      <c r="DE122" s="845"/>
      <c r="DF122" s="846"/>
      <c r="DG122" s="826">
        <v>619826</v>
      </c>
      <c r="DH122" s="827"/>
      <c r="DI122" s="827"/>
      <c r="DJ122" s="827"/>
      <c r="DK122" s="827"/>
      <c r="DL122" s="827">
        <v>655281</v>
      </c>
      <c r="DM122" s="827"/>
      <c r="DN122" s="827"/>
      <c r="DO122" s="827"/>
      <c r="DP122" s="827"/>
      <c r="DQ122" s="827">
        <v>784813</v>
      </c>
      <c r="DR122" s="827"/>
      <c r="DS122" s="827"/>
      <c r="DT122" s="827"/>
      <c r="DU122" s="827"/>
      <c r="DV122" s="828">
        <v>1</v>
      </c>
      <c r="DW122" s="828"/>
      <c r="DX122" s="828"/>
      <c r="DY122" s="828"/>
      <c r="DZ122" s="829"/>
    </row>
    <row r="123" spans="1:130" s="54" customFormat="1" ht="26.25" customHeight="1" x14ac:dyDescent="0.2">
      <c r="A123" s="725"/>
      <c r="B123" s="721"/>
      <c r="C123" s="819" t="s">
        <v>483</v>
      </c>
      <c r="D123" s="820"/>
      <c r="E123" s="820"/>
      <c r="F123" s="820"/>
      <c r="G123" s="820"/>
      <c r="H123" s="820"/>
      <c r="I123" s="820"/>
      <c r="J123" s="820"/>
      <c r="K123" s="820"/>
      <c r="L123" s="820"/>
      <c r="M123" s="820"/>
      <c r="N123" s="820"/>
      <c r="O123" s="820"/>
      <c r="P123" s="820"/>
      <c r="Q123" s="820"/>
      <c r="R123" s="820"/>
      <c r="S123" s="820"/>
      <c r="T123" s="820"/>
      <c r="U123" s="820"/>
      <c r="V123" s="820"/>
      <c r="W123" s="820"/>
      <c r="X123" s="820"/>
      <c r="Y123" s="820"/>
      <c r="Z123" s="821"/>
      <c r="AA123" s="755" t="s">
        <v>157</v>
      </c>
      <c r="AB123" s="756"/>
      <c r="AC123" s="756"/>
      <c r="AD123" s="756"/>
      <c r="AE123" s="757"/>
      <c r="AF123" s="758" t="s">
        <v>157</v>
      </c>
      <c r="AG123" s="756"/>
      <c r="AH123" s="756"/>
      <c r="AI123" s="756"/>
      <c r="AJ123" s="757"/>
      <c r="AK123" s="758" t="s">
        <v>157</v>
      </c>
      <c r="AL123" s="756"/>
      <c r="AM123" s="756"/>
      <c r="AN123" s="756"/>
      <c r="AO123" s="757"/>
      <c r="AP123" s="822" t="s">
        <v>157</v>
      </c>
      <c r="AQ123" s="823"/>
      <c r="AR123" s="823"/>
      <c r="AS123" s="823"/>
      <c r="AT123" s="824"/>
      <c r="AU123" s="693"/>
      <c r="AV123" s="694"/>
      <c r="AW123" s="694"/>
      <c r="AX123" s="694"/>
      <c r="AY123" s="694"/>
      <c r="AZ123" s="83" t="s">
        <v>270</v>
      </c>
      <c r="BA123" s="83"/>
      <c r="BB123" s="83"/>
      <c r="BC123" s="83"/>
      <c r="BD123" s="83"/>
      <c r="BE123" s="83"/>
      <c r="BF123" s="83"/>
      <c r="BG123" s="83"/>
      <c r="BH123" s="83"/>
      <c r="BI123" s="83"/>
      <c r="BJ123" s="83"/>
      <c r="BK123" s="83"/>
      <c r="BL123" s="83"/>
      <c r="BM123" s="83"/>
      <c r="BN123" s="83"/>
      <c r="BO123" s="862" t="s">
        <v>439</v>
      </c>
      <c r="BP123" s="863"/>
      <c r="BQ123" s="864">
        <v>218180047</v>
      </c>
      <c r="BR123" s="865"/>
      <c r="BS123" s="865"/>
      <c r="BT123" s="865"/>
      <c r="BU123" s="865"/>
      <c r="BV123" s="865">
        <v>211142814</v>
      </c>
      <c r="BW123" s="865"/>
      <c r="BX123" s="865"/>
      <c r="BY123" s="865"/>
      <c r="BZ123" s="865"/>
      <c r="CA123" s="865">
        <v>204443130</v>
      </c>
      <c r="CB123" s="865"/>
      <c r="CC123" s="865"/>
      <c r="CD123" s="865"/>
      <c r="CE123" s="865"/>
      <c r="CF123" s="733"/>
      <c r="CG123" s="734"/>
      <c r="CH123" s="734"/>
      <c r="CI123" s="734"/>
      <c r="CJ123" s="866"/>
      <c r="CK123" s="698"/>
      <c r="CL123" s="699"/>
      <c r="CM123" s="699"/>
      <c r="CN123" s="699"/>
      <c r="CO123" s="700"/>
      <c r="CP123" s="844" t="s">
        <v>451</v>
      </c>
      <c r="CQ123" s="845"/>
      <c r="CR123" s="845"/>
      <c r="CS123" s="845"/>
      <c r="CT123" s="845"/>
      <c r="CU123" s="845"/>
      <c r="CV123" s="845"/>
      <c r="CW123" s="845"/>
      <c r="CX123" s="845"/>
      <c r="CY123" s="845"/>
      <c r="CZ123" s="845"/>
      <c r="DA123" s="845"/>
      <c r="DB123" s="845"/>
      <c r="DC123" s="845"/>
      <c r="DD123" s="845"/>
      <c r="DE123" s="845"/>
      <c r="DF123" s="846"/>
      <c r="DG123" s="755">
        <v>640741</v>
      </c>
      <c r="DH123" s="756"/>
      <c r="DI123" s="756"/>
      <c r="DJ123" s="756"/>
      <c r="DK123" s="757"/>
      <c r="DL123" s="758">
        <v>601573</v>
      </c>
      <c r="DM123" s="756"/>
      <c r="DN123" s="756"/>
      <c r="DO123" s="756"/>
      <c r="DP123" s="757"/>
      <c r="DQ123" s="758">
        <v>642920</v>
      </c>
      <c r="DR123" s="756"/>
      <c r="DS123" s="756"/>
      <c r="DT123" s="756"/>
      <c r="DU123" s="757"/>
      <c r="DV123" s="822">
        <v>0.9</v>
      </c>
      <c r="DW123" s="823"/>
      <c r="DX123" s="823"/>
      <c r="DY123" s="823"/>
      <c r="DZ123" s="824"/>
    </row>
    <row r="124" spans="1:130" s="54" customFormat="1" ht="26.25" customHeight="1" x14ac:dyDescent="0.2">
      <c r="A124" s="725"/>
      <c r="B124" s="721"/>
      <c r="C124" s="819" t="s">
        <v>291</v>
      </c>
      <c r="D124" s="820"/>
      <c r="E124" s="820"/>
      <c r="F124" s="820"/>
      <c r="G124" s="820"/>
      <c r="H124" s="820"/>
      <c r="I124" s="820"/>
      <c r="J124" s="820"/>
      <c r="K124" s="820"/>
      <c r="L124" s="820"/>
      <c r="M124" s="820"/>
      <c r="N124" s="820"/>
      <c r="O124" s="820"/>
      <c r="P124" s="820"/>
      <c r="Q124" s="820"/>
      <c r="R124" s="820"/>
      <c r="S124" s="820"/>
      <c r="T124" s="820"/>
      <c r="U124" s="820"/>
      <c r="V124" s="820"/>
      <c r="W124" s="820"/>
      <c r="X124" s="820"/>
      <c r="Y124" s="820"/>
      <c r="Z124" s="821"/>
      <c r="AA124" s="755" t="s">
        <v>157</v>
      </c>
      <c r="AB124" s="756"/>
      <c r="AC124" s="756"/>
      <c r="AD124" s="756"/>
      <c r="AE124" s="757"/>
      <c r="AF124" s="758" t="s">
        <v>157</v>
      </c>
      <c r="AG124" s="756"/>
      <c r="AH124" s="756"/>
      <c r="AI124" s="756"/>
      <c r="AJ124" s="757"/>
      <c r="AK124" s="758" t="s">
        <v>157</v>
      </c>
      <c r="AL124" s="756"/>
      <c r="AM124" s="756"/>
      <c r="AN124" s="756"/>
      <c r="AO124" s="757"/>
      <c r="AP124" s="822" t="s">
        <v>157</v>
      </c>
      <c r="AQ124" s="823"/>
      <c r="AR124" s="823"/>
      <c r="AS124" s="823"/>
      <c r="AT124" s="824"/>
      <c r="AU124" s="838" t="s">
        <v>495</v>
      </c>
      <c r="AV124" s="839"/>
      <c r="AW124" s="839"/>
      <c r="AX124" s="839"/>
      <c r="AY124" s="839"/>
      <c r="AZ124" s="839"/>
      <c r="BA124" s="839"/>
      <c r="BB124" s="839"/>
      <c r="BC124" s="839"/>
      <c r="BD124" s="839"/>
      <c r="BE124" s="839"/>
      <c r="BF124" s="839"/>
      <c r="BG124" s="839"/>
      <c r="BH124" s="839"/>
      <c r="BI124" s="839"/>
      <c r="BJ124" s="839"/>
      <c r="BK124" s="839"/>
      <c r="BL124" s="839"/>
      <c r="BM124" s="839"/>
      <c r="BN124" s="839"/>
      <c r="BO124" s="839"/>
      <c r="BP124" s="840"/>
      <c r="BQ124" s="841">
        <v>59</v>
      </c>
      <c r="BR124" s="842"/>
      <c r="BS124" s="842"/>
      <c r="BT124" s="842"/>
      <c r="BU124" s="842"/>
      <c r="BV124" s="842">
        <v>55.9</v>
      </c>
      <c r="BW124" s="842"/>
      <c r="BX124" s="842"/>
      <c r="BY124" s="842"/>
      <c r="BZ124" s="842"/>
      <c r="CA124" s="842">
        <v>51.7</v>
      </c>
      <c r="CB124" s="842"/>
      <c r="CC124" s="842"/>
      <c r="CD124" s="842"/>
      <c r="CE124" s="842"/>
      <c r="CF124" s="741"/>
      <c r="CG124" s="742"/>
      <c r="CH124" s="742"/>
      <c r="CI124" s="742"/>
      <c r="CJ124" s="843"/>
      <c r="CK124" s="701"/>
      <c r="CL124" s="701"/>
      <c r="CM124" s="701"/>
      <c r="CN124" s="701"/>
      <c r="CO124" s="702"/>
      <c r="CP124" s="844" t="s">
        <v>492</v>
      </c>
      <c r="CQ124" s="845"/>
      <c r="CR124" s="845"/>
      <c r="CS124" s="845"/>
      <c r="CT124" s="845"/>
      <c r="CU124" s="845"/>
      <c r="CV124" s="845"/>
      <c r="CW124" s="845"/>
      <c r="CX124" s="845"/>
      <c r="CY124" s="845"/>
      <c r="CZ124" s="845"/>
      <c r="DA124" s="845"/>
      <c r="DB124" s="845"/>
      <c r="DC124" s="845"/>
      <c r="DD124" s="845"/>
      <c r="DE124" s="845"/>
      <c r="DF124" s="846"/>
      <c r="DG124" s="775">
        <v>2449214</v>
      </c>
      <c r="DH124" s="776"/>
      <c r="DI124" s="776"/>
      <c r="DJ124" s="776"/>
      <c r="DK124" s="777"/>
      <c r="DL124" s="778">
        <v>1788945</v>
      </c>
      <c r="DM124" s="776"/>
      <c r="DN124" s="776"/>
      <c r="DO124" s="776"/>
      <c r="DP124" s="777"/>
      <c r="DQ124" s="778">
        <v>985577</v>
      </c>
      <c r="DR124" s="776"/>
      <c r="DS124" s="776"/>
      <c r="DT124" s="776"/>
      <c r="DU124" s="777"/>
      <c r="DV124" s="847">
        <v>1.3</v>
      </c>
      <c r="DW124" s="848"/>
      <c r="DX124" s="848"/>
      <c r="DY124" s="848"/>
      <c r="DZ124" s="849"/>
    </row>
    <row r="125" spans="1:130" s="54" customFormat="1" ht="26.25" customHeight="1" x14ac:dyDescent="0.2">
      <c r="A125" s="725"/>
      <c r="B125" s="721"/>
      <c r="C125" s="819" t="s">
        <v>488</v>
      </c>
      <c r="D125" s="820"/>
      <c r="E125" s="820"/>
      <c r="F125" s="820"/>
      <c r="G125" s="820"/>
      <c r="H125" s="820"/>
      <c r="I125" s="820"/>
      <c r="J125" s="820"/>
      <c r="K125" s="820"/>
      <c r="L125" s="820"/>
      <c r="M125" s="820"/>
      <c r="N125" s="820"/>
      <c r="O125" s="820"/>
      <c r="P125" s="820"/>
      <c r="Q125" s="820"/>
      <c r="R125" s="820"/>
      <c r="S125" s="820"/>
      <c r="T125" s="820"/>
      <c r="U125" s="820"/>
      <c r="V125" s="820"/>
      <c r="W125" s="820"/>
      <c r="X125" s="820"/>
      <c r="Y125" s="820"/>
      <c r="Z125" s="821"/>
      <c r="AA125" s="755" t="s">
        <v>157</v>
      </c>
      <c r="AB125" s="756"/>
      <c r="AC125" s="756"/>
      <c r="AD125" s="756"/>
      <c r="AE125" s="757"/>
      <c r="AF125" s="758" t="s">
        <v>157</v>
      </c>
      <c r="AG125" s="756"/>
      <c r="AH125" s="756"/>
      <c r="AI125" s="756"/>
      <c r="AJ125" s="757"/>
      <c r="AK125" s="758" t="s">
        <v>157</v>
      </c>
      <c r="AL125" s="756"/>
      <c r="AM125" s="756"/>
      <c r="AN125" s="756"/>
      <c r="AO125" s="757"/>
      <c r="AP125" s="822" t="s">
        <v>157</v>
      </c>
      <c r="AQ125" s="823"/>
      <c r="AR125" s="823"/>
      <c r="AS125" s="823"/>
      <c r="AT125" s="824"/>
      <c r="AU125" s="76"/>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4"/>
      <c r="BR125" s="74"/>
      <c r="BS125" s="74"/>
      <c r="BT125" s="74"/>
      <c r="BU125" s="74"/>
      <c r="BV125" s="74"/>
      <c r="BW125" s="74"/>
      <c r="BX125" s="74"/>
      <c r="BY125" s="74"/>
      <c r="BZ125" s="74"/>
      <c r="CA125" s="74"/>
      <c r="CB125" s="74"/>
      <c r="CC125" s="74"/>
      <c r="CD125" s="74"/>
      <c r="CE125" s="74"/>
      <c r="CF125" s="74"/>
      <c r="CG125" s="74"/>
      <c r="CH125" s="74"/>
      <c r="CI125" s="74"/>
      <c r="CJ125" s="90"/>
      <c r="CK125" s="703" t="s">
        <v>498</v>
      </c>
      <c r="CL125" s="696"/>
      <c r="CM125" s="696"/>
      <c r="CN125" s="696"/>
      <c r="CO125" s="697"/>
      <c r="CP125" s="850" t="s">
        <v>106</v>
      </c>
      <c r="CQ125" s="803"/>
      <c r="CR125" s="803"/>
      <c r="CS125" s="803"/>
      <c r="CT125" s="803"/>
      <c r="CU125" s="803"/>
      <c r="CV125" s="803"/>
      <c r="CW125" s="803"/>
      <c r="CX125" s="803"/>
      <c r="CY125" s="803"/>
      <c r="CZ125" s="803"/>
      <c r="DA125" s="803"/>
      <c r="DB125" s="803"/>
      <c r="DC125" s="803"/>
      <c r="DD125" s="803"/>
      <c r="DE125" s="803"/>
      <c r="DF125" s="804"/>
      <c r="DG125" s="851" t="s">
        <v>157</v>
      </c>
      <c r="DH125" s="852"/>
      <c r="DI125" s="852"/>
      <c r="DJ125" s="852"/>
      <c r="DK125" s="852"/>
      <c r="DL125" s="852" t="s">
        <v>157</v>
      </c>
      <c r="DM125" s="852"/>
      <c r="DN125" s="852"/>
      <c r="DO125" s="852"/>
      <c r="DP125" s="852"/>
      <c r="DQ125" s="852" t="s">
        <v>157</v>
      </c>
      <c r="DR125" s="852"/>
      <c r="DS125" s="852"/>
      <c r="DT125" s="852"/>
      <c r="DU125" s="852"/>
      <c r="DV125" s="853" t="s">
        <v>157</v>
      </c>
      <c r="DW125" s="853"/>
      <c r="DX125" s="853"/>
      <c r="DY125" s="853"/>
      <c r="DZ125" s="854"/>
    </row>
    <row r="126" spans="1:130" s="54" customFormat="1" ht="26.25" customHeight="1" x14ac:dyDescent="0.2">
      <c r="A126" s="725"/>
      <c r="B126" s="721"/>
      <c r="C126" s="819" t="s">
        <v>489</v>
      </c>
      <c r="D126" s="820"/>
      <c r="E126" s="820"/>
      <c r="F126" s="820"/>
      <c r="G126" s="820"/>
      <c r="H126" s="820"/>
      <c r="I126" s="820"/>
      <c r="J126" s="820"/>
      <c r="K126" s="820"/>
      <c r="L126" s="820"/>
      <c r="M126" s="820"/>
      <c r="N126" s="820"/>
      <c r="O126" s="820"/>
      <c r="P126" s="820"/>
      <c r="Q126" s="820"/>
      <c r="R126" s="820"/>
      <c r="S126" s="820"/>
      <c r="T126" s="820"/>
      <c r="U126" s="820"/>
      <c r="V126" s="820"/>
      <c r="W126" s="820"/>
      <c r="X126" s="820"/>
      <c r="Y126" s="820"/>
      <c r="Z126" s="821"/>
      <c r="AA126" s="755">
        <v>2128</v>
      </c>
      <c r="AB126" s="756"/>
      <c r="AC126" s="756"/>
      <c r="AD126" s="756"/>
      <c r="AE126" s="757"/>
      <c r="AF126" s="758" t="s">
        <v>157</v>
      </c>
      <c r="AG126" s="756"/>
      <c r="AH126" s="756"/>
      <c r="AI126" s="756"/>
      <c r="AJ126" s="757"/>
      <c r="AK126" s="758" t="s">
        <v>157</v>
      </c>
      <c r="AL126" s="756"/>
      <c r="AM126" s="756"/>
      <c r="AN126" s="756"/>
      <c r="AO126" s="757"/>
      <c r="AP126" s="822" t="s">
        <v>157</v>
      </c>
      <c r="AQ126" s="823"/>
      <c r="AR126" s="823"/>
      <c r="AS126" s="823"/>
      <c r="AT126" s="824"/>
      <c r="AU126" s="77"/>
      <c r="AV126" s="77"/>
      <c r="AW126" s="77"/>
      <c r="AX126" s="77"/>
      <c r="AY126" s="77"/>
      <c r="AZ126" s="77"/>
      <c r="BA126" s="77"/>
      <c r="BB126" s="77"/>
      <c r="BC126" s="77"/>
      <c r="BD126" s="77"/>
      <c r="BE126" s="77"/>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89"/>
      <c r="CE126" s="89"/>
      <c r="CF126" s="89"/>
      <c r="CG126" s="74"/>
      <c r="CH126" s="74"/>
      <c r="CI126" s="74"/>
      <c r="CJ126" s="90"/>
      <c r="CK126" s="704"/>
      <c r="CL126" s="699"/>
      <c r="CM126" s="699"/>
      <c r="CN126" s="699"/>
      <c r="CO126" s="700"/>
      <c r="CP126" s="825" t="s">
        <v>401</v>
      </c>
      <c r="CQ126" s="763"/>
      <c r="CR126" s="763"/>
      <c r="CS126" s="763"/>
      <c r="CT126" s="763"/>
      <c r="CU126" s="763"/>
      <c r="CV126" s="763"/>
      <c r="CW126" s="763"/>
      <c r="CX126" s="763"/>
      <c r="CY126" s="763"/>
      <c r="CZ126" s="763"/>
      <c r="DA126" s="763"/>
      <c r="DB126" s="763"/>
      <c r="DC126" s="763"/>
      <c r="DD126" s="763"/>
      <c r="DE126" s="763"/>
      <c r="DF126" s="764"/>
      <c r="DG126" s="826" t="s">
        <v>157</v>
      </c>
      <c r="DH126" s="827"/>
      <c r="DI126" s="827"/>
      <c r="DJ126" s="827"/>
      <c r="DK126" s="827"/>
      <c r="DL126" s="827" t="s">
        <v>157</v>
      </c>
      <c r="DM126" s="827"/>
      <c r="DN126" s="827"/>
      <c r="DO126" s="827"/>
      <c r="DP126" s="827"/>
      <c r="DQ126" s="827" t="s">
        <v>157</v>
      </c>
      <c r="DR126" s="827"/>
      <c r="DS126" s="827"/>
      <c r="DT126" s="827"/>
      <c r="DU126" s="827"/>
      <c r="DV126" s="828" t="s">
        <v>157</v>
      </c>
      <c r="DW126" s="828"/>
      <c r="DX126" s="828"/>
      <c r="DY126" s="828"/>
      <c r="DZ126" s="829"/>
    </row>
    <row r="127" spans="1:130" s="54" customFormat="1" ht="26.25" customHeight="1" x14ac:dyDescent="0.2">
      <c r="A127" s="726"/>
      <c r="B127" s="723"/>
      <c r="C127" s="830" t="s">
        <v>499</v>
      </c>
      <c r="D127" s="831"/>
      <c r="E127" s="831"/>
      <c r="F127" s="831"/>
      <c r="G127" s="831"/>
      <c r="H127" s="831"/>
      <c r="I127" s="831"/>
      <c r="J127" s="831"/>
      <c r="K127" s="831"/>
      <c r="L127" s="831"/>
      <c r="M127" s="831"/>
      <c r="N127" s="831"/>
      <c r="O127" s="831"/>
      <c r="P127" s="831"/>
      <c r="Q127" s="831"/>
      <c r="R127" s="831"/>
      <c r="S127" s="831"/>
      <c r="T127" s="831"/>
      <c r="U127" s="831"/>
      <c r="V127" s="831"/>
      <c r="W127" s="831"/>
      <c r="X127" s="831"/>
      <c r="Y127" s="831"/>
      <c r="Z127" s="832"/>
      <c r="AA127" s="755">
        <v>9430</v>
      </c>
      <c r="AB127" s="756"/>
      <c r="AC127" s="756"/>
      <c r="AD127" s="756"/>
      <c r="AE127" s="757"/>
      <c r="AF127" s="758">
        <v>5709</v>
      </c>
      <c r="AG127" s="756"/>
      <c r="AH127" s="756"/>
      <c r="AI127" s="756"/>
      <c r="AJ127" s="757"/>
      <c r="AK127" s="758">
        <v>3650</v>
      </c>
      <c r="AL127" s="756"/>
      <c r="AM127" s="756"/>
      <c r="AN127" s="756"/>
      <c r="AO127" s="757"/>
      <c r="AP127" s="822">
        <v>0</v>
      </c>
      <c r="AQ127" s="823"/>
      <c r="AR127" s="823"/>
      <c r="AS127" s="823"/>
      <c r="AT127" s="824"/>
      <c r="AU127" s="77"/>
      <c r="AV127" s="77"/>
      <c r="AW127" s="77"/>
      <c r="AX127" s="833" t="s">
        <v>493</v>
      </c>
      <c r="AY127" s="834"/>
      <c r="AZ127" s="834"/>
      <c r="BA127" s="834"/>
      <c r="BB127" s="834"/>
      <c r="BC127" s="834"/>
      <c r="BD127" s="834"/>
      <c r="BE127" s="835"/>
      <c r="BF127" s="836" t="s">
        <v>500</v>
      </c>
      <c r="BG127" s="834"/>
      <c r="BH127" s="834"/>
      <c r="BI127" s="834"/>
      <c r="BJ127" s="834"/>
      <c r="BK127" s="834"/>
      <c r="BL127" s="835"/>
      <c r="BM127" s="836" t="s">
        <v>501</v>
      </c>
      <c r="BN127" s="834"/>
      <c r="BO127" s="834"/>
      <c r="BP127" s="834"/>
      <c r="BQ127" s="834"/>
      <c r="BR127" s="834"/>
      <c r="BS127" s="835"/>
      <c r="BT127" s="836" t="s">
        <v>502</v>
      </c>
      <c r="BU127" s="834"/>
      <c r="BV127" s="834"/>
      <c r="BW127" s="834"/>
      <c r="BX127" s="834"/>
      <c r="BY127" s="834"/>
      <c r="BZ127" s="837"/>
      <c r="CA127" s="77"/>
      <c r="CB127" s="77"/>
      <c r="CC127" s="77"/>
      <c r="CD127" s="89"/>
      <c r="CE127" s="89"/>
      <c r="CF127" s="89"/>
      <c r="CG127" s="74"/>
      <c r="CH127" s="74"/>
      <c r="CI127" s="74"/>
      <c r="CJ127" s="90"/>
      <c r="CK127" s="704"/>
      <c r="CL127" s="699"/>
      <c r="CM127" s="699"/>
      <c r="CN127" s="699"/>
      <c r="CO127" s="700"/>
      <c r="CP127" s="825" t="s">
        <v>503</v>
      </c>
      <c r="CQ127" s="763"/>
      <c r="CR127" s="763"/>
      <c r="CS127" s="763"/>
      <c r="CT127" s="763"/>
      <c r="CU127" s="763"/>
      <c r="CV127" s="763"/>
      <c r="CW127" s="763"/>
      <c r="CX127" s="763"/>
      <c r="CY127" s="763"/>
      <c r="CZ127" s="763"/>
      <c r="DA127" s="763"/>
      <c r="DB127" s="763"/>
      <c r="DC127" s="763"/>
      <c r="DD127" s="763"/>
      <c r="DE127" s="763"/>
      <c r="DF127" s="764"/>
      <c r="DG127" s="826" t="s">
        <v>157</v>
      </c>
      <c r="DH127" s="827"/>
      <c r="DI127" s="827"/>
      <c r="DJ127" s="827"/>
      <c r="DK127" s="827"/>
      <c r="DL127" s="827" t="s">
        <v>157</v>
      </c>
      <c r="DM127" s="827"/>
      <c r="DN127" s="827"/>
      <c r="DO127" s="827"/>
      <c r="DP127" s="827"/>
      <c r="DQ127" s="827" t="s">
        <v>157</v>
      </c>
      <c r="DR127" s="827"/>
      <c r="DS127" s="827"/>
      <c r="DT127" s="827"/>
      <c r="DU127" s="827"/>
      <c r="DV127" s="828" t="s">
        <v>157</v>
      </c>
      <c r="DW127" s="828"/>
      <c r="DX127" s="828"/>
      <c r="DY127" s="828"/>
      <c r="DZ127" s="829"/>
    </row>
    <row r="128" spans="1:130" s="54" customFormat="1" ht="26.25" customHeight="1" x14ac:dyDescent="0.2">
      <c r="A128" s="791" t="s">
        <v>58</v>
      </c>
      <c r="B128" s="792"/>
      <c r="C128" s="792"/>
      <c r="D128" s="792"/>
      <c r="E128" s="792"/>
      <c r="F128" s="792"/>
      <c r="G128" s="792"/>
      <c r="H128" s="792"/>
      <c r="I128" s="792"/>
      <c r="J128" s="792"/>
      <c r="K128" s="792"/>
      <c r="L128" s="792"/>
      <c r="M128" s="792"/>
      <c r="N128" s="792"/>
      <c r="O128" s="792"/>
      <c r="P128" s="792"/>
      <c r="Q128" s="792"/>
      <c r="R128" s="792"/>
      <c r="S128" s="792"/>
      <c r="T128" s="792"/>
      <c r="U128" s="792"/>
      <c r="V128" s="792"/>
      <c r="W128" s="793" t="s">
        <v>504</v>
      </c>
      <c r="X128" s="793"/>
      <c r="Y128" s="793"/>
      <c r="Z128" s="794"/>
      <c r="AA128" s="795">
        <v>2911105</v>
      </c>
      <c r="AB128" s="796"/>
      <c r="AC128" s="796"/>
      <c r="AD128" s="796"/>
      <c r="AE128" s="797"/>
      <c r="AF128" s="798">
        <v>2969624</v>
      </c>
      <c r="AG128" s="796"/>
      <c r="AH128" s="796"/>
      <c r="AI128" s="796"/>
      <c r="AJ128" s="797"/>
      <c r="AK128" s="798">
        <v>2932284</v>
      </c>
      <c r="AL128" s="796"/>
      <c r="AM128" s="796"/>
      <c r="AN128" s="796"/>
      <c r="AO128" s="797"/>
      <c r="AP128" s="799"/>
      <c r="AQ128" s="800"/>
      <c r="AR128" s="800"/>
      <c r="AS128" s="800"/>
      <c r="AT128" s="801"/>
      <c r="AU128" s="77"/>
      <c r="AV128" s="77"/>
      <c r="AW128" s="77"/>
      <c r="AX128" s="802" t="s">
        <v>505</v>
      </c>
      <c r="AY128" s="803"/>
      <c r="AZ128" s="803"/>
      <c r="BA128" s="803"/>
      <c r="BB128" s="803"/>
      <c r="BC128" s="803"/>
      <c r="BD128" s="803"/>
      <c r="BE128" s="804"/>
      <c r="BF128" s="805" t="s">
        <v>157</v>
      </c>
      <c r="BG128" s="806"/>
      <c r="BH128" s="806"/>
      <c r="BI128" s="806"/>
      <c r="BJ128" s="806"/>
      <c r="BK128" s="806"/>
      <c r="BL128" s="807"/>
      <c r="BM128" s="805">
        <v>11.25</v>
      </c>
      <c r="BN128" s="806"/>
      <c r="BO128" s="806"/>
      <c r="BP128" s="806"/>
      <c r="BQ128" s="806"/>
      <c r="BR128" s="806"/>
      <c r="BS128" s="807"/>
      <c r="BT128" s="805">
        <v>20</v>
      </c>
      <c r="BU128" s="806"/>
      <c r="BV128" s="806"/>
      <c r="BW128" s="806"/>
      <c r="BX128" s="806"/>
      <c r="BY128" s="806"/>
      <c r="BZ128" s="808"/>
      <c r="CA128" s="89"/>
      <c r="CB128" s="89"/>
      <c r="CC128" s="89"/>
      <c r="CD128" s="89"/>
      <c r="CE128" s="89"/>
      <c r="CF128" s="89"/>
      <c r="CG128" s="74"/>
      <c r="CH128" s="74"/>
      <c r="CI128" s="74"/>
      <c r="CJ128" s="90"/>
      <c r="CK128" s="705"/>
      <c r="CL128" s="706"/>
      <c r="CM128" s="706"/>
      <c r="CN128" s="706"/>
      <c r="CO128" s="707"/>
      <c r="CP128" s="809" t="s">
        <v>211</v>
      </c>
      <c r="CQ128" s="783"/>
      <c r="CR128" s="783"/>
      <c r="CS128" s="783"/>
      <c r="CT128" s="783"/>
      <c r="CU128" s="783"/>
      <c r="CV128" s="783"/>
      <c r="CW128" s="783"/>
      <c r="CX128" s="783"/>
      <c r="CY128" s="783"/>
      <c r="CZ128" s="783"/>
      <c r="DA128" s="783"/>
      <c r="DB128" s="783"/>
      <c r="DC128" s="783"/>
      <c r="DD128" s="783"/>
      <c r="DE128" s="783"/>
      <c r="DF128" s="784"/>
      <c r="DG128" s="810" t="s">
        <v>157</v>
      </c>
      <c r="DH128" s="811"/>
      <c r="DI128" s="811"/>
      <c r="DJ128" s="811"/>
      <c r="DK128" s="811"/>
      <c r="DL128" s="811">
        <v>696893</v>
      </c>
      <c r="DM128" s="811"/>
      <c r="DN128" s="811"/>
      <c r="DO128" s="811"/>
      <c r="DP128" s="811"/>
      <c r="DQ128" s="811">
        <v>696893</v>
      </c>
      <c r="DR128" s="811"/>
      <c r="DS128" s="811"/>
      <c r="DT128" s="811"/>
      <c r="DU128" s="811"/>
      <c r="DV128" s="812">
        <v>0.9</v>
      </c>
      <c r="DW128" s="812"/>
      <c r="DX128" s="812"/>
      <c r="DY128" s="812"/>
      <c r="DZ128" s="813"/>
    </row>
    <row r="129" spans="1:131" s="54" customFormat="1" ht="26.25" customHeight="1" x14ac:dyDescent="0.2">
      <c r="A129" s="750" t="s">
        <v>150</v>
      </c>
      <c r="B129" s="751"/>
      <c r="C129" s="751"/>
      <c r="D129" s="751"/>
      <c r="E129" s="751"/>
      <c r="F129" s="751"/>
      <c r="G129" s="751"/>
      <c r="H129" s="751"/>
      <c r="I129" s="751"/>
      <c r="J129" s="751"/>
      <c r="K129" s="751"/>
      <c r="L129" s="751"/>
      <c r="M129" s="751"/>
      <c r="N129" s="751"/>
      <c r="O129" s="751"/>
      <c r="P129" s="751"/>
      <c r="Q129" s="751"/>
      <c r="R129" s="751"/>
      <c r="S129" s="751"/>
      <c r="T129" s="751"/>
      <c r="U129" s="751"/>
      <c r="V129" s="751"/>
      <c r="W129" s="752" t="s">
        <v>361</v>
      </c>
      <c r="X129" s="753"/>
      <c r="Y129" s="753"/>
      <c r="Z129" s="754"/>
      <c r="AA129" s="755">
        <v>90161720</v>
      </c>
      <c r="AB129" s="756"/>
      <c r="AC129" s="756"/>
      <c r="AD129" s="756"/>
      <c r="AE129" s="757"/>
      <c r="AF129" s="758">
        <v>89575466</v>
      </c>
      <c r="AG129" s="756"/>
      <c r="AH129" s="756"/>
      <c r="AI129" s="756"/>
      <c r="AJ129" s="757"/>
      <c r="AK129" s="758">
        <v>90966540</v>
      </c>
      <c r="AL129" s="756"/>
      <c r="AM129" s="756"/>
      <c r="AN129" s="756"/>
      <c r="AO129" s="757"/>
      <c r="AP129" s="759"/>
      <c r="AQ129" s="760"/>
      <c r="AR129" s="760"/>
      <c r="AS129" s="760"/>
      <c r="AT129" s="761"/>
      <c r="AU129" s="79"/>
      <c r="AV129" s="79"/>
      <c r="AW129" s="79"/>
      <c r="AX129" s="762" t="s">
        <v>507</v>
      </c>
      <c r="AY129" s="763"/>
      <c r="AZ129" s="763"/>
      <c r="BA129" s="763"/>
      <c r="BB129" s="763"/>
      <c r="BC129" s="763"/>
      <c r="BD129" s="763"/>
      <c r="BE129" s="764"/>
      <c r="BF129" s="814" t="s">
        <v>157</v>
      </c>
      <c r="BG129" s="815"/>
      <c r="BH129" s="815"/>
      <c r="BI129" s="815"/>
      <c r="BJ129" s="815"/>
      <c r="BK129" s="815"/>
      <c r="BL129" s="816"/>
      <c r="BM129" s="814">
        <v>16.25</v>
      </c>
      <c r="BN129" s="815"/>
      <c r="BO129" s="815"/>
      <c r="BP129" s="815"/>
      <c r="BQ129" s="815"/>
      <c r="BR129" s="815"/>
      <c r="BS129" s="816"/>
      <c r="BT129" s="814">
        <v>30</v>
      </c>
      <c r="BU129" s="817"/>
      <c r="BV129" s="817"/>
      <c r="BW129" s="817"/>
      <c r="BX129" s="817"/>
      <c r="BY129" s="817"/>
      <c r="BZ129" s="818"/>
      <c r="CA129" s="85"/>
      <c r="CB129" s="85"/>
      <c r="CC129" s="85"/>
      <c r="CD129" s="85"/>
      <c r="CE129" s="85"/>
      <c r="CF129" s="85"/>
      <c r="CG129" s="85"/>
      <c r="CH129" s="85"/>
      <c r="CI129" s="85"/>
      <c r="CJ129" s="85"/>
      <c r="CK129" s="85"/>
      <c r="CL129" s="85"/>
      <c r="CM129" s="85"/>
      <c r="CN129" s="85"/>
      <c r="CO129" s="85"/>
      <c r="CP129" s="85"/>
      <c r="CQ129" s="85"/>
      <c r="CR129" s="85"/>
      <c r="CS129" s="85"/>
      <c r="CT129" s="85"/>
      <c r="CU129" s="85"/>
      <c r="CV129" s="85"/>
      <c r="CW129" s="85"/>
      <c r="CX129" s="85"/>
      <c r="CY129" s="85"/>
      <c r="CZ129" s="85"/>
      <c r="DA129" s="85"/>
      <c r="DB129" s="85"/>
      <c r="DC129" s="85"/>
      <c r="DD129" s="85"/>
      <c r="DE129" s="85"/>
      <c r="DF129" s="85"/>
      <c r="DG129" s="85"/>
      <c r="DH129" s="85"/>
      <c r="DI129" s="85"/>
      <c r="DJ129" s="85"/>
      <c r="DK129" s="85"/>
      <c r="DL129" s="85"/>
      <c r="DM129" s="85"/>
      <c r="DN129" s="85"/>
      <c r="DO129" s="85"/>
      <c r="DP129" s="81"/>
      <c r="DQ129" s="81"/>
      <c r="DR129" s="81"/>
      <c r="DS129" s="81"/>
      <c r="DT129" s="81"/>
      <c r="DU129" s="81"/>
      <c r="DV129" s="81"/>
      <c r="DW129" s="81"/>
      <c r="DX129" s="81"/>
      <c r="DY129" s="81"/>
      <c r="DZ129" s="84"/>
    </row>
    <row r="130" spans="1:131" s="54" customFormat="1" ht="26.25" customHeight="1" x14ac:dyDescent="0.2">
      <c r="A130" s="750" t="s">
        <v>226</v>
      </c>
      <c r="B130" s="751"/>
      <c r="C130" s="751"/>
      <c r="D130" s="751"/>
      <c r="E130" s="751"/>
      <c r="F130" s="751"/>
      <c r="G130" s="751"/>
      <c r="H130" s="751"/>
      <c r="I130" s="751"/>
      <c r="J130" s="751"/>
      <c r="K130" s="751"/>
      <c r="L130" s="751"/>
      <c r="M130" s="751"/>
      <c r="N130" s="751"/>
      <c r="O130" s="751"/>
      <c r="P130" s="751"/>
      <c r="Q130" s="751"/>
      <c r="R130" s="751"/>
      <c r="S130" s="751"/>
      <c r="T130" s="751"/>
      <c r="U130" s="751"/>
      <c r="V130" s="751"/>
      <c r="W130" s="752" t="s">
        <v>508</v>
      </c>
      <c r="X130" s="753"/>
      <c r="Y130" s="753"/>
      <c r="Z130" s="754"/>
      <c r="AA130" s="755">
        <v>16425692</v>
      </c>
      <c r="AB130" s="756"/>
      <c r="AC130" s="756"/>
      <c r="AD130" s="756"/>
      <c r="AE130" s="757"/>
      <c r="AF130" s="758">
        <v>15180472</v>
      </c>
      <c r="AG130" s="756"/>
      <c r="AH130" s="756"/>
      <c r="AI130" s="756"/>
      <c r="AJ130" s="757"/>
      <c r="AK130" s="758">
        <v>16098579</v>
      </c>
      <c r="AL130" s="756"/>
      <c r="AM130" s="756"/>
      <c r="AN130" s="756"/>
      <c r="AO130" s="757"/>
      <c r="AP130" s="759"/>
      <c r="AQ130" s="760"/>
      <c r="AR130" s="760"/>
      <c r="AS130" s="760"/>
      <c r="AT130" s="761"/>
      <c r="AU130" s="79"/>
      <c r="AV130" s="79"/>
      <c r="AW130" s="79"/>
      <c r="AX130" s="762" t="s">
        <v>360</v>
      </c>
      <c r="AY130" s="763"/>
      <c r="AZ130" s="763"/>
      <c r="BA130" s="763"/>
      <c r="BB130" s="763"/>
      <c r="BC130" s="763"/>
      <c r="BD130" s="763"/>
      <c r="BE130" s="764"/>
      <c r="BF130" s="765">
        <v>7.9</v>
      </c>
      <c r="BG130" s="766"/>
      <c r="BH130" s="766"/>
      <c r="BI130" s="766"/>
      <c r="BJ130" s="766"/>
      <c r="BK130" s="766"/>
      <c r="BL130" s="767"/>
      <c r="BM130" s="765">
        <v>25</v>
      </c>
      <c r="BN130" s="766"/>
      <c r="BO130" s="766"/>
      <c r="BP130" s="766"/>
      <c r="BQ130" s="766"/>
      <c r="BR130" s="766"/>
      <c r="BS130" s="767"/>
      <c r="BT130" s="765">
        <v>35</v>
      </c>
      <c r="BU130" s="768"/>
      <c r="BV130" s="768"/>
      <c r="BW130" s="768"/>
      <c r="BX130" s="768"/>
      <c r="BY130" s="768"/>
      <c r="BZ130" s="769"/>
      <c r="CA130" s="85"/>
      <c r="CB130" s="85"/>
      <c r="CC130" s="85"/>
      <c r="CD130" s="85"/>
      <c r="CE130" s="85"/>
      <c r="CF130" s="85"/>
      <c r="CG130" s="85"/>
      <c r="CH130" s="85"/>
      <c r="CI130" s="85"/>
      <c r="CJ130" s="85"/>
      <c r="CK130" s="85"/>
      <c r="CL130" s="85"/>
      <c r="CM130" s="85"/>
      <c r="CN130" s="85"/>
      <c r="CO130" s="85"/>
      <c r="CP130" s="85"/>
      <c r="CQ130" s="85"/>
      <c r="CR130" s="85"/>
      <c r="CS130" s="85"/>
      <c r="CT130" s="85"/>
      <c r="CU130" s="85"/>
      <c r="CV130" s="85"/>
      <c r="CW130" s="85"/>
      <c r="CX130" s="85"/>
      <c r="CY130" s="85"/>
      <c r="CZ130" s="85"/>
      <c r="DA130" s="85"/>
      <c r="DB130" s="85"/>
      <c r="DC130" s="85"/>
      <c r="DD130" s="85"/>
      <c r="DE130" s="85"/>
      <c r="DF130" s="85"/>
      <c r="DG130" s="85"/>
      <c r="DH130" s="85"/>
      <c r="DI130" s="85"/>
      <c r="DJ130" s="85"/>
      <c r="DK130" s="85"/>
      <c r="DL130" s="85"/>
      <c r="DM130" s="85"/>
      <c r="DN130" s="85"/>
      <c r="DO130" s="85"/>
      <c r="DP130" s="81"/>
      <c r="DQ130" s="81"/>
      <c r="DR130" s="81"/>
      <c r="DS130" s="81"/>
      <c r="DT130" s="81"/>
      <c r="DU130" s="81"/>
      <c r="DV130" s="81"/>
      <c r="DW130" s="81"/>
      <c r="DX130" s="81"/>
      <c r="DY130" s="81"/>
      <c r="DZ130" s="84"/>
    </row>
    <row r="131" spans="1:131" s="54" customFormat="1" ht="26.25" customHeight="1" x14ac:dyDescent="0.2">
      <c r="A131" s="770"/>
      <c r="B131" s="771"/>
      <c r="C131" s="771"/>
      <c r="D131" s="771"/>
      <c r="E131" s="771"/>
      <c r="F131" s="771"/>
      <c r="G131" s="771"/>
      <c r="H131" s="771"/>
      <c r="I131" s="771"/>
      <c r="J131" s="771"/>
      <c r="K131" s="771"/>
      <c r="L131" s="771"/>
      <c r="M131" s="771"/>
      <c r="N131" s="771"/>
      <c r="O131" s="771"/>
      <c r="P131" s="771"/>
      <c r="Q131" s="771"/>
      <c r="R131" s="771"/>
      <c r="S131" s="771"/>
      <c r="T131" s="771"/>
      <c r="U131" s="771"/>
      <c r="V131" s="771"/>
      <c r="W131" s="772" t="s">
        <v>327</v>
      </c>
      <c r="X131" s="773"/>
      <c r="Y131" s="773"/>
      <c r="Z131" s="774"/>
      <c r="AA131" s="775">
        <v>73736028</v>
      </c>
      <c r="AB131" s="776"/>
      <c r="AC131" s="776"/>
      <c r="AD131" s="776"/>
      <c r="AE131" s="777"/>
      <c r="AF131" s="778">
        <v>74394994</v>
      </c>
      <c r="AG131" s="776"/>
      <c r="AH131" s="776"/>
      <c r="AI131" s="776"/>
      <c r="AJ131" s="777"/>
      <c r="AK131" s="778">
        <v>74867961</v>
      </c>
      <c r="AL131" s="776"/>
      <c r="AM131" s="776"/>
      <c r="AN131" s="776"/>
      <c r="AO131" s="777"/>
      <c r="AP131" s="779"/>
      <c r="AQ131" s="780"/>
      <c r="AR131" s="780"/>
      <c r="AS131" s="780"/>
      <c r="AT131" s="781"/>
      <c r="AU131" s="79"/>
      <c r="AV131" s="79"/>
      <c r="AW131" s="79"/>
      <c r="AX131" s="782" t="s">
        <v>509</v>
      </c>
      <c r="AY131" s="783"/>
      <c r="AZ131" s="783"/>
      <c r="BA131" s="783"/>
      <c r="BB131" s="783"/>
      <c r="BC131" s="783"/>
      <c r="BD131" s="783"/>
      <c r="BE131" s="784"/>
      <c r="BF131" s="785">
        <v>51.7</v>
      </c>
      <c r="BG131" s="786"/>
      <c r="BH131" s="786"/>
      <c r="BI131" s="786"/>
      <c r="BJ131" s="786"/>
      <c r="BK131" s="786"/>
      <c r="BL131" s="787"/>
      <c r="BM131" s="785">
        <v>350</v>
      </c>
      <c r="BN131" s="786"/>
      <c r="BO131" s="786"/>
      <c r="BP131" s="786"/>
      <c r="BQ131" s="786"/>
      <c r="BR131" s="786"/>
      <c r="BS131" s="787"/>
      <c r="BT131" s="788"/>
      <c r="BU131" s="789"/>
      <c r="BV131" s="789"/>
      <c r="BW131" s="789"/>
      <c r="BX131" s="789"/>
      <c r="BY131" s="789"/>
      <c r="BZ131" s="790"/>
      <c r="CA131" s="85"/>
      <c r="CB131" s="85"/>
      <c r="CC131" s="85"/>
      <c r="CD131" s="85"/>
      <c r="CE131" s="85"/>
      <c r="CF131" s="85"/>
      <c r="CG131" s="85"/>
      <c r="CH131" s="85"/>
      <c r="CI131" s="85"/>
      <c r="CJ131" s="85"/>
      <c r="CK131" s="85"/>
      <c r="CL131" s="85"/>
      <c r="CM131" s="85"/>
      <c r="CN131" s="85"/>
      <c r="CO131" s="85"/>
      <c r="CP131" s="85"/>
      <c r="CQ131" s="85"/>
      <c r="CR131" s="85"/>
      <c r="CS131" s="85"/>
      <c r="CT131" s="85"/>
      <c r="CU131" s="85"/>
      <c r="CV131" s="85"/>
      <c r="CW131" s="85"/>
      <c r="CX131" s="85"/>
      <c r="CY131" s="85"/>
      <c r="CZ131" s="85"/>
      <c r="DA131" s="85"/>
      <c r="DB131" s="85"/>
      <c r="DC131" s="85"/>
      <c r="DD131" s="85"/>
      <c r="DE131" s="85"/>
      <c r="DF131" s="85"/>
      <c r="DG131" s="85"/>
      <c r="DH131" s="85"/>
      <c r="DI131" s="85"/>
      <c r="DJ131" s="85"/>
      <c r="DK131" s="85"/>
      <c r="DL131" s="85"/>
      <c r="DM131" s="85"/>
      <c r="DN131" s="85"/>
      <c r="DO131" s="85"/>
      <c r="DP131" s="81"/>
      <c r="DQ131" s="81"/>
      <c r="DR131" s="81"/>
      <c r="DS131" s="81"/>
      <c r="DT131" s="81"/>
      <c r="DU131" s="81"/>
      <c r="DV131" s="81"/>
      <c r="DW131" s="81"/>
      <c r="DX131" s="81"/>
      <c r="DY131" s="81"/>
      <c r="DZ131" s="84"/>
    </row>
    <row r="132" spans="1:131" s="54" customFormat="1" ht="26.25" customHeight="1" x14ac:dyDescent="0.2">
      <c r="A132" s="708" t="s">
        <v>167</v>
      </c>
      <c r="B132" s="709"/>
      <c r="C132" s="709"/>
      <c r="D132" s="709"/>
      <c r="E132" s="709"/>
      <c r="F132" s="709"/>
      <c r="G132" s="709"/>
      <c r="H132" s="709"/>
      <c r="I132" s="709"/>
      <c r="J132" s="709"/>
      <c r="K132" s="709"/>
      <c r="L132" s="709"/>
      <c r="M132" s="709"/>
      <c r="N132" s="709"/>
      <c r="O132" s="709"/>
      <c r="P132" s="709"/>
      <c r="Q132" s="709"/>
      <c r="R132" s="709"/>
      <c r="S132" s="709"/>
      <c r="T132" s="709"/>
      <c r="U132" s="709"/>
      <c r="V132" s="727" t="s">
        <v>510</v>
      </c>
      <c r="W132" s="727"/>
      <c r="X132" s="727"/>
      <c r="Y132" s="727"/>
      <c r="Z132" s="728"/>
      <c r="AA132" s="729">
        <v>8.2850667639999998</v>
      </c>
      <c r="AB132" s="730"/>
      <c r="AC132" s="730"/>
      <c r="AD132" s="730"/>
      <c r="AE132" s="731"/>
      <c r="AF132" s="732">
        <v>9.2665724259999998</v>
      </c>
      <c r="AG132" s="730"/>
      <c r="AH132" s="730"/>
      <c r="AI132" s="730"/>
      <c r="AJ132" s="731"/>
      <c r="AK132" s="732">
        <v>6.2057947589999998</v>
      </c>
      <c r="AL132" s="730"/>
      <c r="AM132" s="730"/>
      <c r="AN132" s="730"/>
      <c r="AO132" s="731"/>
      <c r="AP132" s="733"/>
      <c r="AQ132" s="734"/>
      <c r="AR132" s="734"/>
      <c r="AS132" s="734"/>
      <c r="AT132" s="735"/>
      <c r="AU132" s="78"/>
      <c r="AV132" s="80"/>
      <c r="AW132" s="80"/>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c r="CA132" s="85"/>
      <c r="CB132" s="85"/>
      <c r="CC132" s="85"/>
      <c r="CD132" s="85"/>
      <c r="CE132" s="85"/>
      <c r="CF132" s="85"/>
      <c r="CG132" s="85"/>
      <c r="CH132" s="85"/>
      <c r="CI132" s="85"/>
      <c r="CJ132" s="85"/>
      <c r="CK132" s="85"/>
      <c r="CL132" s="85"/>
      <c r="CM132" s="85"/>
      <c r="CN132" s="85"/>
      <c r="CO132" s="85"/>
      <c r="CP132" s="85"/>
      <c r="CQ132" s="85"/>
      <c r="CR132" s="85"/>
      <c r="CS132" s="85"/>
      <c r="CT132" s="85"/>
      <c r="CU132" s="85"/>
      <c r="CV132" s="85"/>
      <c r="CW132" s="85"/>
      <c r="CX132" s="85"/>
      <c r="CY132" s="85"/>
      <c r="CZ132" s="85"/>
      <c r="DA132" s="85"/>
      <c r="DB132" s="85"/>
      <c r="DC132" s="85"/>
      <c r="DD132" s="85"/>
      <c r="DE132" s="85"/>
      <c r="DF132" s="85"/>
      <c r="DG132" s="85"/>
      <c r="DH132" s="85"/>
      <c r="DI132" s="85"/>
      <c r="DJ132" s="85"/>
      <c r="DK132" s="85"/>
      <c r="DL132" s="85"/>
      <c r="DM132" s="85"/>
      <c r="DN132" s="85"/>
      <c r="DO132" s="85"/>
      <c r="DP132" s="84"/>
      <c r="DQ132" s="84"/>
      <c r="DR132" s="84"/>
      <c r="DS132" s="84"/>
      <c r="DT132" s="84"/>
      <c r="DU132" s="84"/>
      <c r="DV132" s="84"/>
      <c r="DW132" s="84"/>
      <c r="DX132" s="84"/>
      <c r="DY132" s="84"/>
      <c r="DZ132" s="84"/>
    </row>
    <row r="133" spans="1:131" s="54" customFormat="1" ht="26.25" customHeight="1" x14ac:dyDescent="0.2">
      <c r="A133" s="710"/>
      <c r="B133" s="711"/>
      <c r="C133" s="711"/>
      <c r="D133" s="711"/>
      <c r="E133" s="711"/>
      <c r="F133" s="711"/>
      <c r="G133" s="711"/>
      <c r="H133" s="711"/>
      <c r="I133" s="711"/>
      <c r="J133" s="711"/>
      <c r="K133" s="711"/>
      <c r="L133" s="711"/>
      <c r="M133" s="711"/>
      <c r="N133" s="711"/>
      <c r="O133" s="711"/>
      <c r="P133" s="711"/>
      <c r="Q133" s="711"/>
      <c r="R133" s="711"/>
      <c r="S133" s="711"/>
      <c r="T133" s="711"/>
      <c r="U133" s="711"/>
      <c r="V133" s="736" t="s">
        <v>449</v>
      </c>
      <c r="W133" s="736"/>
      <c r="X133" s="736"/>
      <c r="Y133" s="736"/>
      <c r="Z133" s="737"/>
      <c r="AA133" s="738">
        <v>8.6999999999999993</v>
      </c>
      <c r="AB133" s="739"/>
      <c r="AC133" s="739"/>
      <c r="AD133" s="739"/>
      <c r="AE133" s="740"/>
      <c r="AF133" s="738">
        <v>8.8000000000000007</v>
      </c>
      <c r="AG133" s="739"/>
      <c r="AH133" s="739"/>
      <c r="AI133" s="739"/>
      <c r="AJ133" s="740"/>
      <c r="AK133" s="738">
        <v>7.9</v>
      </c>
      <c r="AL133" s="739"/>
      <c r="AM133" s="739"/>
      <c r="AN133" s="739"/>
      <c r="AO133" s="740"/>
      <c r="AP133" s="741"/>
      <c r="AQ133" s="742"/>
      <c r="AR133" s="742"/>
      <c r="AS133" s="742"/>
      <c r="AT133" s="743"/>
      <c r="AU133" s="80"/>
      <c r="AV133" s="80"/>
      <c r="AW133" s="80"/>
      <c r="AX133" s="80"/>
      <c r="AY133" s="80"/>
      <c r="AZ133" s="80"/>
      <c r="BA133" s="80"/>
      <c r="BB133" s="80"/>
      <c r="BC133" s="80"/>
      <c r="BD133" s="80"/>
      <c r="BE133" s="80"/>
      <c r="BF133" s="80"/>
      <c r="BG133" s="80"/>
      <c r="BH133" s="80"/>
      <c r="BI133" s="80"/>
      <c r="BJ133" s="80"/>
      <c r="BK133" s="80"/>
      <c r="BL133" s="80"/>
      <c r="BM133" s="80"/>
      <c r="BN133" s="85"/>
      <c r="BO133" s="85"/>
      <c r="BP133" s="85"/>
      <c r="BQ133" s="85"/>
      <c r="BR133" s="85"/>
      <c r="BS133" s="85"/>
      <c r="BT133" s="85"/>
      <c r="BU133" s="85"/>
      <c r="BV133" s="85"/>
      <c r="BW133" s="85"/>
      <c r="BX133" s="85"/>
      <c r="BY133" s="85"/>
      <c r="BZ133" s="85"/>
      <c r="CA133" s="85"/>
      <c r="CB133" s="85"/>
      <c r="CC133" s="85"/>
      <c r="CD133" s="85"/>
      <c r="CE133" s="85"/>
      <c r="CF133" s="85"/>
      <c r="CG133" s="85"/>
      <c r="CH133" s="85"/>
      <c r="CI133" s="85"/>
      <c r="CJ133" s="85"/>
      <c r="CK133" s="85"/>
      <c r="CL133" s="85"/>
      <c r="CM133" s="85"/>
      <c r="CN133" s="85"/>
      <c r="CO133" s="85"/>
      <c r="CP133" s="85"/>
      <c r="CQ133" s="85"/>
      <c r="CR133" s="85"/>
      <c r="CS133" s="85"/>
      <c r="CT133" s="85"/>
      <c r="CU133" s="85"/>
      <c r="CV133" s="85"/>
      <c r="CW133" s="85"/>
      <c r="CX133" s="85"/>
      <c r="CY133" s="85"/>
      <c r="CZ133" s="85"/>
      <c r="DA133" s="85"/>
      <c r="DB133" s="85"/>
      <c r="DC133" s="85"/>
      <c r="DD133" s="85"/>
      <c r="DE133" s="85"/>
      <c r="DF133" s="85"/>
      <c r="DG133" s="85"/>
      <c r="DH133" s="85"/>
      <c r="DI133" s="85"/>
      <c r="DJ133" s="85"/>
      <c r="DK133" s="85"/>
      <c r="DL133" s="85"/>
      <c r="DM133" s="85"/>
      <c r="DN133" s="85"/>
      <c r="DO133" s="85"/>
      <c r="DP133" s="84"/>
      <c r="DQ133" s="84"/>
      <c r="DR133" s="84"/>
      <c r="DS133" s="84"/>
      <c r="DT133" s="84"/>
      <c r="DU133" s="84"/>
      <c r="DV133" s="84"/>
      <c r="DW133" s="84"/>
      <c r="DX133" s="84"/>
      <c r="DY133" s="84"/>
      <c r="DZ133" s="84"/>
    </row>
    <row r="134" spans="1:131" s="51" customFormat="1" ht="11.25" customHeight="1" x14ac:dyDescent="0.2">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80"/>
      <c r="AV134" s="80"/>
      <c r="AW134" s="80"/>
      <c r="AX134" s="80"/>
      <c r="AY134" s="80"/>
      <c r="AZ134" s="80"/>
      <c r="BA134" s="80"/>
      <c r="BB134" s="80"/>
      <c r="BC134" s="80"/>
      <c r="BD134" s="80"/>
      <c r="BE134" s="80"/>
      <c r="BF134" s="80"/>
      <c r="BG134" s="80"/>
      <c r="BH134" s="80"/>
      <c r="BI134" s="80"/>
      <c r="BJ134" s="80"/>
      <c r="BK134" s="80"/>
      <c r="BL134" s="80"/>
      <c r="BM134" s="80"/>
      <c r="BN134" s="85"/>
      <c r="BO134" s="85"/>
      <c r="BP134" s="85"/>
      <c r="BQ134" s="85"/>
      <c r="BR134" s="85"/>
      <c r="BS134" s="85"/>
      <c r="BT134" s="85"/>
      <c r="BU134" s="85"/>
      <c r="BV134" s="85"/>
      <c r="BW134" s="85"/>
      <c r="BX134" s="85"/>
      <c r="BY134" s="85"/>
      <c r="BZ134" s="85"/>
      <c r="CA134" s="85"/>
      <c r="CB134" s="85"/>
      <c r="CC134" s="85"/>
      <c r="CD134" s="85"/>
      <c r="CE134" s="85"/>
      <c r="CF134" s="85"/>
      <c r="CG134" s="85"/>
      <c r="CH134" s="85"/>
      <c r="CI134" s="85"/>
      <c r="CJ134" s="85"/>
      <c r="CK134" s="85"/>
      <c r="CL134" s="85"/>
      <c r="CM134" s="85"/>
      <c r="CN134" s="85"/>
      <c r="CO134" s="85"/>
      <c r="CP134" s="85"/>
      <c r="CQ134" s="85"/>
      <c r="CR134" s="85"/>
      <c r="CS134" s="85"/>
      <c r="CT134" s="85"/>
      <c r="CU134" s="85"/>
      <c r="CV134" s="85"/>
      <c r="CW134" s="85"/>
      <c r="CX134" s="85"/>
      <c r="CY134" s="85"/>
      <c r="CZ134" s="85"/>
      <c r="DA134" s="85"/>
      <c r="DB134" s="85"/>
      <c r="DC134" s="85"/>
      <c r="DD134" s="85"/>
      <c r="DE134" s="85"/>
      <c r="DF134" s="85"/>
      <c r="DG134" s="85"/>
      <c r="DH134" s="85"/>
      <c r="DI134" s="85"/>
      <c r="DJ134" s="85"/>
      <c r="DK134" s="85"/>
      <c r="DL134" s="85"/>
      <c r="DM134" s="85"/>
      <c r="DN134" s="85"/>
      <c r="DO134" s="85"/>
      <c r="DP134" s="84"/>
      <c r="DQ134" s="84"/>
      <c r="DR134" s="84"/>
      <c r="DS134" s="84"/>
      <c r="DT134" s="84"/>
      <c r="DU134" s="84"/>
      <c r="DV134" s="84"/>
      <c r="DW134" s="84"/>
      <c r="DX134" s="84"/>
      <c r="DY134" s="84"/>
      <c r="DZ134" s="84"/>
      <c r="EA134" s="54"/>
    </row>
    <row r="135" spans="1:131" ht="14.4" hidden="1" x14ac:dyDescent="0.2">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row>
  </sheetData>
  <sheetProtection algorithmName="SHA-512" hashValue="i+9MN0G4MxwrHGU4ZR/LO5jDnnhAmOMwGDc50/Qc2f3TtJL1oAxYXjg3a737DJje+1dNTr048x9s1klHeaeKLQ==" saltValue="VNcIYkQA2nRxSReCKixJ8g==" spinCount="100000" sheet="1" objects="1" scenarios="1" formatRows="0"/>
  <mergeCells count="2033">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C122:Z122"/>
    <mergeCell ref="AA122:AE122"/>
    <mergeCell ref="AF122:AJ122"/>
    <mergeCell ref="AK122:AO122"/>
    <mergeCell ref="AP122:AT122"/>
    <mergeCell ref="C120:Z120"/>
    <mergeCell ref="AA120:AE120"/>
    <mergeCell ref="AF120:AJ120"/>
    <mergeCell ref="AK120:AO120"/>
    <mergeCell ref="AP120:AT120"/>
    <mergeCell ref="A118:Z118"/>
    <mergeCell ref="AA118:AE118"/>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X130:BE130"/>
    <mergeCell ref="BF130:BL130"/>
  </mergeCells>
  <phoneticPr fontId="6"/>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2"/>
  <cols>
    <col min="1" max="120" width="2.77734375" style="94" customWidth="1"/>
    <col min="121" max="121" width="0" style="95" hidden="1" customWidth="1"/>
    <col min="122" max="122" width="9" style="95" hidden="1" customWidth="1"/>
    <col min="123" max="16384" width="9" style="95" hidden="1"/>
  </cols>
  <sheetData>
    <row r="1" spans="1:120" ht="13.2" x14ac:dyDescent="0.2">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95"/>
    </row>
    <row r="17" spans="119:120" ht="13.2" x14ac:dyDescent="0.2">
      <c r="DP17" s="95"/>
    </row>
    <row r="18" spans="119:120" ht="13.2" x14ac:dyDescent="0.2"/>
    <row r="19" spans="119:120" ht="13.2" x14ac:dyDescent="0.2"/>
    <row r="20" spans="119:120" ht="13.2" x14ac:dyDescent="0.2">
      <c r="DO20" s="95"/>
      <c r="DP20" s="95"/>
    </row>
    <row r="21" spans="119:120" ht="13.2" x14ac:dyDescent="0.2">
      <c r="DP21" s="95"/>
    </row>
    <row r="22" spans="119:120" ht="13.2" x14ac:dyDescent="0.2"/>
    <row r="23" spans="119:120" ht="13.2" x14ac:dyDescent="0.2">
      <c r="DO23" s="95"/>
      <c r="DP23" s="95"/>
    </row>
    <row r="24" spans="119:120" ht="13.2" x14ac:dyDescent="0.2">
      <c r="DP24" s="95"/>
    </row>
    <row r="25" spans="119:120" ht="13.2" x14ac:dyDescent="0.2">
      <c r="DP25" s="95"/>
    </row>
    <row r="26" spans="119:120" ht="13.2" x14ac:dyDescent="0.2">
      <c r="DO26" s="95"/>
      <c r="DP26" s="95"/>
    </row>
    <row r="27" spans="119:120" ht="13.2" x14ac:dyDescent="0.2"/>
    <row r="28" spans="119:120" ht="13.2" x14ac:dyDescent="0.2">
      <c r="DO28" s="95"/>
      <c r="DP28" s="95"/>
    </row>
    <row r="29" spans="119:120" ht="13.2" x14ac:dyDescent="0.2">
      <c r="DP29" s="95"/>
    </row>
    <row r="30" spans="119:120" ht="13.2" x14ac:dyDescent="0.2"/>
    <row r="31" spans="119:120" ht="13.2" x14ac:dyDescent="0.2">
      <c r="DO31" s="95"/>
      <c r="DP31" s="95"/>
    </row>
    <row r="32" spans="119:120" ht="13.2" x14ac:dyDescent="0.2"/>
    <row r="33" spans="98:120" ht="13.2" x14ac:dyDescent="0.2">
      <c r="DO33" s="95"/>
      <c r="DP33" s="95"/>
    </row>
    <row r="34" spans="98:120" ht="13.2" x14ac:dyDescent="0.2">
      <c r="DM34" s="95"/>
    </row>
    <row r="35" spans="98:120" ht="13.2" x14ac:dyDescent="0.2">
      <c r="CT35" s="95"/>
      <c r="CU35" s="95"/>
      <c r="CV35" s="95"/>
      <c r="CY35" s="95"/>
      <c r="CZ35" s="95"/>
      <c r="DA35" s="95"/>
      <c r="DD35" s="95"/>
      <c r="DE35" s="95"/>
      <c r="DF35" s="95"/>
      <c r="DI35" s="95"/>
      <c r="DJ35" s="95"/>
      <c r="DK35" s="95"/>
      <c r="DM35" s="95"/>
      <c r="DN35" s="95"/>
      <c r="DO35" s="95"/>
      <c r="DP35" s="95"/>
    </row>
    <row r="36" spans="98:120" ht="13.2" x14ac:dyDescent="0.2"/>
    <row r="37" spans="98:120" ht="13.2" x14ac:dyDescent="0.2">
      <c r="CW37" s="95"/>
      <c r="DB37" s="95"/>
      <c r="DG37" s="95"/>
      <c r="DL37" s="95"/>
      <c r="DP37" s="95"/>
    </row>
    <row r="38" spans="98:120" ht="13.2" x14ac:dyDescent="0.2">
      <c r="CT38" s="95"/>
      <c r="CU38" s="95"/>
      <c r="CV38" s="95"/>
      <c r="CW38" s="95"/>
      <c r="CY38" s="95"/>
      <c r="CZ38" s="95"/>
      <c r="DA38" s="95"/>
      <c r="DB38" s="95"/>
      <c r="DD38" s="95"/>
      <c r="DE38" s="95"/>
      <c r="DF38" s="95"/>
      <c r="DG38" s="95"/>
      <c r="DI38" s="95"/>
      <c r="DJ38" s="95"/>
      <c r="DK38" s="95"/>
      <c r="DL38" s="95"/>
      <c r="DN38" s="95"/>
      <c r="DO38" s="95"/>
      <c r="DP38" s="9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95"/>
      <c r="DO49" s="95"/>
      <c r="DP49" s="9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95"/>
      <c r="CS63" s="95"/>
      <c r="CX63" s="95"/>
      <c r="DC63" s="95"/>
      <c r="DH63" s="95"/>
    </row>
    <row r="64" spans="22:120" ht="13.2" x14ac:dyDescent="0.2">
      <c r="V64" s="95"/>
    </row>
    <row r="65" spans="15:120" ht="13.2" x14ac:dyDescent="0.2">
      <c r="X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U65" s="95"/>
      <c r="CZ65" s="95"/>
      <c r="DE65" s="95"/>
      <c r="DJ65" s="95"/>
    </row>
    <row r="66" spans="15:120" ht="13.2" x14ac:dyDescent="0.2">
      <c r="Q66" s="95"/>
      <c r="S66" s="95"/>
      <c r="U66" s="95"/>
      <c r="DM66" s="95"/>
    </row>
    <row r="67" spans="15:120" ht="13.2" x14ac:dyDescent="0.2">
      <c r="O67" s="95"/>
      <c r="P67" s="95"/>
      <c r="R67" s="95"/>
      <c r="T67" s="95"/>
      <c r="Y67" s="95"/>
      <c r="CT67" s="95"/>
      <c r="CV67" s="95"/>
      <c r="CW67" s="95"/>
      <c r="CY67" s="95"/>
      <c r="DA67" s="95"/>
      <c r="DB67" s="95"/>
      <c r="DD67" s="95"/>
      <c r="DF67" s="95"/>
      <c r="DG67" s="95"/>
      <c r="DI67" s="95"/>
      <c r="DK67" s="95"/>
      <c r="DL67" s="95"/>
      <c r="DN67" s="95"/>
      <c r="DO67" s="95"/>
      <c r="DP67" s="95"/>
    </row>
    <row r="68" spans="15:120" ht="13.2" x14ac:dyDescent="0.2"/>
    <row r="69" spans="15:120" ht="13.2" x14ac:dyDescent="0.2"/>
    <row r="70" spans="15:120" ht="13.2" x14ac:dyDescent="0.2"/>
    <row r="71" spans="15:120" ht="13.2" x14ac:dyDescent="0.2"/>
    <row r="72" spans="15:120" ht="13.2" x14ac:dyDescent="0.2">
      <c r="DP72" s="95"/>
    </row>
    <row r="73" spans="15:120" ht="13.2" x14ac:dyDescent="0.2">
      <c r="DP73" s="9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95"/>
      <c r="CX96" s="95"/>
      <c r="DC96" s="95"/>
      <c r="DH96" s="95"/>
    </row>
    <row r="97" spans="24:120" ht="13.2" x14ac:dyDescent="0.2">
      <c r="CS97" s="95"/>
      <c r="CX97" s="95"/>
      <c r="DC97" s="95"/>
      <c r="DH97" s="95"/>
      <c r="DP97" s="94" t="s">
        <v>36</v>
      </c>
    </row>
    <row r="98" spans="24:120" ht="13.2" hidden="1" x14ac:dyDescent="0.2">
      <c r="CS98" s="95"/>
      <c r="CX98" s="95"/>
      <c r="DC98" s="95"/>
      <c r="DH98" s="95"/>
    </row>
    <row r="99" spans="24:120" ht="13.2" hidden="1" x14ac:dyDescent="0.2">
      <c r="CS99" s="95"/>
      <c r="CX99" s="95"/>
      <c r="DC99" s="95"/>
      <c r="DH99" s="95"/>
    </row>
    <row r="100" spans="24:120" ht="13.2" hidden="1" x14ac:dyDescent="0.2"/>
    <row r="101" spans="24:120" ht="12" hidden="1" customHeight="1" x14ac:dyDescent="0.2">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U101" s="95"/>
      <c r="CZ101" s="95"/>
      <c r="DE101" s="95"/>
      <c r="DJ101" s="95"/>
    </row>
    <row r="102" spans="24:120" ht="1.5" hidden="1" customHeight="1" x14ac:dyDescent="0.2">
      <c r="CU102" s="95"/>
      <c r="CZ102" s="95"/>
      <c r="DE102" s="95"/>
      <c r="DJ102" s="95"/>
      <c r="DM102" s="95"/>
    </row>
    <row r="103" spans="24:120" ht="13.2" hidden="1" x14ac:dyDescent="0.2">
      <c r="CT103" s="95"/>
      <c r="CV103" s="95"/>
      <c r="CW103" s="95"/>
      <c r="CY103" s="95"/>
      <c r="DA103" s="95"/>
      <c r="DB103" s="95"/>
      <c r="DD103" s="95"/>
      <c r="DF103" s="95"/>
      <c r="DG103" s="95"/>
      <c r="DI103" s="95"/>
      <c r="DK103" s="95"/>
      <c r="DL103" s="95"/>
      <c r="DM103" s="95"/>
      <c r="DN103" s="95"/>
      <c r="DO103" s="95"/>
      <c r="DP103" s="95"/>
    </row>
    <row r="104" spans="24:120" ht="13.2" hidden="1" x14ac:dyDescent="0.2">
      <c r="CV104" s="95"/>
      <c r="CW104" s="95"/>
      <c r="DA104" s="95"/>
      <c r="DB104" s="95"/>
      <c r="DF104" s="95"/>
      <c r="DG104" s="95"/>
      <c r="DK104" s="95"/>
      <c r="DL104" s="95"/>
      <c r="DN104" s="95"/>
      <c r="DO104" s="95"/>
      <c r="DP104" s="95"/>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OJCIR4HJnUhmCTSGPjlmxiSVX9N1EX/7Wk53A2kebSx2c/ZZkNnlURsbl59xb/8YiBRF34PwIs9S9mVwTNmS3A==" saltValue="tlbnw45RlicTh3RJHCYs8Q==" spinCount="100000" sheet="1" objects="1" scenarios="1"/>
  <phoneticPr fontId="6"/>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SheetLayoutView="55" workbookViewId="0"/>
  </sheetViews>
  <sheetFormatPr defaultColWidth="0" defaultRowHeight="13.5" customHeight="1" zeroHeight="1" x14ac:dyDescent="0.2"/>
  <cols>
    <col min="1" max="116" width="2.6640625" style="94" customWidth="1"/>
    <col min="117" max="117" width="9" style="95" hidden="1" customWidth="1"/>
    <col min="118" max="16384" width="9" style="95" hidden="1"/>
  </cols>
  <sheetData>
    <row r="1" spans="2:116" ht="13.2" x14ac:dyDescent="0.2">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row>
    <row r="2" spans="2:116" ht="13.2" x14ac:dyDescent="0.2"/>
    <row r="3" spans="2:116" ht="13.2" x14ac:dyDescent="0.2"/>
    <row r="4" spans="2:116" ht="13.2" x14ac:dyDescent="0.2">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row>
    <row r="5" spans="2:116" ht="13.2" x14ac:dyDescent="0.2">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row>
    <row r="19" spans="9:116" ht="13.2" x14ac:dyDescent="0.2"/>
    <row r="20" spans="9:116" ht="13.2" x14ac:dyDescent="0.2"/>
    <row r="21" spans="9:116" ht="13.2" x14ac:dyDescent="0.2">
      <c r="DL21" s="95"/>
    </row>
    <row r="22" spans="9:116" ht="13.2" x14ac:dyDescent="0.2">
      <c r="DI22" s="95"/>
      <c r="DJ22" s="95"/>
      <c r="DK22" s="95"/>
      <c r="DL22" s="95"/>
    </row>
    <row r="23" spans="9:116" ht="13.2" x14ac:dyDescent="0.2">
      <c r="CY23" s="95"/>
      <c r="CZ23" s="95"/>
      <c r="DA23" s="95"/>
      <c r="DB23" s="95"/>
      <c r="DC23" s="95"/>
      <c r="DD23" s="95"/>
      <c r="DE23" s="95"/>
      <c r="DF23" s="95"/>
      <c r="DG23" s="95"/>
      <c r="DH23" s="95"/>
      <c r="DI23" s="95"/>
      <c r="DJ23" s="95"/>
      <c r="DK23" s="95"/>
      <c r="DL23" s="9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95"/>
      <c r="DA35" s="95"/>
      <c r="DB35" s="95"/>
      <c r="DC35" s="95"/>
      <c r="DD35" s="95"/>
      <c r="DE35" s="95"/>
      <c r="DF35" s="95"/>
      <c r="DG35" s="95"/>
      <c r="DH35" s="95"/>
      <c r="DI35" s="95"/>
      <c r="DJ35" s="95"/>
      <c r="DK35" s="95"/>
      <c r="DL35" s="95"/>
    </row>
    <row r="36" spans="15:116" ht="13.2" x14ac:dyDescent="0.2"/>
    <row r="37" spans="15:116" ht="13.2" x14ac:dyDescent="0.2">
      <c r="DL37" s="95"/>
    </row>
    <row r="38" spans="15:116" ht="13.2" x14ac:dyDescent="0.2">
      <c r="DI38" s="95"/>
      <c r="DJ38" s="95"/>
      <c r="DK38" s="95"/>
      <c r="DL38" s="95"/>
    </row>
    <row r="39" spans="15:116" ht="13.2" x14ac:dyDescent="0.2"/>
    <row r="40" spans="15:116" ht="13.2" x14ac:dyDescent="0.2"/>
    <row r="41" spans="15:116" ht="13.2" x14ac:dyDescent="0.2"/>
    <row r="42" spans="15:116" ht="13.2" x14ac:dyDescent="0.2"/>
    <row r="43" spans="15:116" ht="13.2" x14ac:dyDescent="0.2">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row>
    <row r="44" spans="15:116" ht="13.2" x14ac:dyDescent="0.2">
      <c r="DL44" s="95"/>
    </row>
    <row r="45" spans="15:116" ht="13.2" x14ac:dyDescent="0.2"/>
    <row r="46" spans="15:116" ht="13.2" x14ac:dyDescent="0.2">
      <c r="DA46" s="95"/>
      <c r="DB46" s="95"/>
      <c r="DC46" s="95"/>
      <c r="DD46" s="95"/>
      <c r="DE46" s="95"/>
      <c r="DF46" s="95"/>
      <c r="DG46" s="95"/>
      <c r="DH46" s="95"/>
      <c r="DI46" s="95"/>
      <c r="DJ46" s="95"/>
      <c r="DK46" s="95"/>
      <c r="DL46" s="95"/>
    </row>
    <row r="47" spans="15:116" ht="13.2" x14ac:dyDescent="0.2"/>
    <row r="48" spans="15:116" ht="13.2" x14ac:dyDescent="0.2"/>
    <row r="49" spans="104:116" ht="13.2" x14ac:dyDescent="0.2"/>
    <row r="50" spans="104:116" ht="13.2" x14ac:dyDescent="0.2">
      <c r="CZ50" s="95"/>
      <c r="DA50" s="95"/>
      <c r="DB50" s="95"/>
      <c r="DC50" s="95"/>
      <c r="DD50" s="95"/>
      <c r="DE50" s="95"/>
      <c r="DF50" s="95"/>
      <c r="DG50" s="95"/>
      <c r="DH50" s="95"/>
      <c r="DI50" s="95"/>
      <c r="DJ50" s="95"/>
      <c r="DK50" s="95"/>
      <c r="DL50" s="95"/>
    </row>
    <row r="51" spans="104:116" ht="13.2" x14ac:dyDescent="0.2"/>
    <row r="52" spans="104:116" ht="13.2" x14ac:dyDescent="0.2"/>
    <row r="53" spans="104:116" ht="13.2" x14ac:dyDescent="0.2">
      <c r="DL53" s="9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95"/>
      <c r="DD67" s="95"/>
      <c r="DE67" s="95"/>
      <c r="DF67" s="95"/>
      <c r="DG67" s="95"/>
      <c r="DH67" s="95"/>
      <c r="DI67" s="95"/>
      <c r="DJ67" s="95"/>
      <c r="DK67" s="95"/>
      <c r="DL67" s="9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Q7o+Mn+R0w7/Uo2WGwia72zhM+fQ2tXsolY1b9Lm8jIMhGNKBFBDAGWTfiDDqFs1nHNDgi1+Cio7ew363Hf3CQ==" saltValue="k2fb3AlNscp5QexEI6JKlw==" spinCount="100000" sheet="1" objects="1" scenarios="1"/>
  <phoneticPr fontId="6"/>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SheetLayoutView="100" workbookViewId="0"/>
  </sheetViews>
  <sheetFormatPr defaultColWidth="0" defaultRowHeight="13.5" customHeight="1" zeroHeight="1" x14ac:dyDescent="0.2"/>
  <cols>
    <col min="1" max="36" width="2.44140625" style="50" customWidth="1"/>
    <col min="37" max="44" width="17" style="50" customWidth="1"/>
    <col min="45" max="45" width="6.109375" style="96" customWidth="1"/>
    <col min="46" max="46" width="3" style="97" customWidth="1"/>
    <col min="47" max="47" width="19.109375" style="50" hidden="1" customWidth="1"/>
    <col min="48" max="52" width="12.6640625" style="50" hidden="1" customWidth="1"/>
    <col min="53" max="53" width="8.6640625" style="50" hidden="1" customWidth="1"/>
    <col min="54" max="16384" width="8.6640625" style="50" hidden="1"/>
  </cols>
  <sheetData>
    <row r="1" spans="1:46" ht="13.2" x14ac:dyDescent="0.2">
      <c r="AS1" s="108"/>
      <c r="AT1" s="108"/>
    </row>
    <row r="2" spans="1:46" ht="13.2" x14ac:dyDescent="0.2">
      <c r="AS2" s="108"/>
      <c r="AT2" s="108"/>
    </row>
    <row r="3" spans="1:46" ht="13.2" x14ac:dyDescent="0.2">
      <c r="AS3" s="108"/>
      <c r="AT3" s="108"/>
    </row>
    <row r="4" spans="1:46" ht="13.2" x14ac:dyDescent="0.2">
      <c r="AS4" s="108"/>
      <c r="AT4" s="108"/>
    </row>
    <row r="5" spans="1:46" ht="16.2" x14ac:dyDescent="0.2">
      <c r="A5" s="99" t="s">
        <v>511</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78"/>
    </row>
    <row r="6" spans="1:46" ht="13.2" x14ac:dyDescent="0.2">
      <c r="A6" s="97"/>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2" t="s">
        <v>512</v>
      </c>
      <c r="AL6" s="102"/>
      <c r="AM6" s="102"/>
      <c r="AN6" s="102"/>
      <c r="AO6" s="108"/>
      <c r="AP6" s="108"/>
      <c r="AQ6" s="108"/>
      <c r="AR6" s="108"/>
    </row>
    <row r="7" spans="1:46" ht="13.2" x14ac:dyDescent="0.2">
      <c r="A7" s="97"/>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10"/>
      <c r="AL7" s="117"/>
      <c r="AM7" s="117"/>
      <c r="AN7" s="127"/>
      <c r="AO7" s="1014" t="s">
        <v>321</v>
      </c>
      <c r="AP7" s="144"/>
      <c r="AQ7" s="155" t="s">
        <v>513</v>
      </c>
      <c r="AR7" s="169"/>
    </row>
    <row r="8" spans="1:46" ht="13.2" x14ac:dyDescent="0.2">
      <c r="A8" s="97"/>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11"/>
      <c r="AL8" s="118"/>
      <c r="AM8" s="118"/>
      <c r="AN8" s="128"/>
      <c r="AO8" s="1015"/>
      <c r="AP8" s="145" t="s">
        <v>399</v>
      </c>
      <c r="AQ8" s="156" t="s">
        <v>397</v>
      </c>
      <c r="AR8" s="170" t="s">
        <v>479</v>
      </c>
    </row>
    <row r="9" spans="1:46" ht="13.2" x14ac:dyDescent="0.2">
      <c r="A9" s="97"/>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27" t="s">
        <v>514</v>
      </c>
      <c r="AL9" s="1028"/>
      <c r="AM9" s="1028"/>
      <c r="AN9" s="1029"/>
      <c r="AO9" s="134">
        <v>20526037</v>
      </c>
      <c r="AP9" s="134">
        <v>50805</v>
      </c>
      <c r="AQ9" s="157">
        <v>57800</v>
      </c>
      <c r="AR9" s="171">
        <v>-12.1</v>
      </c>
    </row>
    <row r="10" spans="1:46" ht="13.2" x14ac:dyDescent="0.2">
      <c r="A10" s="97"/>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27" t="s">
        <v>307</v>
      </c>
      <c r="AL10" s="1028"/>
      <c r="AM10" s="1028"/>
      <c r="AN10" s="1029"/>
      <c r="AO10" s="135">
        <v>622775</v>
      </c>
      <c r="AP10" s="135">
        <v>1541</v>
      </c>
      <c r="AQ10" s="158">
        <v>2573</v>
      </c>
      <c r="AR10" s="172">
        <v>-40.1</v>
      </c>
    </row>
    <row r="11" spans="1:46" ht="13.5" customHeight="1" x14ac:dyDescent="0.2">
      <c r="A11" s="97"/>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27" t="s">
        <v>235</v>
      </c>
      <c r="AL11" s="1028"/>
      <c r="AM11" s="1028"/>
      <c r="AN11" s="1029"/>
      <c r="AO11" s="135">
        <v>51396</v>
      </c>
      <c r="AP11" s="135">
        <v>127</v>
      </c>
      <c r="AQ11" s="158">
        <v>1586</v>
      </c>
      <c r="AR11" s="172">
        <v>-92</v>
      </c>
    </row>
    <row r="12" spans="1:46" ht="13.5" customHeight="1" x14ac:dyDescent="0.2">
      <c r="A12" s="97"/>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27" t="s">
        <v>198</v>
      </c>
      <c r="AL12" s="1028"/>
      <c r="AM12" s="1028"/>
      <c r="AN12" s="1029"/>
      <c r="AO12" s="135">
        <v>67863</v>
      </c>
      <c r="AP12" s="135">
        <v>168</v>
      </c>
      <c r="AQ12" s="158">
        <v>532</v>
      </c>
      <c r="AR12" s="172">
        <v>-68.400000000000006</v>
      </c>
    </row>
    <row r="13" spans="1:46" ht="13.5" customHeight="1" x14ac:dyDescent="0.2">
      <c r="A13" s="97"/>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27" t="s">
        <v>468</v>
      </c>
      <c r="AL13" s="1028"/>
      <c r="AM13" s="1028"/>
      <c r="AN13" s="1029"/>
      <c r="AO13" s="135" t="s">
        <v>157</v>
      </c>
      <c r="AP13" s="135" t="s">
        <v>157</v>
      </c>
      <c r="AQ13" s="158">
        <v>18</v>
      </c>
      <c r="AR13" s="172" t="s">
        <v>157</v>
      </c>
    </row>
    <row r="14" spans="1:46" ht="13.5" customHeight="1" x14ac:dyDescent="0.2">
      <c r="A14" s="97"/>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27" t="s">
        <v>243</v>
      </c>
      <c r="AL14" s="1028"/>
      <c r="AM14" s="1028"/>
      <c r="AN14" s="1029"/>
      <c r="AO14" s="135">
        <v>805349</v>
      </c>
      <c r="AP14" s="135">
        <v>1993</v>
      </c>
      <c r="AQ14" s="158">
        <v>1833</v>
      </c>
      <c r="AR14" s="172">
        <v>8.6999999999999993</v>
      </c>
    </row>
    <row r="15" spans="1:46" ht="13.5" customHeight="1" x14ac:dyDescent="0.2">
      <c r="A15" s="97"/>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27" t="s">
        <v>506</v>
      </c>
      <c r="AL15" s="1028"/>
      <c r="AM15" s="1028"/>
      <c r="AN15" s="1029"/>
      <c r="AO15" s="135">
        <v>170287</v>
      </c>
      <c r="AP15" s="135">
        <v>421</v>
      </c>
      <c r="AQ15" s="158">
        <v>1281</v>
      </c>
      <c r="AR15" s="172">
        <v>-67.099999999999994</v>
      </c>
    </row>
    <row r="16" spans="1:46" ht="13.2" x14ac:dyDescent="0.2">
      <c r="A16" s="97"/>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30" t="s">
        <v>484</v>
      </c>
      <c r="AL16" s="1031"/>
      <c r="AM16" s="1031"/>
      <c r="AN16" s="1032"/>
      <c r="AO16" s="135">
        <v>-1862432</v>
      </c>
      <c r="AP16" s="135">
        <v>-4610</v>
      </c>
      <c r="AQ16" s="158">
        <v>-4437</v>
      </c>
      <c r="AR16" s="172">
        <v>3.9</v>
      </c>
    </row>
    <row r="17" spans="1:46" ht="13.2" x14ac:dyDescent="0.2">
      <c r="A17" s="97"/>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30" t="s">
        <v>270</v>
      </c>
      <c r="AL17" s="1031"/>
      <c r="AM17" s="1031"/>
      <c r="AN17" s="1032"/>
      <c r="AO17" s="135">
        <v>20381275</v>
      </c>
      <c r="AP17" s="135">
        <v>50447</v>
      </c>
      <c r="AQ17" s="158">
        <v>61185</v>
      </c>
      <c r="AR17" s="172">
        <v>-17.600000000000001</v>
      </c>
    </row>
    <row r="18" spans="1:46" ht="13.2" x14ac:dyDescent="0.2">
      <c r="A18" s="97"/>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49"/>
      <c r="AR18" s="149"/>
    </row>
    <row r="19" spans="1:46" ht="13.2" x14ac:dyDescent="0.2">
      <c r="A19" s="97"/>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t="s">
        <v>431</v>
      </c>
      <c r="AL19" s="108"/>
      <c r="AM19" s="108"/>
      <c r="AN19" s="108"/>
      <c r="AO19" s="108"/>
      <c r="AP19" s="108"/>
      <c r="AQ19" s="108"/>
      <c r="AR19" s="108"/>
    </row>
    <row r="20" spans="1:46" ht="13.2" x14ac:dyDescent="0.2">
      <c r="A20" s="97"/>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12"/>
      <c r="AL20" s="119"/>
      <c r="AM20" s="119"/>
      <c r="AN20" s="129"/>
      <c r="AO20" s="136" t="s">
        <v>515</v>
      </c>
      <c r="AP20" s="146" t="s">
        <v>256</v>
      </c>
      <c r="AQ20" s="159" t="s">
        <v>516</v>
      </c>
      <c r="AR20" s="173"/>
    </row>
    <row r="21" spans="1:46" s="98" customFormat="1" ht="13.2" x14ac:dyDescent="0.2">
      <c r="A21" s="100"/>
      <c r="AK21" s="1024" t="s">
        <v>75</v>
      </c>
      <c r="AL21" s="1025"/>
      <c r="AM21" s="1025"/>
      <c r="AN21" s="1026"/>
      <c r="AO21" s="137">
        <v>5.27</v>
      </c>
      <c r="AP21" s="147">
        <v>6.2</v>
      </c>
      <c r="AQ21" s="160">
        <v>-0.93</v>
      </c>
      <c r="AS21" s="179"/>
      <c r="AT21" s="100"/>
    </row>
    <row r="22" spans="1:46" s="98" customFormat="1" ht="13.2" x14ac:dyDescent="0.2">
      <c r="A22" s="100"/>
      <c r="AK22" s="1024" t="s">
        <v>450</v>
      </c>
      <c r="AL22" s="1025"/>
      <c r="AM22" s="1025"/>
      <c r="AN22" s="1026"/>
      <c r="AO22" s="138">
        <v>100.1</v>
      </c>
      <c r="AP22" s="148">
        <v>100.2</v>
      </c>
      <c r="AQ22" s="161">
        <v>-0.1</v>
      </c>
      <c r="AR22" s="149"/>
      <c r="AS22" s="179"/>
      <c r="AT22" s="100"/>
    </row>
    <row r="23" spans="1:46" s="98" customFormat="1" ht="13.2" x14ac:dyDescent="0.2">
      <c r="A23" s="100"/>
      <c r="AP23" s="149"/>
      <c r="AQ23" s="149"/>
      <c r="AR23" s="149"/>
      <c r="AS23" s="179"/>
      <c r="AT23" s="100"/>
    </row>
    <row r="24" spans="1:46" s="98" customFormat="1" ht="13.2" x14ac:dyDescent="0.2">
      <c r="A24" s="100"/>
      <c r="AP24" s="149"/>
      <c r="AQ24" s="149"/>
      <c r="AR24" s="149"/>
      <c r="AS24" s="179"/>
      <c r="AT24" s="100"/>
    </row>
    <row r="25" spans="1:46" s="98" customFormat="1" ht="13.2" x14ac:dyDescent="0.2">
      <c r="A25" s="101"/>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50"/>
      <c r="AQ25" s="150"/>
      <c r="AR25" s="150"/>
      <c r="AS25" s="180"/>
      <c r="AT25" s="100"/>
    </row>
    <row r="26" spans="1:46" s="98" customFormat="1" ht="13.2" x14ac:dyDescent="0.2">
      <c r="A26" s="102" t="s">
        <v>517</v>
      </c>
      <c r="AP26" s="149"/>
      <c r="AQ26" s="149"/>
      <c r="AR26" s="149"/>
      <c r="AS26" s="102"/>
      <c r="AT26" s="102"/>
    </row>
    <row r="27" spans="1:46" ht="13.2" x14ac:dyDescent="0.2">
      <c r="A27" s="103" t="s">
        <v>178</v>
      </c>
      <c r="AO27" s="108"/>
      <c r="AP27" s="108"/>
      <c r="AQ27" s="108"/>
      <c r="AR27" s="108"/>
      <c r="AS27" s="108"/>
      <c r="AT27" s="108"/>
    </row>
    <row r="28" spans="1:46" ht="16.2" x14ac:dyDescent="0.2">
      <c r="A28" s="99" t="s">
        <v>461</v>
      </c>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81"/>
    </row>
    <row r="29" spans="1:46" ht="13.2" x14ac:dyDescent="0.2">
      <c r="A29" s="97"/>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2" t="s">
        <v>519</v>
      </c>
      <c r="AL29" s="102"/>
      <c r="AM29" s="102"/>
      <c r="AN29" s="102"/>
      <c r="AO29" s="108"/>
      <c r="AP29" s="108"/>
      <c r="AQ29" s="108"/>
      <c r="AR29" s="108"/>
      <c r="AS29" s="182"/>
    </row>
    <row r="30" spans="1:46" ht="13.2" x14ac:dyDescent="0.2">
      <c r="A30" s="97"/>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10"/>
      <c r="AL30" s="117"/>
      <c r="AM30" s="117"/>
      <c r="AN30" s="127"/>
      <c r="AO30" s="1014" t="s">
        <v>321</v>
      </c>
      <c r="AP30" s="144"/>
      <c r="AQ30" s="155" t="s">
        <v>513</v>
      </c>
      <c r="AR30" s="169"/>
    </row>
    <row r="31" spans="1:46" ht="13.2" x14ac:dyDescent="0.2">
      <c r="A31" s="97"/>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11"/>
      <c r="AL31" s="118"/>
      <c r="AM31" s="118"/>
      <c r="AN31" s="128"/>
      <c r="AO31" s="1015"/>
      <c r="AP31" s="145" t="s">
        <v>399</v>
      </c>
      <c r="AQ31" s="156" t="s">
        <v>397</v>
      </c>
      <c r="AR31" s="170" t="s">
        <v>479</v>
      </c>
    </row>
    <row r="32" spans="1:46" ht="27" customHeight="1" x14ac:dyDescent="0.2">
      <c r="A32" s="97"/>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18" t="s">
        <v>518</v>
      </c>
      <c r="AL32" s="1019"/>
      <c r="AM32" s="1019"/>
      <c r="AN32" s="1020"/>
      <c r="AO32" s="135">
        <v>20101325</v>
      </c>
      <c r="AP32" s="135">
        <v>49754</v>
      </c>
      <c r="AQ32" s="162">
        <v>37891</v>
      </c>
      <c r="AR32" s="172">
        <v>31.3</v>
      </c>
    </row>
    <row r="33" spans="1:46" ht="13.5" customHeight="1" x14ac:dyDescent="0.2">
      <c r="A33" s="97"/>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18" t="s">
        <v>521</v>
      </c>
      <c r="AL33" s="1019"/>
      <c r="AM33" s="1019"/>
      <c r="AN33" s="1020"/>
      <c r="AO33" s="135" t="s">
        <v>157</v>
      </c>
      <c r="AP33" s="135" t="s">
        <v>157</v>
      </c>
      <c r="AQ33" s="162">
        <v>3</v>
      </c>
      <c r="AR33" s="172" t="s">
        <v>157</v>
      </c>
    </row>
    <row r="34" spans="1:46" ht="27" customHeight="1" x14ac:dyDescent="0.2">
      <c r="A34" s="97"/>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18" t="s">
        <v>522</v>
      </c>
      <c r="AL34" s="1019"/>
      <c r="AM34" s="1019"/>
      <c r="AN34" s="1020"/>
      <c r="AO34" s="135">
        <v>309843</v>
      </c>
      <c r="AP34" s="135">
        <v>767</v>
      </c>
      <c r="AQ34" s="162">
        <v>103</v>
      </c>
      <c r="AR34" s="172">
        <v>644.70000000000005</v>
      </c>
    </row>
    <row r="35" spans="1:46" ht="27" customHeight="1" x14ac:dyDescent="0.2">
      <c r="A35" s="97"/>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18" t="s">
        <v>394</v>
      </c>
      <c r="AL35" s="1019"/>
      <c r="AM35" s="1019"/>
      <c r="AN35" s="1020"/>
      <c r="AO35" s="135">
        <v>3204286</v>
      </c>
      <c r="AP35" s="135">
        <v>7931</v>
      </c>
      <c r="AQ35" s="162">
        <v>9138</v>
      </c>
      <c r="AR35" s="172">
        <v>-13.2</v>
      </c>
    </row>
    <row r="36" spans="1:46" ht="27" customHeight="1" x14ac:dyDescent="0.2">
      <c r="A36" s="97"/>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18" t="s">
        <v>523</v>
      </c>
      <c r="AL36" s="1019"/>
      <c r="AM36" s="1019"/>
      <c r="AN36" s="1020"/>
      <c r="AO36" s="135" t="s">
        <v>157</v>
      </c>
      <c r="AP36" s="135" t="s">
        <v>157</v>
      </c>
      <c r="AQ36" s="162">
        <v>348</v>
      </c>
      <c r="AR36" s="172" t="s">
        <v>157</v>
      </c>
    </row>
    <row r="37" spans="1:46" ht="13.5" customHeight="1" x14ac:dyDescent="0.2">
      <c r="A37" s="97"/>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18" t="s">
        <v>525</v>
      </c>
      <c r="AL37" s="1019"/>
      <c r="AM37" s="1019"/>
      <c r="AN37" s="1020"/>
      <c r="AO37" s="135">
        <v>61099</v>
      </c>
      <c r="AP37" s="135">
        <v>151</v>
      </c>
      <c r="AQ37" s="162">
        <v>851</v>
      </c>
      <c r="AR37" s="172">
        <v>-82.3</v>
      </c>
    </row>
    <row r="38" spans="1:46" ht="27" customHeight="1" x14ac:dyDescent="0.2">
      <c r="A38" s="97"/>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21" t="s">
        <v>154</v>
      </c>
      <c r="AL38" s="1022"/>
      <c r="AM38" s="1022"/>
      <c r="AN38" s="1023"/>
      <c r="AO38" s="139">
        <v>462</v>
      </c>
      <c r="AP38" s="139">
        <v>1</v>
      </c>
      <c r="AQ38" s="163">
        <v>1</v>
      </c>
      <c r="AR38" s="161">
        <v>0</v>
      </c>
      <c r="AS38" s="182"/>
    </row>
    <row r="39" spans="1:46" ht="13.2" x14ac:dyDescent="0.2">
      <c r="A39" s="97"/>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21" t="s">
        <v>110</v>
      </c>
      <c r="AL39" s="1022"/>
      <c r="AM39" s="1022"/>
      <c r="AN39" s="1023"/>
      <c r="AO39" s="135">
        <v>-2932284</v>
      </c>
      <c r="AP39" s="135">
        <v>-7258</v>
      </c>
      <c r="AQ39" s="162">
        <v>-8418</v>
      </c>
      <c r="AR39" s="172">
        <v>-13.8</v>
      </c>
      <c r="AS39" s="182"/>
    </row>
    <row r="40" spans="1:46" ht="27" customHeight="1" x14ac:dyDescent="0.2">
      <c r="A40" s="97"/>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18" t="s">
        <v>171</v>
      </c>
      <c r="AL40" s="1019"/>
      <c r="AM40" s="1019"/>
      <c r="AN40" s="1020"/>
      <c r="AO40" s="135">
        <v>-16098579</v>
      </c>
      <c r="AP40" s="135">
        <v>-39846</v>
      </c>
      <c r="AQ40" s="162">
        <v>-29250</v>
      </c>
      <c r="AR40" s="172">
        <v>36.200000000000003</v>
      </c>
      <c r="AS40" s="182"/>
    </row>
    <row r="41" spans="1:46" ht="13.2" x14ac:dyDescent="0.2">
      <c r="A41" s="97"/>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08" t="s">
        <v>383</v>
      </c>
      <c r="AL41" s="1009"/>
      <c r="AM41" s="1009"/>
      <c r="AN41" s="1010"/>
      <c r="AO41" s="135">
        <v>4646152</v>
      </c>
      <c r="AP41" s="135">
        <v>11500</v>
      </c>
      <c r="AQ41" s="162">
        <v>10666</v>
      </c>
      <c r="AR41" s="172">
        <v>7.8</v>
      </c>
      <c r="AS41" s="182"/>
    </row>
    <row r="42" spans="1:46" ht="13.2" x14ac:dyDescent="0.2">
      <c r="A42" s="97"/>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13" t="s">
        <v>62</v>
      </c>
      <c r="AL42" s="108"/>
      <c r="AM42" s="108"/>
      <c r="AN42" s="108"/>
      <c r="AO42" s="108"/>
      <c r="AP42" s="108"/>
      <c r="AQ42" s="149"/>
      <c r="AR42" s="149"/>
      <c r="AS42" s="182"/>
    </row>
    <row r="43" spans="1:46" ht="13.2" x14ac:dyDescent="0.2">
      <c r="A43" s="97"/>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51"/>
      <c r="AQ43" s="149"/>
      <c r="AR43" s="108"/>
      <c r="AS43" s="182"/>
    </row>
    <row r="44" spans="1:46" ht="13.2" x14ac:dyDescent="0.2">
      <c r="A44" s="97"/>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49"/>
      <c r="AR44" s="108"/>
    </row>
    <row r="45" spans="1:46" ht="13.2" x14ac:dyDescent="0.2">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64"/>
      <c r="AR45" s="104"/>
      <c r="AS45" s="104"/>
      <c r="AT45" s="108"/>
    </row>
    <row r="46" spans="1:46" ht="13.2" x14ac:dyDescent="0.2">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8"/>
    </row>
    <row r="47" spans="1:46" ht="17.25" customHeight="1" x14ac:dyDescent="0.2">
      <c r="A47" s="106" t="s">
        <v>205</v>
      </c>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row>
    <row r="48" spans="1:46" ht="13.2" x14ac:dyDescent="0.2">
      <c r="A48" s="97"/>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5" t="s">
        <v>526</v>
      </c>
      <c r="AL48" s="105"/>
      <c r="AM48" s="105"/>
      <c r="AN48" s="105"/>
      <c r="AO48" s="105"/>
      <c r="AP48" s="105"/>
      <c r="AQ48" s="150"/>
      <c r="AR48" s="105"/>
    </row>
    <row r="49" spans="1:44" ht="13.5" customHeight="1" x14ac:dyDescent="0.2">
      <c r="A49" s="97"/>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14"/>
      <c r="AL49" s="120"/>
      <c r="AM49" s="1016" t="s">
        <v>321</v>
      </c>
      <c r="AN49" s="1011" t="s">
        <v>95</v>
      </c>
      <c r="AO49" s="1012"/>
      <c r="AP49" s="1012"/>
      <c r="AQ49" s="1012"/>
      <c r="AR49" s="1013"/>
    </row>
    <row r="50" spans="1:44" ht="13.2" x14ac:dyDescent="0.2">
      <c r="A50" s="97"/>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15"/>
      <c r="AL50" s="121"/>
      <c r="AM50" s="1017"/>
      <c r="AN50" s="131" t="s">
        <v>371</v>
      </c>
      <c r="AO50" s="141" t="s">
        <v>520</v>
      </c>
      <c r="AP50" s="152" t="s">
        <v>201</v>
      </c>
      <c r="AQ50" s="165" t="s">
        <v>524</v>
      </c>
      <c r="AR50" s="175" t="s">
        <v>445</v>
      </c>
    </row>
    <row r="51" spans="1:44" ht="13.2" x14ac:dyDescent="0.2">
      <c r="A51" s="97"/>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14" t="s">
        <v>144</v>
      </c>
      <c r="AL51" s="120"/>
      <c r="AM51" s="125">
        <v>17344909</v>
      </c>
      <c r="AN51" s="132">
        <v>42733</v>
      </c>
      <c r="AO51" s="142">
        <v>14.5</v>
      </c>
      <c r="AP51" s="153">
        <v>47677</v>
      </c>
      <c r="AQ51" s="166">
        <v>14.3</v>
      </c>
      <c r="AR51" s="176">
        <v>0.2</v>
      </c>
    </row>
    <row r="52" spans="1:44" ht="13.2" x14ac:dyDescent="0.2">
      <c r="A52" s="97"/>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16"/>
      <c r="AL52" s="122" t="s">
        <v>224</v>
      </c>
      <c r="AM52" s="126">
        <v>8350118</v>
      </c>
      <c r="AN52" s="133">
        <v>20572</v>
      </c>
      <c r="AO52" s="143">
        <v>16.399999999999999</v>
      </c>
      <c r="AP52" s="154">
        <v>23360</v>
      </c>
      <c r="AQ52" s="167">
        <v>2.7</v>
      </c>
      <c r="AR52" s="177">
        <v>13.7</v>
      </c>
    </row>
    <row r="53" spans="1:44" ht="13.2" x14ac:dyDescent="0.2">
      <c r="A53" s="97"/>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14" t="s">
        <v>274</v>
      </c>
      <c r="AL53" s="120"/>
      <c r="AM53" s="125">
        <v>16488538</v>
      </c>
      <c r="AN53" s="132">
        <v>40637</v>
      </c>
      <c r="AO53" s="142">
        <v>-4.9000000000000004</v>
      </c>
      <c r="AP53" s="153">
        <v>51613</v>
      </c>
      <c r="AQ53" s="166">
        <v>8.3000000000000007</v>
      </c>
      <c r="AR53" s="176">
        <v>-13.2</v>
      </c>
    </row>
    <row r="54" spans="1:44" ht="13.2" x14ac:dyDescent="0.2">
      <c r="A54" s="97"/>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16"/>
      <c r="AL54" s="122" t="s">
        <v>224</v>
      </c>
      <c r="AM54" s="126">
        <v>8281199</v>
      </c>
      <c r="AN54" s="133">
        <v>20410</v>
      </c>
      <c r="AO54" s="143">
        <v>-0.8</v>
      </c>
      <c r="AP54" s="154">
        <v>25872</v>
      </c>
      <c r="AQ54" s="167">
        <v>10.8</v>
      </c>
      <c r="AR54" s="177">
        <v>-11.6</v>
      </c>
    </row>
    <row r="55" spans="1:44" ht="13.2" x14ac:dyDescent="0.2">
      <c r="A55" s="97"/>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14" t="s">
        <v>432</v>
      </c>
      <c r="AL55" s="120"/>
      <c r="AM55" s="125">
        <v>15891785</v>
      </c>
      <c r="AN55" s="132">
        <v>39173</v>
      </c>
      <c r="AO55" s="142">
        <v>-3.6</v>
      </c>
      <c r="AP55" s="153">
        <v>50880</v>
      </c>
      <c r="AQ55" s="166">
        <v>-1.4</v>
      </c>
      <c r="AR55" s="176">
        <v>-2.2000000000000002</v>
      </c>
    </row>
    <row r="56" spans="1:44" ht="13.2" x14ac:dyDescent="0.2">
      <c r="A56" s="97"/>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16"/>
      <c r="AL56" s="122" t="s">
        <v>224</v>
      </c>
      <c r="AM56" s="126">
        <v>7500916</v>
      </c>
      <c r="AN56" s="133">
        <v>18490</v>
      </c>
      <c r="AO56" s="143">
        <v>-9.4</v>
      </c>
      <c r="AP56" s="154">
        <v>27819</v>
      </c>
      <c r="AQ56" s="167">
        <v>7.5</v>
      </c>
      <c r="AR56" s="177">
        <v>-16.899999999999999</v>
      </c>
    </row>
    <row r="57" spans="1:44" ht="13.2" x14ac:dyDescent="0.2">
      <c r="A57" s="97"/>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14" t="s">
        <v>496</v>
      </c>
      <c r="AL57" s="120"/>
      <c r="AM57" s="125">
        <v>16616995</v>
      </c>
      <c r="AN57" s="132">
        <v>41093</v>
      </c>
      <c r="AO57" s="142">
        <v>4.9000000000000004</v>
      </c>
      <c r="AP57" s="153">
        <v>46395</v>
      </c>
      <c r="AQ57" s="166">
        <v>-8.8000000000000007</v>
      </c>
      <c r="AR57" s="176">
        <v>13.7</v>
      </c>
    </row>
    <row r="58" spans="1:44" ht="13.2" x14ac:dyDescent="0.2">
      <c r="A58" s="97"/>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16"/>
      <c r="AL58" s="122" t="s">
        <v>224</v>
      </c>
      <c r="AM58" s="126">
        <v>8485869</v>
      </c>
      <c r="AN58" s="133">
        <v>20985</v>
      </c>
      <c r="AO58" s="143">
        <v>13.5</v>
      </c>
      <c r="AP58" s="154">
        <v>26304</v>
      </c>
      <c r="AQ58" s="167">
        <v>-5.4</v>
      </c>
      <c r="AR58" s="177">
        <v>18.899999999999999</v>
      </c>
    </row>
    <row r="59" spans="1:44" ht="13.2" x14ac:dyDescent="0.2">
      <c r="A59" s="97"/>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14" t="s">
        <v>425</v>
      </c>
      <c r="AL59" s="120"/>
      <c r="AM59" s="125">
        <v>14573840</v>
      </c>
      <c r="AN59" s="132">
        <v>36072</v>
      </c>
      <c r="AO59" s="142">
        <v>-12.2</v>
      </c>
      <c r="AP59" s="153">
        <v>48088</v>
      </c>
      <c r="AQ59" s="166">
        <v>3.6</v>
      </c>
      <c r="AR59" s="176">
        <v>-15.8</v>
      </c>
    </row>
    <row r="60" spans="1:44" ht="13.2" x14ac:dyDescent="0.2">
      <c r="A60" s="97"/>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16"/>
      <c r="AL60" s="122" t="s">
        <v>224</v>
      </c>
      <c r="AM60" s="126">
        <v>7334463</v>
      </c>
      <c r="AN60" s="133">
        <v>18154</v>
      </c>
      <c r="AO60" s="143">
        <v>-13.5</v>
      </c>
      <c r="AP60" s="154">
        <v>25183</v>
      </c>
      <c r="AQ60" s="167">
        <v>-4.3</v>
      </c>
      <c r="AR60" s="177">
        <v>-9.1999999999999993</v>
      </c>
    </row>
    <row r="61" spans="1:44" ht="13.2" x14ac:dyDescent="0.2">
      <c r="A61" s="9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14" t="s">
        <v>104</v>
      </c>
      <c r="AL61" s="123"/>
      <c r="AM61" s="125">
        <v>16183213</v>
      </c>
      <c r="AN61" s="132">
        <v>39942</v>
      </c>
      <c r="AO61" s="142">
        <v>-0.3</v>
      </c>
      <c r="AP61" s="153">
        <v>48931</v>
      </c>
      <c r="AQ61" s="168">
        <v>3.2</v>
      </c>
      <c r="AR61" s="176">
        <v>-3.5</v>
      </c>
    </row>
    <row r="62" spans="1:44" ht="13.2" x14ac:dyDescent="0.2">
      <c r="A62" s="97"/>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16"/>
      <c r="AL62" s="122" t="s">
        <v>224</v>
      </c>
      <c r="AM62" s="126">
        <v>7990513</v>
      </c>
      <c r="AN62" s="133">
        <v>19722</v>
      </c>
      <c r="AO62" s="143">
        <v>1.2</v>
      </c>
      <c r="AP62" s="154">
        <v>25708</v>
      </c>
      <c r="AQ62" s="167">
        <v>2.2999999999999998</v>
      </c>
      <c r="AR62" s="177">
        <v>-1.1000000000000001</v>
      </c>
    </row>
    <row r="63" spans="1:44" ht="13.2" x14ac:dyDescent="0.2">
      <c r="A63" s="97"/>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row>
    <row r="64" spans="1:44" ht="13.2" x14ac:dyDescent="0.2">
      <c r="A64" s="97"/>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row>
    <row r="65" spans="1:46" ht="13.2" x14ac:dyDescent="0.2">
      <c r="A65" s="97"/>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row>
    <row r="66" spans="1:46" ht="13.2" x14ac:dyDescent="0.2">
      <c r="A66" s="107"/>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83"/>
    </row>
    <row r="67" spans="1:46" ht="13.5" hidden="1" customHeight="1" x14ac:dyDescent="0.2">
      <c r="AK67" s="108"/>
      <c r="AL67" s="108"/>
      <c r="AM67" s="108"/>
      <c r="AN67" s="108"/>
      <c r="AO67" s="108"/>
      <c r="AP67" s="108"/>
      <c r="AQ67" s="108"/>
      <c r="AR67" s="108"/>
      <c r="AS67" s="108"/>
      <c r="AT67" s="108"/>
    </row>
    <row r="68" spans="1:46" ht="13.5" hidden="1" customHeight="1" x14ac:dyDescent="0.2">
      <c r="AK68" s="108"/>
      <c r="AL68" s="108"/>
      <c r="AM68" s="108"/>
      <c r="AN68" s="108"/>
      <c r="AO68" s="108"/>
      <c r="AP68" s="108"/>
      <c r="AQ68" s="108"/>
      <c r="AR68" s="108"/>
    </row>
    <row r="69" spans="1:46" ht="13.5" hidden="1" customHeight="1" x14ac:dyDescent="0.2">
      <c r="AK69" s="108"/>
      <c r="AL69" s="108"/>
      <c r="AM69" s="108"/>
      <c r="AN69" s="108"/>
      <c r="AO69" s="108"/>
      <c r="AP69" s="108"/>
      <c r="AQ69" s="108"/>
      <c r="AR69" s="108"/>
    </row>
    <row r="70" spans="1:46" ht="13.2" hidden="1" x14ac:dyDescent="0.2">
      <c r="AK70" s="108"/>
      <c r="AL70" s="108"/>
      <c r="AM70" s="108"/>
      <c r="AN70" s="108"/>
      <c r="AO70" s="108"/>
      <c r="AP70" s="108"/>
      <c r="AQ70" s="108"/>
      <c r="AR70" s="108"/>
    </row>
    <row r="71" spans="1:46" ht="13.2" hidden="1" x14ac:dyDescent="0.2">
      <c r="AK71" s="108"/>
      <c r="AL71" s="108"/>
      <c r="AM71" s="108"/>
      <c r="AN71" s="108"/>
      <c r="AO71" s="108"/>
      <c r="AP71" s="108"/>
      <c r="AQ71" s="108"/>
      <c r="AR71" s="108"/>
    </row>
    <row r="72" spans="1:46" ht="13.2" hidden="1" x14ac:dyDescent="0.2">
      <c r="AK72" s="108"/>
      <c r="AL72" s="108"/>
      <c r="AM72" s="108"/>
      <c r="AN72" s="108"/>
      <c r="AO72" s="108"/>
      <c r="AP72" s="108"/>
      <c r="AQ72" s="108"/>
      <c r="AR72" s="108"/>
    </row>
    <row r="73" spans="1:46" ht="13.2" hidden="1" x14ac:dyDescent="0.2">
      <c r="AK73" s="108"/>
      <c r="AL73" s="108"/>
      <c r="AM73" s="108"/>
      <c r="AN73" s="108"/>
      <c r="AO73" s="108"/>
      <c r="AP73" s="108"/>
      <c r="AQ73" s="108"/>
      <c r="AR73" s="108"/>
    </row>
    <row r="74" spans="1:46" ht="13.2" hidden="1" x14ac:dyDescent="0.2"/>
  </sheetData>
  <sheetProtection algorithmName="SHA-512" hashValue="1SLVRLTnMiHeoQWlHeUTFrs9XT7uldr4aax359En9IH4W2VvW4BYpEsrpX2q/OK2ZU1Mbi1LVqlrYcot0C4pLQ==" saltValue="jv4jWlpAOpzb96m79W9X/Q==" spinCount="100000" sheet="1" objects="1" scenarios="1"/>
  <mergeCells count="25">
    <mergeCell ref="AK15:AN15"/>
    <mergeCell ref="AK16:AN16"/>
    <mergeCell ref="AK17:AN17"/>
    <mergeCell ref="AK21:AN21"/>
    <mergeCell ref="AK9:AN9"/>
    <mergeCell ref="AK10:AN10"/>
    <mergeCell ref="AK11:AN11"/>
    <mergeCell ref="AK12:AN12"/>
    <mergeCell ref="AK13:AN13"/>
    <mergeCell ref="AK41:AN41"/>
    <mergeCell ref="AN49:AR49"/>
    <mergeCell ref="AO7:AO8"/>
    <mergeCell ref="AO30:AO31"/>
    <mergeCell ref="AM49:AM50"/>
    <mergeCell ref="AK36:AN36"/>
    <mergeCell ref="AK37:AN37"/>
    <mergeCell ref="AK38:AN38"/>
    <mergeCell ref="AK39:AN39"/>
    <mergeCell ref="AK40:AN40"/>
    <mergeCell ref="AK22:AN22"/>
    <mergeCell ref="AK32:AN32"/>
    <mergeCell ref="AK33:AN33"/>
    <mergeCell ref="AK34:AN34"/>
    <mergeCell ref="AK35:AN35"/>
    <mergeCell ref="AK14:AN14"/>
  </mergeCells>
  <phoneticPr fontId="6"/>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SheetLayoutView="55" workbookViewId="0"/>
  </sheetViews>
  <sheetFormatPr defaultColWidth="0" defaultRowHeight="13.5" customHeight="1" zeroHeight="1" x14ac:dyDescent="0.2"/>
  <cols>
    <col min="1" max="125" width="2.44140625" style="94" customWidth="1"/>
    <col min="126" max="126" width="9" style="95" hidden="1" customWidth="1"/>
    <col min="127" max="16384" width="9" style="95" hidden="1"/>
  </cols>
  <sheetData>
    <row r="1" spans="2:125" ht="13.5" customHeight="1" x14ac:dyDescent="0.2">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2:125" ht="13.2" x14ac:dyDescent="0.2">
      <c r="B2" s="95"/>
      <c r="DG2" s="95"/>
    </row>
    <row r="3" spans="2:125" ht="13.2" x14ac:dyDescent="0.2">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H3" s="95"/>
      <c r="DI3" s="95"/>
      <c r="DJ3" s="95"/>
      <c r="DK3" s="95"/>
      <c r="DL3" s="95"/>
      <c r="DM3" s="95"/>
      <c r="DN3" s="95"/>
      <c r="DO3" s="95"/>
      <c r="DP3" s="95"/>
      <c r="DQ3" s="95"/>
      <c r="DR3" s="95"/>
      <c r="DS3" s="95"/>
      <c r="DT3" s="95"/>
      <c r="DU3" s="95"/>
    </row>
    <row r="4" spans="2:125" ht="13.2" x14ac:dyDescent="0.2"/>
    <row r="5" spans="2:125" ht="13.2" x14ac:dyDescent="0.2"/>
    <row r="6" spans="2:125" ht="13.2" x14ac:dyDescent="0.2"/>
    <row r="7" spans="2:125" ht="13.2" x14ac:dyDescent="0.2"/>
    <row r="8" spans="2:125" ht="13.2" x14ac:dyDescent="0.2"/>
    <row r="9" spans="2:125" ht="13.2" x14ac:dyDescent="0.2">
      <c r="DU9" s="9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95"/>
    </row>
    <row r="18" spans="125:125" ht="13.2" x14ac:dyDescent="0.2"/>
    <row r="19" spans="125:125" ht="13.2" x14ac:dyDescent="0.2"/>
    <row r="20" spans="125:125" ht="13.2" x14ac:dyDescent="0.2">
      <c r="DU20" s="95"/>
    </row>
    <row r="21" spans="125:125" ht="13.2" x14ac:dyDescent="0.2">
      <c r="DU21" s="9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95"/>
    </row>
    <row r="29" spans="125:125" ht="13.2" x14ac:dyDescent="0.2"/>
    <row r="30" spans="125:125" ht="13.2" x14ac:dyDescent="0.2"/>
    <row r="31" spans="125:125" ht="13.2" x14ac:dyDescent="0.2"/>
    <row r="32" spans="125:125" ht="13.2" x14ac:dyDescent="0.2"/>
    <row r="33" spans="2:125" ht="13.2" x14ac:dyDescent="0.2">
      <c r="B33" s="95"/>
      <c r="G33" s="95"/>
      <c r="I33" s="95"/>
    </row>
    <row r="34" spans="2:125" ht="13.2" x14ac:dyDescent="0.2">
      <c r="C34" s="95"/>
      <c r="P34" s="95"/>
      <c r="DE34" s="95"/>
      <c r="DH34" s="95"/>
    </row>
    <row r="35" spans="2:125" ht="13.2" x14ac:dyDescent="0.2">
      <c r="D35" s="95"/>
      <c r="E35" s="95"/>
      <c r="DG35" s="95"/>
      <c r="DJ35" s="95"/>
      <c r="DP35" s="95"/>
      <c r="DQ35" s="95"/>
      <c r="DR35" s="95"/>
      <c r="DS35" s="95"/>
      <c r="DT35" s="95"/>
      <c r="DU35" s="95"/>
    </row>
    <row r="36" spans="2:125" ht="13.2" x14ac:dyDescent="0.2">
      <c r="F36" s="95"/>
      <c r="H36" s="95"/>
      <c r="J36" s="95"/>
      <c r="K36" s="95"/>
      <c r="L36" s="95"/>
      <c r="M36" s="95"/>
      <c r="N36" s="95"/>
      <c r="O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F36" s="95"/>
      <c r="DI36" s="95"/>
      <c r="DK36" s="95"/>
      <c r="DL36" s="95"/>
      <c r="DM36" s="95"/>
      <c r="DN36" s="95"/>
      <c r="DO36" s="95"/>
      <c r="DP36" s="95"/>
      <c r="DQ36" s="95"/>
      <c r="DR36" s="95"/>
      <c r="DS36" s="95"/>
      <c r="DT36" s="95"/>
      <c r="DU36" s="95"/>
    </row>
    <row r="37" spans="2:125" ht="13.2" x14ac:dyDescent="0.2">
      <c r="DU37" s="95"/>
    </row>
    <row r="38" spans="2:125" ht="13.2" x14ac:dyDescent="0.2">
      <c r="DT38" s="95"/>
      <c r="DU38" s="95"/>
    </row>
    <row r="39" spans="2:125" ht="13.2" x14ac:dyDescent="0.2"/>
    <row r="40" spans="2:125" ht="13.2" x14ac:dyDescent="0.2">
      <c r="DH40" s="95"/>
    </row>
    <row r="41" spans="2:125" ht="13.2" x14ac:dyDescent="0.2">
      <c r="DE41" s="95"/>
    </row>
    <row r="42" spans="2:125" ht="13.2" x14ac:dyDescent="0.2">
      <c r="DG42" s="95"/>
      <c r="DJ42" s="95"/>
    </row>
    <row r="43" spans="2:125" ht="13.2" x14ac:dyDescent="0.2">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F43" s="95"/>
      <c r="DI43" s="95"/>
      <c r="DK43" s="95"/>
      <c r="DL43" s="95"/>
      <c r="DM43" s="95"/>
      <c r="DN43" s="95"/>
      <c r="DO43" s="95"/>
      <c r="DP43" s="95"/>
      <c r="DQ43" s="95"/>
      <c r="DR43" s="95"/>
      <c r="DS43" s="95"/>
      <c r="DT43" s="95"/>
      <c r="DU43" s="95"/>
    </row>
    <row r="44" spans="2:125" ht="13.2" x14ac:dyDescent="0.2">
      <c r="DU44" s="95"/>
    </row>
    <row r="45" spans="2:125" ht="13.2" x14ac:dyDescent="0.2"/>
    <row r="46" spans="2:125" ht="13.2" x14ac:dyDescent="0.2"/>
    <row r="47" spans="2:125" ht="13.2" x14ac:dyDescent="0.2"/>
    <row r="48" spans="2:125" ht="13.2" x14ac:dyDescent="0.2">
      <c r="DT48" s="95"/>
      <c r="DU48" s="95"/>
    </row>
    <row r="49" spans="120:125" ht="13.2" x14ac:dyDescent="0.2">
      <c r="DU49" s="95"/>
    </row>
    <row r="50" spans="120:125" ht="13.2" x14ac:dyDescent="0.2">
      <c r="DU50" s="95"/>
    </row>
    <row r="51" spans="120:125" ht="13.2" x14ac:dyDescent="0.2">
      <c r="DP51" s="95"/>
      <c r="DQ51" s="95"/>
      <c r="DR51" s="95"/>
      <c r="DS51" s="95"/>
      <c r="DT51" s="95"/>
      <c r="DU51" s="95"/>
    </row>
    <row r="52" spans="120:125" ht="13.2" x14ac:dyDescent="0.2"/>
    <row r="53" spans="120:125" ht="13.2" x14ac:dyDescent="0.2"/>
    <row r="54" spans="120:125" ht="13.2" x14ac:dyDescent="0.2">
      <c r="DU54" s="95"/>
    </row>
    <row r="55" spans="120:125" ht="13.2" x14ac:dyDescent="0.2"/>
    <row r="56" spans="120:125" ht="13.2" x14ac:dyDescent="0.2"/>
    <row r="57" spans="120:125" ht="13.2" x14ac:dyDescent="0.2"/>
    <row r="58" spans="120:125" ht="13.2" x14ac:dyDescent="0.2">
      <c r="DU58" s="95"/>
    </row>
    <row r="59" spans="120:125" ht="13.2" x14ac:dyDescent="0.2"/>
    <row r="60" spans="120:125" ht="13.2" x14ac:dyDescent="0.2"/>
    <row r="61" spans="120:125" ht="13.2" x14ac:dyDescent="0.2"/>
    <row r="62" spans="120:125" ht="13.2" x14ac:dyDescent="0.2"/>
    <row r="63" spans="120:125" ht="13.2" x14ac:dyDescent="0.2">
      <c r="DU63" s="95"/>
    </row>
    <row r="64" spans="120:125" ht="13.2" x14ac:dyDescent="0.2">
      <c r="DT64" s="95"/>
      <c r="DU64" s="95"/>
    </row>
    <row r="65" spans="123:125" ht="13.2" x14ac:dyDescent="0.2"/>
    <row r="66" spans="123:125" ht="13.2" x14ac:dyDescent="0.2"/>
    <row r="67" spans="123:125" ht="13.2" x14ac:dyDescent="0.2"/>
    <row r="68" spans="123:125" ht="13.2" x14ac:dyDescent="0.2"/>
    <row r="69" spans="123:125" ht="13.2" x14ac:dyDescent="0.2">
      <c r="DS69" s="95"/>
      <c r="DT69" s="95"/>
      <c r="DU69" s="9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95"/>
    </row>
    <row r="83" spans="116:125" ht="13.2" x14ac:dyDescent="0.2">
      <c r="DM83" s="95"/>
      <c r="DN83" s="95"/>
      <c r="DO83" s="95"/>
      <c r="DP83" s="95"/>
      <c r="DQ83" s="95"/>
      <c r="DR83" s="95"/>
      <c r="DS83" s="95"/>
      <c r="DT83" s="95"/>
      <c r="DU83" s="95"/>
    </row>
    <row r="84" spans="116:125" ht="13.2" x14ac:dyDescent="0.2"/>
    <row r="85" spans="116:125" ht="13.2" x14ac:dyDescent="0.2"/>
    <row r="86" spans="116:125" ht="13.2" x14ac:dyDescent="0.2"/>
    <row r="87" spans="116:125" ht="13.2" x14ac:dyDescent="0.2"/>
    <row r="88" spans="116:125" ht="13.2" x14ac:dyDescent="0.2">
      <c r="DU88" s="9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95"/>
      <c r="DT94" s="95"/>
      <c r="DU94" s="95"/>
    </row>
    <row r="95" spans="116:125" ht="13.5" customHeight="1" x14ac:dyDescent="0.2">
      <c r="DU95" s="9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95"/>
    </row>
    <row r="102" spans="124:125" ht="13.5" customHeight="1" x14ac:dyDescent="0.2"/>
    <row r="103" spans="124:125" ht="13.5" customHeight="1" x14ac:dyDescent="0.2"/>
    <row r="104" spans="124:125" ht="13.5" customHeight="1" x14ac:dyDescent="0.2">
      <c r="DT104" s="95"/>
      <c r="DU104" s="9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95" t="s">
        <v>36</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95"/>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blxtFX+MAGCZNAA8q0LxgIGm2zvC3ed28WNyg7bNn+bpw6HqfbCbw0FAqTk7He5hOWKI58BBqYqx54RZjEb4ww==" saltValue="0DxRl13FEyK3sQzSK0Uw9g==" spinCount="100000" sheet="1" objects="1" scenarios="1"/>
  <phoneticPr fontId="6"/>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SheetLayoutView="55" workbookViewId="0"/>
  </sheetViews>
  <sheetFormatPr defaultColWidth="0" defaultRowHeight="13.5" customHeight="1" zeroHeight="1" x14ac:dyDescent="0.2"/>
  <cols>
    <col min="1" max="125" width="2.44140625" style="94" customWidth="1"/>
    <col min="126" max="142" width="0" style="95" hidden="1" customWidth="1"/>
    <col min="143" max="143" width="9" style="95" hidden="1" customWidth="1"/>
    <col min="144" max="16384" width="9" style="95" hidden="1"/>
  </cols>
  <sheetData>
    <row r="1" spans="1:125" ht="13.5" customHeight="1" x14ac:dyDescent="0.2">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1:125" ht="13.2" x14ac:dyDescent="0.2">
      <c r="B2" s="95"/>
      <c r="T2" s="95"/>
    </row>
    <row r="3" spans="1:125" ht="13.2" x14ac:dyDescent="0.2">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95"/>
      <c r="G33" s="95"/>
      <c r="I33" s="95"/>
    </row>
    <row r="34" spans="2:125" ht="13.2" x14ac:dyDescent="0.2">
      <c r="C34" s="95"/>
      <c r="P34" s="95"/>
      <c r="R34" s="95"/>
      <c r="U34" s="95"/>
    </row>
    <row r="35" spans="2:125" ht="13.2" x14ac:dyDescent="0.2">
      <c r="D35" s="95"/>
      <c r="E35" s="95"/>
      <c r="T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row>
    <row r="36" spans="2:125" ht="13.2" x14ac:dyDescent="0.2">
      <c r="F36" s="95"/>
      <c r="H36" s="95"/>
      <c r="J36" s="95"/>
      <c r="K36" s="95"/>
      <c r="L36" s="95"/>
      <c r="M36" s="95"/>
      <c r="N36" s="95"/>
      <c r="O36" s="95"/>
      <c r="Q36" s="95"/>
      <c r="S36" s="95"/>
      <c r="V36" s="95"/>
    </row>
    <row r="37" spans="2:125" ht="13.2" x14ac:dyDescent="0.2"/>
    <row r="38" spans="2:125" ht="13.2" x14ac:dyDescent="0.2"/>
    <row r="39" spans="2:125" ht="13.2" x14ac:dyDescent="0.2"/>
    <row r="40" spans="2:125" ht="13.2" x14ac:dyDescent="0.2">
      <c r="U40" s="95"/>
    </row>
    <row r="41" spans="2:125" ht="13.2" x14ac:dyDescent="0.2">
      <c r="R41" s="95"/>
    </row>
    <row r="42" spans="2:125" ht="13.2" x14ac:dyDescent="0.2">
      <c r="T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row>
    <row r="43" spans="2:125" ht="13.2" x14ac:dyDescent="0.2">
      <c r="Q43" s="95"/>
      <c r="S43" s="95"/>
      <c r="V43" s="9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94" t="s">
        <v>36</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K1KLBL9udsRaQpz7Q8ECDjGw84soLbhXkYFXFZ9UMD4hoQQ1v1B9py2+BDVpvvlCK5cDEdmkHUz2dwY43VlSCQ==" saltValue="mmRS58RXi2ZVWTRnO/LpAg==" spinCount="100000" sheet="1" objects="1" scenarios="1"/>
  <phoneticPr fontId="6"/>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J53"/>
  <sheetViews>
    <sheetView showGridLines="0" zoomScaleSheetLayoutView="100" workbookViewId="0"/>
  </sheetViews>
  <sheetFormatPr defaultColWidth="0" defaultRowHeight="13.5" customHeight="1" zeroHeight="1" x14ac:dyDescent="0.2"/>
  <cols>
    <col min="1" max="1" width="8.21875" style="50" customWidth="1"/>
    <col min="2" max="16" width="14.6640625" style="50" customWidth="1"/>
    <col min="17" max="17" width="0" style="50" hidden="1" customWidth="1"/>
    <col min="18" max="16384" width="0" style="50"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x14ac:dyDescent="0.2">
      <c r="B45" s="103"/>
      <c r="C45" s="103"/>
      <c r="D45" s="103"/>
      <c r="E45" s="103"/>
      <c r="F45" s="103"/>
      <c r="G45" s="103"/>
      <c r="H45" s="103"/>
      <c r="I45" s="103"/>
      <c r="J45" s="198" t="s">
        <v>2</v>
      </c>
    </row>
    <row r="46" spans="2:10" ht="29.25" customHeight="1" x14ac:dyDescent="0.2">
      <c r="B46" s="184" t="s">
        <v>0</v>
      </c>
      <c r="C46" s="188"/>
      <c r="D46" s="188"/>
      <c r="E46" s="189" t="s">
        <v>5</v>
      </c>
      <c r="F46" s="190" t="s">
        <v>395</v>
      </c>
      <c r="G46" s="194" t="s">
        <v>527</v>
      </c>
      <c r="H46" s="194" t="s">
        <v>528</v>
      </c>
      <c r="I46" s="194" t="s">
        <v>212</v>
      </c>
      <c r="J46" s="199" t="s">
        <v>222</v>
      </c>
    </row>
    <row r="47" spans="2:10" ht="57.75" customHeight="1" x14ac:dyDescent="0.2">
      <c r="B47" s="185"/>
      <c r="C47" s="1033" t="s">
        <v>9</v>
      </c>
      <c r="D47" s="1033"/>
      <c r="E47" s="1034"/>
      <c r="F47" s="191">
        <v>12.37</v>
      </c>
      <c r="G47" s="195">
        <v>10.67</v>
      </c>
      <c r="H47" s="195">
        <v>10.75</v>
      </c>
      <c r="I47" s="195">
        <v>10.6</v>
      </c>
      <c r="J47" s="200">
        <v>11.49</v>
      </c>
    </row>
    <row r="48" spans="2:10" ht="57.75" customHeight="1" x14ac:dyDescent="0.2">
      <c r="B48" s="186"/>
      <c r="C48" s="1035" t="s">
        <v>20</v>
      </c>
      <c r="D48" s="1035"/>
      <c r="E48" s="1036"/>
      <c r="F48" s="192">
        <v>2.85</v>
      </c>
      <c r="G48" s="196">
        <v>3</v>
      </c>
      <c r="H48" s="196">
        <v>3.75</v>
      </c>
      <c r="I48" s="196">
        <v>3.28</v>
      </c>
      <c r="J48" s="201">
        <v>2.98</v>
      </c>
    </row>
    <row r="49" spans="2:10" ht="57.75" customHeight="1" x14ac:dyDescent="0.2">
      <c r="B49" s="187"/>
      <c r="C49" s="1037" t="s">
        <v>24</v>
      </c>
      <c r="D49" s="1037"/>
      <c r="E49" s="1038"/>
      <c r="F49" s="193">
        <v>0.99</v>
      </c>
      <c r="G49" s="197" t="s">
        <v>529</v>
      </c>
      <c r="H49" s="197" t="s">
        <v>530</v>
      </c>
      <c r="I49" s="197" t="s">
        <v>79</v>
      </c>
      <c r="J49" s="202" t="s">
        <v>531</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vKnJZv2MmAJ+G8rp0uvuvLGFUv8rWRKiHDlcRaE9mufaz9tU2UFg+l4c0i8+/rxq4ZRxztNLGV+tlX+LVdIRbw==" saltValue="bu7iT4vDy3F0LJT5yC+GAA=="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45"/>
  <sheetViews>
    <sheetView showGridLines="0" zoomScaleSheetLayoutView="100" workbookViewId="0"/>
  </sheetViews>
  <sheetFormatPr defaultColWidth="0" defaultRowHeight="12.9" customHeight="1" zeroHeight="1" x14ac:dyDescent="0.2"/>
  <cols>
    <col min="1" max="1" width="6.6640625" style="50" customWidth="1"/>
    <col min="2" max="2" width="11" style="50" customWidth="1"/>
    <col min="3" max="3" width="17" style="50" customWidth="1"/>
    <col min="4" max="5" width="16.6640625" style="50" customWidth="1"/>
    <col min="6" max="15" width="15" style="50" customWidth="1"/>
    <col min="16" max="16" width="24" style="50" customWidth="1"/>
    <col min="17" max="17" width="0" style="50" hidden="1" customWidth="1"/>
    <col min="18" max="16384" width="0" style="50" hidden="1"/>
  </cols>
  <sheetData>
    <row r="1" spans="1:16" ht="16.5" customHeight="1" x14ac:dyDescent="0.2">
      <c r="A1" s="203"/>
      <c r="B1" s="203"/>
      <c r="C1" s="203"/>
      <c r="D1" s="203"/>
      <c r="E1" s="203"/>
      <c r="F1" s="203"/>
      <c r="G1" s="203"/>
      <c r="H1" s="203"/>
      <c r="I1" s="203"/>
      <c r="J1" s="203"/>
      <c r="K1" s="203"/>
      <c r="L1" s="203"/>
      <c r="M1" s="203"/>
      <c r="N1" s="203"/>
      <c r="O1" s="203"/>
      <c r="P1" s="203"/>
    </row>
    <row r="2" spans="1:16" ht="16.5" customHeight="1" x14ac:dyDescent="0.2">
      <c r="A2" s="203"/>
      <c r="B2" s="203"/>
      <c r="C2" s="203"/>
      <c r="D2" s="203"/>
      <c r="E2" s="203"/>
      <c r="F2" s="203"/>
      <c r="G2" s="203"/>
      <c r="H2" s="203"/>
      <c r="I2" s="203"/>
      <c r="J2" s="203"/>
      <c r="K2" s="203"/>
      <c r="L2" s="203"/>
      <c r="M2" s="203"/>
      <c r="N2" s="203"/>
      <c r="O2" s="203"/>
      <c r="P2" s="203"/>
    </row>
    <row r="3" spans="1:16" ht="16.5" customHeight="1" x14ac:dyDescent="0.2">
      <c r="A3" s="203"/>
      <c r="B3" s="203"/>
      <c r="C3" s="203"/>
      <c r="D3" s="203"/>
      <c r="E3" s="203"/>
      <c r="F3" s="203"/>
      <c r="G3" s="203"/>
      <c r="H3" s="203"/>
      <c r="I3" s="203"/>
      <c r="J3" s="203"/>
      <c r="K3" s="203"/>
      <c r="L3" s="203"/>
      <c r="M3" s="203"/>
      <c r="N3" s="203"/>
      <c r="O3" s="203"/>
      <c r="P3" s="203"/>
    </row>
    <row r="4" spans="1:16" ht="16.5" customHeight="1" x14ac:dyDescent="0.2">
      <c r="A4" s="203"/>
      <c r="B4" s="203"/>
      <c r="C4" s="203"/>
      <c r="D4" s="203"/>
      <c r="E4" s="203"/>
      <c r="F4" s="203"/>
      <c r="G4" s="203"/>
      <c r="H4" s="203"/>
      <c r="I4" s="203"/>
      <c r="J4" s="203"/>
      <c r="K4" s="203"/>
      <c r="L4" s="203"/>
      <c r="M4" s="203"/>
      <c r="N4" s="203"/>
      <c r="O4" s="203"/>
      <c r="P4" s="203"/>
    </row>
    <row r="5" spans="1:16" ht="16.5" customHeight="1" x14ac:dyDescent="0.2">
      <c r="A5" s="203"/>
      <c r="B5" s="203"/>
      <c r="C5" s="203"/>
      <c r="D5" s="203"/>
      <c r="E5" s="203"/>
      <c r="F5" s="203"/>
      <c r="G5" s="203"/>
      <c r="H5" s="203"/>
      <c r="I5" s="203"/>
      <c r="J5" s="203"/>
      <c r="K5" s="203"/>
      <c r="L5" s="203"/>
      <c r="M5" s="203"/>
      <c r="N5" s="203"/>
      <c r="O5" s="203"/>
      <c r="P5" s="203"/>
    </row>
    <row r="6" spans="1:16" ht="16.5" customHeight="1" x14ac:dyDescent="0.2">
      <c r="A6" s="203"/>
      <c r="B6" s="203"/>
      <c r="C6" s="203"/>
      <c r="D6" s="203"/>
      <c r="E6" s="203"/>
      <c r="F6" s="203"/>
      <c r="G6" s="203"/>
      <c r="H6" s="203"/>
      <c r="I6" s="203"/>
      <c r="J6" s="203"/>
      <c r="K6" s="203"/>
      <c r="L6" s="203"/>
      <c r="M6" s="203"/>
      <c r="N6" s="203"/>
      <c r="O6" s="203"/>
      <c r="P6" s="203"/>
    </row>
    <row r="7" spans="1:16" ht="16.5" customHeight="1" x14ac:dyDescent="0.2">
      <c r="A7" s="203"/>
      <c r="B7" s="203"/>
      <c r="C7" s="203"/>
      <c r="D7" s="203"/>
      <c r="E7" s="203"/>
      <c r="F7" s="203"/>
      <c r="G7" s="203"/>
      <c r="H7" s="203"/>
      <c r="I7" s="203"/>
      <c r="J7" s="203"/>
      <c r="K7" s="203"/>
      <c r="L7" s="203"/>
      <c r="M7" s="203"/>
      <c r="N7" s="203"/>
      <c r="O7" s="203"/>
      <c r="P7" s="203"/>
    </row>
    <row r="8" spans="1:16" ht="16.5" customHeight="1" x14ac:dyDescent="0.2">
      <c r="A8" s="203"/>
      <c r="B8" s="203"/>
      <c r="C8" s="203"/>
      <c r="D8" s="203"/>
      <c r="E8" s="203"/>
      <c r="F8" s="203"/>
      <c r="G8" s="203"/>
      <c r="H8" s="203"/>
      <c r="I8" s="203"/>
      <c r="J8" s="203"/>
      <c r="K8" s="203"/>
      <c r="L8" s="203"/>
      <c r="M8" s="203"/>
      <c r="N8" s="203"/>
      <c r="O8" s="203"/>
      <c r="P8" s="203"/>
    </row>
    <row r="9" spans="1:16" ht="16.5" customHeight="1" x14ac:dyDescent="0.2">
      <c r="A9" s="203"/>
      <c r="B9" s="203"/>
      <c r="C9" s="203"/>
      <c r="D9" s="203"/>
      <c r="E9" s="203"/>
      <c r="F9" s="203"/>
      <c r="G9" s="203"/>
      <c r="H9" s="203"/>
      <c r="I9" s="203"/>
      <c r="J9" s="203"/>
      <c r="K9" s="203"/>
      <c r="L9" s="203"/>
      <c r="M9" s="203"/>
      <c r="N9" s="203"/>
      <c r="O9" s="203"/>
      <c r="P9" s="203"/>
    </row>
    <row r="10" spans="1:16" ht="16.5" customHeight="1" x14ac:dyDescent="0.2">
      <c r="A10" s="203"/>
      <c r="B10" s="203"/>
      <c r="C10" s="203"/>
      <c r="D10" s="203"/>
      <c r="E10" s="203"/>
      <c r="F10" s="203"/>
      <c r="G10" s="203"/>
      <c r="H10" s="203"/>
      <c r="I10" s="203"/>
      <c r="J10" s="203"/>
      <c r="K10" s="203"/>
      <c r="L10" s="203"/>
      <c r="M10" s="203"/>
      <c r="N10" s="203"/>
      <c r="O10" s="203"/>
      <c r="P10" s="203"/>
    </row>
    <row r="11" spans="1:16" ht="16.5" customHeight="1" x14ac:dyDescent="0.2">
      <c r="A11" s="203"/>
      <c r="B11" s="203"/>
      <c r="C11" s="203"/>
      <c r="D11" s="203"/>
      <c r="E11" s="203"/>
      <c r="F11" s="203"/>
      <c r="G11" s="203"/>
      <c r="H11" s="203"/>
      <c r="I11" s="203"/>
      <c r="J11" s="203"/>
      <c r="K11" s="203"/>
      <c r="L11" s="203"/>
      <c r="M11" s="203"/>
      <c r="N11" s="203"/>
      <c r="O11" s="203"/>
      <c r="P11" s="203"/>
    </row>
    <row r="12" spans="1:16" ht="16.5" customHeight="1" x14ac:dyDescent="0.2">
      <c r="A12" s="203"/>
      <c r="B12" s="203"/>
      <c r="C12" s="203"/>
      <c r="D12" s="203"/>
      <c r="E12" s="203"/>
      <c r="F12" s="203"/>
      <c r="G12" s="203"/>
      <c r="H12" s="203"/>
      <c r="I12" s="203"/>
      <c r="J12" s="203"/>
      <c r="K12" s="203"/>
      <c r="L12" s="203"/>
      <c r="M12" s="203"/>
      <c r="N12" s="203"/>
      <c r="O12" s="203"/>
      <c r="P12" s="203"/>
    </row>
    <row r="13" spans="1:16" ht="16.5" customHeight="1" x14ac:dyDescent="0.2">
      <c r="A13" s="203"/>
      <c r="B13" s="203"/>
      <c r="C13" s="203"/>
      <c r="D13" s="203"/>
      <c r="E13" s="203"/>
      <c r="F13" s="203"/>
      <c r="G13" s="203"/>
      <c r="H13" s="203"/>
      <c r="I13" s="203"/>
      <c r="J13" s="203"/>
      <c r="K13" s="203"/>
      <c r="L13" s="203"/>
      <c r="M13" s="203"/>
      <c r="N13" s="203"/>
      <c r="O13" s="203"/>
      <c r="P13" s="203"/>
    </row>
    <row r="14" spans="1:16" ht="16.5" customHeight="1" x14ac:dyDescent="0.2">
      <c r="A14" s="203"/>
      <c r="B14" s="203"/>
      <c r="C14" s="203"/>
      <c r="D14" s="203"/>
      <c r="E14" s="203"/>
      <c r="F14" s="203"/>
      <c r="G14" s="203"/>
      <c r="H14" s="203"/>
      <c r="I14" s="203"/>
      <c r="J14" s="203"/>
      <c r="K14" s="203"/>
      <c r="L14" s="203"/>
      <c r="M14" s="203"/>
      <c r="N14" s="203"/>
      <c r="O14" s="203"/>
      <c r="P14" s="203"/>
    </row>
    <row r="15" spans="1:16" ht="16.5" customHeight="1" x14ac:dyDescent="0.2">
      <c r="A15" s="203"/>
      <c r="B15" s="203"/>
      <c r="C15" s="203"/>
      <c r="D15" s="203"/>
      <c r="E15" s="203"/>
      <c r="F15" s="203"/>
      <c r="G15" s="203"/>
      <c r="H15" s="203"/>
      <c r="I15" s="203"/>
      <c r="J15" s="203"/>
      <c r="K15" s="203"/>
      <c r="L15" s="203"/>
      <c r="M15" s="203"/>
      <c r="N15" s="203"/>
      <c r="O15" s="203"/>
      <c r="P15" s="203"/>
    </row>
    <row r="16" spans="1:16" ht="16.5" customHeight="1" x14ac:dyDescent="0.2">
      <c r="A16" s="203"/>
      <c r="B16" s="203"/>
      <c r="C16" s="203"/>
      <c r="D16" s="203"/>
      <c r="E16" s="203"/>
      <c r="F16" s="203"/>
      <c r="G16" s="203"/>
      <c r="H16" s="203"/>
      <c r="I16" s="203"/>
      <c r="J16" s="203"/>
      <c r="K16" s="203"/>
      <c r="L16" s="203"/>
      <c r="M16" s="203"/>
      <c r="N16" s="203"/>
      <c r="O16" s="203"/>
      <c r="P16" s="203"/>
    </row>
    <row r="17" spans="1:16" ht="16.5" customHeight="1" x14ac:dyDescent="0.2">
      <c r="A17" s="203"/>
      <c r="B17" s="203"/>
      <c r="C17" s="203"/>
      <c r="D17" s="203"/>
      <c r="E17" s="203"/>
      <c r="F17" s="203"/>
      <c r="G17" s="203"/>
      <c r="H17" s="203"/>
      <c r="I17" s="203"/>
      <c r="J17" s="203"/>
      <c r="K17" s="203"/>
      <c r="L17" s="203"/>
      <c r="M17" s="203"/>
      <c r="N17" s="203"/>
      <c r="O17" s="203"/>
      <c r="P17" s="203"/>
    </row>
    <row r="18" spans="1:16" ht="16.5" customHeight="1" x14ac:dyDescent="0.2">
      <c r="A18" s="203"/>
      <c r="B18" s="203"/>
      <c r="C18" s="203"/>
      <c r="D18" s="203"/>
      <c r="E18" s="203"/>
      <c r="F18" s="203"/>
      <c r="G18" s="203"/>
      <c r="H18" s="203"/>
      <c r="I18" s="203"/>
      <c r="J18" s="203"/>
      <c r="K18" s="203"/>
      <c r="L18" s="203"/>
      <c r="M18" s="203"/>
      <c r="N18" s="203"/>
      <c r="O18" s="203"/>
      <c r="P18" s="203"/>
    </row>
    <row r="19" spans="1:16" ht="16.5" customHeight="1" x14ac:dyDescent="0.2">
      <c r="A19" s="203"/>
      <c r="B19" s="203"/>
      <c r="C19" s="203"/>
      <c r="D19" s="203"/>
      <c r="E19" s="203"/>
      <c r="F19" s="203"/>
      <c r="G19" s="203"/>
      <c r="H19" s="203"/>
      <c r="I19" s="203"/>
      <c r="J19" s="203"/>
      <c r="K19" s="203"/>
      <c r="L19" s="203"/>
      <c r="M19" s="203"/>
      <c r="N19" s="203"/>
      <c r="O19" s="203"/>
      <c r="P19" s="203"/>
    </row>
    <row r="20" spans="1:16" ht="16.5" customHeight="1" x14ac:dyDescent="0.2">
      <c r="A20" s="203"/>
      <c r="B20" s="203"/>
      <c r="C20" s="203"/>
      <c r="D20" s="203"/>
      <c r="E20" s="203"/>
      <c r="F20" s="203"/>
      <c r="G20" s="203"/>
      <c r="H20" s="203"/>
      <c r="I20" s="203"/>
      <c r="J20" s="203"/>
      <c r="K20" s="203"/>
      <c r="L20" s="203"/>
      <c r="M20" s="203"/>
      <c r="N20" s="203"/>
      <c r="O20" s="203"/>
      <c r="P20" s="203"/>
    </row>
    <row r="21" spans="1:16" ht="16.5" customHeight="1" x14ac:dyDescent="0.2">
      <c r="A21" s="203"/>
      <c r="B21" s="203"/>
      <c r="C21" s="203"/>
      <c r="D21" s="203"/>
      <c r="E21" s="203"/>
      <c r="F21" s="203"/>
      <c r="G21" s="203"/>
      <c r="H21" s="203"/>
      <c r="I21" s="203"/>
      <c r="J21" s="203"/>
      <c r="K21" s="203"/>
      <c r="L21" s="203"/>
      <c r="M21" s="203"/>
      <c r="N21" s="203"/>
      <c r="O21" s="203"/>
      <c r="P21" s="203"/>
    </row>
    <row r="22" spans="1:16" ht="16.5" customHeight="1" x14ac:dyDescent="0.2">
      <c r="A22" s="203"/>
      <c r="B22" s="203"/>
      <c r="C22" s="203"/>
      <c r="D22" s="203"/>
      <c r="E22" s="203"/>
      <c r="F22" s="203"/>
      <c r="G22" s="203"/>
      <c r="H22" s="203"/>
      <c r="I22" s="203"/>
      <c r="J22" s="203"/>
      <c r="K22" s="203"/>
      <c r="L22" s="203"/>
      <c r="M22" s="203"/>
      <c r="N22" s="203"/>
      <c r="O22" s="203"/>
      <c r="P22" s="203"/>
    </row>
    <row r="23" spans="1:16" ht="16.5" customHeight="1" x14ac:dyDescent="0.2">
      <c r="A23" s="203"/>
      <c r="B23" s="203"/>
      <c r="C23" s="203"/>
      <c r="D23" s="203"/>
      <c r="E23" s="203"/>
      <c r="F23" s="203"/>
      <c r="G23" s="203"/>
      <c r="H23" s="203"/>
      <c r="I23" s="203"/>
      <c r="J23" s="203"/>
      <c r="K23" s="203"/>
      <c r="L23" s="203"/>
      <c r="M23" s="203"/>
      <c r="N23" s="203"/>
      <c r="O23" s="203"/>
      <c r="P23" s="203"/>
    </row>
    <row r="24" spans="1:16" ht="16.5" customHeight="1" x14ac:dyDescent="0.2">
      <c r="A24" s="203"/>
      <c r="B24" s="203"/>
      <c r="C24" s="203"/>
      <c r="D24" s="203"/>
      <c r="E24" s="203"/>
      <c r="F24" s="203"/>
      <c r="G24" s="203"/>
      <c r="H24" s="203"/>
      <c r="I24" s="203"/>
      <c r="J24" s="203"/>
      <c r="K24" s="203"/>
      <c r="L24" s="203"/>
      <c r="M24" s="203"/>
      <c r="N24" s="203"/>
      <c r="O24" s="203"/>
      <c r="P24" s="203"/>
    </row>
    <row r="25" spans="1:16" ht="16.5" customHeight="1" x14ac:dyDescent="0.2">
      <c r="A25" s="203"/>
      <c r="B25" s="203"/>
      <c r="C25" s="203"/>
      <c r="D25" s="203"/>
      <c r="E25" s="203"/>
      <c r="F25" s="203"/>
      <c r="G25" s="203"/>
      <c r="H25" s="203"/>
      <c r="I25" s="203"/>
      <c r="J25" s="203"/>
      <c r="K25" s="203"/>
      <c r="L25" s="203"/>
      <c r="M25" s="203"/>
      <c r="N25" s="203"/>
      <c r="O25" s="203"/>
      <c r="P25" s="203"/>
    </row>
    <row r="26" spans="1:16" ht="16.5" customHeight="1" x14ac:dyDescent="0.2">
      <c r="A26" s="203"/>
      <c r="B26" s="203"/>
      <c r="C26" s="203"/>
      <c r="D26" s="203"/>
      <c r="E26" s="203"/>
      <c r="F26" s="203"/>
      <c r="G26" s="203"/>
      <c r="H26" s="203"/>
      <c r="I26" s="203"/>
      <c r="J26" s="203"/>
      <c r="K26" s="203"/>
      <c r="L26" s="203"/>
      <c r="M26" s="203"/>
      <c r="N26" s="203"/>
      <c r="O26" s="203"/>
      <c r="P26" s="203"/>
    </row>
    <row r="27" spans="1:16" ht="16.5" customHeight="1" x14ac:dyDescent="0.2">
      <c r="A27" s="203"/>
      <c r="B27" s="203"/>
      <c r="C27" s="203"/>
      <c r="D27" s="203"/>
      <c r="E27" s="203"/>
      <c r="F27" s="203"/>
      <c r="G27" s="203"/>
      <c r="H27" s="203"/>
      <c r="I27" s="203"/>
      <c r="J27" s="203"/>
      <c r="K27" s="203"/>
      <c r="L27" s="203"/>
      <c r="M27" s="203"/>
      <c r="N27" s="203"/>
      <c r="O27" s="203"/>
      <c r="P27" s="203"/>
    </row>
    <row r="28" spans="1:16" ht="16.5" customHeight="1" x14ac:dyDescent="0.2">
      <c r="A28" s="203"/>
      <c r="B28" s="203"/>
      <c r="C28" s="203"/>
      <c r="D28" s="203"/>
      <c r="E28" s="203"/>
      <c r="F28" s="203"/>
      <c r="G28" s="203"/>
      <c r="H28" s="203"/>
      <c r="I28" s="203"/>
      <c r="J28" s="203"/>
      <c r="K28" s="203"/>
      <c r="L28" s="203"/>
      <c r="M28" s="203"/>
      <c r="N28" s="203"/>
      <c r="O28" s="203"/>
      <c r="P28" s="203"/>
    </row>
    <row r="29" spans="1:16" ht="16.5" customHeight="1" x14ac:dyDescent="0.2">
      <c r="A29" s="203"/>
      <c r="B29" s="203"/>
      <c r="C29" s="203"/>
      <c r="D29" s="203"/>
      <c r="E29" s="203"/>
      <c r="F29" s="203"/>
      <c r="G29" s="203"/>
      <c r="H29" s="203"/>
      <c r="I29" s="203"/>
      <c r="J29" s="203"/>
      <c r="K29" s="203"/>
      <c r="L29" s="203"/>
      <c r="M29" s="203"/>
      <c r="N29" s="203"/>
      <c r="O29" s="203"/>
      <c r="P29" s="203"/>
    </row>
    <row r="30" spans="1:16" ht="16.5" customHeight="1" x14ac:dyDescent="0.2">
      <c r="A30" s="203"/>
      <c r="B30" s="203"/>
      <c r="C30" s="203"/>
      <c r="D30" s="203"/>
      <c r="E30" s="203"/>
      <c r="F30" s="203"/>
      <c r="G30" s="203"/>
      <c r="H30" s="203"/>
      <c r="I30" s="203"/>
      <c r="J30" s="203"/>
      <c r="K30" s="203"/>
      <c r="L30" s="203"/>
      <c r="M30" s="203"/>
      <c r="N30" s="203"/>
      <c r="O30" s="203"/>
      <c r="P30" s="203"/>
    </row>
    <row r="31" spans="1:16" ht="16.5" customHeight="1" x14ac:dyDescent="0.2">
      <c r="A31" s="203"/>
      <c r="B31" s="203"/>
      <c r="C31" s="203"/>
      <c r="D31" s="203"/>
      <c r="E31" s="203"/>
      <c r="F31" s="203"/>
      <c r="G31" s="203"/>
      <c r="H31" s="203"/>
      <c r="I31" s="203"/>
      <c r="J31" s="203"/>
      <c r="K31" s="203"/>
      <c r="L31" s="203"/>
      <c r="M31" s="203"/>
      <c r="N31" s="203"/>
      <c r="O31" s="203"/>
      <c r="P31" s="203"/>
    </row>
    <row r="32" spans="1:16" ht="31.5" customHeight="1" x14ac:dyDescent="0.2">
      <c r="A32" s="203"/>
      <c r="B32" s="203"/>
      <c r="C32" s="203"/>
      <c r="D32" s="203"/>
      <c r="E32" s="203"/>
      <c r="F32" s="203"/>
      <c r="G32" s="203"/>
      <c r="H32" s="203"/>
      <c r="I32" s="203"/>
      <c r="J32" s="198" t="s">
        <v>2</v>
      </c>
      <c r="K32" s="203"/>
      <c r="L32" s="203"/>
      <c r="M32" s="203"/>
      <c r="N32" s="203"/>
      <c r="O32" s="203"/>
      <c r="P32" s="203"/>
    </row>
    <row r="33" spans="1:16" ht="39" customHeight="1" x14ac:dyDescent="0.2">
      <c r="A33" s="203"/>
      <c r="B33" s="204" t="s">
        <v>26</v>
      </c>
      <c r="C33" s="210"/>
      <c r="D33" s="210"/>
      <c r="E33" s="212" t="s">
        <v>5</v>
      </c>
      <c r="F33" s="213" t="s">
        <v>395</v>
      </c>
      <c r="G33" s="218" t="s">
        <v>527</v>
      </c>
      <c r="H33" s="218" t="s">
        <v>528</v>
      </c>
      <c r="I33" s="218" t="s">
        <v>212</v>
      </c>
      <c r="J33" s="222" t="s">
        <v>222</v>
      </c>
      <c r="K33" s="203"/>
      <c r="L33" s="203"/>
      <c r="M33" s="203"/>
      <c r="N33" s="203"/>
      <c r="O33" s="203"/>
      <c r="P33" s="203"/>
    </row>
    <row r="34" spans="1:16" ht="39" customHeight="1" x14ac:dyDescent="0.2">
      <c r="A34" s="203"/>
      <c r="B34" s="205"/>
      <c r="C34" s="1043" t="s">
        <v>451</v>
      </c>
      <c r="D34" s="1043"/>
      <c r="E34" s="1044"/>
      <c r="F34" s="214">
        <v>6.04</v>
      </c>
      <c r="G34" s="219">
        <v>6.55</v>
      </c>
      <c r="H34" s="219">
        <v>7.51</v>
      </c>
      <c r="I34" s="219">
        <v>7.99</v>
      </c>
      <c r="J34" s="223">
        <v>8.2799999999999994</v>
      </c>
      <c r="K34" s="203"/>
      <c r="L34" s="203"/>
      <c r="M34" s="203"/>
      <c r="N34" s="203"/>
      <c r="O34" s="203"/>
      <c r="P34" s="203"/>
    </row>
    <row r="35" spans="1:16" ht="39" customHeight="1" x14ac:dyDescent="0.2">
      <c r="A35" s="203"/>
      <c r="B35" s="206"/>
      <c r="C35" s="1039" t="s">
        <v>453</v>
      </c>
      <c r="D35" s="1039"/>
      <c r="E35" s="1040"/>
      <c r="F35" s="215">
        <v>3.11</v>
      </c>
      <c r="G35" s="220">
        <v>3.35</v>
      </c>
      <c r="H35" s="220">
        <v>3.36</v>
      </c>
      <c r="I35" s="220">
        <v>3.23</v>
      </c>
      <c r="J35" s="224">
        <v>3.08</v>
      </c>
      <c r="K35" s="203"/>
      <c r="L35" s="203"/>
      <c r="M35" s="203"/>
      <c r="N35" s="203"/>
      <c r="O35" s="203"/>
      <c r="P35" s="203"/>
    </row>
    <row r="36" spans="1:16" ht="39" customHeight="1" x14ac:dyDescent="0.2">
      <c r="A36" s="203"/>
      <c r="B36" s="206"/>
      <c r="C36" s="1039" t="s">
        <v>392</v>
      </c>
      <c r="D36" s="1039"/>
      <c r="E36" s="1040"/>
      <c r="F36" s="215">
        <v>2.84</v>
      </c>
      <c r="G36" s="220">
        <v>2.94</v>
      </c>
      <c r="H36" s="220">
        <v>3.68</v>
      </c>
      <c r="I36" s="220">
        <v>3.22</v>
      </c>
      <c r="J36" s="224">
        <v>2.96</v>
      </c>
      <c r="K36" s="203"/>
      <c r="L36" s="203"/>
      <c r="M36" s="203"/>
      <c r="N36" s="203"/>
      <c r="O36" s="203"/>
      <c r="P36" s="203"/>
    </row>
    <row r="37" spans="1:16" ht="39" customHeight="1" x14ac:dyDescent="0.2">
      <c r="A37" s="203"/>
      <c r="B37" s="206"/>
      <c r="C37" s="1039" t="s">
        <v>446</v>
      </c>
      <c r="D37" s="1039"/>
      <c r="E37" s="1040"/>
      <c r="F37" s="215" t="s">
        <v>532</v>
      </c>
      <c r="G37" s="220" t="s">
        <v>533</v>
      </c>
      <c r="H37" s="220" t="s">
        <v>534</v>
      </c>
      <c r="I37" s="220">
        <v>1.0900000000000001</v>
      </c>
      <c r="J37" s="224">
        <v>2.4500000000000002</v>
      </c>
      <c r="K37" s="203"/>
      <c r="L37" s="203"/>
      <c r="M37" s="203"/>
      <c r="N37" s="203"/>
      <c r="O37" s="203"/>
      <c r="P37" s="203"/>
    </row>
    <row r="38" spans="1:16" ht="39" customHeight="1" x14ac:dyDescent="0.2">
      <c r="A38" s="203"/>
      <c r="B38" s="206"/>
      <c r="C38" s="1039" t="s">
        <v>448</v>
      </c>
      <c r="D38" s="1039"/>
      <c r="E38" s="1040"/>
      <c r="F38" s="215">
        <v>0.55000000000000004</v>
      </c>
      <c r="G38" s="220">
        <v>0.66</v>
      </c>
      <c r="H38" s="220">
        <v>0.25</v>
      </c>
      <c r="I38" s="220">
        <v>0.67</v>
      </c>
      <c r="J38" s="224">
        <v>0.93</v>
      </c>
      <c r="K38" s="203"/>
      <c r="L38" s="203"/>
      <c r="M38" s="203"/>
      <c r="N38" s="203"/>
      <c r="O38" s="203"/>
      <c r="P38" s="203"/>
    </row>
    <row r="39" spans="1:16" ht="39" customHeight="1" x14ac:dyDescent="0.2">
      <c r="A39" s="203"/>
      <c r="B39" s="206"/>
      <c r="C39" s="1039" t="s">
        <v>454</v>
      </c>
      <c r="D39" s="1039"/>
      <c r="E39" s="1040"/>
      <c r="F39" s="215">
        <v>0.33</v>
      </c>
      <c r="G39" s="220">
        <v>0.32</v>
      </c>
      <c r="H39" s="220">
        <v>0.3</v>
      </c>
      <c r="I39" s="220">
        <v>0.28000000000000003</v>
      </c>
      <c r="J39" s="224">
        <v>0.27</v>
      </c>
      <c r="K39" s="203"/>
      <c r="L39" s="203"/>
      <c r="M39" s="203"/>
      <c r="N39" s="203"/>
      <c r="O39" s="203"/>
      <c r="P39" s="203"/>
    </row>
    <row r="40" spans="1:16" ht="39" customHeight="1" x14ac:dyDescent="0.2">
      <c r="A40" s="203"/>
      <c r="B40" s="206"/>
      <c r="C40" s="1039" t="s">
        <v>379</v>
      </c>
      <c r="D40" s="1039"/>
      <c r="E40" s="1040"/>
      <c r="F40" s="215">
        <v>0.78</v>
      </c>
      <c r="G40" s="220">
        <v>0.44</v>
      </c>
      <c r="H40" s="220">
        <v>0.52</v>
      </c>
      <c r="I40" s="220">
        <v>0.31</v>
      </c>
      <c r="J40" s="224">
        <v>0.21</v>
      </c>
      <c r="K40" s="203"/>
      <c r="L40" s="203"/>
      <c r="M40" s="203"/>
      <c r="N40" s="203"/>
      <c r="O40" s="203"/>
      <c r="P40" s="203"/>
    </row>
    <row r="41" spans="1:16" ht="39" customHeight="1" x14ac:dyDescent="0.2">
      <c r="A41" s="203"/>
      <c r="B41" s="206"/>
      <c r="C41" s="1039" t="s">
        <v>257</v>
      </c>
      <c r="D41" s="1039"/>
      <c r="E41" s="1040"/>
      <c r="F41" s="215">
        <v>0.08</v>
      </c>
      <c r="G41" s="220">
        <v>7.0000000000000007E-2</v>
      </c>
      <c r="H41" s="220">
        <v>7.0000000000000007E-2</v>
      </c>
      <c r="I41" s="220">
        <v>0.08</v>
      </c>
      <c r="J41" s="224">
        <v>7.0000000000000007E-2</v>
      </c>
      <c r="K41" s="203"/>
      <c r="L41" s="203"/>
      <c r="M41" s="203"/>
      <c r="N41" s="203"/>
      <c r="O41" s="203"/>
      <c r="P41" s="203"/>
    </row>
    <row r="42" spans="1:16" ht="39" customHeight="1" x14ac:dyDescent="0.2">
      <c r="A42" s="203"/>
      <c r="B42" s="207"/>
      <c r="C42" s="1039" t="s">
        <v>535</v>
      </c>
      <c r="D42" s="1039"/>
      <c r="E42" s="1040"/>
      <c r="F42" s="215" t="s">
        <v>157</v>
      </c>
      <c r="G42" s="220" t="s">
        <v>157</v>
      </c>
      <c r="H42" s="220" t="s">
        <v>157</v>
      </c>
      <c r="I42" s="220" t="s">
        <v>157</v>
      </c>
      <c r="J42" s="224" t="s">
        <v>157</v>
      </c>
      <c r="K42" s="203"/>
      <c r="L42" s="203"/>
      <c r="M42" s="203"/>
      <c r="N42" s="203"/>
      <c r="O42" s="203"/>
      <c r="P42" s="203"/>
    </row>
    <row r="43" spans="1:16" ht="39" customHeight="1" x14ac:dyDescent="0.2">
      <c r="A43" s="203"/>
      <c r="B43" s="208"/>
      <c r="C43" s="1041" t="s">
        <v>536</v>
      </c>
      <c r="D43" s="1041"/>
      <c r="E43" s="1042"/>
      <c r="F43" s="216">
        <v>0.24</v>
      </c>
      <c r="G43" s="221">
        <v>0.31</v>
      </c>
      <c r="H43" s="221">
        <v>0.37</v>
      </c>
      <c r="I43" s="221">
        <v>0.39</v>
      </c>
      <c r="J43" s="225">
        <v>0.02</v>
      </c>
      <c r="K43" s="203"/>
      <c r="L43" s="203"/>
      <c r="M43" s="203"/>
      <c r="N43" s="203"/>
      <c r="O43" s="203"/>
      <c r="P43" s="203"/>
    </row>
    <row r="44" spans="1:16" ht="39" customHeight="1" x14ac:dyDescent="0.2">
      <c r="A44" s="203"/>
      <c r="B44" s="209" t="s">
        <v>13</v>
      </c>
      <c r="C44" s="211"/>
      <c r="D44" s="211"/>
      <c r="E44" s="211"/>
      <c r="F44" s="217"/>
      <c r="G44" s="217"/>
      <c r="H44" s="217"/>
      <c r="I44" s="217"/>
      <c r="J44" s="217"/>
      <c r="K44" s="203"/>
      <c r="L44" s="203"/>
      <c r="M44" s="203"/>
      <c r="N44" s="203"/>
      <c r="O44" s="203"/>
      <c r="P44" s="203"/>
    </row>
    <row r="45" spans="1:16" ht="18" customHeight="1" x14ac:dyDescent="0.2">
      <c r="A45" s="203"/>
      <c r="B45" s="203"/>
      <c r="C45" s="203"/>
      <c r="D45" s="203"/>
      <c r="E45" s="203"/>
      <c r="F45" s="203"/>
      <c r="G45" s="203"/>
      <c r="H45" s="203"/>
      <c r="I45" s="203"/>
      <c r="J45" s="203"/>
      <c r="K45" s="203"/>
      <c r="L45" s="203"/>
      <c r="M45" s="203"/>
      <c r="N45" s="203"/>
      <c r="O45" s="203"/>
      <c r="P45" s="203"/>
    </row>
  </sheetData>
  <sheetProtection algorithmName="SHA-512" hashValue="PKlftg5n1x4mvDaVL2DfJvsFAIrnWhhBkt3vohEjOBLT6LYRhb2IGec/533Hdtq0Olwz0ooRPD1FpZo53dZCfA==" saltValue="xdHETAmwMvs6SaxH9DX1R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U56"/>
  <sheetViews>
    <sheetView showGridLines="0" zoomScale="85" zoomScaleNormal="85" zoomScaleSheetLayoutView="55" workbookViewId="0"/>
  </sheetViews>
  <sheetFormatPr defaultColWidth="0" defaultRowHeight="12.6" customHeight="1" zeroHeight="1" x14ac:dyDescent="0.2"/>
  <cols>
    <col min="1" max="1" width="6.6640625" style="50" customWidth="1"/>
    <col min="2" max="3" width="10.88671875" style="50" customWidth="1"/>
    <col min="4" max="4" width="10" style="50" customWidth="1"/>
    <col min="5" max="10" width="11" style="50" customWidth="1"/>
    <col min="11" max="15" width="13.109375" style="50" customWidth="1"/>
    <col min="16" max="21" width="11.44140625" style="50" customWidth="1"/>
    <col min="22" max="22" width="0" style="50" hidden="1" customWidth="1"/>
    <col min="23" max="16384" width="0" style="50" hidden="1"/>
  </cols>
  <sheetData>
    <row r="1" spans="1:21" ht="13.5" customHeight="1" x14ac:dyDescent="0.2">
      <c r="A1" s="103"/>
      <c r="B1" s="103"/>
      <c r="C1" s="103"/>
      <c r="D1" s="103"/>
      <c r="E1" s="103"/>
      <c r="F1" s="103"/>
      <c r="G1" s="103"/>
      <c r="H1" s="103"/>
      <c r="I1" s="103"/>
      <c r="J1" s="103"/>
      <c r="K1" s="103"/>
      <c r="L1" s="103"/>
      <c r="M1" s="103"/>
      <c r="N1" s="103"/>
      <c r="O1" s="103"/>
      <c r="P1" s="103"/>
      <c r="Q1" s="103"/>
      <c r="R1" s="103"/>
      <c r="S1" s="103"/>
      <c r="T1" s="103"/>
      <c r="U1" s="103"/>
    </row>
    <row r="2" spans="1:21" ht="13.5" customHeight="1" x14ac:dyDescent="0.2">
      <c r="A2" s="103"/>
      <c r="B2" s="103"/>
      <c r="C2" s="103"/>
      <c r="D2" s="103"/>
      <c r="E2" s="103"/>
      <c r="F2" s="103"/>
      <c r="G2" s="103"/>
      <c r="H2" s="103"/>
      <c r="I2" s="103"/>
      <c r="J2" s="103"/>
      <c r="K2" s="103"/>
      <c r="L2" s="103"/>
      <c r="M2" s="103"/>
      <c r="N2" s="103"/>
      <c r="O2" s="103"/>
      <c r="P2" s="103"/>
      <c r="Q2" s="103"/>
      <c r="R2" s="103"/>
      <c r="S2" s="103"/>
      <c r="T2" s="103"/>
      <c r="U2" s="103"/>
    </row>
    <row r="3" spans="1:21" ht="13.5" customHeight="1" x14ac:dyDescent="0.2">
      <c r="A3" s="103"/>
      <c r="B3" s="103"/>
      <c r="C3" s="103"/>
      <c r="D3" s="103"/>
      <c r="E3" s="103"/>
      <c r="F3" s="103"/>
      <c r="G3" s="103"/>
      <c r="H3" s="103"/>
      <c r="I3" s="103"/>
      <c r="J3" s="103"/>
      <c r="K3" s="103"/>
      <c r="L3" s="103"/>
      <c r="M3" s="103"/>
      <c r="N3" s="103"/>
      <c r="O3" s="103"/>
      <c r="P3" s="103"/>
      <c r="Q3" s="103"/>
      <c r="R3" s="103"/>
      <c r="S3" s="103"/>
      <c r="T3" s="103"/>
      <c r="U3" s="103"/>
    </row>
    <row r="4" spans="1:21" ht="13.5" customHeight="1" x14ac:dyDescent="0.2">
      <c r="A4" s="103"/>
      <c r="B4" s="103"/>
      <c r="C4" s="103"/>
      <c r="D4" s="103"/>
      <c r="E4" s="103"/>
      <c r="F4" s="103"/>
      <c r="G4" s="103"/>
      <c r="H4" s="103"/>
      <c r="I4" s="103"/>
      <c r="J4" s="103"/>
      <c r="K4" s="103"/>
      <c r="L4" s="103"/>
      <c r="M4" s="103"/>
      <c r="N4" s="103"/>
      <c r="O4" s="103"/>
      <c r="P4" s="103"/>
      <c r="Q4" s="103"/>
      <c r="R4" s="103"/>
      <c r="S4" s="103"/>
      <c r="T4" s="103"/>
      <c r="U4" s="103"/>
    </row>
    <row r="5" spans="1:21" ht="13.5" customHeight="1" x14ac:dyDescent="0.2">
      <c r="A5" s="103"/>
      <c r="B5" s="103"/>
      <c r="C5" s="103"/>
      <c r="D5" s="103"/>
      <c r="E5" s="103"/>
      <c r="F5" s="103"/>
      <c r="G5" s="103"/>
      <c r="H5" s="103"/>
      <c r="I5" s="103"/>
      <c r="J5" s="103"/>
      <c r="K5" s="103"/>
      <c r="L5" s="103"/>
      <c r="M5" s="103"/>
      <c r="N5" s="103"/>
      <c r="O5" s="103"/>
      <c r="P5" s="103"/>
      <c r="Q5" s="103"/>
      <c r="R5" s="103"/>
      <c r="S5" s="103"/>
      <c r="T5" s="103"/>
      <c r="U5" s="103"/>
    </row>
    <row r="6" spans="1:21" ht="13.5" customHeight="1" x14ac:dyDescent="0.2">
      <c r="A6" s="103"/>
      <c r="B6" s="103"/>
      <c r="C6" s="103"/>
      <c r="D6" s="103"/>
      <c r="E6" s="103"/>
      <c r="F6" s="103"/>
      <c r="G6" s="103"/>
      <c r="H6" s="103"/>
      <c r="I6" s="103"/>
      <c r="J6" s="103"/>
      <c r="K6" s="103"/>
      <c r="L6" s="103"/>
      <c r="M6" s="103"/>
      <c r="N6" s="103"/>
      <c r="O6" s="103"/>
      <c r="P6" s="103"/>
      <c r="Q6" s="103"/>
      <c r="R6" s="103"/>
      <c r="S6" s="103"/>
      <c r="T6" s="103"/>
      <c r="U6" s="103"/>
    </row>
    <row r="7" spans="1:21" ht="13.5" customHeight="1" x14ac:dyDescent="0.2">
      <c r="A7" s="103"/>
      <c r="B7" s="103"/>
      <c r="C7" s="103"/>
      <c r="D7" s="103"/>
      <c r="E7" s="103"/>
      <c r="F7" s="103"/>
      <c r="G7" s="103"/>
      <c r="H7" s="103"/>
      <c r="I7" s="103"/>
      <c r="J7" s="103"/>
      <c r="K7" s="103"/>
      <c r="L7" s="103"/>
      <c r="M7" s="103"/>
      <c r="N7" s="103"/>
      <c r="O7" s="103"/>
      <c r="P7" s="103"/>
      <c r="Q7" s="103"/>
      <c r="R7" s="103"/>
      <c r="S7" s="103"/>
      <c r="T7" s="103"/>
      <c r="U7" s="103"/>
    </row>
    <row r="8" spans="1:21" ht="13.5" customHeight="1" x14ac:dyDescent="0.2">
      <c r="A8" s="103"/>
      <c r="B8" s="103"/>
      <c r="C8" s="103"/>
      <c r="D8" s="103"/>
      <c r="E8" s="103"/>
      <c r="F8" s="103"/>
      <c r="G8" s="103"/>
      <c r="H8" s="103"/>
      <c r="I8" s="103"/>
      <c r="J8" s="103"/>
      <c r="K8" s="103"/>
      <c r="L8" s="103"/>
      <c r="M8" s="103"/>
      <c r="N8" s="103"/>
      <c r="O8" s="103"/>
      <c r="P8" s="103"/>
      <c r="Q8" s="103"/>
      <c r="R8" s="103"/>
      <c r="S8" s="103"/>
      <c r="T8" s="103"/>
      <c r="U8" s="103"/>
    </row>
    <row r="9" spans="1:21" ht="13.5" customHeight="1" x14ac:dyDescent="0.2">
      <c r="A9" s="103"/>
      <c r="B9" s="103"/>
      <c r="C9" s="103"/>
      <c r="D9" s="103"/>
      <c r="E9" s="103"/>
      <c r="F9" s="103"/>
      <c r="G9" s="103"/>
      <c r="H9" s="103"/>
      <c r="I9" s="103"/>
      <c r="J9" s="103"/>
      <c r="K9" s="103"/>
      <c r="L9" s="103"/>
      <c r="M9" s="103"/>
      <c r="N9" s="103"/>
      <c r="O9" s="103"/>
      <c r="P9" s="103"/>
      <c r="Q9" s="103"/>
      <c r="R9" s="103"/>
      <c r="S9" s="103"/>
      <c r="T9" s="103"/>
      <c r="U9" s="103"/>
    </row>
    <row r="10" spans="1:21" ht="13.5" customHeight="1" x14ac:dyDescent="0.2">
      <c r="A10" s="103"/>
      <c r="B10" s="103"/>
      <c r="C10" s="103"/>
      <c r="D10" s="103"/>
      <c r="E10" s="103"/>
      <c r="F10" s="103"/>
      <c r="G10" s="103"/>
      <c r="H10" s="103"/>
      <c r="I10" s="103"/>
      <c r="J10" s="103"/>
      <c r="K10" s="103"/>
      <c r="L10" s="103"/>
      <c r="M10" s="103"/>
      <c r="N10" s="103"/>
      <c r="O10" s="103"/>
      <c r="P10" s="103"/>
      <c r="Q10" s="103"/>
      <c r="R10" s="103"/>
      <c r="S10" s="103"/>
      <c r="T10" s="103"/>
      <c r="U10" s="103"/>
    </row>
    <row r="11" spans="1:21" ht="13.5" customHeight="1" x14ac:dyDescent="0.2">
      <c r="A11" s="103"/>
      <c r="B11" s="103"/>
      <c r="C11" s="103"/>
      <c r="D11" s="103"/>
      <c r="E11" s="103"/>
      <c r="F11" s="103"/>
      <c r="G11" s="103"/>
      <c r="H11" s="103"/>
      <c r="I11" s="103"/>
      <c r="J11" s="103"/>
      <c r="K11" s="103"/>
      <c r="L11" s="103"/>
      <c r="M11" s="103"/>
      <c r="N11" s="103"/>
      <c r="O11" s="103"/>
      <c r="P11" s="103"/>
      <c r="Q11" s="103"/>
      <c r="R11" s="103"/>
      <c r="S11" s="103"/>
      <c r="T11" s="103"/>
      <c r="U11" s="103"/>
    </row>
    <row r="12" spans="1:21" ht="13.5" customHeight="1" x14ac:dyDescent="0.2">
      <c r="A12" s="103"/>
      <c r="B12" s="103"/>
      <c r="C12" s="103"/>
      <c r="D12" s="103"/>
      <c r="E12" s="103"/>
      <c r="F12" s="103"/>
      <c r="G12" s="103"/>
      <c r="H12" s="103"/>
      <c r="I12" s="103"/>
      <c r="J12" s="103"/>
      <c r="K12" s="103"/>
      <c r="L12" s="103"/>
      <c r="M12" s="103"/>
      <c r="N12" s="103"/>
      <c r="O12" s="103"/>
      <c r="P12" s="103"/>
      <c r="Q12" s="103"/>
      <c r="R12" s="103"/>
      <c r="S12" s="103"/>
      <c r="T12" s="103"/>
      <c r="U12" s="103"/>
    </row>
    <row r="13" spans="1:21" ht="13.5" customHeight="1" x14ac:dyDescent="0.2">
      <c r="A13" s="103"/>
      <c r="B13" s="103"/>
      <c r="C13" s="103"/>
      <c r="D13" s="103"/>
      <c r="E13" s="103"/>
      <c r="F13" s="103"/>
      <c r="G13" s="103"/>
      <c r="H13" s="103"/>
      <c r="I13" s="103"/>
      <c r="J13" s="103"/>
      <c r="K13" s="103"/>
      <c r="L13" s="103"/>
      <c r="M13" s="103"/>
      <c r="N13" s="103"/>
      <c r="O13" s="103"/>
      <c r="P13" s="103"/>
      <c r="Q13" s="103"/>
      <c r="R13" s="103"/>
      <c r="S13" s="103"/>
      <c r="T13" s="103"/>
      <c r="U13" s="103"/>
    </row>
    <row r="14" spans="1:21" ht="13.5" customHeight="1" x14ac:dyDescent="0.2">
      <c r="A14" s="103"/>
      <c r="B14" s="103"/>
      <c r="C14" s="103"/>
      <c r="D14" s="103"/>
      <c r="E14" s="103"/>
      <c r="F14" s="103"/>
      <c r="G14" s="103"/>
      <c r="H14" s="103"/>
      <c r="I14" s="103"/>
      <c r="J14" s="103"/>
      <c r="K14" s="103"/>
      <c r="L14" s="103"/>
      <c r="M14" s="103"/>
      <c r="N14" s="103"/>
      <c r="O14" s="103"/>
      <c r="P14" s="103"/>
      <c r="Q14" s="103"/>
      <c r="R14" s="103"/>
      <c r="S14" s="103"/>
      <c r="T14" s="103"/>
      <c r="U14" s="103"/>
    </row>
    <row r="15" spans="1:21" ht="13.5" customHeight="1" x14ac:dyDescent="0.2">
      <c r="A15" s="103"/>
      <c r="B15" s="103"/>
      <c r="C15" s="103"/>
      <c r="D15" s="103"/>
      <c r="E15" s="103"/>
      <c r="F15" s="103"/>
      <c r="G15" s="103"/>
      <c r="H15" s="103"/>
      <c r="I15" s="103"/>
      <c r="J15" s="103"/>
      <c r="K15" s="103"/>
      <c r="L15" s="103"/>
      <c r="M15" s="103"/>
      <c r="N15" s="103"/>
      <c r="O15" s="103"/>
      <c r="P15" s="103"/>
      <c r="Q15" s="103"/>
      <c r="R15" s="103"/>
      <c r="S15" s="103"/>
      <c r="T15" s="103"/>
      <c r="U15" s="103"/>
    </row>
    <row r="16" spans="1:21" ht="13.5" customHeight="1" x14ac:dyDescent="0.2">
      <c r="A16" s="103"/>
      <c r="B16" s="103"/>
      <c r="C16" s="103"/>
      <c r="D16" s="103"/>
      <c r="E16" s="103"/>
      <c r="F16" s="103"/>
      <c r="G16" s="103"/>
      <c r="H16" s="103"/>
      <c r="I16" s="103"/>
      <c r="J16" s="103"/>
      <c r="K16" s="103"/>
      <c r="L16" s="103"/>
      <c r="M16" s="103"/>
      <c r="N16" s="103"/>
      <c r="O16" s="103"/>
      <c r="P16" s="103"/>
      <c r="Q16" s="103"/>
      <c r="R16" s="103"/>
      <c r="S16" s="103"/>
      <c r="T16" s="103"/>
      <c r="U16" s="103"/>
    </row>
    <row r="17" spans="1:21" ht="13.5" customHeight="1" x14ac:dyDescent="0.2">
      <c r="A17" s="103"/>
      <c r="B17" s="103"/>
      <c r="C17" s="103"/>
      <c r="D17" s="103"/>
      <c r="E17" s="103"/>
      <c r="F17" s="103"/>
      <c r="G17" s="103"/>
      <c r="H17" s="103"/>
      <c r="I17" s="103"/>
      <c r="J17" s="103"/>
      <c r="K17" s="103"/>
      <c r="L17" s="103"/>
      <c r="M17" s="103"/>
      <c r="N17" s="103"/>
      <c r="O17" s="103"/>
      <c r="P17" s="103"/>
      <c r="Q17" s="103"/>
      <c r="R17" s="103"/>
      <c r="S17" s="103"/>
      <c r="T17" s="103"/>
      <c r="U17" s="103"/>
    </row>
    <row r="18" spans="1:21" ht="13.5" customHeight="1" x14ac:dyDescent="0.2">
      <c r="A18" s="103"/>
      <c r="B18" s="103"/>
      <c r="C18" s="103"/>
      <c r="D18" s="103"/>
      <c r="E18" s="103"/>
      <c r="F18" s="103"/>
      <c r="G18" s="103"/>
      <c r="H18" s="103"/>
      <c r="I18" s="103"/>
      <c r="J18" s="103"/>
      <c r="K18" s="103"/>
      <c r="L18" s="103"/>
      <c r="M18" s="103"/>
      <c r="N18" s="103"/>
      <c r="O18" s="103"/>
      <c r="P18" s="103"/>
      <c r="Q18" s="103"/>
      <c r="R18" s="103"/>
      <c r="S18" s="103"/>
      <c r="T18" s="103"/>
      <c r="U18" s="103"/>
    </row>
    <row r="19" spans="1:21" ht="13.5" customHeight="1" x14ac:dyDescent="0.2">
      <c r="A19" s="103"/>
      <c r="B19" s="103"/>
      <c r="C19" s="103"/>
      <c r="D19" s="103"/>
      <c r="E19" s="103"/>
      <c r="F19" s="103"/>
      <c r="G19" s="103"/>
      <c r="H19" s="103"/>
      <c r="I19" s="103"/>
      <c r="J19" s="103"/>
      <c r="K19" s="103"/>
      <c r="L19" s="103"/>
      <c r="M19" s="103"/>
      <c r="N19" s="103"/>
      <c r="O19" s="103"/>
      <c r="P19" s="103"/>
      <c r="Q19" s="103"/>
      <c r="R19" s="103"/>
      <c r="S19" s="103"/>
      <c r="T19" s="103"/>
      <c r="U19" s="103"/>
    </row>
    <row r="20" spans="1:21" ht="13.5" customHeight="1" x14ac:dyDescent="0.2">
      <c r="A20" s="103"/>
      <c r="B20" s="103"/>
      <c r="C20" s="103"/>
      <c r="D20" s="103"/>
      <c r="E20" s="103"/>
      <c r="F20" s="103"/>
      <c r="G20" s="103"/>
      <c r="H20" s="103"/>
      <c r="I20" s="103"/>
      <c r="J20" s="103"/>
      <c r="K20" s="103"/>
      <c r="L20" s="103"/>
      <c r="M20" s="103"/>
      <c r="N20" s="103"/>
      <c r="O20" s="103"/>
      <c r="P20" s="103"/>
      <c r="Q20" s="103"/>
      <c r="R20" s="103"/>
      <c r="S20" s="103"/>
      <c r="T20" s="103"/>
      <c r="U20" s="103"/>
    </row>
    <row r="21" spans="1:21" ht="13.5" customHeight="1" x14ac:dyDescent="0.2">
      <c r="A21" s="103"/>
      <c r="B21" s="103"/>
      <c r="C21" s="103"/>
      <c r="D21" s="103"/>
      <c r="E21" s="103"/>
      <c r="F21" s="103"/>
      <c r="G21" s="103"/>
      <c r="H21" s="103"/>
      <c r="I21" s="103"/>
      <c r="J21" s="103"/>
      <c r="K21" s="103"/>
      <c r="L21" s="103"/>
      <c r="M21" s="103"/>
      <c r="N21" s="103"/>
      <c r="O21" s="103"/>
      <c r="P21" s="103"/>
      <c r="Q21" s="103"/>
      <c r="R21" s="103"/>
      <c r="S21" s="103"/>
      <c r="T21" s="103"/>
      <c r="U21" s="103"/>
    </row>
    <row r="22" spans="1:21" ht="13.5" customHeight="1" x14ac:dyDescent="0.2">
      <c r="A22" s="103"/>
      <c r="B22" s="103"/>
      <c r="C22" s="103"/>
      <c r="D22" s="103"/>
      <c r="E22" s="103"/>
      <c r="F22" s="103"/>
      <c r="G22" s="103"/>
      <c r="H22" s="103"/>
      <c r="I22" s="103"/>
      <c r="J22" s="103"/>
      <c r="K22" s="103"/>
      <c r="L22" s="103"/>
      <c r="M22" s="103"/>
      <c r="N22" s="103"/>
      <c r="O22" s="103"/>
      <c r="P22" s="103"/>
      <c r="Q22" s="103"/>
      <c r="R22" s="103"/>
      <c r="S22" s="103"/>
      <c r="T22" s="103"/>
      <c r="U22" s="103"/>
    </row>
    <row r="23" spans="1:21" ht="13.5" customHeight="1" x14ac:dyDescent="0.2">
      <c r="A23" s="103"/>
      <c r="B23" s="103"/>
      <c r="C23" s="103"/>
      <c r="D23" s="103"/>
      <c r="E23" s="103"/>
      <c r="F23" s="103"/>
      <c r="G23" s="103"/>
      <c r="H23" s="103"/>
      <c r="I23" s="103"/>
      <c r="J23" s="103"/>
      <c r="K23" s="103"/>
      <c r="L23" s="103"/>
      <c r="M23" s="103"/>
      <c r="N23" s="103"/>
      <c r="O23" s="103"/>
      <c r="P23" s="103"/>
      <c r="Q23" s="103"/>
      <c r="R23" s="103"/>
      <c r="S23" s="103"/>
      <c r="T23" s="103"/>
      <c r="U23" s="103"/>
    </row>
    <row r="24" spans="1:21" ht="13.5" customHeight="1" x14ac:dyDescent="0.2">
      <c r="A24" s="103"/>
      <c r="B24" s="103"/>
      <c r="C24" s="103"/>
      <c r="D24" s="103"/>
      <c r="E24" s="103"/>
      <c r="F24" s="103"/>
      <c r="G24" s="103"/>
      <c r="H24" s="103"/>
      <c r="I24" s="103"/>
      <c r="J24" s="103"/>
      <c r="K24" s="103"/>
      <c r="L24" s="103"/>
      <c r="M24" s="103"/>
      <c r="N24" s="103"/>
      <c r="O24" s="103"/>
      <c r="P24" s="103"/>
      <c r="Q24" s="103"/>
      <c r="R24" s="103"/>
      <c r="S24" s="103"/>
      <c r="T24" s="103"/>
      <c r="U24" s="103"/>
    </row>
    <row r="25" spans="1:21" ht="13.5" customHeight="1" x14ac:dyDescent="0.2">
      <c r="A25" s="103"/>
      <c r="B25" s="103"/>
      <c r="C25" s="103"/>
      <c r="D25" s="103"/>
      <c r="E25" s="103"/>
      <c r="F25" s="103"/>
      <c r="G25" s="103"/>
      <c r="H25" s="103"/>
      <c r="I25" s="103"/>
      <c r="J25" s="103"/>
      <c r="K25" s="103"/>
      <c r="L25" s="103"/>
      <c r="M25" s="103"/>
      <c r="N25" s="103"/>
      <c r="O25" s="103"/>
      <c r="P25" s="103"/>
      <c r="Q25" s="103"/>
      <c r="R25" s="103"/>
      <c r="S25" s="103"/>
      <c r="T25" s="103"/>
      <c r="U25" s="103"/>
    </row>
    <row r="26" spans="1:21" ht="13.5" customHeight="1" x14ac:dyDescent="0.2">
      <c r="A26" s="103"/>
      <c r="B26" s="103"/>
      <c r="C26" s="103"/>
      <c r="D26" s="103"/>
      <c r="E26" s="103"/>
      <c r="F26" s="103"/>
      <c r="G26" s="103"/>
      <c r="H26" s="103"/>
      <c r="I26" s="103"/>
      <c r="J26" s="103"/>
      <c r="K26" s="103"/>
      <c r="L26" s="103"/>
      <c r="M26" s="103"/>
      <c r="N26" s="103"/>
      <c r="O26" s="103"/>
      <c r="P26" s="103"/>
      <c r="Q26" s="103"/>
      <c r="R26" s="103"/>
      <c r="S26" s="103"/>
      <c r="T26" s="103"/>
      <c r="U26" s="103"/>
    </row>
    <row r="27" spans="1:21" ht="13.5" customHeight="1" x14ac:dyDescent="0.2">
      <c r="A27" s="103"/>
      <c r="B27" s="103"/>
      <c r="C27" s="103"/>
      <c r="D27" s="103"/>
      <c r="E27" s="103"/>
      <c r="F27" s="103"/>
      <c r="G27" s="103"/>
      <c r="H27" s="103"/>
      <c r="I27" s="103"/>
      <c r="J27" s="103"/>
      <c r="K27" s="103"/>
      <c r="L27" s="103"/>
      <c r="M27" s="103"/>
      <c r="N27" s="103"/>
      <c r="O27" s="103"/>
      <c r="P27" s="103"/>
      <c r="Q27" s="103"/>
      <c r="R27" s="103"/>
      <c r="S27" s="103"/>
      <c r="T27" s="103"/>
      <c r="U27" s="103"/>
    </row>
    <row r="28" spans="1:21" ht="13.5" customHeight="1" x14ac:dyDescent="0.2">
      <c r="A28" s="103"/>
      <c r="B28" s="103"/>
      <c r="C28" s="103"/>
      <c r="D28" s="103"/>
      <c r="E28" s="103"/>
      <c r="F28" s="103"/>
      <c r="G28" s="103"/>
      <c r="H28" s="103"/>
      <c r="I28" s="103"/>
      <c r="J28" s="103"/>
      <c r="K28" s="103"/>
      <c r="L28" s="103"/>
      <c r="M28" s="103"/>
      <c r="N28" s="103"/>
      <c r="O28" s="103"/>
      <c r="P28" s="103"/>
      <c r="Q28" s="103"/>
      <c r="R28" s="103"/>
      <c r="S28" s="103"/>
      <c r="T28" s="103"/>
      <c r="U28" s="103"/>
    </row>
    <row r="29" spans="1:21" ht="13.5" customHeight="1" x14ac:dyDescent="0.2">
      <c r="A29" s="103"/>
      <c r="B29" s="103"/>
      <c r="C29" s="103"/>
      <c r="D29" s="103"/>
      <c r="E29" s="103"/>
      <c r="F29" s="103"/>
      <c r="G29" s="103"/>
      <c r="H29" s="103"/>
      <c r="I29" s="103"/>
      <c r="J29" s="103"/>
      <c r="K29" s="103"/>
      <c r="L29" s="103"/>
      <c r="M29" s="103"/>
      <c r="N29" s="103"/>
      <c r="O29" s="103"/>
      <c r="P29" s="103"/>
      <c r="Q29" s="103"/>
      <c r="R29" s="103"/>
      <c r="S29" s="103"/>
      <c r="T29" s="103"/>
      <c r="U29" s="103"/>
    </row>
    <row r="30" spans="1:21" ht="13.5" customHeight="1" x14ac:dyDescent="0.2">
      <c r="A30" s="103"/>
      <c r="B30" s="103"/>
      <c r="C30" s="103"/>
      <c r="D30" s="103"/>
      <c r="E30" s="103"/>
      <c r="F30" s="103"/>
      <c r="G30" s="103"/>
      <c r="H30" s="103"/>
      <c r="I30" s="103"/>
      <c r="J30" s="103"/>
      <c r="K30" s="103"/>
      <c r="L30" s="103"/>
      <c r="M30" s="103"/>
      <c r="N30" s="103"/>
      <c r="O30" s="103"/>
      <c r="P30" s="103"/>
      <c r="Q30" s="103"/>
      <c r="R30" s="103"/>
      <c r="S30" s="103"/>
      <c r="T30" s="103"/>
      <c r="U30" s="103"/>
    </row>
    <row r="31" spans="1:21" ht="13.5" customHeight="1" x14ac:dyDescent="0.2">
      <c r="A31" s="103"/>
      <c r="B31" s="103"/>
      <c r="C31" s="103"/>
      <c r="D31" s="103"/>
      <c r="E31" s="103"/>
      <c r="F31" s="103"/>
      <c r="G31" s="103"/>
      <c r="H31" s="103"/>
      <c r="I31" s="103"/>
      <c r="J31" s="103"/>
      <c r="K31" s="103"/>
      <c r="L31" s="103"/>
      <c r="M31" s="103"/>
      <c r="N31" s="103"/>
      <c r="O31" s="103"/>
      <c r="P31" s="103"/>
      <c r="Q31" s="103"/>
      <c r="R31" s="103"/>
      <c r="S31" s="103"/>
      <c r="T31" s="103"/>
      <c r="U31" s="103"/>
    </row>
    <row r="32" spans="1:21" ht="13.5" customHeight="1" x14ac:dyDescent="0.2">
      <c r="A32" s="103"/>
      <c r="B32" s="103"/>
      <c r="C32" s="103"/>
      <c r="D32" s="103"/>
      <c r="E32" s="103"/>
      <c r="F32" s="103"/>
      <c r="G32" s="103"/>
      <c r="H32" s="103"/>
      <c r="I32" s="103"/>
      <c r="J32" s="103"/>
      <c r="K32" s="103"/>
      <c r="L32" s="103"/>
      <c r="M32" s="103"/>
      <c r="N32" s="103"/>
      <c r="O32" s="103"/>
      <c r="P32" s="103"/>
      <c r="Q32" s="103"/>
      <c r="R32" s="103"/>
      <c r="S32" s="103"/>
      <c r="T32" s="103"/>
      <c r="U32" s="103"/>
    </row>
    <row r="33" spans="1:21" ht="13.5" customHeight="1" x14ac:dyDescent="0.2">
      <c r="A33" s="103"/>
      <c r="B33" s="103"/>
      <c r="C33" s="103"/>
      <c r="D33" s="103"/>
      <c r="E33" s="103"/>
      <c r="F33" s="103"/>
      <c r="G33" s="103"/>
      <c r="H33" s="103"/>
      <c r="I33" s="103"/>
      <c r="J33" s="103"/>
      <c r="K33" s="103"/>
      <c r="L33" s="103"/>
      <c r="M33" s="103"/>
      <c r="N33" s="103"/>
      <c r="O33" s="103"/>
      <c r="P33" s="103"/>
      <c r="Q33" s="103"/>
      <c r="R33" s="103"/>
      <c r="S33" s="103"/>
      <c r="T33" s="103"/>
      <c r="U33" s="103"/>
    </row>
    <row r="34" spans="1:21" ht="13.5" customHeight="1" x14ac:dyDescent="0.2">
      <c r="A34" s="103"/>
      <c r="B34" s="103"/>
      <c r="C34" s="103"/>
      <c r="D34" s="103"/>
      <c r="E34" s="103"/>
      <c r="F34" s="103"/>
      <c r="G34" s="103"/>
      <c r="H34" s="103"/>
      <c r="I34" s="103"/>
      <c r="J34" s="103"/>
      <c r="K34" s="103"/>
      <c r="L34" s="103"/>
      <c r="M34" s="103"/>
      <c r="N34" s="103"/>
      <c r="O34" s="103"/>
      <c r="P34" s="103"/>
      <c r="Q34" s="103"/>
      <c r="R34" s="103"/>
      <c r="S34" s="103"/>
      <c r="T34" s="103"/>
      <c r="U34" s="103"/>
    </row>
    <row r="35" spans="1:21" ht="13.5" customHeight="1" x14ac:dyDescent="0.2">
      <c r="A35" s="103"/>
      <c r="B35" s="103"/>
      <c r="C35" s="103"/>
      <c r="D35" s="103"/>
      <c r="E35" s="103"/>
      <c r="F35" s="103"/>
      <c r="G35" s="103"/>
      <c r="H35" s="103"/>
      <c r="I35" s="103"/>
      <c r="J35" s="103"/>
      <c r="K35" s="103"/>
      <c r="L35" s="103"/>
      <c r="M35" s="103"/>
      <c r="N35" s="103"/>
      <c r="O35" s="103"/>
      <c r="P35" s="103"/>
      <c r="Q35" s="103"/>
      <c r="R35" s="103"/>
      <c r="S35" s="103"/>
      <c r="T35" s="103"/>
      <c r="U35" s="103"/>
    </row>
    <row r="36" spans="1:21" ht="13.5" customHeight="1" x14ac:dyDescent="0.2">
      <c r="A36" s="103"/>
      <c r="B36" s="103"/>
      <c r="C36" s="103"/>
      <c r="D36" s="103"/>
      <c r="E36" s="103"/>
      <c r="F36" s="103"/>
      <c r="G36" s="103"/>
      <c r="H36" s="103"/>
      <c r="I36" s="103"/>
      <c r="J36" s="103"/>
      <c r="K36" s="103"/>
      <c r="L36" s="103"/>
      <c r="M36" s="103"/>
      <c r="N36" s="103"/>
      <c r="O36" s="103"/>
      <c r="P36" s="103"/>
      <c r="Q36" s="103"/>
      <c r="R36" s="103"/>
      <c r="S36" s="103"/>
      <c r="T36" s="103"/>
      <c r="U36" s="103"/>
    </row>
    <row r="37" spans="1:21" ht="13.5" customHeight="1" x14ac:dyDescent="0.2">
      <c r="A37" s="103"/>
      <c r="B37" s="103"/>
      <c r="C37" s="103"/>
      <c r="D37" s="103"/>
      <c r="E37" s="103"/>
      <c r="F37" s="103"/>
      <c r="G37" s="103"/>
      <c r="H37" s="103"/>
      <c r="I37" s="103"/>
      <c r="J37" s="103"/>
      <c r="K37" s="103"/>
      <c r="L37" s="103"/>
      <c r="M37" s="103"/>
      <c r="N37" s="103"/>
      <c r="O37" s="103"/>
      <c r="P37" s="103"/>
      <c r="Q37" s="103"/>
      <c r="R37" s="103"/>
      <c r="S37" s="103"/>
      <c r="T37" s="103"/>
      <c r="U37" s="103"/>
    </row>
    <row r="38" spans="1:21" ht="13.5" customHeight="1" x14ac:dyDescent="0.2">
      <c r="A38" s="103"/>
      <c r="B38" s="103"/>
      <c r="C38" s="103"/>
      <c r="D38" s="103"/>
      <c r="E38" s="103"/>
      <c r="F38" s="103"/>
      <c r="G38" s="103"/>
      <c r="H38" s="103"/>
      <c r="I38" s="103"/>
      <c r="J38" s="103"/>
      <c r="K38" s="103"/>
      <c r="L38" s="103"/>
      <c r="M38" s="103"/>
      <c r="N38" s="103"/>
      <c r="O38" s="103"/>
      <c r="P38" s="103"/>
      <c r="Q38" s="103"/>
      <c r="R38" s="103"/>
      <c r="S38" s="103"/>
      <c r="T38" s="103"/>
      <c r="U38" s="103"/>
    </row>
    <row r="39" spans="1:21" ht="13.5" customHeight="1" x14ac:dyDescent="0.2">
      <c r="A39" s="103"/>
      <c r="B39" s="103"/>
      <c r="C39" s="103"/>
      <c r="D39" s="103"/>
      <c r="E39" s="103"/>
      <c r="F39" s="103"/>
      <c r="G39" s="103"/>
      <c r="H39" s="103"/>
      <c r="I39" s="103"/>
      <c r="J39" s="103"/>
      <c r="K39" s="103"/>
      <c r="L39" s="103"/>
      <c r="M39" s="103"/>
      <c r="N39" s="103"/>
      <c r="O39" s="103"/>
      <c r="P39" s="103"/>
      <c r="Q39" s="103"/>
      <c r="R39" s="103"/>
      <c r="S39" s="103"/>
      <c r="T39" s="103"/>
      <c r="U39" s="103"/>
    </row>
    <row r="40" spans="1:21" ht="13.5" customHeight="1" x14ac:dyDescent="0.2">
      <c r="A40" s="103"/>
      <c r="B40" s="103"/>
      <c r="C40" s="103"/>
      <c r="D40" s="103"/>
      <c r="E40" s="103"/>
      <c r="F40" s="103"/>
      <c r="G40" s="103"/>
      <c r="H40" s="103"/>
      <c r="I40" s="103"/>
      <c r="J40" s="103"/>
      <c r="K40" s="103"/>
      <c r="L40" s="103"/>
      <c r="M40" s="103"/>
      <c r="N40" s="103"/>
      <c r="O40" s="103"/>
      <c r="P40" s="103"/>
      <c r="Q40" s="103"/>
      <c r="R40" s="103"/>
      <c r="S40" s="103"/>
      <c r="T40" s="103"/>
      <c r="U40" s="103"/>
    </row>
    <row r="41" spans="1:21" ht="13.5" customHeight="1" x14ac:dyDescent="0.2">
      <c r="A41" s="103"/>
      <c r="B41" s="103"/>
      <c r="C41" s="103"/>
      <c r="D41" s="103"/>
      <c r="E41" s="103"/>
      <c r="F41" s="103"/>
      <c r="G41" s="103"/>
      <c r="H41" s="103"/>
      <c r="I41" s="103"/>
      <c r="J41" s="103"/>
      <c r="K41" s="103"/>
      <c r="L41" s="103"/>
      <c r="M41" s="103"/>
      <c r="N41" s="103"/>
      <c r="O41" s="103"/>
      <c r="P41" s="103"/>
      <c r="Q41" s="103"/>
      <c r="R41" s="103"/>
      <c r="S41" s="103"/>
      <c r="T41" s="103"/>
      <c r="U41" s="103"/>
    </row>
    <row r="42" spans="1:21" ht="13.5" customHeight="1" x14ac:dyDescent="0.2">
      <c r="A42" s="103"/>
      <c r="B42" s="103"/>
      <c r="C42" s="103"/>
      <c r="D42" s="103"/>
      <c r="E42" s="103"/>
      <c r="F42" s="103"/>
      <c r="G42" s="103"/>
      <c r="H42" s="103"/>
      <c r="I42" s="103"/>
      <c r="J42" s="103"/>
      <c r="K42" s="103"/>
      <c r="L42" s="103"/>
      <c r="M42" s="103"/>
      <c r="N42" s="103"/>
      <c r="O42" s="103"/>
      <c r="P42" s="103"/>
      <c r="Q42" s="103"/>
      <c r="R42" s="103"/>
      <c r="S42" s="103"/>
      <c r="T42" s="103"/>
      <c r="U42" s="103"/>
    </row>
    <row r="43" spans="1:21" ht="30.75" customHeight="1" x14ac:dyDescent="0.2">
      <c r="A43" s="103"/>
      <c r="B43" s="103"/>
      <c r="C43" s="103"/>
      <c r="D43" s="103"/>
      <c r="E43" s="103"/>
      <c r="F43" s="103"/>
      <c r="G43" s="103"/>
      <c r="H43" s="103"/>
      <c r="I43" s="103"/>
      <c r="J43" s="103"/>
      <c r="K43" s="103"/>
      <c r="L43" s="103"/>
      <c r="M43" s="103"/>
      <c r="N43" s="103"/>
      <c r="O43" s="243" t="s">
        <v>27</v>
      </c>
      <c r="P43" s="103"/>
      <c r="Q43" s="103"/>
      <c r="R43" s="103"/>
      <c r="S43" s="103"/>
      <c r="T43" s="103"/>
      <c r="U43" s="103"/>
    </row>
    <row r="44" spans="1:21" ht="30.75" customHeight="1" x14ac:dyDescent="0.2">
      <c r="A44" s="103"/>
      <c r="B44" s="226" t="s">
        <v>29</v>
      </c>
      <c r="C44" s="228"/>
      <c r="D44" s="228"/>
      <c r="E44" s="233"/>
      <c r="F44" s="233"/>
      <c r="G44" s="233"/>
      <c r="H44" s="233"/>
      <c r="I44" s="233"/>
      <c r="J44" s="234" t="s">
        <v>5</v>
      </c>
      <c r="K44" s="235" t="s">
        <v>395</v>
      </c>
      <c r="L44" s="239" t="s">
        <v>527</v>
      </c>
      <c r="M44" s="239" t="s">
        <v>528</v>
      </c>
      <c r="N44" s="239" t="s">
        <v>212</v>
      </c>
      <c r="O44" s="244" t="s">
        <v>222</v>
      </c>
      <c r="P44" s="103"/>
      <c r="Q44" s="103"/>
      <c r="R44" s="103"/>
      <c r="S44" s="103"/>
      <c r="T44" s="103"/>
      <c r="U44" s="103"/>
    </row>
    <row r="45" spans="1:21" ht="30.75" customHeight="1" x14ac:dyDescent="0.2">
      <c r="A45" s="103"/>
      <c r="B45" s="1053" t="s">
        <v>30</v>
      </c>
      <c r="C45" s="1054"/>
      <c r="D45" s="229"/>
      <c r="E45" s="1059" t="s">
        <v>32</v>
      </c>
      <c r="F45" s="1059"/>
      <c r="G45" s="1059"/>
      <c r="H45" s="1059"/>
      <c r="I45" s="1059"/>
      <c r="J45" s="1060"/>
      <c r="K45" s="236">
        <v>21878</v>
      </c>
      <c r="L45" s="240">
        <v>21919</v>
      </c>
      <c r="M45" s="240">
        <v>21347</v>
      </c>
      <c r="N45" s="240">
        <v>21094</v>
      </c>
      <c r="O45" s="245">
        <v>20101</v>
      </c>
      <c r="P45" s="103"/>
      <c r="Q45" s="103"/>
      <c r="R45" s="103"/>
      <c r="S45" s="103"/>
      <c r="T45" s="103"/>
      <c r="U45" s="103"/>
    </row>
    <row r="46" spans="1:21" ht="30.75" customHeight="1" x14ac:dyDescent="0.2">
      <c r="A46" s="103"/>
      <c r="B46" s="1055"/>
      <c r="C46" s="1056"/>
      <c r="D46" s="230"/>
      <c r="E46" s="1045" t="s">
        <v>34</v>
      </c>
      <c r="F46" s="1045"/>
      <c r="G46" s="1045"/>
      <c r="H46" s="1045"/>
      <c r="I46" s="1045"/>
      <c r="J46" s="1046"/>
      <c r="K46" s="237" t="s">
        <v>157</v>
      </c>
      <c r="L46" s="241" t="s">
        <v>157</v>
      </c>
      <c r="M46" s="241" t="s">
        <v>157</v>
      </c>
      <c r="N46" s="241" t="s">
        <v>157</v>
      </c>
      <c r="O46" s="246" t="s">
        <v>157</v>
      </c>
      <c r="P46" s="103"/>
      <c r="Q46" s="103"/>
      <c r="R46" s="103"/>
      <c r="S46" s="103"/>
      <c r="T46" s="103"/>
      <c r="U46" s="103"/>
    </row>
    <row r="47" spans="1:21" ht="30.75" customHeight="1" x14ac:dyDescent="0.2">
      <c r="A47" s="103"/>
      <c r="B47" s="1055"/>
      <c r="C47" s="1056"/>
      <c r="D47" s="230"/>
      <c r="E47" s="1045" t="s">
        <v>41</v>
      </c>
      <c r="F47" s="1045"/>
      <c r="G47" s="1045"/>
      <c r="H47" s="1045"/>
      <c r="I47" s="1045"/>
      <c r="J47" s="1046"/>
      <c r="K47" s="237">
        <v>433</v>
      </c>
      <c r="L47" s="241">
        <v>433</v>
      </c>
      <c r="M47" s="241">
        <v>432</v>
      </c>
      <c r="N47" s="241">
        <v>410</v>
      </c>
      <c r="O47" s="246">
        <v>310</v>
      </c>
      <c r="P47" s="103"/>
      <c r="Q47" s="103"/>
      <c r="R47" s="103"/>
      <c r="S47" s="103"/>
      <c r="T47" s="103"/>
      <c r="U47" s="103"/>
    </row>
    <row r="48" spans="1:21" ht="30.75" customHeight="1" x14ac:dyDescent="0.2">
      <c r="A48" s="103"/>
      <c r="B48" s="1055"/>
      <c r="C48" s="1056"/>
      <c r="D48" s="230"/>
      <c r="E48" s="1045" t="s">
        <v>19</v>
      </c>
      <c r="F48" s="1045"/>
      <c r="G48" s="1045"/>
      <c r="H48" s="1045"/>
      <c r="I48" s="1045"/>
      <c r="J48" s="1046"/>
      <c r="K48" s="237">
        <v>3849</v>
      </c>
      <c r="L48" s="241">
        <v>3837</v>
      </c>
      <c r="M48" s="241">
        <v>3572</v>
      </c>
      <c r="N48" s="241">
        <v>3487</v>
      </c>
      <c r="O48" s="246">
        <v>3204</v>
      </c>
      <c r="P48" s="103"/>
      <c r="Q48" s="103"/>
      <c r="R48" s="103"/>
      <c r="S48" s="103"/>
      <c r="T48" s="103"/>
      <c r="U48" s="103"/>
    </row>
    <row r="49" spans="1:21" ht="30.75" customHeight="1" x14ac:dyDescent="0.2">
      <c r="A49" s="103"/>
      <c r="B49" s="1055"/>
      <c r="C49" s="1056"/>
      <c r="D49" s="230"/>
      <c r="E49" s="1045" t="s">
        <v>45</v>
      </c>
      <c r="F49" s="1045"/>
      <c r="G49" s="1045"/>
      <c r="H49" s="1045"/>
      <c r="I49" s="1045"/>
      <c r="J49" s="1046"/>
      <c r="K49" s="237">
        <v>55</v>
      </c>
      <c r="L49" s="241">
        <v>55</v>
      </c>
      <c r="M49" s="241">
        <v>36</v>
      </c>
      <c r="N49" s="241" t="s">
        <v>157</v>
      </c>
      <c r="O49" s="246" t="s">
        <v>157</v>
      </c>
      <c r="P49" s="103"/>
      <c r="Q49" s="103"/>
      <c r="R49" s="103"/>
      <c r="S49" s="103"/>
      <c r="T49" s="103"/>
      <c r="U49" s="103"/>
    </row>
    <row r="50" spans="1:21" ht="30.75" customHeight="1" x14ac:dyDescent="0.2">
      <c r="A50" s="103"/>
      <c r="B50" s="1055"/>
      <c r="C50" s="1056"/>
      <c r="D50" s="230"/>
      <c r="E50" s="1045" t="s">
        <v>46</v>
      </c>
      <c r="F50" s="1045"/>
      <c r="G50" s="1045"/>
      <c r="H50" s="1045"/>
      <c r="I50" s="1045"/>
      <c r="J50" s="1046"/>
      <c r="K50" s="237">
        <v>79</v>
      </c>
      <c r="L50" s="241">
        <v>59</v>
      </c>
      <c r="M50" s="241">
        <v>59</v>
      </c>
      <c r="N50" s="241">
        <v>53</v>
      </c>
      <c r="O50" s="246">
        <v>61</v>
      </c>
      <c r="P50" s="103"/>
      <c r="Q50" s="103"/>
      <c r="R50" s="103"/>
      <c r="S50" s="103"/>
      <c r="T50" s="103"/>
      <c r="U50" s="103"/>
    </row>
    <row r="51" spans="1:21" ht="30.75" customHeight="1" x14ac:dyDescent="0.2">
      <c r="A51" s="103"/>
      <c r="B51" s="1057"/>
      <c r="C51" s="1058"/>
      <c r="D51" s="231"/>
      <c r="E51" s="1045" t="s">
        <v>49</v>
      </c>
      <c r="F51" s="1045"/>
      <c r="G51" s="1045"/>
      <c r="H51" s="1045"/>
      <c r="I51" s="1045"/>
      <c r="J51" s="1046"/>
      <c r="K51" s="237" t="s">
        <v>157</v>
      </c>
      <c r="L51" s="241" t="s">
        <v>157</v>
      </c>
      <c r="M51" s="241" t="s">
        <v>157</v>
      </c>
      <c r="N51" s="241">
        <v>0</v>
      </c>
      <c r="O51" s="246">
        <v>0</v>
      </c>
      <c r="P51" s="103"/>
      <c r="Q51" s="103"/>
      <c r="R51" s="103"/>
      <c r="S51" s="103"/>
      <c r="T51" s="103"/>
      <c r="U51" s="103"/>
    </row>
    <row r="52" spans="1:21" ht="30.75" customHeight="1" x14ac:dyDescent="0.2">
      <c r="A52" s="103"/>
      <c r="B52" s="1047" t="s">
        <v>52</v>
      </c>
      <c r="C52" s="1048"/>
      <c r="D52" s="231"/>
      <c r="E52" s="1045" t="s">
        <v>56</v>
      </c>
      <c r="F52" s="1045"/>
      <c r="G52" s="1045"/>
      <c r="H52" s="1045"/>
      <c r="I52" s="1045"/>
      <c r="J52" s="1046"/>
      <c r="K52" s="237">
        <v>19570</v>
      </c>
      <c r="L52" s="241">
        <v>19640</v>
      </c>
      <c r="M52" s="241">
        <v>19338</v>
      </c>
      <c r="N52" s="241">
        <v>18150</v>
      </c>
      <c r="O52" s="246">
        <v>19031</v>
      </c>
      <c r="P52" s="103"/>
      <c r="Q52" s="103"/>
      <c r="R52" s="103"/>
      <c r="S52" s="103"/>
      <c r="T52" s="103"/>
      <c r="U52" s="103"/>
    </row>
    <row r="53" spans="1:21" ht="30.75" customHeight="1" x14ac:dyDescent="0.2">
      <c r="A53" s="103"/>
      <c r="B53" s="1049" t="s">
        <v>57</v>
      </c>
      <c r="C53" s="1050"/>
      <c r="D53" s="232"/>
      <c r="E53" s="1051" t="s">
        <v>61</v>
      </c>
      <c r="F53" s="1051"/>
      <c r="G53" s="1051"/>
      <c r="H53" s="1051"/>
      <c r="I53" s="1051"/>
      <c r="J53" s="1052"/>
      <c r="K53" s="238">
        <v>6724</v>
      </c>
      <c r="L53" s="242">
        <v>6663</v>
      </c>
      <c r="M53" s="242">
        <v>6108</v>
      </c>
      <c r="N53" s="242">
        <v>6894</v>
      </c>
      <c r="O53" s="247">
        <v>4645</v>
      </c>
      <c r="P53" s="103"/>
      <c r="Q53" s="103"/>
      <c r="R53" s="103"/>
      <c r="S53" s="103"/>
      <c r="T53" s="103"/>
      <c r="U53" s="103"/>
    </row>
    <row r="54" spans="1:21" ht="24" customHeight="1" x14ac:dyDescent="0.2">
      <c r="A54" s="103"/>
      <c r="B54" s="227" t="s">
        <v>62</v>
      </c>
      <c r="C54" s="103"/>
      <c r="D54" s="103"/>
      <c r="E54" s="103"/>
      <c r="F54" s="103"/>
      <c r="G54" s="103"/>
      <c r="H54" s="103"/>
      <c r="I54" s="103"/>
      <c r="J54" s="103"/>
      <c r="K54" s="103"/>
      <c r="L54" s="103"/>
      <c r="M54" s="103"/>
      <c r="N54" s="103"/>
      <c r="O54" s="103"/>
      <c r="P54" s="103"/>
      <c r="Q54" s="103"/>
      <c r="R54" s="103"/>
      <c r="S54" s="103"/>
      <c r="T54" s="103"/>
      <c r="U54" s="103"/>
    </row>
    <row r="55" spans="1:21" ht="24" customHeight="1" x14ac:dyDescent="0.2">
      <c r="A55" s="103"/>
      <c r="B55" s="227"/>
      <c r="C55" s="103"/>
      <c r="D55" s="103"/>
      <c r="E55" s="103"/>
      <c r="F55" s="103"/>
      <c r="G55" s="103"/>
      <c r="H55" s="103"/>
      <c r="I55" s="103"/>
      <c r="J55" s="103"/>
      <c r="K55" s="103"/>
      <c r="L55" s="103"/>
      <c r="M55" s="103"/>
      <c r="N55" s="103"/>
      <c r="O55" s="103"/>
      <c r="P55" s="103"/>
      <c r="Q55" s="103"/>
      <c r="R55" s="103"/>
      <c r="S55" s="103"/>
      <c r="T55" s="103"/>
      <c r="U55" s="103"/>
    </row>
    <row r="56" spans="1:21" ht="24" customHeight="1" x14ac:dyDescent="0.2">
      <c r="A56" s="103"/>
      <c r="B56" s="227"/>
      <c r="C56" s="103"/>
      <c r="D56" s="103"/>
      <c r="E56" s="103"/>
      <c r="F56" s="103"/>
      <c r="G56" s="103"/>
      <c r="H56" s="103"/>
      <c r="I56" s="103"/>
      <c r="J56" s="103"/>
      <c r="K56" s="103"/>
      <c r="L56" s="103"/>
      <c r="M56" s="103"/>
      <c r="N56" s="103"/>
      <c r="O56" s="103"/>
      <c r="P56" s="103"/>
      <c r="Q56" s="103"/>
      <c r="R56" s="103"/>
      <c r="S56" s="103"/>
      <c r="T56" s="103"/>
      <c r="U56" s="103"/>
    </row>
  </sheetData>
  <sheetProtection algorithmName="SHA-512" hashValue="GdVSqZhCOxb497m/p9i17ALMFWnYxTw2SsQEQ8+MY9KkLM8oUuszApnZKQYBal/3+30t8n7CB+8SGriHLZrnXw==" saltValue="tHe3oI8ZrsnOjsr/qbDQFw==" spinCount="100000" sheet="1" objects="1" scenarios="1"/>
  <mergeCells count="12">
    <mergeCell ref="E50:J50"/>
    <mergeCell ref="E51:J51"/>
    <mergeCell ref="B52:C52"/>
    <mergeCell ref="E52:J52"/>
    <mergeCell ref="B53:C53"/>
    <mergeCell ref="E53:J53"/>
    <mergeCell ref="B45:C51"/>
    <mergeCell ref="E45:J45"/>
    <mergeCell ref="E46:J46"/>
    <mergeCell ref="E47:J47"/>
    <mergeCell ref="E48:J48"/>
    <mergeCell ref="E49:J49"/>
  </mergeCells>
  <phoneticPr fontId="6"/>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M86"/>
  <sheetViews>
    <sheetView showGridLines="0" zoomScaleSheetLayoutView="100" workbookViewId="0"/>
  </sheetViews>
  <sheetFormatPr defaultColWidth="0" defaultRowHeight="13.5" customHeight="1" zeroHeight="1" x14ac:dyDescent="0.2"/>
  <cols>
    <col min="1" max="1" width="6.6640625" style="50" customWidth="1"/>
    <col min="2" max="3" width="12.6640625" style="50" customWidth="1"/>
    <col min="4" max="4" width="11.6640625" style="50" customWidth="1"/>
    <col min="5" max="8" width="10.33203125" style="50" customWidth="1"/>
    <col min="9" max="13" width="16.33203125" style="50" customWidth="1"/>
    <col min="14" max="19" width="12.6640625" style="50" customWidth="1"/>
    <col min="20" max="20" width="0" style="50" hidden="1" customWidth="1"/>
    <col min="21" max="16384" width="0" style="50"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x14ac:dyDescent="0.2">
      <c r="M39" s="243" t="s">
        <v>27</v>
      </c>
    </row>
    <row r="40" spans="2:13" ht="27.75" customHeight="1" x14ac:dyDescent="0.2">
      <c r="B40" s="226" t="s">
        <v>29</v>
      </c>
      <c r="C40" s="228"/>
      <c r="D40" s="228"/>
      <c r="E40" s="233"/>
      <c r="F40" s="233"/>
      <c r="G40" s="233"/>
      <c r="H40" s="234" t="s">
        <v>5</v>
      </c>
      <c r="I40" s="235" t="s">
        <v>395</v>
      </c>
      <c r="J40" s="239" t="s">
        <v>527</v>
      </c>
      <c r="K40" s="239" t="s">
        <v>528</v>
      </c>
      <c r="L40" s="239" t="s">
        <v>212</v>
      </c>
      <c r="M40" s="253" t="s">
        <v>222</v>
      </c>
    </row>
    <row r="41" spans="2:13" ht="27.75" customHeight="1" x14ac:dyDescent="0.2">
      <c r="B41" s="1053" t="s">
        <v>25</v>
      </c>
      <c r="C41" s="1054"/>
      <c r="D41" s="229"/>
      <c r="E41" s="1070" t="s">
        <v>4</v>
      </c>
      <c r="F41" s="1070"/>
      <c r="G41" s="1070"/>
      <c r="H41" s="1071"/>
      <c r="I41" s="236">
        <v>204602</v>
      </c>
      <c r="J41" s="240">
        <v>201148</v>
      </c>
      <c r="K41" s="240">
        <v>195741</v>
      </c>
      <c r="L41" s="240">
        <v>191460</v>
      </c>
      <c r="M41" s="245">
        <v>186682</v>
      </c>
    </row>
    <row r="42" spans="2:13" ht="27.75" customHeight="1" x14ac:dyDescent="0.2">
      <c r="B42" s="1055"/>
      <c r="C42" s="1056"/>
      <c r="D42" s="230"/>
      <c r="E42" s="1061" t="s">
        <v>63</v>
      </c>
      <c r="F42" s="1061"/>
      <c r="G42" s="1061"/>
      <c r="H42" s="1062"/>
      <c r="I42" s="237">
        <v>720</v>
      </c>
      <c r="J42" s="241">
        <v>586</v>
      </c>
      <c r="K42" s="241">
        <v>448</v>
      </c>
      <c r="L42" s="241">
        <v>308</v>
      </c>
      <c r="M42" s="246">
        <v>134</v>
      </c>
    </row>
    <row r="43" spans="2:13" ht="27.75" customHeight="1" x14ac:dyDescent="0.2">
      <c r="B43" s="1055"/>
      <c r="C43" s="1056"/>
      <c r="D43" s="230"/>
      <c r="E43" s="1061" t="s">
        <v>66</v>
      </c>
      <c r="F43" s="1061"/>
      <c r="G43" s="1061"/>
      <c r="H43" s="1062"/>
      <c r="I43" s="237">
        <v>61411</v>
      </c>
      <c r="J43" s="241">
        <v>54905</v>
      </c>
      <c r="K43" s="241">
        <v>48873</v>
      </c>
      <c r="L43" s="241">
        <v>44483</v>
      </c>
      <c r="M43" s="246">
        <v>40353</v>
      </c>
    </row>
    <row r="44" spans="2:13" ht="27.75" customHeight="1" x14ac:dyDescent="0.2">
      <c r="B44" s="1055"/>
      <c r="C44" s="1056"/>
      <c r="D44" s="230"/>
      <c r="E44" s="1061" t="s">
        <v>70</v>
      </c>
      <c r="F44" s="1061"/>
      <c r="G44" s="1061"/>
      <c r="H44" s="1062"/>
      <c r="I44" s="237">
        <v>87</v>
      </c>
      <c r="J44" s="241">
        <v>35</v>
      </c>
      <c r="K44" s="241" t="s">
        <v>157</v>
      </c>
      <c r="L44" s="241" t="s">
        <v>157</v>
      </c>
      <c r="M44" s="246" t="s">
        <v>157</v>
      </c>
    </row>
    <row r="45" spans="2:13" ht="27.75" customHeight="1" x14ac:dyDescent="0.2">
      <c r="B45" s="1055"/>
      <c r="C45" s="1056"/>
      <c r="D45" s="230"/>
      <c r="E45" s="1061" t="s">
        <v>69</v>
      </c>
      <c r="F45" s="1061"/>
      <c r="G45" s="1061"/>
      <c r="H45" s="1062"/>
      <c r="I45" s="237">
        <v>19702</v>
      </c>
      <c r="J45" s="241">
        <v>17916</v>
      </c>
      <c r="K45" s="241">
        <v>16667</v>
      </c>
      <c r="L45" s="241">
        <v>15822</v>
      </c>
      <c r="M45" s="246">
        <v>15337</v>
      </c>
    </row>
    <row r="46" spans="2:13" ht="27.75" customHeight="1" x14ac:dyDescent="0.2">
      <c r="B46" s="1055"/>
      <c r="C46" s="1056"/>
      <c r="D46" s="231"/>
      <c r="E46" s="1061" t="s">
        <v>74</v>
      </c>
      <c r="F46" s="1061"/>
      <c r="G46" s="1061"/>
      <c r="H46" s="1062"/>
      <c r="I46" s="237" t="s">
        <v>157</v>
      </c>
      <c r="J46" s="241" t="s">
        <v>157</v>
      </c>
      <c r="K46" s="241" t="s">
        <v>157</v>
      </c>
      <c r="L46" s="241">
        <v>697</v>
      </c>
      <c r="M46" s="246">
        <v>697</v>
      </c>
    </row>
    <row r="47" spans="2:13" ht="27.75" customHeight="1" x14ac:dyDescent="0.2">
      <c r="B47" s="1055"/>
      <c r="C47" s="1056"/>
      <c r="D47" s="249"/>
      <c r="E47" s="1067" t="s">
        <v>78</v>
      </c>
      <c r="F47" s="1068"/>
      <c r="G47" s="1068"/>
      <c r="H47" s="1069"/>
      <c r="I47" s="237" t="s">
        <v>157</v>
      </c>
      <c r="J47" s="241" t="s">
        <v>157</v>
      </c>
      <c r="K47" s="241" t="s">
        <v>157</v>
      </c>
      <c r="L47" s="241" t="s">
        <v>157</v>
      </c>
      <c r="M47" s="246" t="s">
        <v>157</v>
      </c>
    </row>
    <row r="48" spans="2:13" ht="27.75" customHeight="1" x14ac:dyDescent="0.2">
      <c r="B48" s="1055"/>
      <c r="C48" s="1056"/>
      <c r="D48" s="230"/>
      <c r="E48" s="1061" t="s">
        <v>59</v>
      </c>
      <c r="F48" s="1061"/>
      <c r="G48" s="1061"/>
      <c r="H48" s="1062"/>
      <c r="I48" s="237" t="s">
        <v>157</v>
      </c>
      <c r="J48" s="241" t="s">
        <v>157</v>
      </c>
      <c r="K48" s="241" t="s">
        <v>157</v>
      </c>
      <c r="L48" s="241" t="s">
        <v>157</v>
      </c>
      <c r="M48" s="246" t="s">
        <v>157</v>
      </c>
    </row>
    <row r="49" spans="2:13" ht="27.75" customHeight="1" x14ac:dyDescent="0.2">
      <c r="B49" s="1057"/>
      <c r="C49" s="1058"/>
      <c r="D49" s="230"/>
      <c r="E49" s="1061" t="s">
        <v>48</v>
      </c>
      <c r="F49" s="1061"/>
      <c r="G49" s="1061"/>
      <c r="H49" s="1062"/>
      <c r="I49" s="237" t="s">
        <v>157</v>
      </c>
      <c r="J49" s="241" t="s">
        <v>157</v>
      </c>
      <c r="K49" s="241" t="s">
        <v>157</v>
      </c>
      <c r="L49" s="241" t="s">
        <v>157</v>
      </c>
      <c r="M49" s="246" t="s">
        <v>157</v>
      </c>
    </row>
    <row r="50" spans="2:13" ht="27.75" customHeight="1" x14ac:dyDescent="0.2">
      <c r="B50" s="1065" t="s">
        <v>80</v>
      </c>
      <c r="C50" s="1066"/>
      <c r="D50" s="250"/>
      <c r="E50" s="1061" t="s">
        <v>83</v>
      </c>
      <c r="F50" s="1061"/>
      <c r="G50" s="1061"/>
      <c r="H50" s="1062"/>
      <c r="I50" s="237">
        <v>29792</v>
      </c>
      <c r="J50" s="241">
        <v>29344</v>
      </c>
      <c r="K50" s="241">
        <v>33001</v>
      </c>
      <c r="L50" s="241">
        <v>31126</v>
      </c>
      <c r="M50" s="246">
        <v>31296</v>
      </c>
    </row>
    <row r="51" spans="2:13" ht="27.75" customHeight="1" x14ac:dyDescent="0.2">
      <c r="B51" s="1055"/>
      <c r="C51" s="1056"/>
      <c r="D51" s="230"/>
      <c r="E51" s="1061" t="s">
        <v>84</v>
      </c>
      <c r="F51" s="1061"/>
      <c r="G51" s="1061"/>
      <c r="H51" s="1062"/>
      <c r="I51" s="237">
        <v>29664</v>
      </c>
      <c r="J51" s="241">
        <v>27775</v>
      </c>
      <c r="K51" s="241">
        <v>26286</v>
      </c>
      <c r="L51" s="241">
        <v>25053</v>
      </c>
      <c r="M51" s="246">
        <v>24473</v>
      </c>
    </row>
    <row r="52" spans="2:13" ht="27.75" customHeight="1" x14ac:dyDescent="0.2">
      <c r="B52" s="1057"/>
      <c r="C52" s="1058"/>
      <c r="D52" s="230"/>
      <c r="E52" s="1061" t="s">
        <v>16</v>
      </c>
      <c r="F52" s="1061"/>
      <c r="G52" s="1061"/>
      <c r="H52" s="1062"/>
      <c r="I52" s="237">
        <v>167524</v>
      </c>
      <c r="J52" s="241">
        <v>168302</v>
      </c>
      <c r="K52" s="241">
        <v>158893</v>
      </c>
      <c r="L52" s="241">
        <v>154964</v>
      </c>
      <c r="M52" s="246">
        <v>148675</v>
      </c>
    </row>
    <row r="53" spans="2:13" ht="27.75" customHeight="1" x14ac:dyDescent="0.2">
      <c r="B53" s="1049" t="s">
        <v>57</v>
      </c>
      <c r="C53" s="1050"/>
      <c r="D53" s="232"/>
      <c r="E53" s="1063" t="s">
        <v>87</v>
      </c>
      <c r="F53" s="1063"/>
      <c r="G53" s="1063"/>
      <c r="H53" s="1064"/>
      <c r="I53" s="238">
        <v>59544</v>
      </c>
      <c r="J53" s="242">
        <v>49170</v>
      </c>
      <c r="K53" s="242">
        <v>43548</v>
      </c>
      <c r="L53" s="242">
        <v>41626</v>
      </c>
      <c r="M53" s="247">
        <v>38760</v>
      </c>
    </row>
    <row r="54" spans="2:13" ht="27.75" customHeight="1" x14ac:dyDescent="0.2">
      <c r="B54" s="209" t="s">
        <v>76</v>
      </c>
      <c r="C54" s="248"/>
      <c r="D54" s="248"/>
      <c r="E54" s="251"/>
      <c r="F54" s="251"/>
      <c r="G54" s="251"/>
      <c r="H54" s="251"/>
      <c r="I54" s="252"/>
      <c r="J54" s="252"/>
      <c r="K54" s="252"/>
      <c r="L54" s="252"/>
      <c r="M54" s="252"/>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fPtbiRqepFeXX4fNZxv2Pb8yiSQsAqSBexPuwL+9hu4ojj5/fi6xzcAo65QBP4UKdyYdqKvPjuIrFU1WXGAy6g==" saltValue="ZChHz1xDK7zH4Rly5F3LDw=="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55" zoomScaleNormal="55" zoomScaleSheetLayoutView="100" workbookViewId="0"/>
  </sheetViews>
  <sheetFormatPr defaultColWidth="0" defaultRowHeight="0" customHeight="1" zeroHeight="1" x14ac:dyDescent="0.2"/>
  <cols>
    <col min="1" max="1" width="8.21875" style="50" customWidth="1"/>
    <col min="2" max="2" width="16.33203125" style="50" customWidth="1"/>
    <col min="3" max="5" width="26.21875" style="50" customWidth="1"/>
    <col min="6" max="8" width="24.21875" style="50" customWidth="1"/>
    <col min="9" max="14" width="26" style="50" customWidth="1"/>
    <col min="15" max="15" width="6.10937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x14ac:dyDescent="0.25">
      <c r="B53" s="103"/>
      <c r="C53" s="103"/>
      <c r="D53" s="103"/>
      <c r="E53" s="103"/>
      <c r="F53" s="103"/>
      <c r="G53" s="103"/>
      <c r="H53" s="269" t="s">
        <v>89</v>
      </c>
    </row>
    <row r="54" spans="2:8" ht="29.25" customHeight="1" x14ac:dyDescent="0.25">
      <c r="B54" s="254" t="s">
        <v>0</v>
      </c>
      <c r="C54" s="260"/>
      <c r="D54" s="260"/>
      <c r="E54" s="261" t="s">
        <v>5</v>
      </c>
      <c r="F54" s="262" t="s">
        <v>528</v>
      </c>
      <c r="G54" s="262" t="s">
        <v>212</v>
      </c>
      <c r="H54" s="270" t="s">
        <v>222</v>
      </c>
    </row>
    <row r="55" spans="2:8" ht="52.5" customHeight="1" x14ac:dyDescent="0.2">
      <c r="B55" s="255"/>
      <c r="C55" s="1080" t="s">
        <v>31</v>
      </c>
      <c r="D55" s="1080"/>
      <c r="E55" s="1081"/>
      <c r="F55" s="263">
        <v>9690</v>
      </c>
      <c r="G55" s="263">
        <v>9497</v>
      </c>
      <c r="H55" s="271">
        <v>10453</v>
      </c>
    </row>
    <row r="56" spans="2:8" ht="52.5" customHeight="1" x14ac:dyDescent="0.2">
      <c r="B56" s="256"/>
      <c r="C56" s="1082" t="s">
        <v>3</v>
      </c>
      <c r="D56" s="1082"/>
      <c r="E56" s="1083"/>
      <c r="F56" s="264">
        <v>7492</v>
      </c>
      <c r="G56" s="264">
        <v>7520</v>
      </c>
      <c r="H56" s="272">
        <v>8580</v>
      </c>
    </row>
    <row r="57" spans="2:8" ht="53.25" customHeight="1" x14ac:dyDescent="0.2">
      <c r="B57" s="256"/>
      <c r="C57" s="1084" t="s">
        <v>10</v>
      </c>
      <c r="D57" s="1084"/>
      <c r="E57" s="1085"/>
      <c r="F57" s="265">
        <v>15214</v>
      </c>
      <c r="G57" s="265">
        <v>14402</v>
      </c>
      <c r="H57" s="273">
        <v>13631</v>
      </c>
    </row>
    <row r="58" spans="2:8" ht="45.75" customHeight="1" x14ac:dyDescent="0.2">
      <c r="B58" s="257"/>
      <c r="C58" s="1072" t="s">
        <v>244</v>
      </c>
      <c r="D58" s="1073"/>
      <c r="E58" s="1074"/>
      <c r="F58" s="266">
        <v>5200</v>
      </c>
      <c r="G58" s="266">
        <v>5400</v>
      </c>
      <c r="H58" s="274">
        <v>5600</v>
      </c>
    </row>
    <row r="59" spans="2:8" ht="45.75" customHeight="1" x14ac:dyDescent="0.2">
      <c r="B59" s="257"/>
      <c r="C59" s="1072" t="s">
        <v>463</v>
      </c>
      <c r="D59" s="1073"/>
      <c r="E59" s="1074"/>
      <c r="F59" s="266">
        <v>4278</v>
      </c>
      <c r="G59" s="266">
        <v>3304</v>
      </c>
      <c r="H59" s="274">
        <v>2316</v>
      </c>
    </row>
    <row r="60" spans="2:8" ht="45.75" customHeight="1" x14ac:dyDescent="0.2">
      <c r="B60" s="257"/>
      <c r="C60" s="1072" t="s">
        <v>547</v>
      </c>
      <c r="D60" s="1073"/>
      <c r="E60" s="1074"/>
      <c r="F60" s="266">
        <v>1719</v>
      </c>
      <c r="G60" s="266">
        <v>1719</v>
      </c>
      <c r="H60" s="274">
        <v>1718</v>
      </c>
    </row>
    <row r="61" spans="2:8" ht="45.75" customHeight="1" x14ac:dyDescent="0.2">
      <c r="B61" s="257"/>
      <c r="C61" s="1072" t="s">
        <v>322</v>
      </c>
      <c r="D61" s="1073"/>
      <c r="E61" s="1074"/>
      <c r="F61" s="266">
        <v>1123</v>
      </c>
      <c r="G61" s="266">
        <v>1119</v>
      </c>
      <c r="H61" s="274">
        <v>1117</v>
      </c>
    </row>
    <row r="62" spans="2:8" ht="45.75" customHeight="1" x14ac:dyDescent="0.2">
      <c r="B62" s="258"/>
      <c r="C62" s="1075" t="s">
        <v>548</v>
      </c>
      <c r="D62" s="1076"/>
      <c r="E62" s="1077"/>
      <c r="F62" s="267">
        <v>1000</v>
      </c>
      <c r="G62" s="267">
        <v>1000</v>
      </c>
      <c r="H62" s="275">
        <v>1000</v>
      </c>
    </row>
    <row r="63" spans="2:8" ht="52.5" customHeight="1" x14ac:dyDescent="0.2">
      <c r="B63" s="259"/>
      <c r="C63" s="1078" t="s">
        <v>90</v>
      </c>
      <c r="D63" s="1078"/>
      <c r="E63" s="1079"/>
      <c r="F63" s="268">
        <v>32397</v>
      </c>
      <c r="G63" s="268">
        <v>31420</v>
      </c>
      <c r="H63" s="276">
        <v>32663</v>
      </c>
    </row>
    <row r="64" spans="2:8" ht="15" customHeight="1" x14ac:dyDescent="0.2"/>
    <row r="65" ht="0" hidden="1" customHeight="1" x14ac:dyDescent="0.2"/>
    <row r="66" ht="0" hidden="1" customHeight="1" x14ac:dyDescent="0.2"/>
  </sheetData>
  <sheetProtection algorithmName="SHA-512" hashValue="UO2SjfeBkBTMe37BY6xz1FkMfzElzojhbG/iilN3JWYeMe+azajECVzGHmttAeHBuHk1OA/NTBo3m5q8VTBvPQ==" saltValue="K575O4odpID4eYWIplj9MQ=="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74"/>
  <sheetViews>
    <sheetView workbookViewId="0"/>
  </sheetViews>
  <sheetFormatPr defaultColWidth="11.109375" defaultRowHeight="13.2" x14ac:dyDescent="0.2"/>
  <cols>
    <col min="1" max="1" width="45.88671875" style="277" customWidth="1"/>
    <col min="2" max="8" width="13.33203125" style="277" customWidth="1"/>
    <col min="9" max="16384" width="11.109375" style="277"/>
  </cols>
  <sheetData>
    <row r="1" spans="1:8" x14ac:dyDescent="0.2">
      <c r="A1" s="114"/>
      <c r="B1" s="120"/>
      <c r="C1" s="124"/>
      <c r="D1" s="130"/>
      <c r="E1" s="140"/>
      <c r="F1" s="140"/>
      <c r="G1" s="140"/>
      <c r="H1" s="174"/>
    </row>
    <row r="2" spans="1:8" x14ac:dyDescent="0.2">
      <c r="A2" s="115"/>
      <c r="B2" s="121"/>
      <c r="C2" s="284"/>
      <c r="D2" s="131" t="s">
        <v>39</v>
      </c>
      <c r="E2" s="141"/>
      <c r="F2" s="292" t="s">
        <v>351</v>
      </c>
      <c r="G2" s="165"/>
      <c r="H2" s="175"/>
    </row>
    <row r="3" spans="1:8" x14ac:dyDescent="0.2">
      <c r="A3" s="131" t="s">
        <v>144</v>
      </c>
      <c r="B3" s="123"/>
      <c r="C3" s="285"/>
      <c r="D3" s="288">
        <v>42733</v>
      </c>
      <c r="E3" s="290"/>
      <c r="F3" s="293">
        <v>47677</v>
      </c>
      <c r="G3" s="295"/>
      <c r="H3" s="298"/>
    </row>
    <row r="4" spans="1:8" x14ac:dyDescent="0.2">
      <c r="A4" s="116"/>
      <c r="B4" s="122"/>
      <c r="C4" s="286"/>
      <c r="D4" s="289">
        <v>20572</v>
      </c>
      <c r="E4" s="291"/>
      <c r="F4" s="294">
        <v>23360</v>
      </c>
      <c r="G4" s="296"/>
      <c r="H4" s="299"/>
    </row>
    <row r="5" spans="1:8" x14ac:dyDescent="0.2">
      <c r="A5" s="131" t="s">
        <v>274</v>
      </c>
      <c r="B5" s="123"/>
      <c r="C5" s="285"/>
      <c r="D5" s="288">
        <v>40637</v>
      </c>
      <c r="E5" s="290"/>
      <c r="F5" s="293">
        <v>51613</v>
      </c>
      <c r="G5" s="295"/>
      <c r="H5" s="298"/>
    </row>
    <row r="6" spans="1:8" x14ac:dyDescent="0.2">
      <c r="A6" s="116"/>
      <c r="B6" s="122"/>
      <c r="C6" s="286"/>
      <c r="D6" s="289">
        <v>20410</v>
      </c>
      <c r="E6" s="291"/>
      <c r="F6" s="294">
        <v>25872</v>
      </c>
      <c r="G6" s="296"/>
      <c r="H6" s="299"/>
    </row>
    <row r="7" spans="1:8" x14ac:dyDescent="0.2">
      <c r="A7" s="131" t="s">
        <v>432</v>
      </c>
      <c r="B7" s="123"/>
      <c r="C7" s="285"/>
      <c r="D7" s="288">
        <v>39173</v>
      </c>
      <c r="E7" s="290"/>
      <c r="F7" s="293">
        <v>50880</v>
      </c>
      <c r="G7" s="295"/>
      <c r="H7" s="298"/>
    </row>
    <row r="8" spans="1:8" x14ac:dyDescent="0.2">
      <c r="A8" s="116"/>
      <c r="B8" s="122"/>
      <c r="C8" s="286"/>
      <c r="D8" s="289">
        <v>18490</v>
      </c>
      <c r="E8" s="291"/>
      <c r="F8" s="294">
        <v>27819</v>
      </c>
      <c r="G8" s="296"/>
      <c r="H8" s="299"/>
    </row>
    <row r="9" spans="1:8" x14ac:dyDescent="0.2">
      <c r="A9" s="131" t="s">
        <v>496</v>
      </c>
      <c r="B9" s="123"/>
      <c r="C9" s="285"/>
      <c r="D9" s="288">
        <v>41093</v>
      </c>
      <c r="E9" s="290"/>
      <c r="F9" s="293">
        <v>46395</v>
      </c>
      <c r="G9" s="295"/>
      <c r="H9" s="298"/>
    </row>
    <row r="10" spans="1:8" x14ac:dyDescent="0.2">
      <c r="A10" s="116"/>
      <c r="B10" s="122"/>
      <c r="C10" s="286"/>
      <c r="D10" s="289">
        <v>20985</v>
      </c>
      <c r="E10" s="291"/>
      <c r="F10" s="294">
        <v>26304</v>
      </c>
      <c r="G10" s="296"/>
      <c r="H10" s="299"/>
    </row>
    <row r="11" spans="1:8" x14ac:dyDescent="0.2">
      <c r="A11" s="131" t="s">
        <v>425</v>
      </c>
      <c r="B11" s="123"/>
      <c r="C11" s="285"/>
      <c r="D11" s="288">
        <v>36072</v>
      </c>
      <c r="E11" s="290"/>
      <c r="F11" s="293">
        <v>48088</v>
      </c>
      <c r="G11" s="295"/>
      <c r="H11" s="298"/>
    </row>
    <row r="12" spans="1:8" x14ac:dyDescent="0.2">
      <c r="A12" s="116"/>
      <c r="B12" s="122"/>
      <c r="C12" s="287"/>
      <c r="D12" s="289">
        <v>18154</v>
      </c>
      <c r="E12" s="291"/>
      <c r="F12" s="294">
        <v>25183</v>
      </c>
      <c r="G12" s="296"/>
      <c r="H12" s="299"/>
    </row>
    <row r="13" spans="1:8" x14ac:dyDescent="0.2">
      <c r="A13" s="131"/>
      <c r="B13" s="123"/>
      <c r="C13" s="285"/>
      <c r="D13" s="288">
        <v>39942</v>
      </c>
      <c r="E13" s="290"/>
      <c r="F13" s="293">
        <v>48931</v>
      </c>
      <c r="G13" s="297"/>
      <c r="H13" s="298"/>
    </row>
    <row r="14" spans="1:8" x14ac:dyDescent="0.2">
      <c r="A14" s="116"/>
      <c r="B14" s="122"/>
      <c r="C14" s="286"/>
      <c r="D14" s="289">
        <v>19722</v>
      </c>
      <c r="E14" s="291"/>
      <c r="F14" s="294">
        <v>25708</v>
      </c>
      <c r="G14" s="296"/>
      <c r="H14" s="299"/>
    </row>
    <row r="17" spans="1:11" x14ac:dyDescent="0.2">
      <c r="A17" s="277" t="s">
        <v>86</v>
      </c>
    </row>
    <row r="18" spans="1:11" x14ac:dyDescent="0.2">
      <c r="A18" s="278"/>
      <c r="B18" s="278" t="str">
        <f>実質収支比率等に係る経年分析!F$46</f>
        <v>H25</v>
      </c>
      <c r="C18" s="278" t="str">
        <f>実質収支比率等に係る経年分析!G$46</f>
        <v>H26</v>
      </c>
      <c r="D18" s="278" t="str">
        <f>実質収支比率等に係る経年分析!H$46</f>
        <v>H27</v>
      </c>
      <c r="E18" s="278" t="str">
        <f>実質収支比率等に係る経年分析!I$46</f>
        <v>H28</v>
      </c>
      <c r="F18" s="278" t="str">
        <f>実質収支比率等に係る経年分析!J$46</f>
        <v>H29</v>
      </c>
    </row>
    <row r="19" spans="1:11" x14ac:dyDescent="0.2">
      <c r="A19" s="278" t="s">
        <v>94</v>
      </c>
      <c r="B19" s="278">
        <f>ROUND(VALUE(SUBSTITUTE(実質収支比率等に係る経年分析!F$48,"▲","-")),2)</f>
        <v>2.85</v>
      </c>
      <c r="C19" s="278">
        <f>ROUND(VALUE(SUBSTITUTE(実質収支比率等に係る経年分析!G$48,"▲","-")),2)</f>
        <v>3</v>
      </c>
      <c r="D19" s="278">
        <f>ROUND(VALUE(SUBSTITUTE(実質収支比率等に係る経年分析!H$48,"▲","-")),2)</f>
        <v>3.75</v>
      </c>
      <c r="E19" s="278">
        <f>ROUND(VALUE(SUBSTITUTE(実質収支比率等に係る経年分析!I$48,"▲","-")),2)</f>
        <v>3.28</v>
      </c>
      <c r="F19" s="278">
        <f>ROUND(VALUE(SUBSTITUTE(実質収支比率等に係る経年分析!J$48,"▲","-")),2)</f>
        <v>2.98</v>
      </c>
    </row>
    <row r="20" spans="1:11" x14ac:dyDescent="0.2">
      <c r="A20" s="278" t="s">
        <v>96</v>
      </c>
      <c r="B20" s="278">
        <f>ROUND(VALUE(SUBSTITUTE(実質収支比率等に係る経年分析!F$47,"▲","-")),2)</f>
        <v>12.37</v>
      </c>
      <c r="C20" s="278">
        <f>ROUND(VALUE(SUBSTITUTE(実質収支比率等に係る経年分析!G$47,"▲","-")),2)</f>
        <v>10.67</v>
      </c>
      <c r="D20" s="278">
        <f>ROUND(VALUE(SUBSTITUTE(実質収支比率等に係る経年分析!H$47,"▲","-")),2)</f>
        <v>10.75</v>
      </c>
      <c r="E20" s="278">
        <f>ROUND(VALUE(SUBSTITUTE(実質収支比率等に係る経年分析!I$47,"▲","-")),2)</f>
        <v>10.6</v>
      </c>
      <c r="F20" s="278">
        <f>ROUND(VALUE(SUBSTITUTE(実質収支比率等に係る経年分析!J$47,"▲","-")),2)</f>
        <v>11.49</v>
      </c>
    </row>
    <row r="21" spans="1:11" x14ac:dyDescent="0.2">
      <c r="A21" s="278" t="s">
        <v>97</v>
      </c>
      <c r="B21" s="278">
        <f>IF(ISNUMBER(VALUE(SUBSTITUTE(実質収支比率等に係る経年分析!F$49,"▲","-"))),ROUND(VALUE(SUBSTITUTE(実質収支比率等に係る経年分析!F$49,"▲","-")),2),NA())</f>
        <v>0.99</v>
      </c>
      <c r="C21" s="278">
        <f>IF(ISNUMBER(VALUE(SUBSTITUTE(実質収支比率等に係る経年分析!G$49,"▲","-"))),ROUND(VALUE(SUBSTITUTE(実質収支比率等に係る経年分析!G$49,"▲","-")),2),NA())</f>
        <v>-3.29</v>
      </c>
      <c r="D21" s="278">
        <f>IF(ISNUMBER(VALUE(SUBSTITUTE(実質収支比率等に係る経年分析!H$49,"▲","-"))),ROUND(VALUE(SUBSTITUTE(実質収支比率等に係る経年分析!H$49,"▲","-")),2),NA())</f>
        <v>-0.86</v>
      </c>
      <c r="E21" s="278">
        <f>IF(ISNUMBER(VALUE(SUBSTITUTE(実質収支比率等に係る経年分析!I$49,"▲","-"))),ROUND(VALUE(SUBSTITUTE(実質収支比率等に係る経年分析!I$49,"▲","-")),2),NA())</f>
        <v>-2.6</v>
      </c>
      <c r="F21" s="278">
        <f>IF(ISNUMBER(VALUE(SUBSTITUTE(実質収支比率等に係る経年分析!J$49,"▲","-"))),ROUND(VALUE(SUBSTITUTE(実質収支比率等に係る経年分析!J$49,"▲","-")),2),NA())</f>
        <v>-0.85</v>
      </c>
    </row>
    <row r="24" spans="1:11" x14ac:dyDescent="0.2">
      <c r="A24" s="277" t="s">
        <v>101</v>
      </c>
    </row>
    <row r="25" spans="1:11" x14ac:dyDescent="0.2">
      <c r="A25" s="279"/>
      <c r="B25" s="279" t="str">
        <f>連結実質赤字比率に係る赤字・黒字の構成分析!F$33</f>
        <v>H25</v>
      </c>
      <c r="C25" s="279"/>
      <c r="D25" s="279" t="str">
        <f>連結実質赤字比率に係る赤字・黒字の構成分析!G$33</f>
        <v>H26</v>
      </c>
      <c r="E25" s="279"/>
      <c r="F25" s="279" t="str">
        <f>連結実質赤字比率に係る赤字・黒字の構成分析!H$33</f>
        <v>H27</v>
      </c>
      <c r="G25" s="279"/>
      <c r="H25" s="279" t="str">
        <f>連結実質赤字比率に係る赤字・黒字の構成分析!I$33</f>
        <v>H28</v>
      </c>
      <c r="I25" s="279"/>
      <c r="J25" s="279" t="str">
        <f>連結実質赤字比率に係る赤字・黒字の構成分析!J$33</f>
        <v>H29</v>
      </c>
      <c r="K25" s="279"/>
    </row>
    <row r="26" spans="1:11" x14ac:dyDescent="0.2">
      <c r="A26" s="279"/>
      <c r="B26" s="279" t="s">
        <v>102</v>
      </c>
      <c r="C26" s="279" t="s">
        <v>55</v>
      </c>
      <c r="D26" s="279" t="s">
        <v>102</v>
      </c>
      <c r="E26" s="279" t="s">
        <v>55</v>
      </c>
      <c r="F26" s="279" t="s">
        <v>102</v>
      </c>
      <c r="G26" s="279" t="s">
        <v>55</v>
      </c>
      <c r="H26" s="279" t="s">
        <v>102</v>
      </c>
      <c r="I26" s="279" t="s">
        <v>55</v>
      </c>
      <c r="J26" s="279" t="s">
        <v>102</v>
      </c>
      <c r="K26" s="279" t="s">
        <v>55</v>
      </c>
    </row>
    <row r="27" spans="1:11" x14ac:dyDescent="0.2">
      <c r="A27" s="279" t="str">
        <f>IF(連結実質赤字比率に係る赤字・黒字の構成分析!C$43="",NA(),連結実質赤字比率に係る赤字・黒字の構成分析!C$43)</f>
        <v>その他会計（黒字）</v>
      </c>
      <c r="B27" s="279" t="e">
        <f>IF(ROUND(VALUE(SUBSTITUTE(連結実質赤字比率に係る赤字・黒字の構成分析!F$43,"▲","-")),2)&lt;0,ABS(ROUND(VALUE(SUBSTITUTE(連結実質赤字比率に係る赤字・黒字の構成分析!F$43,"▲","-")),2)),NA())</f>
        <v>#N/A</v>
      </c>
      <c r="C27" s="279">
        <f>IF(ROUND(VALUE(SUBSTITUTE(連結実質赤字比率に係る赤字・黒字の構成分析!F$43,"▲","-")),2)&gt;=0,ABS(ROUND(VALUE(SUBSTITUTE(連結実質赤字比率に係る赤字・黒字の構成分析!F$43,"▲","-")),2)),NA())</f>
        <v>0.24</v>
      </c>
      <c r="D27" s="279" t="e">
        <f>IF(ROUND(VALUE(SUBSTITUTE(連結実質赤字比率に係る赤字・黒字の構成分析!G$43,"▲","-")),2)&lt;0,ABS(ROUND(VALUE(SUBSTITUTE(連結実質赤字比率に係る赤字・黒字の構成分析!G$43,"▲","-")),2)),NA())</f>
        <v>#N/A</v>
      </c>
      <c r="E27" s="279">
        <f>IF(ROUND(VALUE(SUBSTITUTE(連結実質赤字比率に係る赤字・黒字の構成分析!G$43,"▲","-")),2)&gt;=0,ABS(ROUND(VALUE(SUBSTITUTE(連結実質赤字比率に係る赤字・黒字の構成分析!G$43,"▲","-")),2)),NA())</f>
        <v>0.31</v>
      </c>
      <c r="F27" s="279" t="e">
        <f>IF(ROUND(VALUE(SUBSTITUTE(連結実質赤字比率に係る赤字・黒字の構成分析!H$43,"▲","-")),2)&lt;0,ABS(ROUND(VALUE(SUBSTITUTE(連結実質赤字比率に係る赤字・黒字の構成分析!H$43,"▲","-")),2)),NA())</f>
        <v>#N/A</v>
      </c>
      <c r="G27" s="279">
        <f>IF(ROUND(VALUE(SUBSTITUTE(連結実質赤字比率に係る赤字・黒字の構成分析!H$43,"▲","-")),2)&gt;=0,ABS(ROUND(VALUE(SUBSTITUTE(連結実質赤字比率に係る赤字・黒字の構成分析!H$43,"▲","-")),2)),NA())</f>
        <v>0.37</v>
      </c>
      <c r="H27" s="279" t="e">
        <f>IF(ROUND(VALUE(SUBSTITUTE(連結実質赤字比率に係る赤字・黒字の構成分析!I$43,"▲","-")),2)&lt;0,ABS(ROUND(VALUE(SUBSTITUTE(連結実質赤字比率に係る赤字・黒字の構成分析!I$43,"▲","-")),2)),NA())</f>
        <v>#N/A</v>
      </c>
      <c r="I27" s="279">
        <f>IF(ROUND(VALUE(SUBSTITUTE(連結実質赤字比率に係る赤字・黒字の構成分析!I$43,"▲","-")),2)&gt;=0,ABS(ROUND(VALUE(SUBSTITUTE(連結実質赤字比率に係る赤字・黒字の構成分析!I$43,"▲","-")),2)),NA())</f>
        <v>0.39</v>
      </c>
      <c r="J27" s="279" t="e">
        <f>IF(ROUND(VALUE(SUBSTITUTE(連結実質赤字比率に係る赤字・黒字の構成分析!J$43,"▲","-")),2)&lt;0,ABS(ROUND(VALUE(SUBSTITUTE(連結実質赤字比率に係る赤字・黒字の構成分析!J$43,"▲","-")),2)),NA())</f>
        <v>#N/A</v>
      </c>
      <c r="K27" s="279">
        <f>IF(ROUND(VALUE(SUBSTITUTE(連結実質赤字比率に係る赤字・黒字の構成分析!J$43,"▲","-")),2)&gt;=0,ABS(ROUND(VALUE(SUBSTITUTE(連結実質赤字比率に係る赤字・黒字の構成分析!J$43,"▲","-")),2)),NA())</f>
        <v>0.02</v>
      </c>
    </row>
    <row r="28" spans="1:11" x14ac:dyDescent="0.2">
      <c r="A28" s="279" t="str">
        <f>IF(連結実質赤字比率に係る赤字・黒字の構成分析!C$42="",NA(),連結実質赤字比率に係る赤字・黒字の構成分析!C$42)</f>
        <v>その他会計（赤字）</v>
      </c>
      <c r="B28" s="279" t="e">
        <f>IF(ROUND(VALUE(SUBSTITUTE(連結実質赤字比率に係る赤字・黒字の構成分析!F$42,"▲","-")),2)&lt;0,ABS(ROUND(VALUE(SUBSTITUTE(連結実質赤字比率に係る赤字・黒字の構成分析!F$42,"▲","-")),2)),NA())</f>
        <v>#VALUE!</v>
      </c>
      <c r="C28" s="279" t="e">
        <f>IF(ROUND(VALUE(SUBSTITUTE(連結実質赤字比率に係る赤字・黒字の構成分析!F$42,"▲","-")),2)&gt;=0,ABS(ROUND(VALUE(SUBSTITUTE(連結実質赤字比率に係る赤字・黒字の構成分析!F$42,"▲","-")),2)),NA())</f>
        <v>#VALUE!</v>
      </c>
      <c r="D28" s="279" t="e">
        <f>IF(ROUND(VALUE(SUBSTITUTE(連結実質赤字比率に係る赤字・黒字の構成分析!G$42,"▲","-")),2)&lt;0,ABS(ROUND(VALUE(SUBSTITUTE(連結実質赤字比率に係る赤字・黒字の構成分析!G$42,"▲","-")),2)),NA())</f>
        <v>#VALUE!</v>
      </c>
      <c r="E28" s="279" t="e">
        <f>IF(ROUND(VALUE(SUBSTITUTE(連結実質赤字比率に係る赤字・黒字の構成分析!G$42,"▲","-")),2)&gt;=0,ABS(ROUND(VALUE(SUBSTITUTE(連結実質赤字比率に係る赤字・黒字の構成分析!G$42,"▲","-")),2)),NA())</f>
        <v>#VALUE!</v>
      </c>
      <c r="F28" s="279" t="e">
        <f>IF(ROUND(VALUE(SUBSTITUTE(連結実質赤字比率に係る赤字・黒字の構成分析!H$42,"▲","-")),2)&lt;0,ABS(ROUND(VALUE(SUBSTITUTE(連結実質赤字比率に係る赤字・黒字の構成分析!H$42,"▲","-")),2)),NA())</f>
        <v>#VALUE!</v>
      </c>
      <c r="G28" s="279" t="e">
        <f>IF(ROUND(VALUE(SUBSTITUTE(連結実質赤字比率に係る赤字・黒字の構成分析!H$42,"▲","-")),2)&gt;=0,ABS(ROUND(VALUE(SUBSTITUTE(連結実質赤字比率に係る赤字・黒字の構成分析!H$42,"▲","-")),2)),NA())</f>
        <v>#VALUE!</v>
      </c>
      <c r="H28" s="279" t="e">
        <f>IF(ROUND(VALUE(SUBSTITUTE(連結実質赤字比率に係る赤字・黒字の構成分析!I$42,"▲","-")),2)&lt;0,ABS(ROUND(VALUE(SUBSTITUTE(連結実質赤字比率に係る赤字・黒字の構成分析!I$42,"▲","-")),2)),NA())</f>
        <v>#VALUE!</v>
      </c>
      <c r="I28" s="279" t="e">
        <f>IF(ROUND(VALUE(SUBSTITUTE(連結実質赤字比率に係る赤字・黒字の構成分析!I$42,"▲","-")),2)&gt;=0,ABS(ROUND(VALUE(SUBSTITUTE(連結実質赤字比率に係る赤字・黒字の構成分析!I$42,"▲","-")),2)),NA())</f>
        <v>#VALUE!</v>
      </c>
      <c r="J28" s="279" t="e">
        <f>IF(ROUND(VALUE(SUBSTITUTE(連結実質赤字比率に係る赤字・黒字の構成分析!J$42,"▲","-")),2)&lt;0,ABS(ROUND(VALUE(SUBSTITUTE(連結実質赤字比率に係る赤字・黒字の構成分析!J$42,"▲","-")),2)),NA())</f>
        <v>#VALUE!</v>
      </c>
      <c r="K28" s="279" t="e">
        <f>IF(ROUND(VALUE(SUBSTITUTE(連結実質赤字比率に係る赤字・黒字の構成分析!J$42,"▲","-")),2)&gt;=0,ABS(ROUND(VALUE(SUBSTITUTE(連結実質赤字比率に係る赤字・黒字の構成分析!J$42,"▲","-")),2)),NA())</f>
        <v>#VALUE!</v>
      </c>
    </row>
    <row r="29" spans="1:11" x14ac:dyDescent="0.2">
      <c r="A29" s="279" t="str">
        <f>IF(連結実質赤字比率に係る赤字・黒字の構成分析!C$41="",NA(),連結実質赤字比率に係る赤字・黒字の構成分析!C$41)</f>
        <v>工業用水道事業会計</v>
      </c>
      <c r="B29" s="279" t="e">
        <f>IF(ROUND(VALUE(SUBSTITUTE(連結実質赤字比率に係る赤字・黒字の構成分析!F$41,"▲","-")),2)&lt;0,ABS(ROUND(VALUE(SUBSTITUTE(連結実質赤字比率に係る赤字・黒字の構成分析!F$41,"▲","-")),2)),NA())</f>
        <v>#N/A</v>
      </c>
      <c r="C29" s="279">
        <f>IF(ROUND(VALUE(SUBSTITUTE(連結実質赤字比率に係る赤字・黒字の構成分析!F$41,"▲","-")),2)&gt;=0,ABS(ROUND(VALUE(SUBSTITUTE(連結実質赤字比率に係る赤字・黒字の構成分析!F$41,"▲","-")),2)),NA())</f>
        <v>0.08</v>
      </c>
      <c r="D29" s="279" t="e">
        <f>IF(ROUND(VALUE(SUBSTITUTE(連結実質赤字比率に係る赤字・黒字の構成分析!G$41,"▲","-")),2)&lt;0,ABS(ROUND(VALUE(SUBSTITUTE(連結実質赤字比率に係る赤字・黒字の構成分析!G$41,"▲","-")),2)),NA())</f>
        <v>#N/A</v>
      </c>
      <c r="E29" s="279">
        <f>IF(ROUND(VALUE(SUBSTITUTE(連結実質赤字比率に係る赤字・黒字の構成分析!G$41,"▲","-")),2)&gt;=0,ABS(ROUND(VALUE(SUBSTITUTE(連結実質赤字比率に係る赤字・黒字の構成分析!G$41,"▲","-")),2)),NA())</f>
        <v>7.0000000000000007E-2</v>
      </c>
      <c r="F29" s="279" t="e">
        <f>IF(ROUND(VALUE(SUBSTITUTE(連結実質赤字比率に係る赤字・黒字の構成分析!H$41,"▲","-")),2)&lt;0,ABS(ROUND(VALUE(SUBSTITUTE(連結実質赤字比率に係る赤字・黒字の構成分析!H$41,"▲","-")),2)),NA())</f>
        <v>#N/A</v>
      </c>
      <c r="G29" s="279">
        <f>IF(ROUND(VALUE(SUBSTITUTE(連結実質赤字比率に係る赤字・黒字の構成分析!H$41,"▲","-")),2)&gt;=0,ABS(ROUND(VALUE(SUBSTITUTE(連結実質赤字比率に係る赤字・黒字の構成分析!H$41,"▲","-")),2)),NA())</f>
        <v>7.0000000000000007E-2</v>
      </c>
      <c r="H29" s="279" t="e">
        <f>IF(ROUND(VALUE(SUBSTITUTE(連結実質赤字比率に係る赤字・黒字の構成分析!I$41,"▲","-")),2)&lt;0,ABS(ROUND(VALUE(SUBSTITUTE(連結実質赤字比率に係る赤字・黒字の構成分析!I$41,"▲","-")),2)),NA())</f>
        <v>#N/A</v>
      </c>
      <c r="I29" s="279">
        <f>IF(ROUND(VALUE(SUBSTITUTE(連結実質赤字比率に係る赤字・黒字の構成分析!I$41,"▲","-")),2)&gt;=0,ABS(ROUND(VALUE(SUBSTITUTE(連結実質赤字比率に係る赤字・黒字の構成分析!I$41,"▲","-")),2)),NA())</f>
        <v>0.08</v>
      </c>
      <c r="J29" s="279" t="e">
        <f>IF(ROUND(VALUE(SUBSTITUTE(連結実質赤字比率に係る赤字・黒字の構成分析!J$41,"▲","-")),2)&lt;0,ABS(ROUND(VALUE(SUBSTITUTE(連結実質赤字比率に係る赤字・黒字の構成分析!J$41,"▲","-")),2)),NA())</f>
        <v>#N/A</v>
      </c>
      <c r="K29" s="279">
        <f>IF(ROUND(VALUE(SUBSTITUTE(連結実質赤字比率に係る赤字・黒字の構成分析!J$41,"▲","-")),2)&gt;=0,ABS(ROUND(VALUE(SUBSTITUTE(連結実質赤字比率に係る赤字・黒字の構成分析!J$41,"▲","-")),2)),NA())</f>
        <v>7.0000000000000007E-2</v>
      </c>
    </row>
    <row r="30" spans="1:11" x14ac:dyDescent="0.2">
      <c r="A30" s="279" t="str">
        <f>IF(連結実質赤字比率に係る赤字・黒字の構成分析!C$40="",NA(),連結実質赤字比率に係る赤字・黒字の構成分析!C$40)</f>
        <v>田野病院事業会計</v>
      </c>
      <c r="B30" s="279" t="e">
        <f>IF(ROUND(VALUE(SUBSTITUTE(連結実質赤字比率に係る赤字・黒字の構成分析!F$40,"▲","-")),2)&lt;0,ABS(ROUND(VALUE(SUBSTITUTE(連結実質赤字比率に係る赤字・黒字の構成分析!F$40,"▲","-")),2)),NA())</f>
        <v>#N/A</v>
      </c>
      <c r="C30" s="279">
        <f>IF(ROUND(VALUE(SUBSTITUTE(連結実質赤字比率に係る赤字・黒字の構成分析!F$40,"▲","-")),2)&gt;=0,ABS(ROUND(VALUE(SUBSTITUTE(連結実質赤字比率に係る赤字・黒字の構成分析!F$40,"▲","-")),2)),NA())</f>
        <v>0.78</v>
      </c>
      <c r="D30" s="279" t="e">
        <f>IF(ROUND(VALUE(SUBSTITUTE(連結実質赤字比率に係る赤字・黒字の構成分析!G$40,"▲","-")),2)&lt;0,ABS(ROUND(VALUE(SUBSTITUTE(連結実質赤字比率に係る赤字・黒字の構成分析!G$40,"▲","-")),2)),NA())</f>
        <v>#N/A</v>
      </c>
      <c r="E30" s="279">
        <f>IF(ROUND(VALUE(SUBSTITUTE(連結実質赤字比率に係る赤字・黒字の構成分析!G$40,"▲","-")),2)&gt;=0,ABS(ROUND(VALUE(SUBSTITUTE(連結実質赤字比率に係る赤字・黒字の構成分析!G$40,"▲","-")),2)),NA())</f>
        <v>0.44</v>
      </c>
      <c r="F30" s="279" t="e">
        <f>IF(ROUND(VALUE(SUBSTITUTE(連結実質赤字比率に係る赤字・黒字の構成分析!H$40,"▲","-")),2)&lt;0,ABS(ROUND(VALUE(SUBSTITUTE(連結実質赤字比率に係る赤字・黒字の構成分析!H$40,"▲","-")),2)),NA())</f>
        <v>#N/A</v>
      </c>
      <c r="G30" s="279">
        <f>IF(ROUND(VALUE(SUBSTITUTE(連結実質赤字比率に係る赤字・黒字の構成分析!H$40,"▲","-")),2)&gt;=0,ABS(ROUND(VALUE(SUBSTITUTE(連結実質赤字比率に係る赤字・黒字の構成分析!H$40,"▲","-")),2)),NA())</f>
        <v>0.52</v>
      </c>
      <c r="H30" s="279" t="e">
        <f>IF(ROUND(VALUE(SUBSTITUTE(連結実質赤字比率に係る赤字・黒字の構成分析!I$40,"▲","-")),2)&lt;0,ABS(ROUND(VALUE(SUBSTITUTE(連結実質赤字比率に係る赤字・黒字の構成分析!I$40,"▲","-")),2)),NA())</f>
        <v>#N/A</v>
      </c>
      <c r="I30" s="279">
        <f>IF(ROUND(VALUE(SUBSTITUTE(連結実質赤字比率に係る赤字・黒字の構成分析!I$40,"▲","-")),2)&gt;=0,ABS(ROUND(VALUE(SUBSTITUTE(連結実質赤字比率に係る赤字・黒字の構成分析!I$40,"▲","-")),2)),NA())</f>
        <v>0.31</v>
      </c>
      <c r="J30" s="279" t="e">
        <f>IF(ROUND(VALUE(SUBSTITUTE(連結実質赤字比率に係る赤字・黒字の構成分析!J$40,"▲","-")),2)&lt;0,ABS(ROUND(VALUE(SUBSTITUTE(連結実質赤字比率に係る赤字・黒字の構成分析!J$40,"▲","-")),2)),NA())</f>
        <v>#N/A</v>
      </c>
      <c r="K30" s="279">
        <f>IF(ROUND(VALUE(SUBSTITUTE(連結実質赤字比率に係る赤字・黒字の構成分析!J$40,"▲","-")),2)&gt;=0,ABS(ROUND(VALUE(SUBSTITUTE(連結実質赤字比率に係る赤字・黒字の構成分析!J$40,"▲","-")),2)),NA())</f>
        <v>0.21</v>
      </c>
    </row>
    <row r="31" spans="1:11" x14ac:dyDescent="0.2">
      <c r="A31" s="279" t="str">
        <f>IF(連結実質赤字比率に係る赤字・黒字の構成分析!C$39="",NA(),連結実質赤字比率に係る赤字・黒字の構成分析!C$39)</f>
        <v>農業集落排水事業会計</v>
      </c>
      <c r="B31" s="279" t="e">
        <f>IF(ROUND(VALUE(SUBSTITUTE(連結実質赤字比率に係る赤字・黒字の構成分析!F$39,"▲","-")),2)&lt;0,ABS(ROUND(VALUE(SUBSTITUTE(連結実質赤字比率に係る赤字・黒字の構成分析!F$39,"▲","-")),2)),NA())</f>
        <v>#N/A</v>
      </c>
      <c r="C31" s="279">
        <f>IF(ROUND(VALUE(SUBSTITUTE(連結実質赤字比率に係る赤字・黒字の構成分析!F$39,"▲","-")),2)&gt;=0,ABS(ROUND(VALUE(SUBSTITUTE(連結実質赤字比率に係る赤字・黒字の構成分析!F$39,"▲","-")),2)),NA())</f>
        <v>0.33</v>
      </c>
      <c r="D31" s="279" t="e">
        <f>IF(ROUND(VALUE(SUBSTITUTE(連結実質赤字比率に係る赤字・黒字の構成分析!G$39,"▲","-")),2)&lt;0,ABS(ROUND(VALUE(SUBSTITUTE(連結実質赤字比率に係る赤字・黒字の構成分析!G$39,"▲","-")),2)),NA())</f>
        <v>#N/A</v>
      </c>
      <c r="E31" s="279">
        <f>IF(ROUND(VALUE(SUBSTITUTE(連結実質赤字比率に係る赤字・黒字の構成分析!G$39,"▲","-")),2)&gt;=0,ABS(ROUND(VALUE(SUBSTITUTE(連結実質赤字比率に係る赤字・黒字の構成分析!G$39,"▲","-")),2)),NA())</f>
        <v>0.32</v>
      </c>
      <c r="F31" s="279" t="e">
        <f>IF(ROUND(VALUE(SUBSTITUTE(連結実質赤字比率に係る赤字・黒字の構成分析!H$39,"▲","-")),2)&lt;0,ABS(ROUND(VALUE(SUBSTITUTE(連結実質赤字比率に係る赤字・黒字の構成分析!H$39,"▲","-")),2)),NA())</f>
        <v>#N/A</v>
      </c>
      <c r="G31" s="279">
        <f>IF(ROUND(VALUE(SUBSTITUTE(連結実質赤字比率に係る赤字・黒字の構成分析!H$39,"▲","-")),2)&gt;=0,ABS(ROUND(VALUE(SUBSTITUTE(連結実質赤字比率に係る赤字・黒字の構成分析!H$39,"▲","-")),2)),NA())</f>
        <v>0.3</v>
      </c>
      <c r="H31" s="279" t="e">
        <f>IF(ROUND(VALUE(SUBSTITUTE(連結実質赤字比率に係る赤字・黒字の構成分析!I$39,"▲","-")),2)&lt;0,ABS(ROUND(VALUE(SUBSTITUTE(連結実質赤字比率に係る赤字・黒字の構成分析!I$39,"▲","-")),2)),NA())</f>
        <v>#N/A</v>
      </c>
      <c r="I31" s="279">
        <f>IF(ROUND(VALUE(SUBSTITUTE(連結実質赤字比率に係る赤字・黒字の構成分析!I$39,"▲","-")),2)&gt;=0,ABS(ROUND(VALUE(SUBSTITUTE(連結実質赤字比率に係る赤字・黒字の構成分析!I$39,"▲","-")),2)),NA())</f>
        <v>0.28000000000000003</v>
      </c>
      <c r="J31" s="279" t="e">
        <f>IF(ROUND(VALUE(SUBSTITUTE(連結実質赤字比率に係る赤字・黒字の構成分析!J$39,"▲","-")),2)&lt;0,ABS(ROUND(VALUE(SUBSTITUTE(連結実質赤字比率に係る赤字・黒字の構成分析!J$39,"▲","-")),2)),NA())</f>
        <v>#N/A</v>
      </c>
      <c r="K31" s="279">
        <f>IF(ROUND(VALUE(SUBSTITUTE(連結実質赤字比率に係る赤字・黒字の構成分析!J$39,"▲","-")),2)&gt;=0,ABS(ROUND(VALUE(SUBSTITUTE(連結実質赤字比率に係る赤字・黒字の構成分析!J$39,"▲","-")),2)),NA())</f>
        <v>0.27</v>
      </c>
    </row>
    <row r="32" spans="1:11" x14ac:dyDescent="0.2">
      <c r="A32" s="279" t="str">
        <f>IF(連結実質赤字比率に係る赤字・黒字の構成分析!C$38="",NA(),連結実質赤字比率に係る赤字・黒字の構成分析!C$38)</f>
        <v>介護保険特別会計</v>
      </c>
      <c r="B32" s="279" t="e">
        <f>IF(ROUND(VALUE(SUBSTITUTE(連結実質赤字比率に係る赤字・黒字の構成分析!F$38,"▲","-")),2)&lt;0,ABS(ROUND(VALUE(SUBSTITUTE(連結実質赤字比率に係る赤字・黒字の構成分析!F$38,"▲","-")),2)),NA())</f>
        <v>#N/A</v>
      </c>
      <c r="C32" s="279">
        <f>IF(ROUND(VALUE(SUBSTITUTE(連結実質赤字比率に係る赤字・黒字の構成分析!F$38,"▲","-")),2)&gt;=0,ABS(ROUND(VALUE(SUBSTITUTE(連結実質赤字比率に係る赤字・黒字の構成分析!F$38,"▲","-")),2)),NA())</f>
        <v>0.55000000000000004</v>
      </c>
      <c r="D32" s="279" t="e">
        <f>IF(ROUND(VALUE(SUBSTITUTE(連結実質赤字比率に係る赤字・黒字の構成分析!G$38,"▲","-")),2)&lt;0,ABS(ROUND(VALUE(SUBSTITUTE(連結実質赤字比率に係る赤字・黒字の構成分析!G$38,"▲","-")),2)),NA())</f>
        <v>#N/A</v>
      </c>
      <c r="E32" s="279">
        <f>IF(ROUND(VALUE(SUBSTITUTE(連結実質赤字比率に係る赤字・黒字の構成分析!G$38,"▲","-")),2)&gt;=0,ABS(ROUND(VALUE(SUBSTITUTE(連結実質赤字比率に係る赤字・黒字の構成分析!G$38,"▲","-")),2)),NA())</f>
        <v>0.66</v>
      </c>
      <c r="F32" s="279" t="e">
        <f>IF(ROUND(VALUE(SUBSTITUTE(連結実質赤字比率に係る赤字・黒字の構成分析!H$38,"▲","-")),2)&lt;0,ABS(ROUND(VALUE(SUBSTITUTE(連結実質赤字比率に係る赤字・黒字の構成分析!H$38,"▲","-")),2)),NA())</f>
        <v>#N/A</v>
      </c>
      <c r="G32" s="279">
        <f>IF(ROUND(VALUE(SUBSTITUTE(連結実質赤字比率に係る赤字・黒字の構成分析!H$38,"▲","-")),2)&gt;=0,ABS(ROUND(VALUE(SUBSTITUTE(連結実質赤字比率に係る赤字・黒字の構成分析!H$38,"▲","-")),2)),NA())</f>
        <v>0.25</v>
      </c>
      <c r="H32" s="279" t="e">
        <f>IF(ROUND(VALUE(SUBSTITUTE(連結実質赤字比率に係る赤字・黒字の構成分析!I$38,"▲","-")),2)&lt;0,ABS(ROUND(VALUE(SUBSTITUTE(連結実質赤字比率に係る赤字・黒字の構成分析!I$38,"▲","-")),2)),NA())</f>
        <v>#N/A</v>
      </c>
      <c r="I32" s="279">
        <f>IF(ROUND(VALUE(SUBSTITUTE(連結実質赤字比率に係る赤字・黒字の構成分析!I$38,"▲","-")),2)&gt;=0,ABS(ROUND(VALUE(SUBSTITUTE(連結実質赤字比率に係る赤字・黒字の構成分析!I$38,"▲","-")),2)),NA())</f>
        <v>0.67</v>
      </c>
      <c r="J32" s="279" t="e">
        <f>IF(ROUND(VALUE(SUBSTITUTE(連結実質赤字比率に係る赤字・黒字の構成分析!J$38,"▲","-")),2)&lt;0,ABS(ROUND(VALUE(SUBSTITUTE(連結実質赤字比率に係る赤字・黒字の構成分析!J$38,"▲","-")),2)),NA())</f>
        <v>#N/A</v>
      </c>
      <c r="K32" s="279">
        <f>IF(ROUND(VALUE(SUBSTITUTE(連結実質赤字比率に係る赤字・黒字の構成分析!J$38,"▲","-")),2)&gt;=0,ABS(ROUND(VALUE(SUBSTITUTE(連結実質赤字比率に係る赤字・黒字の構成分析!J$38,"▲","-")),2)),NA())</f>
        <v>0.93</v>
      </c>
    </row>
    <row r="33" spans="1:16" x14ac:dyDescent="0.2">
      <c r="A33" s="279" t="str">
        <f>IF(連結実質赤字比率に係る赤字・黒字の構成分析!C$37="",NA(),連結実質赤字比率に係る赤字・黒字の構成分析!C$37)</f>
        <v>国民健康保険特別会計</v>
      </c>
      <c r="B33" s="279">
        <f>IF(ROUND(VALUE(SUBSTITUTE(連結実質赤字比率に係る赤字・黒字の構成分析!F$37,"▲","-")),2)&lt;0,ABS(ROUND(VALUE(SUBSTITUTE(連結実質赤字比率に係る赤字・黒字の構成分析!F$37,"▲","-")),2)),NA())</f>
        <v>0.26</v>
      </c>
      <c r="C33" s="279" t="e">
        <f>IF(ROUND(VALUE(SUBSTITUTE(連結実質赤字比率に係る赤字・黒字の構成分析!F$37,"▲","-")),2)&gt;=0,ABS(ROUND(VALUE(SUBSTITUTE(連結実質赤字比率に係る赤字・黒字の構成分析!F$37,"▲","-")),2)),NA())</f>
        <v>#N/A</v>
      </c>
      <c r="D33" s="279">
        <f>IF(ROUND(VALUE(SUBSTITUTE(連結実質赤字比率に係る赤字・黒字の構成分析!G$37,"▲","-")),2)&lt;0,ABS(ROUND(VALUE(SUBSTITUTE(連結実質赤字比率に係る赤字・黒字の構成分析!G$37,"▲","-")),2)),NA())</f>
        <v>0.2</v>
      </c>
      <c r="E33" s="279" t="e">
        <f>IF(ROUND(VALUE(SUBSTITUTE(連結実質赤字比率に係る赤字・黒字の構成分析!G$37,"▲","-")),2)&gt;=0,ABS(ROUND(VALUE(SUBSTITUTE(連結実質赤字比率に係る赤字・黒字の構成分析!G$37,"▲","-")),2)),NA())</f>
        <v>#N/A</v>
      </c>
      <c r="F33" s="279">
        <f>IF(ROUND(VALUE(SUBSTITUTE(連結実質赤字比率に係る赤字・黒字の構成分析!H$37,"▲","-")),2)&lt;0,ABS(ROUND(VALUE(SUBSTITUTE(連結実質赤字比率に係る赤字・黒字の構成分析!H$37,"▲","-")),2)),NA())</f>
        <v>0.45</v>
      </c>
      <c r="G33" s="279" t="e">
        <f>IF(ROUND(VALUE(SUBSTITUTE(連結実質赤字比率に係る赤字・黒字の構成分析!H$37,"▲","-")),2)&gt;=0,ABS(ROUND(VALUE(SUBSTITUTE(連結実質赤字比率に係る赤字・黒字の構成分析!H$37,"▲","-")),2)),NA())</f>
        <v>#N/A</v>
      </c>
      <c r="H33" s="279" t="e">
        <f>IF(ROUND(VALUE(SUBSTITUTE(連結実質赤字比率に係る赤字・黒字の構成分析!I$37,"▲","-")),2)&lt;0,ABS(ROUND(VALUE(SUBSTITUTE(連結実質赤字比率に係る赤字・黒字の構成分析!I$37,"▲","-")),2)),NA())</f>
        <v>#N/A</v>
      </c>
      <c r="I33" s="279">
        <f>IF(ROUND(VALUE(SUBSTITUTE(連結実質赤字比率に係る赤字・黒字の構成分析!I$37,"▲","-")),2)&gt;=0,ABS(ROUND(VALUE(SUBSTITUTE(連結実質赤字比率に係る赤字・黒字の構成分析!I$37,"▲","-")),2)),NA())</f>
        <v>1.0900000000000001</v>
      </c>
      <c r="J33" s="279" t="e">
        <f>IF(ROUND(VALUE(SUBSTITUTE(連結実質赤字比率に係る赤字・黒字の構成分析!J$37,"▲","-")),2)&lt;0,ABS(ROUND(VALUE(SUBSTITUTE(連結実質赤字比率に係る赤字・黒字の構成分析!J$37,"▲","-")),2)),NA())</f>
        <v>#N/A</v>
      </c>
      <c r="K33" s="279">
        <f>IF(ROUND(VALUE(SUBSTITUTE(連結実質赤字比率に係る赤字・黒字の構成分析!J$37,"▲","-")),2)&gt;=0,ABS(ROUND(VALUE(SUBSTITUTE(連結実質赤字比率に係る赤字・黒字の構成分析!J$37,"▲","-")),2)),NA())</f>
        <v>2.4500000000000002</v>
      </c>
    </row>
    <row r="34" spans="1:16" x14ac:dyDescent="0.2">
      <c r="A34" s="279" t="str">
        <f>IF(連結実質赤字比率に係る赤字・黒字の構成分析!C$36="",NA(),連結実質赤字比率に係る赤字・黒字の構成分析!C$36)</f>
        <v>一般会計</v>
      </c>
      <c r="B34" s="279" t="e">
        <f>IF(ROUND(VALUE(SUBSTITUTE(連結実質赤字比率に係る赤字・黒字の構成分析!F$36,"▲","-")),2)&lt;0,ABS(ROUND(VALUE(SUBSTITUTE(連結実質赤字比率に係る赤字・黒字の構成分析!F$36,"▲","-")),2)),NA())</f>
        <v>#N/A</v>
      </c>
      <c r="C34" s="279">
        <f>IF(ROUND(VALUE(SUBSTITUTE(連結実質赤字比率に係る赤字・黒字の構成分析!F$36,"▲","-")),2)&gt;=0,ABS(ROUND(VALUE(SUBSTITUTE(連結実質赤字比率に係る赤字・黒字の構成分析!F$36,"▲","-")),2)),NA())</f>
        <v>2.84</v>
      </c>
      <c r="D34" s="279" t="e">
        <f>IF(ROUND(VALUE(SUBSTITUTE(連結実質赤字比率に係る赤字・黒字の構成分析!G$36,"▲","-")),2)&lt;0,ABS(ROUND(VALUE(SUBSTITUTE(連結実質赤字比率に係る赤字・黒字の構成分析!G$36,"▲","-")),2)),NA())</f>
        <v>#N/A</v>
      </c>
      <c r="E34" s="279">
        <f>IF(ROUND(VALUE(SUBSTITUTE(連結実質赤字比率に係る赤字・黒字の構成分析!G$36,"▲","-")),2)&gt;=0,ABS(ROUND(VALUE(SUBSTITUTE(連結実質赤字比率に係る赤字・黒字の構成分析!G$36,"▲","-")),2)),NA())</f>
        <v>2.94</v>
      </c>
      <c r="F34" s="279" t="e">
        <f>IF(ROUND(VALUE(SUBSTITUTE(連結実質赤字比率に係る赤字・黒字の構成分析!H$36,"▲","-")),2)&lt;0,ABS(ROUND(VALUE(SUBSTITUTE(連結実質赤字比率に係る赤字・黒字の構成分析!H$36,"▲","-")),2)),NA())</f>
        <v>#N/A</v>
      </c>
      <c r="G34" s="279">
        <f>IF(ROUND(VALUE(SUBSTITUTE(連結実質赤字比率に係る赤字・黒字の構成分析!H$36,"▲","-")),2)&gt;=0,ABS(ROUND(VALUE(SUBSTITUTE(連結実質赤字比率に係る赤字・黒字の構成分析!H$36,"▲","-")),2)),NA())</f>
        <v>3.68</v>
      </c>
      <c r="H34" s="279" t="e">
        <f>IF(ROUND(VALUE(SUBSTITUTE(連結実質赤字比率に係る赤字・黒字の構成分析!I$36,"▲","-")),2)&lt;0,ABS(ROUND(VALUE(SUBSTITUTE(連結実質赤字比率に係る赤字・黒字の構成分析!I$36,"▲","-")),2)),NA())</f>
        <v>#N/A</v>
      </c>
      <c r="I34" s="279">
        <f>IF(ROUND(VALUE(SUBSTITUTE(連結実質赤字比率に係る赤字・黒字の構成分析!I$36,"▲","-")),2)&gt;=0,ABS(ROUND(VALUE(SUBSTITUTE(連結実質赤字比率に係る赤字・黒字の構成分析!I$36,"▲","-")),2)),NA())</f>
        <v>3.22</v>
      </c>
      <c r="J34" s="279" t="e">
        <f>IF(ROUND(VALUE(SUBSTITUTE(連結実質赤字比率に係る赤字・黒字の構成分析!J$36,"▲","-")),2)&lt;0,ABS(ROUND(VALUE(SUBSTITUTE(連結実質赤字比率に係る赤字・黒字の構成分析!J$36,"▲","-")),2)),NA())</f>
        <v>#N/A</v>
      </c>
      <c r="K34" s="279">
        <f>IF(ROUND(VALUE(SUBSTITUTE(連結実質赤字比率に係る赤字・黒字の構成分析!J$36,"▲","-")),2)&gt;=0,ABS(ROUND(VALUE(SUBSTITUTE(連結実質赤字比率に係る赤字・黒字の構成分析!J$36,"▲","-")),2)),NA())</f>
        <v>2.96</v>
      </c>
    </row>
    <row r="35" spans="1:16" x14ac:dyDescent="0.2">
      <c r="A35" s="279" t="str">
        <f>IF(連結実質赤字比率に係る赤字・黒字の構成分析!C$35="",NA(),連結実質赤字比率に係る赤字・黒字の構成分析!C$35)</f>
        <v>公共下水道事業会計</v>
      </c>
      <c r="B35" s="279" t="e">
        <f>IF(ROUND(VALUE(SUBSTITUTE(連結実質赤字比率に係る赤字・黒字の構成分析!F$35,"▲","-")),2)&lt;0,ABS(ROUND(VALUE(SUBSTITUTE(連結実質赤字比率に係る赤字・黒字の構成分析!F$35,"▲","-")),2)),NA())</f>
        <v>#N/A</v>
      </c>
      <c r="C35" s="279">
        <f>IF(ROUND(VALUE(SUBSTITUTE(連結実質赤字比率に係る赤字・黒字の構成分析!F$35,"▲","-")),2)&gt;=0,ABS(ROUND(VALUE(SUBSTITUTE(連結実質赤字比率に係る赤字・黒字の構成分析!F$35,"▲","-")),2)),NA())</f>
        <v>3.11</v>
      </c>
      <c r="D35" s="279" t="e">
        <f>IF(ROUND(VALUE(SUBSTITUTE(連結実質赤字比率に係る赤字・黒字の構成分析!G$35,"▲","-")),2)&lt;0,ABS(ROUND(VALUE(SUBSTITUTE(連結実質赤字比率に係る赤字・黒字の構成分析!G$35,"▲","-")),2)),NA())</f>
        <v>#N/A</v>
      </c>
      <c r="E35" s="279">
        <f>IF(ROUND(VALUE(SUBSTITUTE(連結実質赤字比率に係る赤字・黒字の構成分析!G$35,"▲","-")),2)&gt;=0,ABS(ROUND(VALUE(SUBSTITUTE(連結実質赤字比率に係る赤字・黒字の構成分析!G$35,"▲","-")),2)),NA())</f>
        <v>3.35</v>
      </c>
      <c r="F35" s="279" t="e">
        <f>IF(ROUND(VALUE(SUBSTITUTE(連結実質赤字比率に係る赤字・黒字の構成分析!H$35,"▲","-")),2)&lt;0,ABS(ROUND(VALUE(SUBSTITUTE(連結実質赤字比率に係る赤字・黒字の構成分析!H$35,"▲","-")),2)),NA())</f>
        <v>#N/A</v>
      </c>
      <c r="G35" s="279">
        <f>IF(ROUND(VALUE(SUBSTITUTE(連結実質赤字比率に係る赤字・黒字の構成分析!H$35,"▲","-")),2)&gt;=0,ABS(ROUND(VALUE(SUBSTITUTE(連結実質赤字比率に係る赤字・黒字の構成分析!H$35,"▲","-")),2)),NA())</f>
        <v>3.36</v>
      </c>
      <c r="H35" s="279" t="e">
        <f>IF(ROUND(VALUE(SUBSTITUTE(連結実質赤字比率に係る赤字・黒字の構成分析!I$35,"▲","-")),2)&lt;0,ABS(ROUND(VALUE(SUBSTITUTE(連結実質赤字比率に係る赤字・黒字の構成分析!I$35,"▲","-")),2)),NA())</f>
        <v>#N/A</v>
      </c>
      <c r="I35" s="279">
        <f>IF(ROUND(VALUE(SUBSTITUTE(連結実質赤字比率に係る赤字・黒字の構成分析!I$35,"▲","-")),2)&gt;=0,ABS(ROUND(VALUE(SUBSTITUTE(連結実質赤字比率に係る赤字・黒字の構成分析!I$35,"▲","-")),2)),NA())</f>
        <v>3.23</v>
      </c>
      <c r="J35" s="279" t="e">
        <f>IF(ROUND(VALUE(SUBSTITUTE(連結実質赤字比率に係る赤字・黒字の構成分析!J$35,"▲","-")),2)&lt;0,ABS(ROUND(VALUE(SUBSTITUTE(連結実質赤字比率に係る赤字・黒字の構成分析!J$35,"▲","-")),2)),NA())</f>
        <v>#N/A</v>
      </c>
      <c r="K35" s="279">
        <f>IF(ROUND(VALUE(SUBSTITUTE(連結実質赤字比率に係る赤字・黒字の構成分析!J$35,"▲","-")),2)&gt;=0,ABS(ROUND(VALUE(SUBSTITUTE(連結実質赤字比率に係る赤字・黒字の構成分析!J$35,"▲","-")),2)),NA())</f>
        <v>3.08</v>
      </c>
    </row>
    <row r="36" spans="1:16" x14ac:dyDescent="0.2">
      <c r="A36" s="279" t="str">
        <f>IF(連結実質赤字比率に係る赤字・黒字の構成分析!C$34="",NA(),連結実質赤字比率に係る赤字・黒字の構成分析!C$34)</f>
        <v>水道事業会計</v>
      </c>
      <c r="B36" s="279" t="e">
        <f>IF(ROUND(VALUE(SUBSTITUTE(連結実質赤字比率に係る赤字・黒字の構成分析!F$34,"▲","-")),2)&lt;0,ABS(ROUND(VALUE(SUBSTITUTE(連結実質赤字比率に係る赤字・黒字の構成分析!F$34,"▲","-")),2)),NA())</f>
        <v>#N/A</v>
      </c>
      <c r="C36" s="279">
        <f>IF(ROUND(VALUE(SUBSTITUTE(連結実質赤字比率に係る赤字・黒字の構成分析!F$34,"▲","-")),2)&gt;=0,ABS(ROUND(VALUE(SUBSTITUTE(連結実質赤字比率に係る赤字・黒字の構成分析!F$34,"▲","-")),2)),NA())</f>
        <v>6.04</v>
      </c>
      <c r="D36" s="279" t="e">
        <f>IF(ROUND(VALUE(SUBSTITUTE(連結実質赤字比率に係る赤字・黒字の構成分析!G$34,"▲","-")),2)&lt;0,ABS(ROUND(VALUE(SUBSTITUTE(連結実質赤字比率に係る赤字・黒字の構成分析!G$34,"▲","-")),2)),NA())</f>
        <v>#N/A</v>
      </c>
      <c r="E36" s="279">
        <f>IF(ROUND(VALUE(SUBSTITUTE(連結実質赤字比率に係る赤字・黒字の構成分析!G$34,"▲","-")),2)&gt;=0,ABS(ROUND(VALUE(SUBSTITUTE(連結実質赤字比率に係る赤字・黒字の構成分析!G$34,"▲","-")),2)),NA())</f>
        <v>6.55</v>
      </c>
      <c r="F36" s="279" t="e">
        <f>IF(ROUND(VALUE(SUBSTITUTE(連結実質赤字比率に係る赤字・黒字の構成分析!H$34,"▲","-")),2)&lt;0,ABS(ROUND(VALUE(SUBSTITUTE(連結実質赤字比率に係る赤字・黒字の構成分析!H$34,"▲","-")),2)),NA())</f>
        <v>#N/A</v>
      </c>
      <c r="G36" s="279">
        <f>IF(ROUND(VALUE(SUBSTITUTE(連結実質赤字比率に係る赤字・黒字の構成分析!H$34,"▲","-")),2)&gt;=0,ABS(ROUND(VALUE(SUBSTITUTE(連結実質赤字比率に係る赤字・黒字の構成分析!H$34,"▲","-")),2)),NA())</f>
        <v>7.51</v>
      </c>
      <c r="H36" s="279" t="e">
        <f>IF(ROUND(VALUE(SUBSTITUTE(連結実質赤字比率に係る赤字・黒字の構成分析!I$34,"▲","-")),2)&lt;0,ABS(ROUND(VALUE(SUBSTITUTE(連結実質赤字比率に係る赤字・黒字の構成分析!I$34,"▲","-")),2)),NA())</f>
        <v>#N/A</v>
      </c>
      <c r="I36" s="279">
        <f>IF(ROUND(VALUE(SUBSTITUTE(連結実質赤字比率に係る赤字・黒字の構成分析!I$34,"▲","-")),2)&gt;=0,ABS(ROUND(VALUE(SUBSTITUTE(連結実質赤字比率に係る赤字・黒字の構成分析!I$34,"▲","-")),2)),NA())</f>
        <v>7.99</v>
      </c>
      <c r="J36" s="279" t="e">
        <f>IF(ROUND(VALUE(SUBSTITUTE(連結実質赤字比率に係る赤字・黒字の構成分析!J$34,"▲","-")),2)&lt;0,ABS(ROUND(VALUE(SUBSTITUTE(連結実質赤字比率に係る赤字・黒字の構成分析!J$34,"▲","-")),2)),NA())</f>
        <v>#N/A</v>
      </c>
      <c r="K36" s="279">
        <f>IF(ROUND(VALUE(SUBSTITUTE(連結実質赤字比率に係る赤字・黒字の構成分析!J$34,"▲","-")),2)&gt;=0,ABS(ROUND(VALUE(SUBSTITUTE(連結実質赤字比率に係る赤字・黒字の構成分析!J$34,"▲","-")),2)),NA())</f>
        <v>8.2799999999999994</v>
      </c>
    </row>
    <row r="39" spans="1:16" x14ac:dyDescent="0.2">
      <c r="A39" s="277" t="s">
        <v>17</v>
      </c>
    </row>
    <row r="40" spans="1:16" x14ac:dyDescent="0.2">
      <c r="A40" s="280"/>
      <c r="B40" s="280" t="str">
        <f>'実質公債費比率（分子）の構造'!K$44</f>
        <v>H25</v>
      </c>
      <c r="C40" s="280"/>
      <c r="D40" s="280"/>
      <c r="E40" s="280" t="str">
        <f>'実質公債費比率（分子）の構造'!L$44</f>
        <v>H26</v>
      </c>
      <c r="F40" s="280"/>
      <c r="G40" s="280"/>
      <c r="H40" s="280" t="str">
        <f>'実質公債費比率（分子）の構造'!M$44</f>
        <v>H27</v>
      </c>
      <c r="I40" s="280"/>
      <c r="J40" s="280"/>
      <c r="K40" s="280" t="str">
        <f>'実質公債費比率（分子）の構造'!N$44</f>
        <v>H28</v>
      </c>
      <c r="L40" s="280"/>
      <c r="M40" s="280"/>
      <c r="N40" s="280" t="str">
        <f>'実質公債費比率（分子）の構造'!O$44</f>
        <v>H29</v>
      </c>
      <c r="O40" s="280"/>
      <c r="P40" s="280"/>
    </row>
    <row r="41" spans="1:16" x14ac:dyDescent="0.2">
      <c r="A41" s="280"/>
      <c r="B41" s="280" t="s">
        <v>105</v>
      </c>
      <c r="C41" s="280"/>
      <c r="D41" s="280" t="s">
        <v>111</v>
      </c>
      <c r="E41" s="280" t="s">
        <v>105</v>
      </c>
      <c r="F41" s="280"/>
      <c r="G41" s="280" t="s">
        <v>111</v>
      </c>
      <c r="H41" s="280" t="s">
        <v>105</v>
      </c>
      <c r="I41" s="280"/>
      <c r="J41" s="280" t="s">
        <v>111</v>
      </c>
      <c r="K41" s="280" t="s">
        <v>105</v>
      </c>
      <c r="L41" s="280"/>
      <c r="M41" s="280" t="s">
        <v>111</v>
      </c>
      <c r="N41" s="280" t="s">
        <v>105</v>
      </c>
      <c r="O41" s="280"/>
      <c r="P41" s="280" t="s">
        <v>111</v>
      </c>
    </row>
    <row r="42" spans="1:16" x14ac:dyDescent="0.2">
      <c r="A42" s="280" t="s">
        <v>23</v>
      </c>
      <c r="B42" s="280"/>
      <c r="C42" s="280"/>
      <c r="D42" s="280">
        <f>'実質公債費比率（分子）の構造'!K$52</f>
        <v>19570</v>
      </c>
      <c r="E42" s="280"/>
      <c r="F42" s="280"/>
      <c r="G42" s="280">
        <f>'実質公債費比率（分子）の構造'!L$52</f>
        <v>19640</v>
      </c>
      <c r="H42" s="280"/>
      <c r="I42" s="280"/>
      <c r="J42" s="280">
        <f>'実質公債費比率（分子）の構造'!M$52</f>
        <v>19338</v>
      </c>
      <c r="K42" s="280"/>
      <c r="L42" s="280"/>
      <c r="M42" s="280">
        <f>'実質公債費比率（分子）の構造'!N$52</f>
        <v>18150</v>
      </c>
      <c r="N42" s="280"/>
      <c r="O42" s="280"/>
      <c r="P42" s="280">
        <f>'実質公債費比率（分子）の構造'!O$52</f>
        <v>19031</v>
      </c>
    </row>
    <row r="43" spans="1:16" x14ac:dyDescent="0.2">
      <c r="A43" s="280" t="s">
        <v>49</v>
      </c>
      <c r="B43" s="280" t="str">
        <f>'実質公債費比率（分子）の構造'!K$51</f>
        <v>-</v>
      </c>
      <c r="C43" s="280"/>
      <c r="D43" s="280"/>
      <c r="E43" s="280" t="str">
        <f>'実質公債費比率（分子）の構造'!L$51</f>
        <v>-</v>
      </c>
      <c r="F43" s="280"/>
      <c r="G43" s="280"/>
      <c r="H43" s="280" t="str">
        <f>'実質公債費比率（分子）の構造'!M$51</f>
        <v>-</v>
      </c>
      <c r="I43" s="280"/>
      <c r="J43" s="280"/>
      <c r="K43" s="280">
        <f>'実質公債費比率（分子）の構造'!N$51</f>
        <v>0</v>
      </c>
      <c r="L43" s="280"/>
      <c r="M43" s="280"/>
      <c r="N43" s="280">
        <f>'実質公債費比率（分子）の構造'!O$51</f>
        <v>0</v>
      </c>
      <c r="O43" s="280"/>
      <c r="P43" s="280"/>
    </row>
    <row r="44" spans="1:16" x14ac:dyDescent="0.2">
      <c r="A44" s="280" t="s">
        <v>46</v>
      </c>
      <c r="B44" s="280">
        <f>'実質公債費比率（分子）の構造'!K$50</f>
        <v>79</v>
      </c>
      <c r="C44" s="280"/>
      <c r="D44" s="280"/>
      <c r="E44" s="280">
        <f>'実質公債費比率（分子）の構造'!L$50</f>
        <v>59</v>
      </c>
      <c r="F44" s="280"/>
      <c r="G44" s="280"/>
      <c r="H44" s="280">
        <f>'実質公債費比率（分子）の構造'!M$50</f>
        <v>59</v>
      </c>
      <c r="I44" s="280"/>
      <c r="J44" s="280"/>
      <c r="K44" s="280">
        <f>'実質公債費比率（分子）の構造'!N$50</f>
        <v>53</v>
      </c>
      <c r="L44" s="280"/>
      <c r="M44" s="280"/>
      <c r="N44" s="280">
        <f>'実質公債費比率（分子）の構造'!O$50</f>
        <v>61</v>
      </c>
      <c r="O44" s="280"/>
      <c r="P44" s="280"/>
    </row>
    <row r="45" spans="1:16" x14ac:dyDescent="0.2">
      <c r="A45" s="280" t="s">
        <v>45</v>
      </c>
      <c r="B45" s="280">
        <f>'実質公債費比率（分子）の構造'!K$49</f>
        <v>55</v>
      </c>
      <c r="C45" s="280"/>
      <c r="D45" s="280"/>
      <c r="E45" s="280">
        <f>'実質公債費比率（分子）の構造'!L$49</f>
        <v>55</v>
      </c>
      <c r="F45" s="280"/>
      <c r="G45" s="280"/>
      <c r="H45" s="280">
        <f>'実質公債費比率（分子）の構造'!M$49</f>
        <v>36</v>
      </c>
      <c r="I45" s="280"/>
      <c r="J45" s="280"/>
      <c r="K45" s="280" t="str">
        <f>'実質公債費比率（分子）の構造'!N$49</f>
        <v>-</v>
      </c>
      <c r="L45" s="280"/>
      <c r="M45" s="280"/>
      <c r="N45" s="280" t="str">
        <f>'実質公債費比率（分子）の構造'!O$49</f>
        <v>-</v>
      </c>
      <c r="O45" s="280"/>
      <c r="P45" s="280"/>
    </row>
    <row r="46" spans="1:16" x14ac:dyDescent="0.2">
      <c r="A46" s="280" t="s">
        <v>19</v>
      </c>
      <c r="B46" s="280">
        <f>'実質公債費比率（分子）の構造'!K$48</f>
        <v>3849</v>
      </c>
      <c r="C46" s="280"/>
      <c r="D46" s="280"/>
      <c r="E46" s="280">
        <f>'実質公債費比率（分子）の構造'!L$48</f>
        <v>3837</v>
      </c>
      <c r="F46" s="280"/>
      <c r="G46" s="280"/>
      <c r="H46" s="280">
        <f>'実質公債費比率（分子）の構造'!M$48</f>
        <v>3572</v>
      </c>
      <c r="I46" s="280"/>
      <c r="J46" s="280"/>
      <c r="K46" s="280">
        <f>'実質公債費比率（分子）の構造'!N$48</f>
        <v>3487</v>
      </c>
      <c r="L46" s="280"/>
      <c r="M46" s="280"/>
      <c r="N46" s="280">
        <f>'実質公債費比率（分子）の構造'!O$48</f>
        <v>3204</v>
      </c>
      <c r="O46" s="280"/>
      <c r="P46" s="280"/>
    </row>
    <row r="47" spans="1:16" x14ac:dyDescent="0.2">
      <c r="A47" s="280" t="s">
        <v>41</v>
      </c>
      <c r="B47" s="280">
        <f>'実質公債費比率（分子）の構造'!K$47</f>
        <v>433</v>
      </c>
      <c r="C47" s="280"/>
      <c r="D47" s="280"/>
      <c r="E47" s="280">
        <f>'実質公債費比率（分子）の構造'!L$47</f>
        <v>433</v>
      </c>
      <c r="F47" s="280"/>
      <c r="G47" s="280"/>
      <c r="H47" s="280">
        <f>'実質公債費比率（分子）の構造'!M$47</f>
        <v>432</v>
      </c>
      <c r="I47" s="280"/>
      <c r="J47" s="280"/>
      <c r="K47" s="280">
        <f>'実質公債費比率（分子）の構造'!N$47</f>
        <v>410</v>
      </c>
      <c r="L47" s="280"/>
      <c r="M47" s="280"/>
      <c r="N47" s="280">
        <f>'実質公債費比率（分子）の構造'!O$47</f>
        <v>310</v>
      </c>
      <c r="O47" s="280"/>
      <c r="P47" s="280"/>
    </row>
    <row r="48" spans="1:16" x14ac:dyDescent="0.2">
      <c r="A48" s="280" t="s">
        <v>34</v>
      </c>
      <c r="B48" s="280" t="str">
        <f>'実質公債費比率（分子）の構造'!K$46</f>
        <v>-</v>
      </c>
      <c r="C48" s="280"/>
      <c r="D48" s="280"/>
      <c r="E48" s="280" t="str">
        <f>'実質公債費比率（分子）の構造'!L$46</f>
        <v>-</v>
      </c>
      <c r="F48" s="280"/>
      <c r="G48" s="280"/>
      <c r="H48" s="280" t="str">
        <f>'実質公債費比率（分子）の構造'!M$46</f>
        <v>-</v>
      </c>
      <c r="I48" s="280"/>
      <c r="J48" s="280"/>
      <c r="K48" s="280" t="str">
        <f>'実質公債費比率（分子）の構造'!N$46</f>
        <v>-</v>
      </c>
      <c r="L48" s="280"/>
      <c r="M48" s="280"/>
      <c r="N48" s="280" t="str">
        <f>'実質公債費比率（分子）の構造'!O$46</f>
        <v>-</v>
      </c>
      <c r="O48" s="280"/>
      <c r="P48" s="280"/>
    </row>
    <row r="49" spans="1:16" x14ac:dyDescent="0.2">
      <c r="A49" s="280" t="s">
        <v>32</v>
      </c>
      <c r="B49" s="280">
        <f>'実質公債費比率（分子）の構造'!K$45</f>
        <v>21878</v>
      </c>
      <c r="C49" s="280"/>
      <c r="D49" s="280"/>
      <c r="E49" s="280">
        <f>'実質公債費比率（分子）の構造'!L$45</f>
        <v>21919</v>
      </c>
      <c r="F49" s="280"/>
      <c r="G49" s="280"/>
      <c r="H49" s="280">
        <f>'実質公債費比率（分子）の構造'!M$45</f>
        <v>21347</v>
      </c>
      <c r="I49" s="280"/>
      <c r="J49" s="280"/>
      <c r="K49" s="280">
        <f>'実質公債費比率（分子）の構造'!N$45</f>
        <v>21094</v>
      </c>
      <c r="L49" s="280"/>
      <c r="M49" s="280"/>
      <c r="N49" s="280">
        <f>'実質公債費比率（分子）の構造'!O$45</f>
        <v>20101</v>
      </c>
      <c r="O49" s="280"/>
      <c r="P49" s="280"/>
    </row>
    <row r="50" spans="1:16" x14ac:dyDescent="0.2">
      <c r="A50" s="280" t="s">
        <v>61</v>
      </c>
      <c r="B50" s="280" t="e">
        <f>NA()</f>
        <v>#N/A</v>
      </c>
      <c r="C50" s="280">
        <f>IF(ISNUMBER('実質公債費比率（分子）の構造'!K$53),'実質公債費比率（分子）の構造'!K$53,NA())</f>
        <v>6724</v>
      </c>
      <c r="D50" s="280" t="e">
        <f>NA()</f>
        <v>#N/A</v>
      </c>
      <c r="E50" s="280" t="e">
        <f>NA()</f>
        <v>#N/A</v>
      </c>
      <c r="F50" s="280">
        <f>IF(ISNUMBER('実質公債費比率（分子）の構造'!L$53),'実質公債費比率（分子）の構造'!L$53,NA())</f>
        <v>6663</v>
      </c>
      <c r="G50" s="280" t="e">
        <f>NA()</f>
        <v>#N/A</v>
      </c>
      <c r="H50" s="280" t="e">
        <f>NA()</f>
        <v>#N/A</v>
      </c>
      <c r="I50" s="280">
        <f>IF(ISNUMBER('実質公債費比率（分子）の構造'!M$53),'実質公債費比率（分子）の構造'!M$53,NA())</f>
        <v>6108</v>
      </c>
      <c r="J50" s="280" t="e">
        <f>NA()</f>
        <v>#N/A</v>
      </c>
      <c r="K50" s="280" t="e">
        <f>NA()</f>
        <v>#N/A</v>
      </c>
      <c r="L50" s="280">
        <f>IF(ISNUMBER('実質公債費比率（分子）の構造'!N$53),'実質公債費比率（分子）の構造'!N$53,NA())</f>
        <v>6894</v>
      </c>
      <c r="M50" s="280" t="e">
        <f>NA()</f>
        <v>#N/A</v>
      </c>
      <c r="N50" s="280" t="e">
        <f>NA()</f>
        <v>#N/A</v>
      </c>
      <c r="O50" s="280">
        <f>IF(ISNUMBER('実質公債費比率（分子）の構造'!O$53),'実質公債費比率（分子）の構造'!O$53,NA())</f>
        <v>4645</v>
      </c>
      <c r="P50" s="280" t="e">
        <f>NA()</f>
        <v>#N/A</v>
      </c>
    </row>
    <row r="53" spans="1:16" x14ac:dyDescent="0.2">
      <c r="A53" s="277" t="s">
        <v>50</v>
      </c>
    </row>
    <row r="54" spans="1:16" x14ac:dyDescent="0.2">
      <c r="A54" s="279"/>
      <c r="B54" s="279" t="str">
        <f>'将来負担比率（分子）の構造'!I$40</f>
        <v>H25</v>
      </c>
      <c r="C54" s="279"/>
      <c r="D54" s="279"/>
      <c r="E54" s="279" t="str">
        <f>'将来負担比率（分子）の構造'!J$40</f>
        <v>H26</v>
      </c>
      <c r="F54" s="279"/>
      <c r="G54" s="279"/>
      <c r="H54" s="279" t="str">
        <f>'将来負担比率（分子）の構造'!K$40</f>
        <v>H27</v>
      </c>
      <c r="I54" s="279"/>
      <c r="J54" s="279"/>
      <c r="K54" s="279" t="str">
        <f>'将来負担比率（分子）の構造'!L$40</f>
        <v>H28</v>
      </c>
      <c r="L54" s="279"/>
      <c r="M54" s="279"/>
      <c r="N54" s="279" t="str">
        <f>'将来負担比率（分子）の構造'!M$40</f>
        <v>H29</v>
      </c>
      <c r="O54" s="279"/>
      <c r="P54" s="279"/>
    </row>
    <row r="55" spans="1:16" x14ac:dyDescent="0.2">
      <c r="A55" s="279"/>
      <c r="B55" s="279" t="s">
        <v>68</v>
      </c>
      <c r="C55" s="279"/>
      <c r="D55" s="279" t="s">
        <v>81</v>
      </c>
      <c r="E55" s="279" t="s">
        <v>68</v>
      </c>
      <c r="F55" s="279"/>
      <c r="G55" s="279" t="s">
        <v>81</v>
      </c>
      <c r="H55" s="279" t="s">
        <v>68</v>
      </c>
      <c r="I55" s="279"/>
      <c r="J55" s="279" t="s">
        <v>81</v>
      </c>
      <c r="K55" s="279" t="s">
        <v>68</v>
      </c>
      <c r="L55" s="279"/>
      <c r="M55" s="279" t="s">
        <v>81</v>
      </c>
      <c r="N55" s="279" t="s">
        <v>68</v>
      </c>
      <c r="O55" s="279"/>
      <c r="P55" s="279" t="s">
        <v>81</v>
      </c>
    </row>
    <row r="56" spans="1:16" x14ac:dyDescent="0.2">
      <c r="A56" s="279" t="s">
        <v>16</v>
      </c>
      <c r="B56" s="279"/>
      <c r="C56" s="279"/>
      <c r="D56" s="279">
        <f>'将来負担比率（分子）の構造'!I$52</f>
        <v>167524</v>
      </c>
      <c r="E56" s="279"/>
      <c r="F56" s="279"/>
      <c r="G56" s="279">
        <f>'将来負担比率（分子）の構造'!J$52</f>
        <v>168302</v>
      </c>
      <c r="H56" s="279"/>
      <c r="I56" s="279"/>
      <c r="J56" s="279">
        <f>'将来負担比率（分子）の構造'!K$52</f>
        <v>158893</v>
      </c>
      <c r="K56" s="279"/>
      <c r="L56" s="279"/>
      <c r="M56" s="279">
        <f>'将来負担比率（分子）の構造'!L$52</f>
        <v>154964</v>
      </c>
      <c r="N56" s="279"/>
      <c r="O56" s="279"/>
      <c r="P56" s="279">
        <f>'将来負担比率（分子）の構造'!M$52</f>
        <v>148675</v>
      </c>
    </row>
    <row r="57" spans="1:16" x14ac:dyDescent="0.2">
      <c r="A57" s="279" t="s">
        <v>84</v>
      </c>
      <c r="B57" s="279"/>
      <c r="C57" s="279"/>
      <c r="D57" s="279">
        <f>'将来負担比率（分子）の構造'!I$51</f>
        <v>29664</v>
      </c>
      <c r="E57" s="279"/>
      <c r="F57" s="279"/>
      <c r="G57" s="279">
        <f>'将来負担比率（分子）の構造'!J$51</f>
        <v>27775</v>
      </c>
      <c r="H57" s="279"/>
      <c r="I57" s="279"/>
      <c r="J57" s="279">
        <f>'将来負担比率（分子）の構造'!K$51</f>
        <v>26286</v>
      </c>
      <c r="K57" s="279"/>
      <c r="L57" s="279"/>
      <c r="M57" s="279">
        <f>'将来負担比率（分子）の構造'!L$51</f>
        <v>25053</v>
      </c>
      <c r="N57" s="279"/>
      <c r="O57" s="279"/>
      <c r="P57" s="279">
        <f>'将来負担比率（分子）の構造'!M$51</f>
        <v>24473</v>
      </c>
    </row>
    <row r="58" spans="1:16" x14ac:dyDescent="0.2">
      <c r="A58" s="279" t="s">
        <v>83</v>
      </c>
      <c r="B58" s="279"/>
      <c r="C58" s="279"/>
      <c r="D58" s="279">
        <f>'将来負担比率（分子）の構造'!I$50</f>
        <v>29792</v>
      </c>
      <c r="E58" s="279"/>
      <c r="F58" s="279"/>
      <c r="G58" s="279">
        <f>'将来負担比率（分子）の構造'!J$50</f>
        <v>29344</v>
      </c>
      <c r="H58" s="279"/>
      <c r="I58" s="279"/>
      <c r="J58" s="279">
        <f>'将来負担比率（分子）の構造'!K$50</f>
        <v>33001</v>
      </c>
      <c r="K58" s="279"/>
      <c r="L58" s="279"/>
      <c r="M58" s="279">
        <f>'将来負担比率（分子）の構造'!L$50</f>
        <v>31126</v>
      </c>
      <c r="N58" s="279"/>
      <c r="O58" s="279"/>
      <c r="P58" s="279">
        <f>'将来負担比率（分子）の構造'!M$50</f>
        <v>31296</v>
      </c>
    </row>
    <row r="59" spans="1:16" x14ac:dyDescent="0.2">
      <c r="A59" s="279" t="s">
        <v>48</v>
      </c>
      <c r="B59" s="279" t="str">
        <f>'将来負担比率（分子）の構造'!I$49</f>
        <v>-</v>
      </c>
      <c r="C59" s="279"/>
      <c r="D59" s="279"/>
      <c r="E59" s="279" t="str">
        <f>'将来負担比率（分子）の構造'!J$49</f>
        <v>-</v>
      </c>
      <c r="F59" s="279"/>
      <c r="G59" s="279"/>
      <c r="H59" s="279" t="str">
        <f>'将来負担比率（分子）の構造'!K$49</f>
        <v>-</v>
      </c>
      <c r="I59" s="279"/>
      <c r="J59" s="279"/>
      <c r="K59" s="279" t="str">
        <f>'将来負担比率（分子）の構造'!L$49</f>
        <v>-</v>
      </c>
      <c r="L59" s="279"/>
      <c r="M59" s="279"/>
      <c r="N59" s="279" t="str">
        <f>'将来負担比率（分子）の構造'!M$49</f>
        <v>-</v>
      </c>
      <c r="O59" s="279"/>
      <c r="P59" s="279"/>
    </row>
    <row r="60" spans="1:16" x14ac:dyDescent="0.2">
      <c r="A60" s="279" t="s">
        <v>59</v>
      </c>
      <c r="B60" s="279" t="str">
        <f>'将来負担比率（分子）の構造'!I$48</f>
        <v>-</v>
      </c>
      <c r="C60" s="279"/>
      <c r="D60" s="279"/>
      <c r="E60" s="279" t="str">
        <f>'将来負担比率（分子）の構造'!J$48</f>
        <v>-</v>
      </c>
      <c r="F60" s="279"/>
      <c r="G60" s="279"/>
      <c r="H60" s="279" t="str">
        <f>'将来負担比率（分子）の構造'!K$48</f>
        <v>-</v>
      </c>
      <c r="I60" s="279"/>
      <c r="J60" s="279"/>
      <c r="K60" s="279" t="str">
        <f>'将来負担比率（分子）の構造'!L$48</f>
        <v>-</v>
      </c>
      <c r="L60" s="279"/>
      <c r="M60" s="279"/>
      <c r="N60" s="279" t="str">
        <f>'将来負担比率（分子）の構造'!M$48</f>
        <v>-</v>
      </c>
      <c r="O60" s="279"/>
      <c r="P60" s="279"/>
    </row>
    <row r="61" spans="1:16" x14ac:dyDescent="0.2">
      <c r="A61" s="279" t="s">
        <v>74</v>
      </c>
      <c r="B61" s="279" t="str">
        <f>'将来負担比率（分子）の構造'!I$46</f>
        <v>-</v>
      </c>
      <c r="C61" s="279"/>
      <c r="D61" s="279"/>
      <c r="E61" s="279" t="str">
        <f>'将来負担比率（分子）の構造'!J$46</f>
        <v>-</v>
      </c>
      <c r="F61" s="279"/>
      <c r="G61" s="279"/>
      <c r="H61" s="279" t="str">
        <f>'将来負担比率（分子）の構造'!K$46</f>
        <v>-</v>
      </c>
      <c r="I61" s="279"/>
      <c r="J61" s="279"/>
      <c r="K61" s="279">
        <f>'将来負担比率（分子）の構造'!L$46</f>
        <v>697</v>
      </c>
      <c r="L61" s="279"/>
      <c r="M61" s="279"/>
      <c r="N61" s="279">
        <f>'将来負担比率（分子）の構造'!M$46</f>
        <v>697</v>
      </c>
      <c r="O61" s="279"/>
      <c r="P61" s="279"/>
    </row>
    <row r="62" spans="1:16" x14ac:dyDescent="0.2">
      <c r="A62" s="279" t="s">
        <v>69</v>
      </c>
      <c r="B62" s="279">
        <f>'将来負担比率（分子）の構造'!I$45</f>
        <v>19702</v>
      </c>
      <c r="C62" s="279"/>
      <c r="D62" s="279"/>
      <c r="E62" s="279">
        <f>'将来負担比率（分子）の構造'!J$45</f>
        <v>17916</v>
      </c>
      <c r="F62" s="279"/>
      <c r="G62" s="279"/>
      <c r="H62" s="279">
        <f>'将来負担比率（分子）の構造'!K$45</f>
        <v>16667</v>
      </c>
      <c r="I62" s="279"/>
      <c r="J62" s="279"/>
      <c r="K62" s="279">
        <f>'将来負担比率（分子）の構造'!L$45</f>
        <v>15822</v>
      </c>
      <c r="L62" s="279"/>
      <c r="M62" s="279"/>
      <c r="N62" s="279">
        <f>'将来負担比率（分子）の構造'!M$45</f>
        <v>15337</v>
      </c>
      <c r="O62" s="279"/>
      <c r="P62" s="279"/>
    </row>
    <row r="63" spans="1:16" x14ac:dyDescent="0.2">
      <c r="A63" s="279" t="s">
        <v>70</v>
      </c>
      <c r="B63" s="279">
        <f>'将来負担比率（分子）の構造'!I$44</f>
        <v>87</v>
      </c>
      <c r="C63" s="279"/>
      <c r="D63" s="279"/>
      <c r="E63" s="279">
        <f>'将来負担比率（分子）の構造'!J$44</f>
        <v>35</v>
      </c>
      <c r="F63" s="279"/>
      <c r="G63" s="279"/>
      <c r="H63" s="279" t="str">
        <f>'将来負担比率（分子）の構造'!K$44</f>
        <v>-</v>
      </c>
      <c r="I63" s="279"/>
      <c r="J63" s="279"/>
      <c r="K63" s="279" t="str">
        <f>'将来負担比率（分子）の構造'!L$44</f>
        <v>-</v>
      </c>
      <c r="L63" s="279"/>
      <c r="M63" s="279"/>
      <c r="N63" s="279" t="str">
        <f>'将来負担比率（分子）の構造'!M$44</f>
        <v>-</v>
      </c>
      <c r="O63" s="279"/>
      <c r="P63" s="279"/>
    </row>
    <row r="64" spans="1:16" x14ac:dyDescent="0.2">
      <c r="A64" s="279" t="s">
        <v>66</v>
      </c>
      <c r="B64" s="279">
        <f>'将来負担比率（分子）の構造'!I$43</f>
        <v>61411</v>
      </c>
      <c r="C64" s="279"/>
      <c r="D64" s="279"/>
      <c r="E64" s="279">
        <f>'将来負担比率（分子）の構造'!J$43</f>
        <v>54905</v>
      </c>
      <c r="F64" s="279"/>
      <c r="G64" s="279"/>
      <c r="H64" s="279">
        <f>'将来負担比率（分子）の構造'!K$43</f>
        <v>48873</v>
      </c>
      <c r="I64" s="279"/>
      <c r="J64" s="279"/>
      <c r="K64" s="279">
        <f>'将来負担比率（分子）の構造'!L$43</f>
        <v>44483</v>
      </c>
      <c r="L64" s="279"/>
      <c r="M64" s="279"/>
      <c r="N64" s="279">
        <f>'将来負担比率（分子）の構造'!M$43</f>
        <v>40353</v>
      </c>
      <c r="O64" s="279"/>
      <c r="P64" s="279"/>
    </row>
    <row r="65" spans="1:16" x14ac:dyDescent="0.2">
      <c r="A65" s="279" t="s">
        <v>63</v>
      </c>
      <c r="B65" s="279">
        <f>'将来負担比率（分子）の構造'!I$42</f>
        <v>720</v>
      </c>
      <c r="C65" s="279"/>
      <c r="D65" s="279"/>
      <c r="E65" s="279">
        <f>'将来負担比率（分子）の構造'!J$42</f>
        <v>586</v>
      </c>
      <c r="F65" s="279"/>
      <c r="G65" s="279"/>
      <c r="H65" s="279">
        <f>'将来負担比率（分子）の構造'!K$42</f>
        <v>448</v>
      </c>
      <c r="I65" s="279"/>
      <c r="J65" s="279"/>
      <c r="K65" s="279">
        <f>'将来負担比率（分子）の構造'!L$42</f>
        <v>308</v>
      </c>
      <c r="L65" s="279"/>
      <c r="M65" s="279"/>
      <c r="N65" s="279">
        <f>'将来負担比率（分子）の構造'!M$42</f>
        <v>134</v>
      </c>
      <c r="O65" s="279"/>
      <c r="P65" s="279"/>
    </row>
    <row r="66" spans="1:16" x14ac:dyDescent="0.2">
      <c r="A66" s="279" t="s">
        <v>4</v>
      </c>
      <c r="B66" s="279">
        <f>'将来負担比率（分子）の構造'!I$41</f>
        <v>204602</v>
      </c>
      <c r="C66" s="279"/>
      <c r="D66" s="279"/>
      <c r="E66" s="279">
        <f>'将来負担比率（分子）の構造'!J$41</f>
        <v>201148</v>
      </c>
      <c r="F66" s="279"/>
      <c r="G66" s="279"/>
      <c r="H66" s="279">
        <f>'将来負担比率（分子）の構造'!K$41</f>
        <v>195741</v>
      </c>
      <c r="I66" s="279"/>
      <c r="J66" s="279"/>
      <c r="K66" s="279">
        <f>'将来負担比率（分子）の構造'!L$41</f>
        <v>191460</v>
      </c>
      <c r="L66" s="279"/>
      <c r="M66" s="279"/>
      <c r="N66" s="279">
        <f>'将来負担比率（分子）の構造'!M$41</f>
        <v>186682</v>
      </c>
      <c r="O66" s="279"/>
      <c r="P66" s="279"/>
    </row>
    <row r="67" spans="1:16" x14ac:dyDescent="0.2">
      <c r="A67" s="279" t="s">
        <v>87</v>
      </c>
      <c r="B67" s="279" t="e">
        <f>NA()</f>
        <v>#N/A</v>
      </c>
      <c r="C67" s="279">
        <f>IF(ISNUMBER('将来負担比率（分子）の構造'!I$53),IF('将来負担比率（分子）の構造'!I$53&lt;0,0,'将来負担比率（分子）の構造'!I$53),NA())</f>
        <v>59544</v>
      </c>
      <c r="D67" s="279" t="e">
        <f>NA()</f>
        <v>#N/A</v>
      </c>
      <c r="E67" s="279" t="e">
        <f>NA()</f>
        <v>#N/A</v>
      </c>
      <c r="F67" s="279">
        <f>IF(ISNUMBER('将来負担比率（分子）の構造'!J$53),IF('将来負担比率（分子）の構造'!J$53&lt;0,0,'将来負担比率（分子）の構造'!J$53),NA())</f>
        <v>49170</v>
      </c>
      <c r="G67" s="279" t="e">
        <f>NA()</f>
        <v>#N/A</v>
      </c>
      <c r="H67" s="279" t="e">
        <f>NA()</f>
        <v>#N/A</v>
      </c>
      <c r="I67" s="279">
        <f>IF(ISNUMBER('将来負担比率（分子）の構造'!K$53),IF('将来負担比率（分子）の構造'!K$53&lt;0,0,'将来負担比率（分子）の構造'!K$53),NA())</f>
        <v>43548</v>
      </c>
      <c r="J67" s="279" t="e">
        <f>NA()</f>
        <v>#N/A</v>
      </c>
      <c r="K67" s="279" t="e">
        <f>NA()</f>
        <v>#N/A</v>
      </c>
      <c r="L67" s="279">
        <f>IF(ISNUMBER('将来負担比率（分子）の構造'!L$53),IF('将来負担比率（分子）の構造'!L$53&lt;0,0,'将来負担比率（分子）の構造'!L$53),NA())</f>
        <v>41626</v>
      </c>
      <c r="M67" s="279" t="e">
        <f>NA()</f>
        <v>#N/A</v>
      </c>
      <c r="N67" s="279" t="e">
        <f>NA()</f>
        <v>#N/A</v>
      </c>
      <c r="O67" s="279">
        <f>IF(ISNUMBER('将来負担比率（分子）の構造'!M$53),IF('将来負担比率（分子）の構造'!M$53&lt;0,0,'将来負担比率（分子）の構造'!M$53),NA())</f>
        <v>38760</v>
      </c>
      <c r="P67" s="279" t="e">
        <f>NA()</f>
        <v>#N/A</v>
      </c>
    </row>
    <row r="70" spans="1:16" x14ac:dyDescent="0.2">
      <c r="A70" s="282" t="s">
        <v>28</v>
      </c>
      <c r="B70" s="282"/>
      <c r="C70" s="282"/>
      <c r="D70" s="282"/>
      <c r="E70" s="282"/>
      <c r="F70" s="282"/>
    </row>
    <row r="71" spans="1:16" x14ac:dyDescent="0.2">
      <c r="A71" s="281"/>
      <c r="B71" s="281" t="str">
        <f>基金残高に係る経年分析!F54</f>
        <v>H27</v>
      </c>
      <c r="C71" s="281" t="str">
        <f>基金残高に係る経年分析!G54</f>
        <v>H28</v>
      </c>
      <c r="D71" s="281" t="str">
        <f>基金残高に係る経年分析!H54</f>
        <v>H29</v>
      </c>
    </row>
    <row r="72" spans="1:16" x14ac:dyDescent="0.2">
      <c r="A72" s="281" t="s">
        <v>114</v>
      </c>
      <c r="B72" s="283">
        <f>基金残高に係る経年分析!F55</f>
        <v>9690</v>
      </c>
      <c r="C72" s="283">
        <f>基金残高に係る経年分析!G55</f>
        <v>9497</v>
      </c>
      <c r="D72" s="283">
        <f>基金残高に係る経年分析!H55</f>
        <v>10453</v>
      </c>
    </row>
    <row r="73" spans="1:16" x14ac:dyDescent="0.2">
      <c r="A73" s="281" t="s">
        <v>85</v>
      </c>
      <c r="B73" s="283">
        <f>基金残高に係る経年分析!F56</f>
        <v>7492</v>
      </c>
      <c r="C73" s="283">
        <f>基金残高に係る経年分析!G56</f>
        <v>7520</v>
      </c>
      <c r="D73" s="283">
        <f>基金残高に係る経年分析!H56</f>
        <v>8580</v>
      </c>
    </row>
    <row r="74" spans="1:16" x14ac:dyDescent="0.2">
      <c r="A74" s="281" t="s">
        <v>115</v>
      </c>
      <c r="B74" s="283">
        <f>基金残高に係る経年分析!F57</f>
        <v>15214</v>
      </c>
      <c r="C74" s="283">
        <f>基金残高に係る経年分析!G57</f>
        <v>14402</v>
      </c>
      <c r="D74" s="283">
        <f>基金残高に係る経年分析!H57</f>
        <v>13631</v>
      </c>
    </row>
  </sheetData>
  <sheetProtection algorithmName="SHA-512" hashValue="kWwMM2F8atTG3aLe53t8LLCTE28zPHxgTtrClWYcsyr66iIeYMi0mJtCDWbdAXav28I144JC6Bq+MDBN6vtAjg==" saltValue="ximyKtKQo2dCW1PxhCE6Vw==" spinCount="100000" sheet="1" objects="1" scenarios="1"/>
  <phoneticPr fontId="6"/>
  <pageMargins left="0.78700000000000003" right="0.78700000000000003" top="0.98400000000000021" bottom="0.98400000000000021"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WZM191"/>
  <sheetViews>
    <sheetView showGridLines="0" zoomScaleSheetLayoutView="55" workbookViewId="0"/>
  </sheetViews>
  <sheetFormatPr defaultColWidth="0" defaultRowHeight="13.5" customHeight="1" zeroHeight="1" x14ac:dyDescent="0.2"/>
  <cols>
    <col min="1" max="1" width="6.33203125" style="50" customWidth="1"/>
    <col min="2" max="107" width="2.44140625" style="50" customWidth="1"/>
    <col min="108" max="108" width="6.109375" style="96" customWidth="1"/>
    <col min="109" max="109" width="5.88671875" style="97" customWidth="1"/>
    <col min="110" max="110" width="19.109375" style="50" hidden="1" customWidth="1"/>
    <col min="111" max="115" width="12.6640625" style="50" hidden="1" customWidth="1"/>
    <col min="116" max="349" width="8.6640625" style="50" hidden="1" customWidth="1"/>
    <col min="350" max="355" width="14.88671875" style="50" hidden="1" customWidth="1"/>
    <col min="356" max="357" width="15.88671875" style="50" hidden="1" customWidth="1"/>
    <col min="358" max="363" width="16.109375" style="50" hidden="1" customWidth="1"/>
    <col min="364" max="364" width="6.109375" style="50" hidden="1" customWidth="1"/>
    <col min="365" max="365" width="3" style="50" hidden="1" customWidth="1"/>
    <col min="366" max="605" width="8.6640625" style="50" hidden="1" customWidth="1"/>
    <col min="606" max="611" width="14.88671875" style="50" hidden="1" customWidth="1"/>
    <col min="612" max="613" width="15.88671875" style="50" hidden="1" customWidth="1"/>
    <col min="614" max="619" width="16.109375" style="50" hidden="1" customWidth="1"/>
    <col min="620" max="620" width="6.109375" style="50" hidden="1" customWidth="1"/>
    <col min="621" max="621" width="3" style="50" hidden="1" customWidth="1"/>
    <col min="622" max="861" width="8.6640625" style="50" hidden="1" customWidth="1"/>
    <col min="862" max="867" width="14.88671875" style="50" hidden="1" customWidth="1"/>
    <col min="868" max="869" width="15.88671875" style="50" hidden="1" customWidth="1"/>
    <col min="870" max="875" width="16.109375" style="50" hidden="1" customWidth="1"/>
    <col min="876" max="876" width="6.109375" style="50" hidden="1" customWidth="1"/>
    <col min="877" max="877" width="3" style="50" hidden="1" customWidth="1"/>
    <col min="878" max="1117" width="8.6640625" style="50" hidden="1" customWidth="1"/>
    <col min="1118" max="1123" width="14.88671875" style="50" hidden="1" customWidth="1"/>
    <col min="1124" max="1125" width="15.88671875" style="50" hidden="1" customWidth="1"/>
    <col min="1126" max="1131" width="16.109375" style="50" hidden="1" customWidth="1"/>
    <col min="1132" max="1132" width="6.109375" style="50" hidden="1" customWidth="1"/>
    <col min="1133" max="1133" width="3" style="50" hidden="1" customWidth="1"/>
    <col min="1134" max="1373" width="8.6640625" style="50" hidden="1" customWidth="1"/>
    <col min="1374" max="1379" width="14.88671875" style="50" hidden="1" customWidth="1"/>
    <col min="1380" max="1381" width="15.88671875" style="50" hidden="1" customWidth="1"/>
    <col min="1382" max="1387" width="16.109375" style="50" hidden="1" customWidth="1"/>
    <col min="1388" max="1388" width="6.109375" style="50" hidden="1" customWidth="1"/>
    <col min="1389" max="1389" width="3" style="50" hidden="1" customWidth="1"/>
    <col min="1390" max="1629" width="8.6640625" style="50" hidden="1" customWidth="1"/>
    <col min="1630" max="1635" width="14.88671875" style="50" hidden="1" customWidth="1"/>
    <col min="1636" max="1637" width="15.88671875" style="50" hidden="1" customWidth="1"/>
    <col min="1638" max="1643" width="16.109375" style="50" hidden="1" customWidth="1"/>
    <col min="1644" max="1644" width="6.109375" style="50" hidden="1" customWidth="1"/>
    <col min="1645" max="1645" width="3" style="50" hidden="1" customWidth="1"/>
    <col min="1646" max="1885" width="8.6640625" style="50" hidden="1" customWidth="1"/>
    <col min="1886" max="1891" width="14.88671875" style="50" hidden="1" customWidth="1"/>
    <col min="1892" max="1893" width="15.88671875" style="50" hidden="1" customWidth="1"/>
    <col min="1894" max="1899" width="16.109375" style="50" hidden="1" customWidth="1"/>
    <col min="1900" max="1900" width="6.109375" style="50" hidden="1" customWidth="1"/>
    <col min="1901" max="1901" width="3" style="50" hidden="1" customWidth="1"/>
    <col min="1902" max="2141" width="8.6640625" style="50" hidden="1" customWidth="1"/>
    <col min="2142" max="2147" width="14.88671875" style="50" hidden="1" customWidth="1"/>
    <col min="2148" max="2149" width="15.88671875" style="50" hidden="1" customWidth="1"/>
    <col min="2150" max="2155" width="16.109375" style="50" hidden="1" customWidth="1"/>
    <col min="2156" max="2156" width="6.109375" style="50" hidden="1" customWidth="1"/>
    <col min="2157" max="2157" width="3" style="50" hidden="1" customWidth="1"/>
    <col min="2158" max="2397" width="8.6640625" style="50" hidden="1" customWidth="1"/>
    <col min="2398" max="2403" width="14.88671875" style="50" hidden="1" customWidth="1"/>
    <col min="2404" max="2405" width="15.88671875" style="50" hidden="1" customWidth="1"/>
    <col min="2406" max="2411" width="16.109375" style="50" hidden="1" customWidth="1"/>
    <col min="2412" max="2412" width="6.109375" style="50" hidden="1" customWidth="1"/>
    <col min="2413" max="2413" width="3" style="50" hidden="1" customWidth="1"/>
    <col min="2414" max="2653" width="8.6640625" style="50" hidden="1" customWidth="1"/>
    <col min="2654" max="2659" width="14.88671875" style="50" hidden="1" customWidth="1"/>
    <col min="2660" max="2661" width="15.88671875" style="50" hidden="1" customWidth="1"/>
    <col min="2662" max="2667" width="16.109375" style="50" hidden="1" customWidth="1"/>
    <col min="2668" max="2668" width="6.109375" style="50" hidden="1" customWidth="1"/>
    <col min="2669" max="2669" width="3" style="50" hidden="1" customWidth="1"/>
    <col min="2670" max="2909" width="8.6640625" style="50" hidden="1" customWidth="1"/>
    <col min="2910" max="2915" width="14.88671875" style="50" hidden="1" customWidth="1"/>
    <col min="2916" max="2917" width="15.88671875" style="50" hidden="1" customWidth="1"/>
    <col min="2918" max="2923" width="16.109375" style="50" hidden="1" customWidth="1"/>
    <col min="2924" max="2924" width="6.109375" style="50" hidden="1" customWidth="1"/>
    <col min="2925" max="2925" width="3" style="50" hidden="1" customWidth="1"/>
    <col min="2926" max="3165" width="8.6640625" style="50" hidden="1" customWidth="1"/>
    <col min="3166" max="3171" width="14.88671875" style="50" hidden="1" customWidth="1"/>
    <col min="3172" max="3173" width="15.88671875" style="50" hidden="1" customWidth="1"/>
    <col min="3174" max="3179" width="16.109375" style="50" hidden="1" customWidth="1"/>
    <col min="3180" max="3180" width="6.109375" style="50" hidden="1" customWidth="1"/>
    <col min="3181" max="3181" width="3" style="50" hidden="1" customWidth="1"/>
    <col min="3182" max="3421" width="8.6640625" style="50" hidden="1" customWidth="1"/>
    <col min="3422" max="3427" width="14.88671875" style="50" hidden="1" customWidth="1"/>
    <col min="3428" max="3429" width="15.88671875" style="50" hidden="1" customWidth="1"/>
    <col min="3430" max="3435" width="16.109375" style="50" hidden="1" customWidth="1"/>
    <col min="3436" max="3436" width="6.109375" style="50" hidden="1" customWidth="1"/>
    <col min="3437" max="3437" width="3" style="50" hidden="1" customWidth="1"/>
    <col min="3438" max="3677" width="8.6640625" style="50" hidden="1" customWidth="1"/>
    <col min="3678" max="3683" width="14.88671875" style="50" hidden="1" customWidth="1"/>
    <col min="3684" max="3685" width="15.88671875" style="50" hidden="1" customWidth="1"/>
    <col min="3686" max="3691" width="16.109375" style="50" hidden="1" customWidth="1"/>
    <col min="3692" max="3692" width="6.109375" style="50" hidden="1" customWidth="1"/>
    <col min="3693" max="3693" width="3" style="50" hidden="1" customWidth="1"/>
    <col min="3694" max="3933" width="8.6640625" style="50" hidden="1" customWidth="1"/>
    <col min="3934" max="3939" width="14.88671875" style="50" hidden="1" customWidth="1"/>
    <col min="3940" max="3941" width="15.88671875" style="50" hidden="1" customWidth="1"/>
    <col min="3942" max="3947" width="16.109375" style="50" hidden="1" customWidth="1"/>
    <col min="3948" max="3948" width="6.109375" style="50" hidden="1" customWidth="1"/>
    <col min="3949" max="3949" width="3" style="50" hidden="1" customWidth="1"/>
    <col min="3950" max="4189" width="8.6640625" style="50" hidden="1" customWidth="1"/>
    <col min="4190" max="4195" width="14.88671875" style="50" hidden="1" customWidth="1"/>
    <col min="4196" max="4197" width="15.88671875" style="50" hidden="1" customWidth="1"/>
    <col min="4198" max="4203" width="16.109375" style="50" hidden="1" customWidth="1"/>
    <col min="4204" max="4204" width="6.109375" style="50" hidden="1" customWidth="1"/>
    <col min="4205" max="4205" width="3" style="50" hidden="1" customWidth="1"/>
    <col min="4206" max="4445" width="8.6640625" style="50" hidden="1" customWidth="1"/>
    <col min="4446" max="4451" width="14.88671875" style="50" hidden="1" customWidth="1"/>
    <col min="4452" max="4453" width="15.88671875" style="50" hidden="1" customWidth="1"/>
    <col min="4454" max="4459" width="16.109375" style="50" hidden="1" customWidth="1"/>
    <col min="4460" max="4460" width="6.109375" style="50" hidden="1" customWidth="1"/>
    <col min="4461" max="4461" width="3" style="50" hidden="1" customWidth="1"/>
    <col min="4462" max="4701" width="8.6640625" style="50" hidden="1" customWidth="1"/>
    <col min="4702" max="4707" width="14.88671875" style="50" hidden="1" customWidth="1"/>
    <col min="4708" max="4709" width="15.88671875" style="50" hidden="1" customWidth="1"/>
    <col min="4710" max="4715" width="16.109375" style="50" hidden="1" customWidth="1"/>
    <col min="4716" max="4716" width="6.109375" style="50" hidden="1" customWidth="1"/>
    <col min="4717" max="4717" width="3" style="50" hidden="1" customWidth="1"/>
    <col min="4718" max="4957" width="8.6640625" style="50" hidden="1" customWidth="1"/>
    <col min="4958" max="4963" width="14.88671875" style="50" hidden="1" customWidth="1"/>
    <col min="4964" max="4965" width="15.88671875" style="50" hidden="1" customWidth="1"/>
    <col min="4966" max="4971" width="16.109375" style="50" hidden="1" customWidth="1"/>
    <col min="4972" max="4972" width="6.109375" style="50" hidden="1" customWidth="1"/>
    <col min="4973" max="4973" width="3" style="50" hidden="1" customWidth="1"/>
    <col min="4974" max="5213" width="8.6640625" style="50" hidden="1" customWidth="1"/>
    <col min="5214" max="5219" width="14.88671875" style="50" hidden="1" customWidth="1"/>
    <col min="5220" max="5221" width="15.88671875" style="50" hidden="1" customWidth="1"/>
    <col min="5222" max="5227" width="16.109375" style="50" hidden="1" customWidth="1"/>
    <col min="5228" max="5228" width="6.109375" style="50" hidden="1" customWidth="1"/>
    <col min="5229" max="5229" width="3" style="50" hidden="1" customWidth="1"/>
    <col min="5230" max="5469" width="8.6640625" style="50" hidden="1" customWidth="1"/>
    <col min="5470" max="5475" width="14.88671875" style="50" hidden="1" customWidth="1"/>
    <col min="5476" max="5477" width="15.88671875" style="50" hidden="1" customWidth="1"/>
    <col min="5478" max="5483" width="16.109375" style="50" hidden="1" customWidth="1"/>
    <col min="5484" max="5484" width="6.109375" style="50" hidden="1" customWidth="1"/>
    <col min="5485" max="5485" width="3" style="50" hidden="1" customWidth="1"/>
    <col min="5486" max="5725" width="8.6640625" style="50" hidden="1" customWidth="1"/>
    <col min="5726" max="5731" width="14.88671875" style="50" hidden="1" customWidth="1"/>
    <col min="5732" max="5733" width="15.88671875" style="50" hidden="1" customWidth="1"/>
    <col min="5734" max="5739" width="16.109375" style="50" hidden="1" customWidth="1"/>
    <col min="5740" max="5740" width="6.109375" style="50" hidden="1" customWidth="1"/>
    <col min="5741" max="5741" width="3" style="50" hidden="1" customWidth="1"/>
    <col min="5742" max="5981" width="8.6640625" style="50" hidden="1" customWidth="1"/>
    <col min="5982" max="5987" width="14.88671875" style="50" hidden="1" customWidth="1"/>
    <col min="5988" max="5989" width="15.88671875" style="50" hidden="1" customWidth="1"/>
    <col min="5990" max="5995" width="16.109375" style="50" hidden="1" customWidth="1"/>
    <col min="5996" max="5996" width="6.109375" style="50" hidden="1" customWidth="1"/>
    <col min="5997" max="5997" width="3" style="50" hidden="1" customWidth="1"/>
    <col min="5998" max="6237" width="8.6640625" style="50" hidden="1" customWidth="1"/>
    <col min="6238" max="6243" width="14.88671875" style="50" hidden="1" customWidth="1"/>
    <col min="6244" max="6245" width="15.88671875" style="50" hidden="1" customWidth="1"/>
    <col min="6246" max="6251" width="16.109375" style="50" hidden="1" customWidth="1"/>
    <col min="6252" max="6252" width="6.109375" style="50" hidden="1" customWidth="1"/>
    <col min="6253" max="6253" width="3" style="50" hidden="1" customWidth="1"/>
    <col min="6254" max="6493" width="8.6640625" style="50" hidden="1" customWidth="1"/>
    <col min="6494" max="6499" width="14.88671875" style="50" hidden="1" customWidth="1"/>
    <col min="6500" max="6501" width="15.88671875" style="50" hidden="1" customWidth="1"/>
    <col min="6502" max="6507" width="16.109375" style="50" hidden="1" customWidth="1"/>
    <col min="6508" max="6508" width="6.109375" style="50" hidden="1" customWidth="1"/>
    <col min="6509" max="6509" width="3" style="50" hidden="1" customWidth="1"/>
    <col min="6510" max="6749" width="8.6640625" style="50" hidden="1" customWidth="1"/>
    <col min="6750" max="6755" width="14.88671875" style="50" hidden="1" customWidth="1"/>
    <col min="6756" max="6757" width="15.88671875" style="50" hidden="1" customWidth="1"/>
    <col min="6758" max="6763" width="16.109375" style="50" hidden="1" customWidth="1"/>
    <col min="6764" max="6764" width="6.109375" style="50" hidden="1" customWidth="1"/>
    <col min="6765" max="6765" width="3" style="50" hidden="1" customWidth="1"/>
    <col min="6766" max="7005" width="8.6640625" style="50" hidden="1" customWidth="1"/>
    <col min="7006" max="7011" width="14.88671875" style="50" hidden="1" customWidth="1"/>
    <col min="7012" max="7013" width="15.88671875" style="50" hidden="1" customWidth="1"/>
    <col min="7014" max="7019" width="16.109375" style="50" hidden="1" customWidth="1"/>
    <col min="7020" max="7020" width="6.109375" style="50" hidden="1" customWidth="1"/>
    <col min="7021" max="7021" width="3" style="50" hidden="1" customWidth="1"/>
    <col min="7022" max="7261" width="8.6640625" style="50" hidden="1" customWidth="1"/>
    <col min="7262" max="7267" width="14.88671875" style="50" hidden="1" customWidth="1"/>
    <col min="7268" max="7269" width="15.88671875" style="50" hidden="1" customWidth="1"/>
    <col min="7270" max="7275" width="16.109375" style="50" hidden="1" customWidth="1"/>
    <col min="7276" max="7276" width="6.109375" style="50" hidden="1" customWidth="1"/>
    <col min="7277" max="7277" width="3" style="50" hidden="1" customWidth="1"/>
    <col min="7278" max="7517" width="8.6640625" style="50" hidden="1" customWidth="1"/>
    <col min="7518" max="7523" width="14.88671875" style="50" hidden="1" customWidth="1"/>
    <col min="7524" max="7525" width="15.88671875" style="50" hidden="1" customWidth="1"/>
    <col min="7526" max="7531" width="16.109375" style="50" hidden="1" customWidth="1"/>
    <col min="7532" max="7532" width="6.109375" style="50" hidden="1" customWidth="1"/>
    <col min="7533" max="7533" width="3" style="50" hidden="1" customWidth="1"/>
    <col min="7534" max="7773" width="8.6640625" style="50" hidden="1" customWidth="1"/>
    <col min="7774" max="7779" width="14.88671875" style="50" hidden="1" customWidth="1"/>
    <col min="7780" max="7781" width="15.88671875" style="50" hidden="1" customWidth="1"/>
    <col min="7782" max="7787" width="16.109375" style="50" hidden="1" customWidth="1"/>
    <col min="7788" max="7788" width="6.109375" style="50" hidden="1" customWidth="1"/>
    <col min="7789" max="7789" width="3" style="50" hidden="1" customWidth="1"/>
    <col min="7790" max="8029" width="8.6640625" style="50" hidden="1" customWidth="1"/>
    <col min="8030" max="8035" width="14.88671875" style="50" hidden="1" customWidth="1"/>
    <col min="8036" max="8037" width="15.88671875" style="50" hidden="1" customWidth="1"/>
    <col min="8038" max="8043" width="16.109375" style="50" hidden="1" customWidth="1"/>
    <col min="8044" max="8044" width="6.109375" style="50" hidden="1" customWidth="1"/>
    <col min="8045" max="8045" width="3" style="50" hidden="1" customWidth="1"/>
    <col min="8046" max="8285" width="8.6640625" style="50" hidden="1" customWidth="1"/>
    <col min="8286" max="8291" width="14.88671875" style="50" hidden="1" customWidth="1"/>
    <col min="8292" max="8293" width="15.88671875" style="50" hidden="1" customWidth="1"/>
    <col min="8294" max="8299" width="16.109375" style="50" hidden="1" customWidth="1"/>
    <col min="8300" max="8300" width="6.109375" style="50" hidden="1" customWidth="1"/>
    <col min="8301" max="8301" width="3" style="50" hidden="1" customWidth="1"/>
    <col min="8302" max="8541" width="8.6640625" style="50" hidden="1" customWidth="1"/>
    <col min="8542" max="8547" width="14.88671875" style="50" hidden="1" customWidth="1"/>
    <col min="8548" max="8549" width="15.88671875" style="50" hidden="1" customWidth="1"/>
    <col min="8550" max="8555" width="16.109375" style="50" hidden="1" customWidth="1"/>
    <col min="8556" max="8556" width="6.109375" style="50" hidden="1" customWidth="1"/>
    <col min="8557" max="8557" width="3" style="50" hidden="1" customWidth="1"/>
    <col min="8558" max="8797" width="8.6640625" style="50" hidden="1" customWidth="1"/>
    <col min="8798" max="8803" width="14.88671875" style="50" hidden="1" customWidth="1"/>
    <col min="8804" max="8805" width="15.88671875" style="50" hidden="1" customWidth="1"/>
    <col min="8806" max="8811" width="16.109375" style="50" hidden="1" customWidth="1"/>
    <col min="8812" max="8812" width="6.109375" style="50" hidden="1" customWidth="1"/>
    <col min="8813" max="8813" width="3" style="50" hidden="1" customWidth="1"/>
    <col min="8814" max="9053" width="8.6640625" style="50" hidden="1" customWidth="1"/>
    <col min="9054" max="9059" width="14.88671875" style="50" hidden="1" customWidth="1"/>
    <col min="9060" max="9061" width="15.88671875" style="50" hidden="1" customWidth="1"/>
    <col min="9062" max="9067" width="16.109375" style="50" hidden="1" customWidth="1"/>
    <col min="9068" max="9068" width="6.109375" style="50" hidden="1" customWidth="1"/>
    <col min="9069" max="9069" width="3" style="50" hidden="1" customWidth="1"/>
    <col min="9070" max="9309" width="8.6640625" style="50" hidden="1" customWidth="1"/>
    <col min="9310" max="9315" width="14.88671875" style="50" hidden="1" customWidth="1"/>
    <col min="9316" max="9317" width="15.88671875" style="50" hidden="1" customWidth="1"/>
    <col min="9318" max="9323" width="16.109375" style="50" hidden="1" customWidth="1"/>
    <col min="9324" max="9324" width="6.109375" style="50" hidden="1" customWidth="1"/>
    <col min="9325" max="9325" width="3" style="50" hidden="1" customWidth="1"/>
    <col min="9326" max="9565" width="8.6640625" style="50" hidden="1" customWidth="1"/>
    <col min="9566" max="9571" width="14.88671875" style="50" hidden="1" customWidth="1"/>
    <col min="9572" max="9573" width="15.88671875" style="50" hidden="1" customWidth="1"/>
    <col min="9574" max="9579" width="16.109375" style="50" hidden="1" customWidth="1"/>
    <col min="9580" max="9580" width="6.109375" style="50" hidden="1" customWidth="1"/>
    <col min="9581" max="9581" width="3" style="50" hidden="1" customWidth="1"/>
    <col min="9582" max="9821" width="8.6640625" style="50" hidden="1" customWidth="1"/>
    <col min="9822" max="9827" width="14.88671875" style="50" hidden="1" customWidth="1"/>
    <col min="9828" max="9829" width="15.88671875" style="50" hidden="1" customWidth="1"/>
    <col min="9830" max="9835" width="16.109375" style="50" hidden="1" customWidth="1"/>
    <col min="9836" max="9836" width="6.109375" style="50" hidden="1" customWidth="1"/>
    <col min="9837" max="9837" width="3" style="50" hidden="1" customWidth="1"/>
    <col min="9838" max="10077" width="8.6640625" style="50" hidden="1" customWidth="1"/>
    <col min="10078" max="10083" width="14.88671875" style="50" hidden="1" customWidth="1"/>
    <col min="10084" max="10085" width="15.88671875" style="50" hidden="1" customWidth="1"/>
    <col min="10086" max="10091" width="16.109375" style="50" hidden="1" customWidth="1"/>
    <col min="10092" max="10092" width="6.109375" style="50" hidden="1" customWidth="1"/>
    <col min="10093" max="10093" width="3" style="50" hidden="1" customWidth="1"/>
    <col min="10094" max="10333" width="8.6640625" style="50" hidden="1" customWidth="1"/>
    <col min="10334" max="10339" width="14.88671875" style="50" hidden="1" customWidth="1"/>
    <col min="10340" max="10341" width="15.88671875" style="50" hidden="1" customWidth="1"/>
    <col min="10342" max="10347" width="16.109375" style="50" hidden="1" customWidth="1"/>
    <col min="10348" max="10348" width="6.109375" style="50" hidden="1" customWidth="1"/>
    <col min="10349" max="10349" width="3" style="50" hidden="1" customWidth="1"/>
    <col min="10350" max="10589" width="8.6640625" style="50" hidden="1" customWidth="1"/>
    <col min="10590" max="10595" width="14.88671875" style="50" hidden="1" customWidth="1"/>
    <col min="10596" max="10597" width="15.88671875" style="50" hidden="1" customWidth="1"/>
    <col min="10598" max="10603" width="16.109375" style="50" hidden="1" customWidth="1"/>
    <col min="10604" max="10604" width="6.109375" style="50" hidden="1" customWidth="1"/>
    <col min="10605" max="10605" width="3" style="50" hidden="1" customWidth="1"/>
    <col min="10606" max="10845" width="8.6640625" style="50" hidden="1" customWidth="1"/>
    <col min="10846" max="10851" width="14.88671875" style="50" hidden="1" customWidth="1"/>
    <col min="10852" max="10853" width="15.88671875" style="50" hidden="1" customWidth="1"/>
    <col min="10854" max="10859" width="16.109375" style="50" hidden="1" customWidth="1"/>
    <col min="10860" max="10860" width="6.109375" style="50" hidden="1" customWidth="1"/>
    <col min="10861" max="10861" width="3" style="50" hidden="1" customWidth="1"/>
    <col min="10862" max="11101" width="8.6640625" style="50" hidden="1" customWidth="1"/>
    <col min="11102" max="11107" width="14.88671875" style="50" hidden="1" customWidth="1"/>
    <col min="11108" max="11109" width="15.88671875" style="50" hidden="1" customWidth="1"/>
    <col min="11110" max="11115" width="16.109375" style="50" hidden="1" customWidth="1"/>
    <col min="11116" max="11116" width="6.109375" style="50" hidden="1" customWidth="1"/>
    <col min="11117" max="11117" width="3" style="50" hidden="1" customWidth="1"/>
    <col min="11118" max="11357" width="8.6640625" style="50" hidden="1" customWidth="1"/>
    <col min="11358" max="11363" width="14.88671875" style="50" hidden="1" customWidth="1"/>
    <col min="11364" max="11365" width="15.88671875" style="50" hidden="1" customWidth="1"/>
    <col min="11366" max="11371" width="16.109375" style="50" hidden="1" customWidth="1"/>
    <col min="11372" max="11372" width="6.109375" style="50" hidden="1" customWidth="1"/>
    <col min="11373" max="11373" width="3" style="50" hidden="1" customWidth="1"/>
    <col min="11374" max="11613" width="8.6640625" style="50" hidden="1" customWidth="1"/>
    <col min="11614" max="11619" width="14.88671875" style="50" hidden="1" customWidth="1"/>
    <col min="11620" max="11621" width="15.88671875" style="50" hidden="1" customWidth="1"/>
    <col min="11622" max="11627" width="16.109375" style="50" hidden="1" customWidth="1"/>
    <col min="11628" max="11628" width="6.109375" style="50" hidden="1" customWidth="1"/>
    <col min="11629" max="11629" width="3" style="50" hidden="1" customWidth="1"/>
    <col min="11630" max="11869" width="8.6640625" style="50" hidden="1" customWidth="1"/>
    <col min="11870" max="11875" width="14.88671875" style="50" hidden="1" customWidth="1"/>
    <col min="11876" max="11877" width="15.88671875" style="50" hidden="1" customWidth="1"/>
    <col min="11878" max="11883" width="16.109375" style="50" hidden="1" customWidth="1"/>
    <col min="11884" max="11884" width="6.109375" style="50" hidden="1" customWidth="1"/>
    <col min="11885" max="11885" width="3" style="50" hidden="1" customWidth="1"/>
    <col min="11886" max="12125" width="8.6640625" style="50" hidden="1" customWidth="1"/>
    <col min="12126" max="12131" width="14.88671875" style="50" hidden="1" customWidth="1"/>
    <col min="12132" max="12133" width="15.88671875" style="50" hidden="1" customWidth="1"/>
    <col min="12134" max="12139" width="16.109375" style="50" hidden="1" customWidth="1"/>
    <col min="12140" max="12140" width="6.109375" style="50" hidden="1" customWidth="1"/>
    <col min="12141" max="12141" width="3" style="50" hidden="1" customWidth="1"/>
    <col min="12142" max="12381" width="8.6640625" style="50" hidden="1" customWidth="1"/>
    <col min="12382" max="12387" width="14.88671875" style="50" hidden="1" customWidth="1"/>
    <col min="12388" max="12389" width="15.88671875" style="50" hidden="1" customWidth="1"/>
    <col min="12390" max="12395" width="16.109375" style="50" hidden="1" customWidth="1"/>
    <col min="12396" max="12396" width="6.109375" style="50" hidden="1" customWidth="1"/>
    <col min="12397" max="12397" width="3" style="50" hidden="1" customWidth="1"/>
    <col min="12398" max="12637" width="8.6640625" style="50" hidden="1" customWidth="1"/>
    <col min="12638" max="12643" width="14.88671875" style="50" hidden="1" customWidth="1"/>
    <col min="12644" max="12645" width="15.88671875" style="50" hidden="1" customWidth="1"/>
    <col min="12646" max="12651" width="16.109375" style="50" hidden="1" customWidth="1"/>
    <col min="12652" max="12652" width="6.109375" style="50" hidden="1" customWidth="1"/>
    <col min="12653" max="12653" width="3" style="50" hidden="1" customWidth="1"/>
    <col min="12654" max="12893" width="8.6640625" style="50" hidden="1" customWidth="1"/>
    <col min="12894" max="12899" width="14.88671875" style="50" hidden="1" customWidth="1"/>
    <col min="12900" max="12901" width="15.88671875" style="50" hidden="1" customWidth="1"/>
    <col min="12902" max="12907" width="16.109375" style="50" hidden="1" customWidth="1"/>
    <col min="12908" max="12908" width="6.109375" style="50" hidden="1" customWidth="1"/>
    <col min="12909" max="12909" width="3" style="50" hidden="1" customWidth="1"/>
    <col min="12910" max="13149" width="8.6640625" style="50" hidden="1" customWidth="1"/>
    <col min="13150" max="13155" width="14.88671875" style="50" hidden="1" customWidth="1"/>
    <col min="13156" max="13157" width="15.88671875" style="50" hidden="1" customWidth="1"/>
    <col min="13158" max="13163" width="16.109375" style="50" hidden="1" customWidth="1"/>
    <col min="13164" max="13164" width="6.109375" style="50" hidden="1" customWidth="1"/>
    <col min="13165" max="13165" width="3" style="50" hidden="1" customWidth="1"/>
    <col min="13166" max="13405" width="8.6640625" style="50" hidden="1" customWidth="1"/>
    <col min="13406" max="13411" width="14.88671875" style="50" hidden="1" customWidth="1"/>
    <col min="13412" max="13413" width="15.88671875" style="50" hidden="1" customWidth="1"/>
    <col min="13414" max="13419" width="16.109375" style="50" hidden="1" customWidth="1"/>
    <col min="13420" max="13420" width="6.109375" style="50" hidden="1" customWidth="1"/>
    <col min="13421" max="13421" width="3" style="50" hidden="1" customWidth="1"/>
    <col min="13422" max="13661" width="8.6640625" style="50" hidden="1" customWidth="1"/>
    <col min="13662" max="13667" width="14.88671875" style="50" hidden="1" customWidth="1"/>
    <col min="13668" max="13669" width="15.88671875" style="50" hidden="1" customWidth="1"/>
    <col min="13670" max="13675" width="16.109375" style="50" hidden="1" customWidth="1"/>
    <col min="13676" max="13676" width="6.109375" style="50" hidden="1" customWidth="1"/>
    <col min="13677" max="13677" width="3" style="50" hidden="1" customWidth="1"/>
    <col min="13678" max="13917" width="8.6640625" style="50" hidden="1" customWidth="1"/>
    <col min="13918" max="13923" width="14.88671875" style="50" hidden="1" customWidth="1"/>
    <col min="13924" max="13925" width="15.88671875" style="50" hidden="1" customWidth="1"/>
    <col min="13926" max="13931" width="16.109375" style="50" hidden="1" customWidth="1"/>
    <col min="13932" max="13932" width="6.109375" style="50" hidden="1" customWidth="1"/>
    <col min="13933" max="13933" width="3" style="50" hidden="1" customWidth="1"/>
    <col min="13934" max="14173" width="8.6640625" style="50" hidden="1" customWidth="1"/>
    <col min="14174" max="14179" width="14.88671875" style="50" hidden="1" customWidth="1"/>
    <col min="14180" max="14181" width="15.88671875" style="50" hidden="1" customWidth="1"/>
    <col min="14182" max="14187" width="16.109375" style="50" hidden="1" customWidth="1"/>
    <col min="14188" max="14188" width="6.109375" style="50" hidden="1" customWidth="1"/>
    <col min="14189" max="14189" width="3" style="50" hidden="1" customWidth="1"/>
    <col min="14190" max="14429" width="8.6640625" style="50" hidden="1" customWidth="1"/>
    <col min="14430" max="14435" width="14.88671875" style="50" hidden="1" customWidth="1"/>
    <col min="14436" max="14437" width="15.88671875" style="50" hidden="1" customWidth="1"/>
    <col min="14438" max="14443" width="16.109375" style="50" hidden="1" customWidth="1"/>
    <col min="14444" max="14444" width="6.109375" style="50" hidden="1" customWidth="1"/>
    <col min="14445" max="14445" width="3" style="50" hidden="1" customWidth="1"/>
    <col min="14446" max="14685" width="8.6640625" style="50" hidden="1" customWidth="1"/>
    <col min="14686" max="14691" width="14.88671875" style="50" hidden="1" customWidth="1"/>
    <col min="14692" max="14693" width="15.88671875" style="50" hidden="1" customWidth="1"/>
    <col min="14694" max="14699" width="16.109375" style="50" hidden="1" customWidth="1"/>
    <col min="14700" max="14700" width="6.109375" style="50" hidden="1" customWidth="1"/>
    <col min="14701" max="14701" width="3" style="50" hidden="1" customWidth="1"/>
    <col min="14702" max="14941" width="8.6640625" style="50" hidden="1" customWidth="1"/>
    <col min="14942" max="14947" width="14.88671875" style="50" hidden="1" customWidth="1"/>
    <col min="14948" max="14949" width="15.88671875" style="50" hidden="1" customWidth="1"/>
    <col min="14950" max="14955" width="16.109375" style="50" hidden="1" customWidth="1"/>
    <col min="14956" max="14956" width="6.109375" style="50" hidden="1" customWidth="1"/>
    <col min="14957" max="14957" width="3" style="50" hidden="1" customWidth="1"/>
    <col min="14958" max="15197" width="8.6640625" style="50" hidden="1" customWidth="1"/>
    <col min="15198" max="15203" width="14.88671875" style="50" hidden="1" customWidth="1"/>
    <col min="15204" max="15205" width="15.88671875" style="50" hidden="1" customWidth="1"/>
    <col min="15206" max="15211" width="16.109375" style="50" hidden="1" customWidth="1"/>
    <col min="15212" max="15212" width="6.109375" style="50" hidden="1" customWidth="1"/>
    <col min="15213" max="15213" width="3" style="50" hidden="1" customWidth="1"/>
    <col min="15214" max="15453" width="8.6640625" style="50" hidden="1" customWidth="1"/>
    <col min="15454" max="15459" width="14.88671875" style="50" hidden="1" customWidth="1"/>
    <col min="15460" max="15461" width="15.88671875" style="50" hidden="1" customWidth="1"/>
    <col min="15462" max="15467" width="16.109375" style="50" hidden="1" customWidth="1"/>
    <col min="15468" max="15468" width="6.109375" style="50" hidden="1" customWidth="1"/>
    <col min="15469" max="15469" width="3" style="50" hidden="1" customWidth="1"/>
    <col min="15470" max="15709" width="8.6640625" style="50" hidden="1" customWidth="1"/>
    <col min="15710" max="15715" width="14.88671875" style="50" hidden="1" customWidth="1"/>
    <col min="15716" max="15717" width="15.88671875" style="50" hidden="1" customWidth="1"/>
    <col min="15718" max="15723" width="16.109375" style="50" hidden="1" customWidth="1"/>
    <col min="15724" max="15724" width="6.109375" style="50" hidden="1" customWidth="1"/>
    <col min="15725" max="15725" width="3" style="50" hidden="1" customWidth="1"/>
    <col min="15726" max="15965" width="8.6640625" style="50" hidden="1" customWidth="1"/>
    <col min="15966" max="15971" width="14.88671875" style="50" hidden="1" customWidth="1"/>
    <col min="15972" max="15973" width="15.88671875" style="50" hidden="1" customWidth="1"/>
    <col min="15974" max="15979" width="16.109375" style="50" hidden="1" customWidth="1"/>
    <col min="15980" max="15980" width="6.109375" style="50" hidden="1" customWidth="1"/>
    <col min="15981" max="15981" width="3" style="50" hidden="1" customWidth="1"/>
    <col min="15982" max="16221" width="8.6640625" style="50" hidden="1" customWidth="1"/>
    <col min="16222" max="16227" width="14.88671875" style="50" hidden="1" customWidth="1"/>
    <col min="16228" max="16229" width="15.88671875" style="50" hidden="1" customWidth="1"/>
    <col min="16230" max="16235" width="16.109375" style="50" hidden="1" customWidth="1"/>
    <col min="16236" max="16236" width="6.109375" style="50" hidden="1" customWidth="1"/>
    <col min="16237" max="16237" width="3" style="50" hidden="1" customWidth="1"/>
    <col min="16238" max="16384" width="8.6640625" style="50" hidden="1" customWidth="1"/>
  </cols>
  <sheetData>
    <row r="1" spans="1:143" ht="42.75" customHeight="1" x14ac:dyDescent="0.2">
      <c r="A1" s="301"/>
      <c r="B1" s="303"/>
      <c r="DD1" s="108"/>
      <c r="DE1" s="108"/>
    </row>
    <row r="2" spans="1:143" ht="25.5" customHeight="1" x14ac:dyDescent="0.2">
      <c r="A2" s="302"/>
      <c r="C2" s="302"/>
      <c r="O2" s="302"/>
      <c r="P2" s="302"/>
      <c r="Q2" s="302"/>
      <c r="R2" s="302"/>
      <c r="S2" s="302"/>
      <c r="T2" s="302"/>
      <c r="U2" s="302"/>
      <c r="V2" s="302"/>
      <c r="W2" s="302"/>
      <c r="X2" s="302"/>
      <c r="Y2" s="302"/>
      <c r="Z2" s="302"/>
      <c r="AA2" s="302"/>
      <c r="AB2" s="302"/>
      <c r="AC2" s="302"/>
      <c r="AD2" s="302"/>
      <c r="AE2" s="302"/>
      <c r="AF2" s="302"/>
      <c r="AG2" s="302"/>
      <c r="AH2" s="302"/>
      <c r="AI2" s="302"/>
      <c r="AU2" s="302"/>
      <c r="BG2" s="302"/>
      <c r="BS2" s="302"/>
      <c r="CE2" s="302"/>
      <c r="CQ2" s="302"/>
      <c r="DD2" s="108"/>
      <c r="DE2" s="108"/>
    </row>
    <row r="3" spans="1:143" ht="25.5" customHeight="1" x14ac:dyDescent="0.2">
      <c r="A3" s="302"/>
      <c r="C3" s="302"/>
      <c r="O3" s="302"/>
      <c r="P3" s="302"/>
      <c r="Q3" s="302"/>
      <c r="R3" s="302"/>
      <c r="S3" s="302"/>
      <c r="T3" s="302"/>
      <c r="U3" s="302"/>
      <c r="V3" s="302"/>
      <c r="W3" s="302"/>
      <c r="X3" s="302"/>
      <c r="Y3" s="302"/>
      <c r="Z3" s="302"/>
      <c r="AA3" s="302"/>
      <c r="AB3" s="302"/>
      <c r="AC3" s="302"/>
      <c r="AD3" s="302"/>
      <c r="AE3" s="302"/>
      <c r="AF3" s="302"/>
      <c r="AG3" s="302"/>
      <c r="AH3" s="302"/>
      <c r="AI3" s="302"/>
      <c r="AU3" s="302"/>
      <c r="BG3" s="302"/>
      <c r="BS3" s="302"/>
      <c r="CE3" s="302"/>
      <c r="CQ3" s="302"/>
      <c r="DD3" s="108"/>
      <c r="DE3" s="108"/>
    </row>
    <row r="4" spans="1:143" s="95" customFormat="1" ht="13.2" x14ac:dyDescent="0.2">
      <c r="A4" s="302"/>
      <c r="B4" s="302"/>
      <c r="C4" s="302"/>
      <c r="D4" s="302"/>
      <c r="E4" s="302"/>
      <c r="F4" s="302"/>
      <c r="G4" s="302"/>
      <c r="H4" s="302"/>
      <c r="I4" s="302"/>
      <c r="J4" s="302"/>
      <c r="K4" s="302"/>
      <c r="L4" s="302"/>
      <c r="M4" s="302"/>
      <c r="N4" s="302"/>
      <c r="O4" s="302"/>
      <c r="P4" s="302"/>
      <c r="Q4" s="302"/>
      <c r="R4" s="302"/>
      <c r="S4" s="302"/>
      <c r="T4" s="302"/>
      <c r="U4" s="302"/>
      <c r="V4" s="302"/>
      <c r="W4" s="302"/>
      <c r="X4" s="302"/>
      <c r="Y4" s="302"/>
      <c r="Z4" s="302"/>
      <c r="AA4" s="302"/>
      <c r="AB4" s="302"/>
      <c r="AC4" s="302"/>
      <c r="AD4" s="302"/>
      <c r="AE4" s="302"/>
      <c r="AF4" s="302"/>
      <c r="AG4" s="302"/>
      <c r="AH4" s="302"/>
      <c r="AI4" s="302"/>
      <c r="AJ4" s="302"/>
      <c r="AK4" s="302"/>
      <c r="AL4" s="302"/>
      <c r="AM4" s="302"/>
      <c r="AN4" s="302"/>
      <c r="AO4" s="302"/>
      <c r="AP4" s="302"/>
      <c r="AQ4" s="302"/>
      <c r="AR4" s="302"/>
      <c r="AS4" s="302"/>
      <c r="AT4" s="302"/>
      <c r="AU4" s="302"/>
      <c r="AV4" s="302"/>
      <c r="AW4" s="302"/>
      <c r="AX4" s="302"/>
      <c r="AY4" s="302"/>
      <c r="AZ4" s="302"/>
      <c r="BA4" s="302"/>
      <c r="BB4" s="302"/>
      <c r="BC4" s="302"/>
      <c r="BD4" s="302"/>
      <c r="BE4" s="302"/>
      <c r="BF4" s="302"/>
      <c r="BG4" s="302"/>
      <c r="BH4" s="302"/>
      <c r="BI4" s="302"/>
      <c r="BJ4" s="302"/>
      <c r="BK4" s="302"/>
      <c r="BL4" s="302"/>
      <c r="BM4" s="302"/>
      <c r="BN4" s="302"/>
      <c r="BO4" s="302"/>
      <c r="BP4" s="302"/>
      <c r="BQ4" s="302"/>
      <c r="BR4" s="302"/>
      <c r="BS4" s="302"/>
      <c r="BT4" s="302"/>
      <c r="BU4" s="302"/>
      <c r="BV4" s="302"/>
      <c r="BW4" s="302"/>
      <c r="BX4" s="302"/>
      <c r="BY4" s="302"/>
      <c r="BZ4" s="302"/>
      <c r="CA4" s="302"/>
      <c r="CB4" s="302"/>
      <c r="CC4" s="302"/>
      <c r="CD4" s="302"/>
      <c r="CE4" s="302"/>
      <c r="CF4" s="302"/>
      <c r="CG4" s="302"/>
      <c r="CH4" s="302"/>
      <c r="CI4" s="302"/>
      <c r="CJ4" s="302"/>
      <c r="CK4" s="302"/>
      <c r="CL4" s="302"/>
      <c r="CM4" s="302"/>
      <c r="CN4" s="302"/>
      <c r="CO4" s="302"/>
      <c r="CP4" s="302"/>
      <c r="CQ4" s="302"/>
      <c r="CR4" s="302"/>
      <c r="CS4" s="302"/>
      <c r="CT4" s="302"/>
      <c r="CU4" s="302"/>
      <c r="CV4" s="302"/>
      <c r="CW4" s="302"/>
      <c r="CX4" s="302"/>
      <c r="CY4" s="302"/>
      <c r="CZ4" s="302"/>
      <c r="DA4" s="302"/>
      <c r="DB4" s="302"/>
      <c r="DC4" s="302"/>
      <c r="DD4" s="324"/>
      <c r="DE4" s="324"/>
      <c r="DF4" s="94"/>
      <c r="DG4" s="94"/>
      <c r="DH4" s="94"/>
      <c r="DI4" s="94"/>
      <c r="DJ4" s="94"/>
      <c r="DK4" s="94"/>
      <c r="DL4" s="94"/>
      <c r="DM4" s="94"/>
      <c r="DN4" s="94"/>
      <c r="DO4" s="94"/>
      <c r="DP4" s="94"/>
      <c r="DQ4" s="94"/>
      <c r="DR4" s="94"/>
      <c r="DS4" s="94"/>
      <c r="DT4" s="94"/>
      <c r="DU4" s="94"/>
      <c r="DV4" s="94"/>
      <c r="DW4" s="94"/>
    </row>
    <row r="5" spans="1:143" s="95" customFormat="1" ht="13.2" x14ac:dyDescent="0.2">
      <c r="A5" s="302"/>
      <c r="B5" s="302"/>
      <c r="C5" s="302"/>
      <c r="D5" s="302"/>
      <c r="E5" s="302"/>
      <c r="F5" s="302"/>
      <c r="G5" s="302"/>
      <c r="H5" s="302"/>
      <c r="I5" s="302"/>
      <c r="J5" s="302"/>
      <c r="K5" s="302"/>
      <c r="L5" s="302"/>
      <c r="M5" s="302"/>
      <c r="N5" s="302"/>
      <c r="O5" s="302"/>
      <c r="P5" s="302"/>
      <c r="Q5" s="302"/>
      <c r="R5" s="302"/>
      <c r="S5" s="302"/>
      <c r="T5" s="302"/>
      <c r="U5" s="302"/>
      <c r="V5" s="302"/>
      <c r="W5" s="302"/>
      <c r="X5" s="302"/>
      <c r="Y5" s="302"/>
      <c r="Z5" s="302"/>
      <c r="AA5" s="302"/>
      <c r="AB5" s="302"/>
      <c r="AC5" s="302"/>
      <c r="AD5" s="302"/>
      <c r="AE5" s="302"/>
      <c r="AF5" s="302"/>
      <c r="AG5" s="302"/>
      <c r="AH5" s="302"/>
      <c r="AI5" s="302"/>
      <c r="AJ5" s="302"/>
      <c r="AK5" s="302"/>
      <c r="AL5" s="302"/>
      <c r="AM5" s="302"/>
      <c r="AN5" s="302"/>
      <c r="AO5" s="302"/>
      <c r="AP5" s="302"/>
      <c r="AQ5" s="302"/>
      <c r="AR5" s="302"/>
      <c r="AS5" s="302"/>
      <c r="AT5" s="302"/>
      <c r="AU5" s="302"/>
      <c r="AV5" s="302"/>
      <c r="AW5" s="302"/>
      <c r="AX5" s="302"/>
      <c r="AY5" s="302"/>
      <c r="AZ5" s="302"/>
      <c r="BA5" s="302"/>
      <c r="BB5" s="302"/>
      <c r="BC5" s="302"/>
      <c r="BD5" s="302"/>
      <c r="BE5" s="302"/>
      <c r="BF5" s="302"/>
      <c r="BG5" s="302"/>
      <c r="BH5" s="302"/>
      <c r="BI5" s="302"/>
      <c r="BJ5" s="302"/>
      <c r="BK5" s="302"/>
      <c r="BL5" s="302"/>
      <c r="BM5" s="302"/>
      <c r="BN5" s="302"/>
      <c r="BO5" s="302"/>
      <c r="BP5" s="302"/>
      <c r="BQ5" s="302"/>
      <c r="BR5" s="302"/>
      <c r="BS5" s="302"/>
      <c r="BT5" s="302"/>
      <c r="BU5" s="302"/>
      <c r="BV5" s="302"/>
      <c r="BW5" s="302"/>
      <c r="BX5" s="302"/>
      <c r="BY5" s="302"/>
      <c r="BZ5" s="302"/>
      <c r="CA5" s="302"/>
      <c r="CB5" s="302"/>
      <c r="CC5" s="302"/>
      <c r="CD5" s="302"/>
      <c r="CE5" s="302"/>
      <c r="CF5" s="302"/>
      <c r="CG5" s="302"/>
      <c r="CH5" s="302"/>
      <c r="CI5" s="302"/>
      <c r="CJ5" s="302"/>
      <c r="CK5" s="302"/>
      <c r="CL5" s="302"/>
      <c r="CM5" s="302"/>
      <c r="CN5" s="302"/>
      <c r="CO5" s="302"/>
      <c r="CP5" s="302"/>
      <c r="CQ5" s="302"/>
      <c r="CR5" s="302"/>
      <c r="CS5" s="302"/>
      <c r="CT5" s="302"/>
      <c r="CU5" s="302"/>
      <c r="CV5" s="302"/>
      <c r="CW5" s="302"/>
      <c r="CX5" s="302"/>
      <c r="CY5" s="302"/>
      <c r="CZ5" s="302"/>
      <c r="DA5" s="302"/>
      <c r="DB5" s="302"/>
      <c r="DC5" s="302"/>
      <c r="DD5" s="324"/>
      <c r="DE5" s="324"/>
      <c r="DF5" s="94"/>
      <c r="DG5" s="94"/>
      <c r="DH5" s="94"/>
      <c r="DI5" s="94"/>
      <c r="DJ5" s="94"/>
      <c r="DK5" s="94"/>
      <c r="DL5" s="94"/>
      <c r="DM5" s="94"/>
      <c r="DN5" s="94"/>
      <c r="DO5" s="94"/>
      <c r="DP5" s="94"/>
      <c r="DQ5" s="94"/>
      <c r="DR5" s="94"/>
      <c r="DS5" s="94"/>
      <c r="DT5" s="94"/>
      <c r="DU5" s="94"/>
      <c r="DV5" s="94"/>
      <c r="DW5" s="94"/>
    </row>
    <row r="6" spans="1:143" s="95" customFormat="1" ht="13.2" x14ac:dyDescent="0.2">
      <c r="A6" s="302"/>
      <c r="B6" s="302"/>
      <c r="C6" s="302"/>
      <c r="D6" s="302"/>
      <c r="E6" s="302"/>
      <c r="F6" s="302"/>
      <c r="G6" s="302"/>
      <c r="H6" s="302"/>
      <c r="I6" s="302"/>
      <c r="J6" s="302"/>
      <c r="K6" s="302"/>
      <c r="L6" s="302"/>
      <c r="M6" s="302"/>
      <c r="N6" s="302"/>
      <c r="O6" s="302"/>
      <c r="P6" s="302"/>
      <c r="Q6" s="302"/>
      <c r="R6" s="302"/>
      <c r="S6" s="302"/>
      <c r="T6" s="302"/>
      <c r="U6" s="302"/>
      <c r="V6" s="302"/>
      <c r="W6" s="302"/>
      <c r="X6" s="302"/>
      <c r="Y6" s="302"/>
      <c r="Z6" s="302"/>
      <c r="AA6" s="302"/>
      <c r="AB6" s="302"/>
      <c r="AC6" s="302"/>
      <c r="AD6" s="302"/>
      <c r="AE6" s="302"/>
      <c r="AF6" s="302"/>
      <c r="AG6" s="302"/>
      <c r="AH6" s="302"/>
      <c r="AI6" s="302"/>
      <c r="AJ6" s="302"/>
      <c r="AK6" s="302"/>
      <c r="AL6" s="302"/>
      <c r="AM6" s="302"/>
      <c r="AN6" s="302"/>
      <c r="AO6" s="302"/>
      <c r="AP6" s="302"/>
      <c r="AQ6" s="302"/>
      <c r="AR6" s="302"/>
      <c r="AS6" s="302"/>
      <c r="AT6" s="302"/>
      <c r="AU6" s="302"/>
      <c r="AV6" s="302"/>
      <c r="AW6" s="302"/>
      <c r="AX6" s="302"/>
      <c r="AY6" s="302"/>
      <c r="AZ6" s="302"/>
      <c r="BA6" s="302"/>
      <c r="BB6" s="302"/>
      <c r="BC6" s="302"/>
      <c r="BD6" s="302"/>
      <c r="BE6" s="302"/>
      <c r="BF6" s="302"/>
      <c r="BG6" s="302"/>
      <c r="BH6" s="302"/>
      <c r="BI6" s="302"/>
      <c r="BJ6" s="302"/>
      <c r="BK6" s="302"/>
      <c r="BL6" s="302"/>
      <c r="BM6" s="302"/>
      <c r="BN6" s="302"/>
      <c r="BO6" s="302"/>
      <c r="BP6" s="302"/>
      <c r="BQ6" s="302"/>
      <c r="BR6" s="302"/>
      <c r="BS6" s="302"/>
      <c r="BT6" s="302"/>
      <c r="BU6" s="302"/>
      <c r="BV6" s="302"/>
      <c r="BW6" s="302"/>
      <c r="BX6" s="302"/>
      <c r="BY6" s="302"/>
      <c r="BZ6" s="302"/>
      <c r="CA6" s="302"/>
      <c r="CB6" s="302"/>
      <c r="CC6" s="302"/>
      <c r="CD6" s="302"/>
      <c r="CE6" s="302"/>
      <c r="CF6" s="302"/>
      <c r="CG6" s="302"/>
      <c r="CH6" s="302"/>
      <c r="CI6" s="302"/>
      <c r="CJ6" s="302"/>
      <c r="CK6" s="302"/>
      <c r="CL6" s="302"/>
      <c r="CM6" s="302"/>
      <c r="CN6" s="302"/>
      <c r="CO6" s="302"/>
      <c r="CP6" s="302"/>
      <c r="CQ6" s="302"/>
      <c r="CR6" s="302"/>
      <c r="CS6" s="302"/>
      <c r="CT6" s="302"/>
      <c r="CU6" s="302"/>
      <c r="CV6" s="302"/>
      <c r="CW6" s="302"/>
      <c r="CX6" s="302"/>
      <c r="CY6" s="302"/>
      <c r="CZ6" s="302"/>
      <c r="DA6" s="302"/>
      <c r="DB6" s="302"/>
      <c r="DC6" s="302"/>
      <c r="DD6" s="324"/>
      <c r="DE6" s="324"/>
      <c r="DF6" s="94"/>
      <c r="DG6" s="94"/>
      <c r="DH6" s="94"/>
      <c r="DI6" s="94"/>
      <c r="DJ6" s="94"/>
      <c r="DK6" s="94"/>
      <c r="DL6" s="94"/>
      <c r="DM6" s="94"/>
      <c r="DN6" s="94"/>
      <c r="DO6" s="94"/>
      <c r="DP6" s="94"/>
      <c r="DQ6" s="94"/>
      <c r="DR6" s="94"/>
      <c r="DS6" s="94"/>
      <c r="DT6" s="94"/>
      <c r="DU6" s="94"/>
      <c r="DV6" s="94"/>
      <c r="DW6" s="94"/>
    </row>
    <row r="7" spans="1:143" s="95" customFormat="1" ht="13.2" x14ac:dyDescent="0.2">
      <c r="A7" s="302"/>
      <c r="B7" s="302"/>
      <c r="C7" s="302"/>
      <c r="D7" s="302"/>
      <c r="E7" s="302"/>
      <c r="F7" s="302"/>
      <c r="G7" s="302"/>
      <c r="H7" s="302"/>
      <c r="I7" s="302"/>
      <c r="J7" s="302"/>
      <c r="K7" s="302"/>
      <c r="L7" s="302"/>
      <c r="M7" s="302"/>
      <c r="N7" s="302"/>
      <c r="O7" s="302"/>
      <c r="P7" s="302"/>
      <c r="Q7" s="302"/>
      <c r="R7" s="302"/>
      <c r="S7" s="302"/>
      <c r="T7" s="302"/>
      <c r="U7" s="302"/>
      <c r="V7" s="302"/>
      <c r="W7" s="302"/>
      <c r="X7" s="302"/>
      <c r="Y7" s="302"/>
      <c r="Z7" s="302"/>
      <c r="AA7" s="302"/>
      <c r="AB7" s="302"/>
      <c r="AC7" s="302"/>
      <c r="AD7" s="302"/>
      <c r="AE7" s="302"/>
      <c r="AF7" s="302"/>
      <c r="AG7" s="302"/>
      <c r="AH7" s="302"/>
      <c r="AI7" s="302"/>
      <c r="AJ7" s="302"/>
      <c r="AK7" s="302"/>
      <c r="AL7" s="302"/>
      <c r="AM7" s="302"/>
      <c r="AN7" s="302"/>
      <c r="AO7" s="302"/>
      <c r="AP7" s="302"/>
      <c r="AQ7" s="302"/>
      <c r="AR7" s="302"/>
      <c r="AS7" s="302"/>
      <c r="AT7" s="302"/>
      <c r="AU7" s="302"/>
      <c r="AV7" s="302"/>
      <c r="AW7" s="302"/>
      <c r="AX7" s="302"/>
      <c r="AY7" s="302"/>
      <c r="AZ7" s="302"/>
      <c r="BA7" s="302"/>
      <c r="BB7" s="302"/>
      <c r="BC7" s="302"/>
      <c r="BD7" s="302"/>
      <c r="BE7" s="302"/>
      <c r="BF7" s="302"/>
      <c r="BG7" s="302"/>
      <c r="BH7" s="302"/>
      <c r="BI7" s="302"/>
      <c r="BJ7" s="302"/>
      <c r="BK7" s="302"/>
      <c r="BL7" s="302"/>
      <c r="BM7" s="302"/>
      <c r="BN7" s="302"/>
      <c r="BO7" s="302"/>
      <c r="BP7" s="302"/>
      <c r="BQ7" s="302"/>
      <c r="BR7" s="302"/>
      <c r="BS7" s="302"/>
      <c r="BT7" s="302"/>
      <c r="BU7" s="302"/>
      <c r="BV7" s="302"/>
      <c r="BW7" s="302"/>
      <c r="BX7" s="302"/>
      <c r="BY7" s="302"/>
      <c r="BZ7" s="302"/>
      <c r="CA7" s="302"/>
      <c r="CB7" s="302"/>
      <c r="CC7" s="302"/>
      <c r="CD7" s="302"/>
      <c r="CE7" s="302"/>
      <c r="CF7" s="302"/>
      <c r="CG7" s="302"/>
      <c r="CH7" s="302"/>
      <c r="CI7" s="302"/>
      <c r="CJ7" s="302"/>
      <c r="CK7" s="302"/>
      <c r="CL7" s="302"/>
      <c r="CM7" s="302"/>
      <c r="CN7" s="302"/>
      <c r="CO7" s="302"/>
      <c r="CP7" s="302"/>
      <c r="CQ7" s="302"/>
      <c r="CR7" s="302"/>
      <c r="CS7" s="302"/>
      <c r="CT7" s="302"/>
      <c r="CU7" s="302"/>
      <c r="CV7" s="302"/>
      <c r="CW7" s="302"/>
      <c r="CX7" s="302"/>
      <c r="CY7" s="302"/>
      <c r="CZ7" s="302"/>
      <c r="DA7" s="302"/>
      <c r="DB7" s="302"/>
      <c r="DC7" s="302"/>
      <c r="DD7" s="324"/>
      <c r="DE7" s="324"/>
      <c r="DF7" s="94"/>
      <c r="DG7" s="94"/>
      <c r="DH7" s="94"/>
      <c r="DI7" s="94"/>
      <c r="DJ7" s="94"/>
      <c r="DK7" s="94"/>
      <c r="DL7" s="94"/>
      <c r="DM7" s="94"/>
      <c r="DN7" s="94"/>
      <c r="DO7" s="94"/>
      <c r="DP7" s="94"/>
      <c r="DQ7" s="94"/>
      <c r="DR7" s="94"/>
      <c r="DS7" s="94"/>
      <c r="DT7" s="94"/>
      <c r="DU7" s="94"/>
      <c r="DV7" s="94"/>
      <c r="DW7" s="94"/>
    </row>
    <row r="8" spans="1:143" s="95" customFormat="1" ht="13.2" x14ac:dyDescent="0.2">
      <c r="A8" s="302"/>
      <c r="B8" s="302"/>
      <c r="C8" s="302"/>
      <c r="D8" s="302"/>
      <c r="E8" s="302"/>
      <c r="F8" s="302"/>
      <c r="G8" s="302"/>
      <c r="H8" s="302"/>
      <c r="I8" s="302"/>
      <c r="J8" s="302"/>
      <c r="K8" s="302"/>
      <c r="L8" s="302"/>
      <c r="M8" s="302"/>
      <c r="N8" s="302"/>
      <c r="O8" s="302"/>
      <c r="P8" s="302"/>
      <c r="Q8" s="302"/>
      <c r="R8" s="302"/>
      <c r="S8" s="302"/>
      <c r="T8" s="302"/>
      <c r="U8" s="302"/>
      <c r="V8" s="302"/>
      <c r="W8" s="302"/>
      <c r="X8" s="302"/>
      <c r="Y8" s="302"/>
      <c r="Z8" s="302"/>
      <c r="AA8" s="302"/>
      <c r="AB8" s="302"/>
      <c r="AC8" s="302"/>
      <c r="AD8" s="302"/>
      <c r="AE8" s="302"/>
      <c r="AF8" s="302"/>
      <c r="AG8" s="302"/>
      <c r="AH8" s="302"/>
      <c r="AI8" s="302"/>
      <c r="AJ8" s="302"/>
      <c r="AK8" s="302"/>
      <c r="AL8" s="302"/>
      <c r="AM8" s="302"/>
      <c r="AN8" s="302"/>
      <c r="AO8" s="302"/>
      <c r="AP8" s="302"/>
      <c r="AQ8" s="302"/>
      <c r="AR8" s="302"/>
      <c r="AS8" s="302"/>
      <c r="AT8" s="302"/>
      <c r="AU8" s="302"/>
      <c r="AV8" s="302"/>
      <c r="AW8" s="302"/>
      <c r="AX8" s="302"/>
      <c r="AY8" s="302"/>
      <c r="AZ8" s="302"/>
      <c r="BA8" s="302"/>
      <c r="BB8" s="302"/>
      <c r="BC8" s="302"/>
      <c r="BD8" s="302"/>
      <c r="BE8" s="302"/>
      <c r="BF8" s="302"/>
      <c r="BG8" s="302"/>
      <c r="BH8" s="302"/>
      <c r="BI8" s="302"/>
      <c r="BJ8" s="302"/>
      <c r="BK8" s="302"/>
      <c r="BL8" s="302"/>
      <c r="BM8" s="302"/>
      <c r="BN8" s="302"/>
      <c r="BO8" s="302"/>
      <c r="BP8" s="302"/>
      <c r="BQ8" s="302"/>
      <c r="BR8" s="302"/>
      <c r="BS8" s="302"/>
      <c r="BT8" s="302"/>
      <c r="BU8" s="302"/>
      <c r="BV8" s="302"/>
      <c r="BW8" s="302"/>
      <c r="BX8" s="302"/>
      <c r="BY8" s="302"/>
      <c r="BZ8" s="302"/>
      <c r="CA8" s="302"/>
      <c r="CB8" s="302"/>
      <c r="CC8" s="302"/>
      <c r="CD8" s="302"/>
      <c r="CE8" s="302"/>
      <c r="CF8" s="302"/>
      <c r="CG8" s="302"/>
      <c r="CH8" s="302"/>
      <c r="CI8" s="302"/>
      <c r="CJ8" s="302"/>
      <c r="CK8" s="302"/>
      <c r="CL8" s="302"/>
      <c r="CM8" s="302"/>
      <c r="CN8" s="302"/>
      <c r="CO8" s="302"/>
      <c r="CP8" s="302"/>
      <c r="CQ8" s="302"/>
      <c r="CR8" s="302"/>
      <c r="CS8" s="302"/>
      <c r="CT8" s="302"/>
      <c r="CU8" s="302"/>
      <c r="CV8" s="302"/>
      <c r="CW8" s="302"/>
      <c r="CX8" s="302"/>
      <c r="CY8" s="302"/>
      <c r="CZ8" s="302"/>
      <c r="DA8" s="302"/>
      <c r="DB8" s="302"/>
      <c r="DC8" s="302"/>
      <c r="DD8" s="324"/>
      <c r="DE8" s="324"/>
      <c r="DF8" s="94"/>
      <c r="DG8" s="94"/>
      <c r="DH8" s="94"/>
      <c r="DI8" s="94"/>
      <c r="DJ8" s="94"/>
      <c r="DK8" s="94"/>
      <c r="DL8" s="94"/>
      <c r="DM8" s="94"/>
      <c r="DN8" s="94"/>
      <c r="DO8" s="94"/>
      <c r="DP8" s="94"/>
      <c r="DQ8" s="94"/>
      <c r="DR8" s="94"/>
      <c r="DS8" s="94"/>
      <c r="DT8" s="94"/>
      <c r="DU8" s="94"/>
      <c r="DV8" s="94"/>
      <c r="DW8" s="94"/>
    </row>
    <row r="9" spans="1:143" s="95" customFormat="1" ht="13.2" x14ac:dyDescent="0.2">
      <c r="A9" s="302"/>
      <c r="B9" s="302"/>
      <c r="C9" s="302"/>
      <c r="D9" s="302"/>
      <c r="E9" s="302"/>
      <c r="F9" s="302"/>
      <c r="G9" s="302"/>
      <c r="H9" s="302"/>
      <c r="I9" s="302"/>
      <c r="J9" s="302"/>
      <c r="K9" s="302"/>
      <c r="L9" s="302"/>
      <c r="M9" s="302"/>
      <c r="N9" s="302"/>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AM9" s="302"/>
      <c r="AN9" s="302"/>
      <c r="AO9" s="302"/>
      <c r="AP9" s="302"/>
      <c r="AQ9" s="302"/>
      <c r="AR9" s="302"/>
      <c r="AS9" s="302"/>
      <c r="AT9" s="302"/>
      <c r="AU9" s="302"/>
      <c r="AV9" s="302"/>
      <c r="AW9" s="302"/>
      <c r="AX9" s="302"/>
      <c r="AY9" s="302"/>
      <c r="AZ9" s="302"/>
      <c r="BA9" s="302"/>
      <c r="BB9" s="302"/>
      <c r="BC9" s="302"/>
      <c r="BD9" s="302"/>
      <c r="BE9" s="302"/>
      <c r="BF9" s="302"/>
      <c r="BG9" s="302"/>
      <c r="BH9" s="302"/>
      <c r="BI9" s="302"/>
      <c r="BJ9" s="302"/>
      <c r="BK9" s="302"/>
      <c r="BL9" s="302"/>
      <c r="BM9" s="302"/>
      <c r="BN9" s="302"/>
      <c r="BO9" s="302"/>
      <c r="BP9" s="302"/>
      <c r="BQ9" s="302"/>
      <c r="BR9" s="302"/>
      <c r="BS9" s="302"/>
      <c r="BT9" s="302"/>
      <c r="BU9" s="302"/>
      <c r="BV9" s="302"/>
      <c r="BW9" s="302"/>
      <c r="BX9" s="302"/>
      <c r="BY9" s="302"/>
      <c r="BZ9" s="302"/>
      <c r="CA9" s="302"/>
      <c r="CB9" s="302"/>
      <c r="CC9" s="302"/>
      <c r="CD9" s="302"/>
      <c r="CE9" s="302"/>
      <c r="CF9" s="302"/>
      <c r="CG9" s="302"/>
      <c r="CH9" s="302"/>
      <c r="CI9" s="302"/>
      <c r="CJ9" s="302"/>
      <c r="CK9" s="302"/>
      <c r="CL9" s="302"/>
      <c r="CM9" s="302"/>
      <c r="CN9" s="302"/>
      <c r="CO9" s="302"/>
      <c r="CP9" s="302"/>
      <c r="CQ9" s="302"/>
      <c r="CR9" s="302"/>
      <c r="CS9" s="302"/>
      <c r="CT9" s="302"/>
      <c r="CU9" s="302"/>
      <c r="CV9" s="302"/>
      <c r="CW9" s="302"/>
      <c r="CX9" s="302"/>
      <c r="CY9" s="302"/>
      <c r="CZ9" s="302"/>
      <c r="DA9" s="302"/>
      <c r="DB9" s="302"/>
      <c r="DC9" s="302"/>
      <c r="DD9" s="324"/>
      <c r="DE9" s="324"/>
      <c r="DF9" s="94"/>
      <c r="DG9" s="94"/>
      <c r="DH9" s="94"/>
      <c r="DI9" s="94"/>
      <c r="DJ9" s="94"/>
      <c r="DK9" s="94"/>
      <c r="DL9" s="94"/>
      <c r="DM9" s="94"/>
      <c r="DN9" s="94"/>
      <c r="DO9" s="94"/>
      <c r="DP9" s="94"/>
      <c r="DQ9" s="94"/>
      <c r="DR9" s="94"/>
      <c r="DS9" s="94"/>
      <c r="DT9" s="94"/>
      <c r="DU9" s="94"/>
      <c r="DV9" s="94"/>
      <c r="DW9" s="94"/>
    </row>
    <row r="10" spans="1:143" s="95" customFormat="1" ht="13.2" x14ac:dyDescent="0.2">
      <c r="A10" s="302"/>
      <c r="B10" s="302"/>
      <c r="C10" s="302"/>
      <c r="D10" s="302"/>
      <c r="E10" s="302"/>
      <c r="F10" s="302"/>
      <c r="G10" s="302"/>
      <c r="H10" s="302"/>
      <c r="I10" s="302"/>
      <c r="J10" s="302"/>
      <c r="K10" s="302"/>
      <c r="L10" s="302"/>
      <c r="M10" s="302"/>
      <c r="N10" s="302"/>
      <c r="O10" s="302"/>
      <c r="P10" s="302"/>
      <c r="Q10" s="302"/>
      <c r="R10" s="302"/>
      <c r="S10" s="302"/>
      <c r="T10" s="302"/>
      <c r="U10" s="302"/>
      <c r="V10" s="302"/>
      <c r="W10" s="302"/>
      <c r="X10" s="302"/>
      <c r="Y10" s="302"/>
      <c r="Z10" s="302"/>
      <c r="AA10" s="302"/>
      <c r="AB10" s="302"/>
      <c r="AC10" s="302"/>
      <c r="AD10" s="302"/>
      <c r="AE10" s="302"/>
      <c r="AF10" s="302"/>
      <c r="AG10" s="302"/>
      <c r="AH10" s="302"/>
      <c r="AI10" s="302"/>
      <c r="AJ10" s="302"/>
      <c r="AK10" s="302"/>
      <c r="AL10" s="302"/>
      <c r="AM10" s="302"/>
      <c r="AN10" s="302"/>
      <c r="AO10" s="302"/>
      <c r="AP10" s="302"/>
      <c r="AQ10" s="302"/>
      <c r="AR10" s="302"/>
      <c r="AS10" s="302"/>
      <c r="AT10" s="302"/>
      <c r="AU10" s="302"/>
      <c r="AV10" s="302"/>
      <c r="AW10" s="302"/>
      <c r="AX10" s="302"/>
      <c r="AY10" s="302"/>
      <c r="AZ10" s="302"/>
      <c r="BA10" s="302"/>
      <c r="BB10" s="302"/>
      <c r="BC10" s="302"/>
      <c r="BD10" s="302"/>
      <c r="BE10" s="302"/>
      <c r="BF10" s="302"/>
      <c r="BG10" s="302"/>
      <c r="BH10" s="302"/>
      <c r="BI10" s="302"/>
      <c r="BJ10" s="302"/>
      <c r="BK10" s="302"/>
      <c r="BL10" s="302"/>
      <c r="BM10" s="302"/>
      <c r="BN10" s="302"/>
      <c r="BO10" s="302"/>
      <c r="BP10" s="302"/>
      <c r="BQ10" s="302"/>
      <c r="BR10" s="302"/>
      <c r="BS10" s="302"/>
      <c r="BT10" s="302"/>
      <c r="BU10" s="302"/>
      <c r="BV10" s="302"/>
      <c r="BW10" s="302"/>
      <c r="BX10" s="302"/>
      <c r="BY10" s="302"/>
      <c r="BZ10" s="302"/>
      <c r="CA10" s="302"/>
      <c r="CB10" s="302"/>
      <c r="CC10" s="302"/>
      <c r="CD10" s="302"/>
      <c r="CE10" s="302"/>
      <c r="CF10" s="302"/>
      <c r="CG10" s="302"/>
      <c r="CH10" s="302"/>
      <c r="CI10" s="302"/>
      <c r="CJ10" s="302"/>
      <c r="CK10" s="302"/>
      <c r="CL10" s="302"/>
      <c r="CM10" s="302"/>
      <c r="CN10" s="302"/>
      <c r="CO10" s="302"/>
      <c r="CP10" s="302"/>
      <c r="CQ10" s="302"/>
      <c r="CR10" s="302"/>
      <c r="CS10" s="302"/>
      <c r="CT10" s="302"/>
      <c r="CU10" s="302"/>
      <c r="CV10" s="302"/>
      <c r="CW10" s="302"/>
      <c r="CX10" s="302"/>
      <c r="CY10" s="302"/>
      <c r="CZ10" s="302"/>
      <c r="DA10" s="302"/>
      <c r="DB10" s="302"/>
      <c r="DC10" s="302"/>
      <c r="DD10" s="324"/>
      <c r="DE10" s="324"/>
      <c r="DF10" s="94"/>
      <c r="DG10" s="94"/>
      <c r="DH10" s="94"/>
      <c r="DI10" s="94"/>
      <c r="DJ10" s="94"/>
      <c r="DK10" s="94"/>
      <c r="DL10" s="94"/>
      <c r="DM10" s="94"/>
      <c r="DN10" s="94"/>
      <c r="DO10" s="94"/>
      <c r="DP10" s="94"/>
      <c r="DQ10" s="94"/>
      <c r="DR10" s="94"/>
      <c r="DS10" s="94"/>
      <c r="DT10" s="94"/>
      <c r="DU10" s="94"/>
      <c r="DV10" s="94"/>
      <c r="DW10" s="94"/>
      <c r="EM10" s="95" t="s">
        <v>558</v>
      </c>
    </row>
    <row r="11" spans="1:143" s="95" customFormat="1" ht="13.2" x14ac:dyDescent="0.2">
      <c r="A11" s="302"/>
      <c r="B11" s="302"/>
      <c r="C11" s="302"/>
      <c r="D11" s="302"/>
      <c r="E11" s="302"/>
      <c r="F11" s="302"/>
      <c r="G11" s="302"/>
      <c r="H11" s="302"/>
      <c r="I11" s="302"/>
      <c r="J11" s="302"/>
      <c r="K11" s="302"/>
      <c r="L11" s="302"/>
      <c r="M11" s="302"/>
      <c r="N11" s="302"/>
      <c r="O11" s="302"/>
      <c r="P11" s="302"/>
      <c r="Q11" s="302"/>
      <c r="R11" s="302"/>
      <c r="S11" s="302"/>
      <c r="T11" s="302"/>
      <c r="U11" s="302"/>
      <c r="V11" s="302"/>
      <c r="W11" s="302"/>
      <c r="X11" s="302"/>
      <c r="Y11" s="302"/>
      <c r="Z11" s="302"/>
      <c r="AA11" s="302"/>
      <c r="AB11" s="302"/>
      <c r="AC11" s="302"/>
      <c r="AD11" s="302"/>
      <c r="AE11" s="302"/>
      <c r="AF11" s="302"/>
      <c r="AG11" s="302"/>
      <c r="AH11" s="302"/>
      <c r="AI11" s="302"/>
      <c r="AJ11" s="302"/>
      <c r="AK11" s="302"/>
      <c r="AL11" s="302"/>
      <c r="AM11" s="302"/>
      <c r="AN11" s="302"/>
      <c r="AO11" s="302"/>
      <c r="AP11" s="302"/>
      <c r="AQ11" s="302"/>
      <c r="AR11" s="302"/>
      <c r="AS11" s="302"/>
      <c r="AT11" s="302"/>
      <c r="AU11" s="302"/>
      <c r="AV11" s="302"/>
      <c r="AW11" s="302"/>
      <c r="AX11" s="302"/>
      <c r="AY11" s="302"/>
      <c r="AZ11" s="302"/>
      <c r="BA11" s="302"/>
      <c r="BB11" s="302"/>
      <c r="BC11" s="302"/>
      <c r="BD11" s="302"/>
      <c r="BE11" s="302"/>
      <c r="BF11" s="302"/>
      <c r="BG11" s="302"/>
      <c r="BH11" s="302"/>
      <c r="BI11" s="302"/>
      <c r="BJ11" s="302"/>
      <c r="BK11" s="302"/>
      <c r="BL11" s="302"/>
      <c r="BM11" s="302"/>
      <c r="BN11" s="302"/>
      <c r="BO11" s="302"/>
      <c r="BP11" s="302"/>
      <c r="BQ11" s="302"/>
      <c r="BR11" s="302"/>
      <c r="BS11" s="302"/>
      <c r="BT11" s="302"/>
      <c r="BU11" s="302"/>
      <c r="BV11" s="302"/>
      <c r="BW11" s="302"/>
      <c r="BX11" s="302"/>
      <c r="BY11" s="302"/>
      <c r="BZ11" s="302"/>
      <c r="CA11" s="302"/>
      <c r="CB11" s="302"/>
      <c r="CC11" s="302"/>
      <c r="CD11" s="302"/>
      <c r="CE11" s="302"/>
      <c r="CF11" s="302"/>
      <c r="CG11" s="302"/>
      <c r="CH11" s="302"/>
      <c r="CI11" s="302"/>
      <c r="CJ11" s="302"/>
      <c r="CK11" s="302"/>
      <c r="CL11" s="302"/>
      <c r="CM11" s="302"/>
      <c r="CN11" s="302"/>
      <c r="CO11" s="302"/>
      <c r="CP11" s="302"/>
      <c r="CQ11" s="302"/>
      <c r="CR11" s="302"/>
      <c r="CS11" s="302"/>
      <c r="CT11" s="302"/>
      <c r="CU11" s="302"/>
      <c r="CV11" s="302"/>
      <c r="CW11" s="302"/>
      <c r="CX11" s="302"/>
      <c r="CY11" s="302"/>
      <c r="CZ11" s="302"/>
      <c r="DA11" s="302"/>
      <c r="DB11" s="302"/>
      <c r="DC11" s="302"/>
      <c r="DD11" s="324"/>
      <c r="DE11" s="324"/>
      <c r="DF11" s="94"/>
      <c r="DG11" s="94"/>
      <c r="DH11" s="94"/>
      <c r="DI11" s="94"/>
      <c r="DJ11" s="94"/>
      <c r="DK11" s="94"/>
      <c r="DL11" s="94"/>
      <c r="DM11" s="94"/>
      <c r="DN11" s="94"/>
      <c r="DO11" s="94"/>
      <c r="DP11" s="94"/>
      <c r="DQ11" s="94"/>
      <c r="DR11" s="94"/>
      <c r="DS11" s="94"/>
      <c r="DT11" s="94"/>
      <c r="DU11" s="94"/>
      <c r="DV11" s="94"/>
      <c r="DW11" s="94"/>
    </row>
    <row r="12" spans="1:143" s="95" customFormat="1" ht="13.2" x14ac:dyDescent="0.2">
      <c r="A12" s="302"/>
      <c r="B12" s="302"/>
      <c r="C12" s="302"/>
      <c r="D12" s="302"/>
      <c r="E12" s="302"/>
      <c r="F12" s="302"/>
      <c r="G12" s="302"/>
      <c r="H12" s="302"/>
      <c r="I12" s="302"/>
      <c r="J12" s="302"/>
      <c r="K12" s="302"/>
      <c r="L12" s="302"/>
      <c r="M12" s="302"/>
      <c r="N12" s="302"/>
      <c r="O12" s="302"/>
      <c r="P12" s="302"/>
      <c r="Q12" s="302"/>
      <c r="R12" s="302"/>
      <c r="S12" s="302"/>
      <c r="T12" s="302"/>
      <c r="U12" s="302"/>
      <c r="V12" s="302"/>
      <c r="W12" s="302"/>
      <c r="X12" s="302"/>
      <c r="Y12" s="302"/>
      <c r="Z12" s="302"/>
      <c r="AA12" s="302"/>
      <c r="AB12" s="302"/>
      <c r="AC12" s="302"/>
      <c r="AD12" s="302"/>
      <c r="AE12" s="302"/>
      <c r="AF12" s="302"/>
      <c r="AG12" s="302"/>
      <c r="AH12" s="302"/>
      <c r="AI12" s="302"/>
      <c r="AJ12" s="302"/>
      <c r="AK12" s="302"/>
      <c r="AL12" s="302"/>
      <c r="AM12" s="302"/>
      <c r="AN12" s="302"/>
      <c r="AO12" s="302"/>
      <c r="AP12" s="302"/>
      <c r="AQ12" s="302"/>
      <c r="AR12" s="302"/>
      <c r="AS12" s="302"/>
      <c r="AT12" s="302"/>
      <c r="AU12" s="302"/>
      <c r="AV12" s="302"/>
      <c r="AW12" s="302"/>
      <c r="AX12" s="302"/>
      <c r="AY12" s="302"/>
      <c r="AZ12" s="302"/>
      <c r="BA12" s="302"/>
      <c r="BB12" s="302"/>
      <c r="BC12" s="302"/>
      <c r="BD12" s="302"/>
      <c r="BE12" s="302"/>
      <c r="BF12" s="302"/>
      <c r="BG12" s="302"/>
      <c r="BH12" s="302"/>
      <c r="BI12" s="302"/>
      <c r="BJ12" s="302"/>
      <c r="BK12" s="302"/>
      <c r="BL12" s="302"/>
      <c r="BM12" s="302"/>
      <c r="BN12" s="302"/>
      <c r="BO12" s="302"/>
      <c r="BP12" s="302"/>
      <c r="BQ12" s="302"/>
      <c r="BR12" s="302"/>
      <c r="BS12" s="302"/>
      <c r="BT12" s="302"/>
      <c r="BU12" s="302"/>
      <c r="BV12" s="302"/>
      <c r="BW12" s="302"/>
      <c r="BX12" s="302"/>
      <c r="BY12" s="302"/>
      <c r="BZ12" s="302"/>
      <c r="CA12" s="302"/>
      <c r="CB12" s="302"/>
      <c r="CC12" s="302"/>
      <c r="CD12" s="302"/>
      <c r="CE12" s="302"/>
      <c r="CF12" s="302"/>
      <c r="CG12" s="302"/>
      <c r="CH12" s="302"/>
      <c r="CI12" s="302"/>
      <c r="CJ12" s="302"/>
      <c r="CK12" s="302"/>
      <c r="CL12" s="302"/>
      <c r="CM12" s="302"/>
      <c r="CN12" s="302"/>
      <c r="CO12" s="302"/>
      <c r="CP12" s="302"/>
      <c r="CQ12" s="302"/>
      <c r="CR12" s="302"/>
      <c r="CS12" s="302"/>
      <c r="CT12" s="302"/>
      <c r="CU12" s="302"/>
      <c r="CV12" s="302"/>
      <c r="CW12" s="302"/>
      <c r="CX12" s="302"/>
      <c r="CY12" s="302"/>
      <c r="CZ12" s="302"/>
      <c r="DA12" s="302"/>
      <c r="DB12" s="302"/>
      <c r="DC12" s="302"/>
      <c r="DD12" s="324"/>
      <c r="DE12" s="324"/>
      <c r="DF12" s="94"/>
      <c r="DG12" s="94"/>
      <c r="DH12" s="94"/>
      <c r="DI12" s="94"/>
      <c r="DJ12" s="94"/>
      <c r="DK12" s="94"/>
      <c r="DL12" s="94"/>
      <c r="DM12" s="94"/>
      <c r="DN12" s="94"/>
      <c r="DO12" s="94"/>
      <c r="DP12" s="94"/>
      <c r="DQ12" s="94"/>
      <c r="DR12" s="94"/>
      <c r="DS12" s="94"/>
      <c r="DT12" s="94"/>
      <c r="DU12" s="94"/>
      <c r="DV12" s="94"/>
      <c r="DW12" s="94"/>
      <c r="EM12" s="95" t="s">
        <v>558</v>
      </c>
    </row>
    <row r="13" spans="1:143" s="95" customFormat="1" ht="13.2" x14ac:dyDescent="0.2">
      <c r="A13" s="302"/>
      <c r="B13" s="302"/>
      <c r="C13" s="302"/>
      <c r="D13" s="302"/>
      <c r="E13" s="302"/>
      <c r="F13" s="302"/>
      <c r="G13" s="302"/>
      <c r="H13" s="302"/>
      <c r="I13" s="302"/>
      <c r="J13" s="302"/>
      <c r="K13" s="302"/>
      <c r="L13" s="302"/>
      <c r="M13" s="302"/>
      <c r="N13" s="302"/>
      <c r="O13" s="302"/>
      <c r="P13" s="302"/>
      <c r="Q13" s="302"/>
      <c r="R13" s="302"/>
      <c r="S13" s="302"/>
      <c r="T13" s="302"/>
      <c r="U13" s="302"/>
      <c r="V13" s="302"/>
      <c r="W13" s="302"/>
      <c r="X13" s="302"/>
      <c r="Y13" s="302"/>
      <c r="Z13" s="302"/>
      <c r="AA13" s="302"/>
      <c r="AB13" s="302"/>
      <c r="AC13" s="302"/>
      <c r="AD13" s="302"/>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302"/>
      <c r="BC13" s="302"/>
      <c r="BD13" s="302"/>
      <c r="BE13" s="302"/>
      <c r="BF13" s="302"/>
      <c r="BG13" s="302"/>
      <c r="BH13" s="302"/>
      <c r="BI13" s="302"/>
      <c r="BJ13" s="302"/>
      <c r="BK13" s="302"/>
      <c r="BL13" s="302"/>
      <c r="BM13" s="302"/>
      <c r="BN13" s="302"/>
      <c r="BO13" s="302"/>
      <c r="BP13" s="302"/>
      <c r="BQ13" s="302"/>
      <c r="BR13" s="302"/>
      <c r="BS13" s="302"/>
      <c r="BT13" s="302"/>
      <c r="BU13" s="302"/>
      <c r="BV13" s="302"/>
      <c r="BW13" s="302"/>
      <c r="BX13" s="302"/>
      <c r="BY13" s="302"/>
      <c r="BZ13" s="302"/>
      <c r="CA13" s="302"/>
      <c r="CB13" s="302"/>
      <c r="CC13" s="302"/>
      <c r="CD13" s="302"/>
      <c r="CE13" s="302"/>
      <c r="CF13" s="302"/>
      <c r="CG13" s="302"/>
      <c r="CH13" s="302"/>
      <c r="CI13" s="302"/>
      <c r="CJ13" s="302"/>
      <c r="CK13" s="302"/>
      <c r="CL13" s="302"/>
      <c r="CM13" s="302"/>
      <c r="CN13" s="302"/>
      <c r="CO13" s="302"/>
      <c r="CP13" s="302"/>
      <c r="CQ13" s="302"/>
      <c r="CR13" s="302"/>
      <c r="CS13" s="302"/>
      <c r="CT13" s="302"/>
      <c r="CU13" s="302"/>
      <c r="CV13" s="302"/>
      <c r="CW13" s="302"/>
      <c r="CX13" s="302"/>
      <c r="CY13" s="302"/>
      <c r="CZ13" s="302"/>
      <c r="DA13" s="302"/>
      <c r="DB13" s="302"/>
      <c r="DC13" s="302"/>
      <c r="DD13" s="324"/>
      <c r="DE13" s="324"/>
      <c r="DF13" s="94"/>
      <c r="DG13" s="94"/>
      <c r="DH13" s="94"/>
      <c r="DI13" s="94"/>
      <c r="DJ13" s="94"/>
      <c r="DK13" s="94"/>
      <c r="DL13" s="94"/>
      <c r="DM13" s="94"/>
      <c r="DN13" s="94"/>
      <c r="DO13" s="94"/>
      <c r="DP13" s="94"/>
      <c r="DQ13" s="94"/>
      <c r="DR13" s="94"/>
      <c r="DS13" s="94"/>
      <c r="DT13" s="94"/>
      <c r="DU13" s="94"/>
      <c r="DV13" s="94"/>
      <c r="DW13" s="94"/>
    </row>
    <row r="14" spans="1:143" s="95" customFormat="1" ht="13.2" x14ac:dyDescent="0.2">
      <c r="A14" s="302"/>
      <c r="B14" s="302"/>
      <c r="C14" s="302"/>
      <c r="D14" s="302"/>
      <c r="E14" s="302"/>
      <c r="F14" s="302"/>
      <c r="G14" s="302"/>
      <c r="H14" s="302"/>
      <c r="I14" s="302"/>
      <c r="J14" s="302"/>
      <c r="K14" s="302"/>
      <c r="L14" s="302"/>
      <c r="M14" s="302"/>
      <c r="N14" s="302"/>
      <c r="O14" s="302"/>
      <c r="P14" s="302"/>
      <c r="Q14" s="302"/>
      <c r="R14" s="302"/>
      <c r="S14" s="302"/>
      <c r="T14" s="302"/>
      <c r="U14" s="302"/>
      <c r="V14" s="302"/>
      <c r="W14" s="302"/>
      <c r="X14" s="302"/>
      <c r="Y14" s="302"/>
      <c r="Z14" s="302"/>
      <c r="AA14" s="302"/>
      <c r="AB14" s="302"/>
      <c r="AC14" s="302"/>
      <c r="AD14" s="302"/>
      <c r="AE14" s="302"/>
      <c r="AF14" s="302"/>
      <c r="AG14" s="302"/>
      <c r="AH14" s="302"/>
      <c r="AI14" s="302"/>
      <c r="AJ14" s="302"/>
      <c r="AK14" s="302"/>
      <c r="AL14" s="302"/>
      <c r="AM14" s="302"/>
      <c r="AN14" s="302"/>
      <c r="AO14" s="302"/>
      <c r="AP14" s="302"/>
      <c r="AQ14" s="302"/>
      <c r="AR14" s="302"/>
      <c r="AS14" s="302"/>
      <c r="AT14" s="302"/>
      <c r="AU14" s="302"/>
      <c r="AV14" s="302"/>
      <c r="AW14" s="302"/>
      <c r="AX14" s="302"/>
      <c r="AY14" s="302"/>
      <c r="AZ14" s="302"/>
      <c r="BA14" s="302"/>
      <c r="BB14" s="302"/>
      <c r="BC14" s="302"/>
      <c r="BD14" s="302"/>
      <c r="BE14" s="302"/>
      <c r="BF14" s="302"/>
      <c r="BG14" s="302"/>
      <c r="BH14" s="302"/>
      <c r="BI14" s="302"/>
      <c r="BJ14" s="302"/>
      <c r="BK14" s="302"/>
      <c r="BL14" s="302"/>
      <c r="BM14" s="302"/>
      <c r="BN14" s="302"/>
      <c r="BO14" s="302"/>
      <c r="BP14" s="302"/>
      <c r="BQ14" s="302"/>
      <c r="BR14" s="302"/>
      <c r="BS14" s="302"/>
      <c r="BT14" s="302"/>
      <c r="BU14" s="302"/>
      <c r="BV14" s="302"/>
      <c r="BW14" s="302"/>
      <c r="BX14" s="302"/>
      <c r="BY14" s="302"/>
      <c r="BZ14" s="302"/>
      <c r="CA14" s="302"/>
      <c r="CB14" s="302"/>
      <c r="CC14" s="302"/>
      <c r="CD14" s="302"/>
      <c r="CE14" s="302"/>
      <c r="CF14" s="302"/>
      <c r="CG14" s="302"/>
      <c r="CH14" s="302"/>
      <c r="CI14" s="302"/>
      <c r="CJ14" s="302"/>
      <c r="CK14" s="302"/>
      <c r="CL14" s="302"/>
      <c r="CM14" s="302"/>
      <c r="CN14" s="302"/>
      <c r="CO14" s="302"/>
      <c r="CP14" s="302"/>
      <c r="CQ14" s="302"/>
      <c r="CR14" s="302"/>
      <c r="CS14" s="302"/>
      <c r="CT14" s="302"/>
      <c r="CU14" s="302"/>
      <c r="CV14" s="302"/>
      <c r="CW14" s="302"/>
      <c r="CX14" s="302"/>
      <c r="CY14" s="302"/>
      <c r="CZ14" s="302"/>
      <c r="DA14" s="302"/>
      <c r="DB14" s="302"/>
      <c r="DC14" s="302"/>
      <c r="DD14" s="324"/>
      <c r="DE14" s="324"/>
      <c r="DF14" s="94"/>
      <c r="DG14" s="94"/>
      <c r="DH14" s="94"/>
      <c r="DI14" s="94"/>
      <c r="DJ14" s="94"/>
      <c r="DK14" s="94"/>
      <c r="DL14" s="94"/>
      <c r="DM14" s="94"/>
      <c r="DN14" s="94"/>
      <c r="DO14" s="94"/>
      <c r="DP14" s="94"/>
      <c r="DQ14" s="94"/>
      <c r="DR14" s="94"/>
      <c r="DS14" s="94"/>
      <c r="DT14" s="94"/>
      <c r="DU14" s="94"/>
      <c r="DV14" s="94"/>
      <c r="DW14" s="94"/>
    </row>
    <row r="15" spans="1:143" s="95" customFormat="1" ht="13.2" x14ac:dyDescent="0.2">
      <c r="A15" s="50"/>
      <c r="B15" s="302"/>
      <c r="C15" s="302"/>
      <c r="D15" s="302"/>
      <c r="E15" s="302"/>
      <c r="F15" s="302"/>
      <c r="G15" s="302"/>
      <c r="H15" s="302"/>
      <c r="I15" s="302"/>
      <c r="J15" s="302"/>
      <c r="K15" s="302"/>
      <c r="L15" s="302"/>
      <c r="M15" s="302"/>
      <c r="N15" s="302"/>
      <c r="O15" s="302"/>
      <c r="P15" s="302"/>
      <c r="Q15" s="302"/>
      <c r="R15" s="302"/>
      <c r="S15" s="302"/>
      <c r="T15" s="302"/>
      <c r="U15" s="302"/>
      <c r="V15" s="302"/>
      <c r="W15" s="302"/>
      <c r="X15" s="302"/>
      <c r="Y15" s="302"/>
      <c r="Z15" s="302"/>
      <c r="AA15" s="302"/>
      <c r="AB15" s="302"/>
      <c r="AC15" s="302"/>
      <c r="AD15" s="302"/>
      <c r="AE15" s="302"/>
      <c r="AF15" s="302"/>
      <c r="AG15" s="302"/>
      <c r="AH15" s="302"/>
      <c r="AI15" s="302"/>
      <c r="AJ15" s="302"/>
      <c r="AK15" s="302"/>
      <c r="AL15" s="302"/>
      <c r="AM15" s="302"/>
      <c r="AN15" s="302"/>
      <c r="AO15" s="302"/>
      <c r="AP15" s="302"/>
      <c r="AQ15" s="302"/>
      <c r="AR15" s="302"/>
      <c r="AS15" s="302"/>
      <c r="AT15" s="302"/>
      <c r="AU15" s="302"/>
      <c r="AV15" s="302"/>
      <c r="AW15" s="302"/>
      <c r="AX15" s="302"/>
      <c r="AY15" s="302"/>
      <c r="AZ15" s="302"/>
      <c r="BA15" s="302"/>
      <c r="BB15" s="302"/>
      <c r="BC15" s="302"/>
      <c r="BD15" s="302"/>
      <c r="BE15" s="302"/>
      <c r="BF15" s="302"/>
      <c r="BG15" s="302"/>
      <c r="BH15" s="302"/>
      <c r="BI15" s="302"/>
      <c r="BJ15" s="302"/>
      <c r="BK15" s="302"/>
      <c r="BL15" s="302"/>
      <c r="BM15" s="302"/>
      <c r="BN15" s="302"/>
      <c r="BO15" s="302"/>
      <c r="BP15" s="302"/>
      <c r="BQ15" s="302"/>
      <c r="BR15" s="302"/>
      <c r="BS15" s="302"/>
      <c r="BT15" s="302"/>
      <c r="BU15" s="302"/>
      <c r="BV15" s="302"/>
      <c r="BW15" s="302"/>
      <c r="BX15" s="302"/>
      <c r="BY15" s="302"/>
      <c r="BZ15" s="302"/>
      <c r="CA15" s="302"/>
      <c r="CB15" s="302"/>
      <c r="CC15" s="302"/>
      <c r="CD15" s="302"/>
      <c r="CE15" s="302"/>
      <c r="CF15" s="302"/>
      <c r="CG15" s="302"/>
      <c r="CH15" s="302"/>
      <c r="CI15" s="302"/>
      <c r="CJ15" s="302"/>
      <c r="CK15" s="302"/>
      <c r="CL15" s="302"/>
      <c r="CM15" s="302"/>
      <c r="CN15" s="302"/>
      <c r="CO15" s="302"/>
      <c r="CP15" s="302"/>
      <c r="CQ15" s="302"/>
      <c r="CR15" s="302"/>
      <c r="CS15" s="302"/>
      <c r="CT15" s="302"/>
      <c r="CU15" s="302"/>
      <c r="CV15" s="302"/>
      <c r="CW15" s="302"/>
      <c r="CX15" s="302"/>
      <c r="CY15" s="302"/>
      <c r="CZ15" s="302"/>
      <c r="DA15" s="302"/>
      <c r="DB15" s="302"/>
      <c r="DC15" s="302"/>
      <c r="DD15" s="324"/>
      <c r="DE15" s="324"/>
      <c r="DF15" s="94"/>
      <c r="DG15" s="94"/>
      <c r="DH15" s="94"/>
      <c r="DI15" s="94"/>
      <c r="DJ15" s="94"/>
      <c r="DK15" s="94"/>
      <c r="DL15" s="94"/>
      <c r="DM15" s="94"/>
      <c r="DN15" s="94"/>
      <c r="DO15" s="94"/>
      <c r="DP15" s="94"/>
      <c r="DQ15" s="94"/>
      <c r="DR15" s="94"/>
      <c r="DS15" s="94"/>
      <c r="DT15" s="94"/>
      <c r="DU15" s="94"/>
      <c r="DV15" s="94"/>
      <c r="DW15" s="94"/>
    </row>
    <row r="16" spans="1:143" s="95" customFormat="1" ht="13.2" x14ac:dyDescent="0.2">
      <c r="A16" s="50"/>
      <c r="B16" s="302"/>
      <c r="C16" s="302"/>
      <c r="D16" s="302"/>
      <c r="E16" s="302"/>
      <c r="F16" s="302"/>
      <c r="G16" s="302"/>
      <c r="H16" s="302"/>
      <c r="I16" s="302"/>
      <c r="J16" s="302"/>
      <c r="K16" s="302"/>
      <c r="L16" s="302"/>
      <c r="M16" s="302"/>
      <c r="N16" s="302"/>
      <c r="O16" s="302"/>
      <c r="P16" s="302"/>
      <c r="Q16" s="302"/>
      <c r="R16" s="302"/>
      <c r="S16" s="302"/>
      <c r="T16" s="302"/>
      <c r="U16" s="302"/>
      <c r="V16" s="302"/>
      <c r="W16" s="302"/>
      <c r="X16" s="302"/>
      <c r="Y16" s="302"/>
      <c r="Z16" s="302"/>
      <c r="AA16" s="302"/>
      <c r="AB16" s="302"/>
      <c r="AC16" s="302"/>
      <c r="AD16" s="302"/>
      <c r="AE16" s="302"/>
      <c r="AF16" s="302"/>
      <c r="AG16" s="302"/>
      <c r="AH16" s="302"/>
      <c r="AI16" s="302"/>
      <c r="AJ16" s="302"/>
      <c r="AK16" s="302"/>
      <c r="AL16" s="302"/>
      <c r="AM16" s="302"/>
      <c r="AN16" s="302"/>
      <c r="AO16" s="302"/>
      <c r="AP16" s="302"/>
      <c r="AQ16" s="302"/>
      <c r="AR16" s="302"/>
      <c r="AS16" s="302"/>
      <c r="AT16" s="302"/>
      <c r="AU16" s="302"/>
      <c r="AV16" s="302"/>
      <c r="AW16" s="302"/>
      <c r="AX16" s="302"/>
      <c r="AY16" s="302"/>
      <c r="AZ16" s="302"/>
      <c r="BA16" s="302"/>
      <c r="BB16" s="302"/>
      <c r="BC16" s="302"/>
      <c r="BD16" s="302"/>
      <c r="BE16" s="302"/>
      <c r="BF16" s="302"/>
      <c r="BG16" s="302"/>
      <c r="BH16" s="302"/>
      <c r="BI16" s="302"/>
      <c r="BJ16" s="302"/>
      <c r="BK16" s="302"/>
      <c r="BL16" s="302"/>
      <c r="BM16" s="302"/>
      <c r="BN16" s="302"/>
      <c r="BO16" s="302"/>
      <c r="BP16" s="302"/>
      <c r="BQ16" s="302"/>
      <c r="BR16" s="302"/>
      <c r="BS16" s="302"/>
      <c r="BT16" s="302"/>
      <c r="BU16" s="302"/>
      <c r="BV16" s="302"/>
      <c r="BW16" s="302"/>
      <c r="BX16" s="302"/>
      <c r="BY16" s="302"/>
      <c r="BZ16" s="302"/>
      <c r="CA16" s="302"/>
      <c r="CB16" s="302"/>
      <c r="CC16" s="302"/>
      <c r="CD16" s="302"/>
      <c r="CE16" s="302"/>
      <c r="CF16" s="302"/>
      <c r="CG16" s="302"/>
      <c r="CH16" s="302"/>
      <c r="CI16" s="302"/>
      <c r="CJ16" s="302"/>
      <c r="CK16" s="302"/>
      <c r="CL16" s="302"/>
      <c r="CM16" s="302"/>
      <c r="CN16" s="302"/>
      <c r="CO16" s="302"/>
      <c r="CP16" s="302"/>
      <c r="CQ16" s="302"/>
      <c r="CR16" s="302"/>
      <c r="CS16" s="302"/>
      <c r="CT16" s="302"/>
      <c r="CU16" s="302"/>
      <c r="CV16" s="302"/>
      <c r="CW16" s="302"/>
      <c r="CX16" s="302"/>
      <c r="CY16" s="302"/>
      <c r="CZ16" s="302"/>
      <c r="DA16" s="302"/>
      <c r="DB16" s="302"/>
      <c r="DC16" s="302"/>
      <c r="DD16" s="324"/>
      <c r="DE16" s="324"/>
      <c r="DF16" s="94"/>
      <c r="DG16" s="94"/>
      <c r="DH16" s="94"/>
      <c r="DI16" s="94"/>
      <c r="DJ16" s="94"/>
      <c r="DK16" s="94"/>
      <c r="DL16" s="94"/>
      <c r="DM16" s="94"/>
      <c r="DN16" s="94"/>
      <c r="DO16" s="94"/>
      <c r="DP16" s="94"/>
      <c r="DQ16" s="94"/>
      <c r="DR16" s="94"/>
      <c r="DS16" s="94"/>
      <c r="DT16" s="94"/>
      <c r="DU16" s="94"/>
      <c r="DV16" s="94"/>
      <c r="DW16" s="94"/>
    </row>
    <row r="17" spans="1:351" s="95" customFormat="1" ht="13.2" x14ac:dyDescent="0.2">
      <c r="A17" s="50"/>
      <c r="B17" s="302"/>
      <c r="C17" s="302"/>
      <c r="D17" s="302"/>
      <c r="E17" s="302"/>
      <c r="F17" s="302"/>
      <c r="G17" s="302"/>
      <c r="H17" s="302"/>
      <c r="I17" s="302"/>
      <c r="J17" s="302"/>
      <c r="K17" s="302"/>
      <c r="L17" s="302"/>
      <c r="M17" s="302"/>
      <c r="N17" s="302"/>
      <c r="O17" s="302"/>
      <c r="P17" s="302"/>
      <c r="Q17" s="302"/>
      <c r="R17" s="302"/>
      <c r="S17" s="302"/>
      <c r="T17" s="302"/>
      <c r="U17" s="302"/>
      <c r="V17" s="302"/>
      <c r="W17" s="302"/>
      <c r="X17" s="302"/>
      <c r="Y17" s="302"/>
      <c r="Z17" s="302"/>
      <c r="AA17" s="302"/>
      <c r="AB17" s="302"/>
      <c r="AC17" s="302"/>
      <c r="AD17" s="302"/>
      <c r="AE17" s="302"/>
      <c r="AF17" s="302"/>
      <c r="AG17" s="302"/>
      <c r="AH17" s="302"/>
      <c r="AI17" s="302"/>
      <c r="AJ17" s="302"/>
      <c r="AK17" s="302"/>
      <c r="AL17" s="302"/>
      <c r="AM17" s="302"/>
      <c r="AN17" s="302"/>
      <c r="AO17" s="302"/>
      <c r="AP17" s="302"/>
      <c r="AQ17" s="302"/>
      <c r="AR17" s="302"/>
      <c r="AS17" s="302"/>
      <c r="AT17" s="302"/>
      <c r="AU17" s="302"/>
      <c r="AV17" s="302"/>
      <c r="AW17" s="302"/>
      <c r="AX17" s="302"/>
      <c r="AY17" s="302"/>
      <c r="AZ17" s="302"/>
      <c r="BA17" s="302"/>
      <c r="BB17" s="302"/>
      <c r="BC17" s="302"/>
      <c r="BD17" s="302"/>
      <c r="BE17" s="302"/>
      <c r="BF17" s="302"/>
      <c r="BG17" s="302"/>
      <c r="BH17" s="302"/>
      <c r="BI17" s="302"/>
      <c r="BJ17" s="302"/>
      <c r="BK17" s="302"/>
      <c r="BL17" s="302"/>
      <c r="BM17" s="302"/>
      <c r="BN17" s="302"/>
      <c r="BO17" s="302"/>
      <c r="BP17" s="302"/>
      <c r="BQ17" s="302"/>
      <c r="BR17" s="302"/>
      <c r="BS17" s="302"/>
      <c r="BT17" s="302"/>
      <c r="BU17" s="302"/>
      <c r="BV17" s="302"/>
      <c r="BW17" s="302"/>
      <c r="BX17" s="302"/>
      <c r="BY17" s="302"/>
      <c r="BZ17" s="302"/>
      <c r="CA17" s="302"/>
      <c r="CB17" s="302"/>
      <c r="CC17" s="302"/>
      <c r="CD17" s="302"/>
      <c r="CE17" s="302"/>
      <c r="CF17" s="302"/>
      <c r="CG17" s="302"/>
      <c r="CH17" s="302"/>
      <c r="CI17" s="302"/>
      <c r="CJ17" s="302"/>
      <c r="CK17" s="302"/>
      <c r="CL17" s="302"/>
      <c r="CM17" s="302"/>
      <c r="CN17" s="302"/>
      <c r="CO17" s="302"/>
      <c r="CP17" s="302"/>
      <c r="CQ17" s="302"/>
      <c r="CR17" s="302"/>
      <c r="CS17" s="302"/>
      <c r="CT17" s="302"/>
      <c r="CU17" s="302"/>
      <c r="CV17" s="302"/>
      <c r="CW17" s="302"/>
      <c r="CX17" s="302"/>
      <c r="CY17" s="302"/>
      <c r="CZ17" s="302"/>
      <c r="DA17" s="302"/>
      <c r="DB17" s="302"/>
      <c r="DC17" s="302"/>
      <c r="DD17" s="324"/>
      <c r="DE17" s="324"/>
      <c r="DF17" s="94"/>
      <c r="DG17" s="94"/>
      <c r="DH17" s="94"/>
      <c r="DI17" s="94"/>
      <c r="DJ17" s="94"/>
      <c r="DK17" s="94"/>
      <c r="DL17" s="94"/>
      <c r="DM17" s="94"/>
      <c r="DN17" s="94"/>
      <c r="DO17" s="94"/>
      <c r="DP17" s="94"/>
      <c r="DQ17" s="94"/>
      <c r="DR17" s="94"/>
      <c r="DS17" s="94"/>
      <c r="DT17" s="94"/>
      <c r="DU17" s="94"/>
      <c r="DV17" s="94"/>
      <c r="DW17" s="94"/>
    </row>
    <row r="18" spans="1:351" s="95" customFormat="1" ht="13.2" x14ac:dyDescent="0.2">
      <c r="A18" s="50"/>
      <c r="B18" s="302"/>
      <c r="C18" s="302"/>
      <c r="D18" s="302"/>
      <c r="E18" s="302"/>
      <c r="F18" s="302"/>
      <c r="G18" s="302"/>
      <c r="H18" s="302"/>
      <c r="I18" s="302"/>
      <c r="J18" s="302"/>
      <c r="K18" s="302"/>
      <c r="L18" s="302"/>
      <c r="M18" s="302"/>
      <c r="N18" s="302"/>
      <c r="O18" s="302"/>
      <c r="P18" s="302"/>
      <c r="Q18" s="302"/>
      <c r="R18" s="302"/>
      <c r="S18" s="302"/>
      <c r="T18" s="302"/>
      <c r="U18" s="302"/>
      <c r="V18" s="302"/>
      <c r="W18" s="302"/>
      <c r="X18" s="302"/>
      <c r="Y18" s="302"/>
      <c r="Z18" s="302"/>
      <c r="AA18" s="302"/>
      <c r="AB18" s="302"/>
      <c r="AC18" s="302"/>
      <c r="AD18" s="302"/>
      <c r="AE18" s="302"/>
      <c r="AF18" s="302"/>
      <c r="AG18" s="302"/>
      <c r="AH18" s="302"/>
      <c r="AI18" s="302"/>
      <c r="AJ18" s="302"/>
      <c r="AK18" s="302"/>
      <c r="AL18" s="302"/>
      <c r="AM18" s="302"/>
      <c r="AN18" s="302"/>
      <c r="AO18" s="302"/>
      <c r="AP18" s="302"/>
      <c r="AQ18" s="302"/>
      <c r="AR18" s="302"/>
      <c r="AS18" s="302"/>
      <c r="AT18" s="302"/>
      <c r="AU18" s="302"/>
      <c r="AV18" s="302"/>
      <c r="AW18" s="302"/>
      <c r="AX18" s="302"/>
      <c r="AY18" s="302"/>
      <c r="AZ18" s="302"/>
      <c r="BA18" s="302"/>
      <c r="BB18" s="302"/>
      <c r="BC18" s="302"/>
      <c r="BD18" s="302"/>
      <c r="BE18" s="302"/>
      <c r="BF18" s="302"/>
      <c r="BG18" s="302"/>
      <c r="BH18" s="302"/>
      <c r="BI18" s="302"/>
      <c r="BJ18" s="302"/>
      <c r="BK18" s="302"/>
      <c r="BL18" s="302"/>
      <c r="BM18" s="302"/>
      <c r="BN18" s="302"/>
      <c r="BO18" s="302"/>
      <c r="BP18" s="302"/>
      <c r="BQ18" s="302"/>
      <c r="BR18" s="302"/>
      <c r="BS18" s="302"/>
      <c r="BT18" s="302"/>
      <c r="BU18" s="302"/>
      <c r="BV18" s="302"/>
      <c r="BW18" s="302"/>
      <c r="BX18" s="302"/>
      <c r="BY18" s="302"/>
      <c r="BZ18" s="302"/>
      <c r="CA18" s="302"/>
      <c r="CB18" s="302"/>
      <c r="CC18" s="302"/>
      <c r="CD18" s="302"/>
      <c r="CE18" s="302"/>
      <c r="CF18" s="302"/>
      <c r="CG18" s="302"/>
      <c r="CH18" s="302"/>
      <c r="CI18" s="302"/>
      <c r="CJ18" s="302"/>
      <c r="CK18" s="302"/>
      <c r="CL18" s="302"/>
      <c r="CM18" s="302"/>
      <c r="CN18" s="302"/>
      <c r="CO18" s="302"/>
      <c r="CP18" s="302"/>
      <c r="CQ18" s="302"/>
      <c r="CR18" s="302"/>
      <c r="CS18" s="302"/>
      <c r="CT18" s="302"/>
      <c r="CU18" s="302"/>
      <c r="CV18" s="302"/>
      <c r="CW18" s="302"/>
      <c r="CX18" s="302"/>
      <c r="CY18" s="302"/>
      <c r="CZ18" s="302"/>
      <c r="DA18" s="302"/>
      <c r="DB18" s="302"/>
      <c r="DC18" s="302"/>
      <c r="DD18" s="324"/>
      <c r="DE18" s="324"/>
      <c r="DF18" s="94"/>
      <c r="DG18" s="94"/>
      <c r="DH18" s="94"/>
      <c r="DI18" s="94"/>
      <c r="DJ18" s="94"/>
      <c r="DK18" s="94"/>
      <c r="DL18" s="94"/>
      <c r="DM18" s="94"/>
      <c r="DN18" s="94"/>
      <c r="DO18" s="94"/>
      <c r="DP18" s="94"/>
      <c r="DQ18" s="94"/>
      <c r="DR18" s="94"/>
      <c r="DS18" s="94"/>
      <c r="DT18" s="94"/>
      <c r="DU18" s="94"/>
      <c r="DV18" s="94"/>
      <c r="DW18" s="94"/>
    </row>
    <row r="19" spans="1:351" ht="13.2" x14ac:dyDescent="0.2">
      <c r="DD19" s="108"/>
      <c r="DE19" s="108"/>
    </row>
    <row r="20" spans="1:351" ht="13.2" x14ac:dyDescent="0.2">
      <c r="DD20" s="108"/>
      <c r="DE20" s="108"/>
    </row>
    <row r="21" spans="1:351" ht="16.2" x14ac:dyDescent="0.2">
      <c r="B21" s="304"/>
      <c r="C21" s="104"/>
      <c r="D21" s="104"/>
      <c r="E21" s="104"/>
      <c r="F21" s="104"/>
      <c r="G21" s="104"/>
      <c r="H21" s="104"/>
      <c r="I21" s="104"/>
      <c r="J21" s="104"/>
      <c r="K21" s="104"/>
      <c r="L21" s="104"/>
      <c r="M21" s="104"/>
      <c r="N21" s="322"/>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322"/>
      <c r="AU21" s="104"/>
      <c r="AV21" s="104"/>
      <c r="AW21" s="104"/>
      <c r="AX21" s="104"/>
      <c r="AY21" s="104"/>
      <c r="AZ21" s="104"/>
      <c r="BA21" s="104"/>
      <c r="BB21" s="104"/>
      <c r="BC21" s="104"/>
      <c r="BD21" s="104"/>
      <c r="BE21" s="104"/>
      <c r="BF21" s="322"/>
      <c r="BG21" s="104"/>
      <c r="BH21" s="104"/>
      <c r="BI21" s="104"/>
      <c r="BJ21" s="104"/>
      <c r="BK21" s="104"/>
      <c r="BL21" s="104"/>
      <c r="BM21" s="104"/>
      <c r="BN21" s="104"/>
      <c r="BO21" s="104"/>
      <c r="BP21" s="104"/>
      <c r="BQ21" s="104"/>
      <c r="BR21" s="322"/>
      <c r="BS21" s="104"/>
      <c r="BT21" s="104"/>
      <c r="BU21" s="104"/>
      <c r="BV21" s="104"/>
      <c r="BW21" s="104"/>
      <c r="BX21" s="104"/>
      <c r="BY21" s="104"/>
      <c r="BZ21" s="104"/>
      <c r="CA21" s="104"/>
      <c r="CB21" s="104"/>
      <c r="CC21" s="104"/>
      <c r="CD21" s="322"/>
      <c r="CE21" s="104"/>
      <c r="CF21" s="104"/>
      <c r="CG21" s="104"/>
      <c r="CH21" s="104"/>
      <c r="CI21" s="104"/>
      <c r="CJ21" s="104"/>
      <c r="CK21" s="104"/>
      <c r="CL21" s="104"/>
      <c r="CM21" s="104"/>
      <c r="CN21" s="104"/>
      <c r="CO21" s="104"/>
      <c r="CP21" s="322"/>
      <c r="CQ21" s="104"/>
      <c r="CR21" s="104"/>
      <c r="CS21" s="104"/>
      <c r="CT21" s="104"/>
      <c r="CU21" s="104"/>
      <c r="CV21" s="104"/>
      <c r="CW21" s="104"/>
      <c r="CX21" s="104"/>
      <c r="CY21" s="104"/>
      <c r="CZ21" s="104"/>
      <c r="DA21" s="104"/>
      <c r="DB21" s="322"/>
      <c r="DC21" s="104"/>
      <c r="DD21" s="178"/>
      <c r="DE21" s="108"/>
      <c r="MM21" s="327"/>
    </row>
    <row r="22" spans="1:351" ht="16.2" x14ac:dyDescent="0.2">
      <c r="B22" s="97"/>
      <c r="MM22" s="327"/>
    </row>
    <row r="23" spans="1:351" ht="13.2" x14ac:dyDescent="0.2">
      <c r="B23" s="97"/>
    </row>
    <row r="24" spans="1:351" ht="13.2" x14ac:dyDescent="0.2">
      <c r="B24" s="97"/>
    </row>
    <row r="25" spans="1:351" ht="13.2" x14ac:dyDescent="0.2">
      <c r="B25" s="97"/>
    </row>
    <row r="26" spans="1:351" ht="13.2" x14ac:dyDescent="0.2">
      <c r="B26" s="97"/>
    </row>
    <row r="27" spans="1:351" ht="13.2" x14ac:dyDescent="0.2">
      <c r="B27" s="97"/>
    </row>
    <row r="28" spans="1:351" ht="13.2" x14ac:dyDescent="0.2">
      <c r="B28" s="97"/>
    </row>
    <row r="29" spans="1:351" ht="13.2" x14ac:dyDescent="0.2">
      <c r="B29" s="97"/>
    </row>
    <row r="30" spans="1:351" ht="13.2" x14ac:dyDescent="0.2">
      <c r="B30" s="97"/>
    </row>
    <row r="31" spans="1:351" ht="13.2" x14ac:dyDescent="0.2">
      <c r="B31" s="97"/>
    </row>
    <row r="32" spans="1:351" ht="13.2" x14ac:dyDescent="0.2">
      <c r="B32" s="97"/>
    </row>
    <row r="33" spans="2:109" ht="13.2" x14ac:dyDescent="0.2">
      <c r="B33" s="97"/>
    </row>
    <row r="34" spans="2:109" ht="13.2" x14ac:dyDescent="0.2">
      <c r="B34" s="97"/>
    </row>
    <row r="35" spans="2:109" ht="13.2" x14ac:dyDescent="0.2">
      <c r="B35" s="97"/>
    </row>
    <row r="36" spans="2:109" ht="13.2" x14ac:dyDescent="0.2">
      <c r="B36" s="97"/>
    </row>
    <row r="37" spans="2:109" ht="13.2" x14ac:dyDescent="0.2">
      <c r="B37" s="97"/>
    </row>
    <row r="38" spans="2:109" ht="13.2" x14ac:dyDescent="0.2">
      <c r="B38" s="97"/>
    </row>
    <row r="39" spans="2:109" ht="13.2" x14ac:dyDescent="0.2">
      <c r="B39" s="107"/>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M39" s="105"/>
      <c r="AN39" s="105"/>
      <c r="AO39" s="105"/>
      <c r="AP39" s="105"/>
      <c r="AQ39" s="105"/>
      <c r="AR39" s="105"/>
      <c r="AS39" s="105"/>
      <c r="AT39" s="105"/>
      <c r="AU39" s="105"/>
      <c r="AV39" s="105"/>
      <c r="AW39" s="105"/>
      <c r="AX39" s="105"/>
      <c r="AY39" s="105"/>
      <c r="AZ39" s="105"/>
      <c r="BA39" s="105"/>
      <c r="BB39" s="105"/>
      <c r="BC39" s="105"/>
      <c r="BD39" s="105"/>
      <c r="BE39" s="105"/>
      <c r="BF39" s="105"/>
      <c r="BG39" s="105"/>
      <c r="BH39" s="105"/>
      <c r="BI39" s="105"/>
      <c r="BJ39" s="105"/>
      <c r="BK39" s="105"/>
      <c r="BL39" s="105"/>
      <c r="BM39" s="105"/>
      <c r="BN39" s="105"/>
      <c r="BO39" s="105"/>
      <c r="BP39" s="105"/>
      <c r="BQ39" s="105"/>
      <c r="BR39" s="105"/>
      <c r="BS39" s="105"/>
      <c r="BT39" s="105"/>
      <c r="BU39" s="105"/>
      <c r="BV39" s="105"/>
      <c r="BW39" s="105"/>
      <c r="BX39" s="105"/>
      <c r="BY39" s="105"/>
      <c r="BZ39" s="105"/>
      <c r="CA39" s="105"/>
      <c r="CB39" s="105"/>
      <c r="CC39" s="105"/>
      <c r="CD39" s="105"/>
      <c r="CE39" s="105"/>
      <c r="CF39" s="105"/>
      <c r="CG39" s="105"/>
      <c r="CH39" s="105"/>
      <c r="CI39" s="105"/>
      <c r="CJ39" s="105"/>
      <c r="CK39" s="105"/>
      <c r="CL39" s="105"/>
      <c r="CM39" s="105"/>
      <c r="CN39" s="105"/>
      <c r="CO39" s="105"/>
      <c r="CP39" s="105"/>
      <c r="CQ39" s="105"/>
      <c r="CR39" s="105"/>
      <c r="CS39" s="105"/>
      <c r="CT39" s="105"/>
      <c r="CU39" s="105"/>
      <c r="CV39" s="105"/>
      <c r="CW39" s="105"/>
      <c r="CX39" s="105"/>
      <c r="CY39" s="105"/>
      <c r="CZ39" s="105"/>
      <c r="DA39" s="105"/>
      <c r="DB39" s="105"/>
      <c r="DC39" s="105"/>
      <c r="DD39" s="183"/>
    </row>
    <row r="40" spans="2:109" ht="13.2" x14ac:dyDescent="0.2">
      <c r="B40" s="305"/>
      <c r="DD40" s="305"/>
      <c r="DE40" s="108"/>
    </row>
    <row r="41" spans="2:109" ht="16.2" x14ac:dyDescent="0.2">
      <c r="B41" s="99" t="s">
        <v>549</v>
      </c>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78"/>
    </row>
    <row r="42" spans="2:109" ht="13.2" x14ac:dyDescent="0.2">
      <c r="B42" s="97"/>
      <c r="G42" s="309"/>
      <c r="I42" s="300"/>
      <c r="J42" s="300"/>
      <c r="K42" s="300"/>
      <c r="AM42" s="309"/>
      <c r="AN42" s="309" t="s">
        <v>550</v>
      </c>
      <c r="AP42" s="300"/>
      <c r="AQ42" s="300"/>
      <c r="AR42" s="300"/>
      <c r="AY42" s="309"/>
      <c r="BA42" s="300"/>
      <c r="BB42" s="300"/>
      <c r="BC42" s="300"/>
      <c r="BK42" s="309"/>
      <c r="BM42" s="300"/>
      <c r="BN42" s="300"/>
      <c r="BO42" s="300"/>
      <c r="BW42" s="309"/>
      <c r="BY42" s="300"/>
      <c r="BZ42" s="300"/>
      <c r="CA42" s="300"/>
      <c r="CI42" s="309"/>
      <c r="CK42" s="300"/>
      <c r="CL42" s="300"/>
      <c r="CM42" s="300"/>
      <c r="CU42" s="309"/>
      <c r="CW42" s="300"/>
      <c r="CX42" s="300"/>
      <c r="CY42" s="300"/>
    </row>
    <row r="43" spans="2:109" ht="13.5" customHeight="1" x14ac:dyDescent="0.2">
      <c r="B43" s="97"/>
      <c r="AN43" s="1105" t="s">
        <v>551</v>
      </c>
      <c r="AO43" s="1094"/>
      <c r="AP43" s="1094"/>
      <c r="AQ43" s="1094"/>
      <c r="AR43" s="1094"/>
      <c r="AS43" s="1094"/>
      <c r="AT43" s="1094"/>
      <c r="AU43" s="1094"/>
      <c r="AV43" s="1094"/>
      <c r="AW43" s="1094"/>
      <c r="AX43" s="1094"/>
      <c r="AY43" s="1094"/>
      <c r="AZ43" s="1094"/>
      <c r="BA43" s="1094"/>
      <c r="BB43" s="1094"/>
      <c r="BC43" s="1094"/>
      <c r="BD43" s="1094"/>
      <c r="BE43" s="1094"/>
      <c r="BF43" s="1094"/>
      <c r="BG43" s="1094"/>
      <c r="BH43" s="1094"/>
      <c r="BI43" s="1094"/>
      <c r="BJ43" s="1094"/>
      <c r="BK43" s="1094"/>
      <c r="BL43" s="1094"/>
      <c r="BM43" s="1094"/>
      <c r="BN43" s="1094"/>
      <c r="BO43" s="1094"/>
      <c r="BP43" s="1094"/>
      <c r="BQ43" s="1094"/>
      <c r="BR43" s="1094"/>
      <c r="BS43" s="1094"/>
      <c r="BT43" s="1094"/>
      <c r="BU43" s="1094"/>
      <c r="BV43" s="1094"/>
      <c r="BW43" s="1094"/>
      <c r="BX43" s="1094"/>
      <c r="BY43" s="1094"/>
      <c r="BZ43" s="1094"/>
      <c r="CA43" s="1094"/>
      <c r="CB43" s="1094"/>
      <c r="CC43" s="1094"/>
      <c r="CD43" s="1094"/>
      <c r="CE43" s="1094"/>
      <c r="CF43" s="1094"/>
      <c r="CG43" s="1094"/>
      <c r="CH43" s="1094"/>
      <c r="CI43" s="1094"/>
      <c r="CJ43" s="1094"/>
      <c r="CK43" s="1094"/>
      <c r="CL43" s="1094"/>
      <c r="CM43" s="1094"/>
      <c r="CN43" s="1094"/>
      <c r="CO43" s="1094"/>
      <c r="CP43" s="1094"/>
      <c r="CQ43" s="1094"/>
      <c r="CR43" s="1094"/>
      <c r="CS43" s="1094"/>
      <c r="CT43" s="1094"/>
      <c r="CU43" s="1094"/>
      <c r="CV43" s="1094"/>
      <c r="CW43" s="1094"/>
      <c r="CX43" s="1094"/>
      <c r="CY43" s="1094"/>
      <c r="CZ43" s="1094"/>
      <c r="DA43" s="1094"/>
      <c r="DB43" s="1094"/>
      <c r="DC43" s="1095"/>
    </row>
    <row r="44" spans="2:109" ht="13.2" x14ac:dyDescent="0.2">
      <c r="B44" s="97"/>
      <c r="AN44" s="1096"/>
      <c r="AO44" s="1097"/>
      <c r="AP44" s="1097"/>
      <c r="AQ44" s="1097"/>
      <c r="AR44" s="1097"/>
      <c r="AS44" s="1097"/>
      <c r="AT44" s="1097"/>
      <c r="AU44" s="1097"/>
      <c r="AV44" s="1097"/>
      <c r="AW44" s="1097"/>
      <c r="AX44" s="1097"/>
      <c r="AY44" s="1097"/>
      <c r="AZ44" s="1097"/>
      <c r="BA44" s="1097"/>
      <c r="BB44" s="1097"/>
      <c r="BC44" s="1097"/>
      <c r="BD44" s="1097"/>
      <c r="BE44" s="1097"/>
      <c r="BF44" s="1097"/>
      <c r="BG44" s="1097"/>
      <c r="BH44" s="1097"/>
      <c r="BI44" s="1097"/>
      <c r="BJ44" s="1097"/>
      <c r="BK44" s="1097"/>
      <c r="BL44" s="1097"/>
      <c r="BM44" s="1097"/>
      <c r="BN44" s="1097"/>
      <c r="BO44" s="1097"/>
      <c r="BP44" s="1097"/>
      <c r="BQ44" s="1097"/>
      <c r="BR44" s="1097"/>
      <c r="BS44" s="1097"/>
      <c r="BT44" s="1097"/>
      <c r="BU44" s="1097"/>
      <c r="BV44" s="1097"/>
      <c r="BW44" s="1097"/>
      <c r="BX44" s="1097"/>
      <c r="BY44" s="1097"/>
      <c r="BZ44" s="1097"/>
      <c r="CA44" s="1097"/>
      <c r="CB44" s="1097"/>
      <c r="CC44" s="1097"/>
      <c r="CD44" s="1097"/>
      <c r="CE44" s="1097"/>
      <c r="CF44" s="1097"/>
      <c r="CG44" s="1097"/>
      <c r="CH44" s="1097"/>
      <c r="CI44" s="1097"/>
      <c r="CJ44" s="1097"/>
      <c r="CK44" s="1097"/>
      <c r="CL44" s="1097"/>
      <c r="CM44" s="1097"/>
      <c r="CN44" s="1097"/>
      <c r="CO44" s="1097"/>
      <c r="CP44" s="1097"/>
      <c r="CQ44" s="1097"/>
      <c r="CR44" s="1097"/>
      <c r="CS44" s="1097"/>
      <c r="CT44" s="1097"/>
      <c r="CU44" s="1097"/>
      <c r="CV44" s="1097"/>
      <c r="CW44" s="1097"/>
      <c r="CX44" s="1097"/>
      <c r="CY44" s="1097"/>
      <c r="CZ44" s="1097"/>
      <c r="DA44" s="1097"/>
      <c r="DB44" s="1097"/>
      <c r="DC44" s="1098"/>
    </row>
    <row r="45" spans="2:109" ht="13.2" x14ac:dyDescent="0.2">
      <c r="B45" s="97"/>
      <c r="AN45" s="1096"/>
      <c r="AO45" s="1097"/>
      <c r="AP45" s="1097"/>
      <c r="AQ45" s="1097"/>
      <c r="AR45" s="1097"/>
      <c r="AS45" s="1097"/>
      <c r="AT45" s="1097"/>
      <c r="AU45" s="1097"/>
      <c r="AV45" s="1097"/>
      <c r="AW45" s="1097"/>
      <c r="AX45" s="1097"/>
      <c r="AY45" s="1097"/>
      <c r="AZ45" s="1097"/>
      <c r="BA45" s="1097"/>
      <c r="BB45" s="1097"/>
      <c r="BC45" s="1097"/>
      <c r="BD45" s="1097"/>
      <c r="BE45" s="1097"/>
      <c r="BF45" s="1097"/>
      <c r="BG45" s="1097"/>
      <c r="BH45" s="1097"/>
      <c r="BI45" s="1097"/>
      <c r="BJ45" s="1097"/>
      <c r="BK45" s="1097"/>
      <c r="BL45" s="1097"/>
      <c r="BM45" s="1097"/>
      <c r="BN45" s="1097"/>
      <c r="BO45" s="1097"/>
      <c r="BP45" s="1097"/>
      <c r="BQ45" s="1097"/>
      <c r="BR45" s="1097"/>
      <c r="BS45" s="1097"/>
      <c r="BT45" s="1097"/>
      <c r="BU45" s="1097"/>
      <c r="BV45" s="1097"/>
      <c r="BW45" s="1097"/>
      <c r="BX45" s="1097"/>
      <c r="BY45" s="1097"/>
      <c r="BZ45" s="1097"/>
      <c r="CA45" s="1097"/>
      <c r="CB45" s="1097"/>
      <c r="CC45" s="1097"/>
      <c r="CD45" s="1097"/>
      <c r="CE45" s="1097"/>
      <c r="CF45" s="1097"/>
      <c r="CG45" s="1097"/>
      <c r="CH45" s="1097"/>
      <c r="CI45" s="1097"/>
      <c r="CJ45" s="1097"/>
      <c r="CK45" s="1097"/>
      <c r="CL45" s="1097"/>
      <c r="CM45" s="1097"/>
      <c r="CN45" s="1097"/>
      <c r="CO45" s="1097"/>
      <c r="CP45" s="1097"/>
      <c r="CQ45" s="1097"/>
      <c r="CR45" s="1097"/>
      <c r="CS45" s="1097"/>
      <c r="CT45" s="1097"/>
      <c r="CU45" s="1097"/>
      <c r="CV45" s="1097"/>
      <c r="CW45" s="1097"/>
      <c r="CX45" s="1097"/>
      <c r="CY45" s="1097"/>
      <c r="CZ45" s="1097"/>
      <c r="DA45" s="1097"/>
      <c r="DB45" s="1097"/>
      <c r="DC45" s="1098"/>
    </row>
    <row r="46" spans="2:109" ht="13.2" x14ac:dyDescent="0.2">
      <c r="B46" s="97"/>
      <c r="AN46" s="1096"/>
      <c r="AO46" s="1097"/>
      <c r="AP46" s="1097"/>
      <c r="AQ46" s="1097"/>
      <c r="AR46" s="1097"/>
      <c r="AS46" s="1097"/>
      <c r="AT46" s="1097"/>
      <c r="AU46" s="1097"/>
      <c r="AV46" s="1097"/>
      <c r="AW46" s="1097"/>
      <c r="AX46" s="1097"/>
      <c r="AY46" s="1097"/>
      <c r="AZ46" s="1097"/>
      <c r="BA46" s="1097"/>
      <c r="BB46" s="1097"/>
      <c r="BC46" s="1097"/>
      <c r="BD46" s="1097"/>
      <c r="BE46" s="1097"/>
      <c r="BF46" s="1097"/>
      <c r="BG46" s="1097"/>
      <c r="BH46" s="1097"/>
      <c r="BI46" s="1097"/>
      <c r="BJ46" s="1097"/>
      <c r="BK46" s="1097"/>
      <c r="BL46" s="1097"/>
      <c r="BM46" s="1097"/>
      <c r="BN46" s="1097"/>
      <c r="BO46" s="1097"/>
      <c r="BP46" s="1097"/>
      <c r="BQ46" s="1097"/>
      <c r="BR46" s="1097"/>
      <c r="BS46" s="1097"/>
      <c r="BT46" s="1097"/>
      <c r="BU46" s="1097"/>
      <c r="BV46" s="1097"/>
      <c r="BW46" s="1097"/>
      <c r="BX46" s="1097"/>
      <c r="BY46" s="1097"/>
      <c r="BZ46" s="1097"/>
      <c r="CA46" s="1097"/>
      <c r="CB46" s="1097"/>
      <c r="CC46" s="1097"/>
      <c r="CD46" s="1097"/>
      <c r="CE46" s="1097"/>
      <c r="CF46" s="1097"/>
      <c r="CG46" s="1097"/>
      <c r="CH46" s="1097"/>
      <c r="CI46" s="1097"/>
      <c r="CJ46" s="1097"/>
      <c r="CK46" s="1097"/>
      <c r="CL46" s="1097"/>
      <c r="CM46" s="1097"/>
      <c r="CN46" s="1097"/>
      <c r="CO46" s="1097"/>
      <c r="CP46" s="1097"/>
      <c r="CQ46" s="1097"/>
      <c r="CR46" s="1097"/>
      <c r="CS46" s="1097"/>
      <c r="CT46" s="1097"/>
      <c r="CU46" s="1097"/>
      <c r="CV46" s="1097"/>
      <c r="CW46" s="1097"/>
      <c r="CX46" s="1097"/>
      <c r="CY46" s="1097"/>
      <c r="CZ46" s="1097"/>
      <c r="DA46" s="1097"/>
      <c r="DB46" s="1097"/>
      <c r="DC46" s="1098"/>
    </row>
    <row r="47" spans="2:109" ht="13.2" x14ac:dyDescent="0.2">
      <c r="B47" s="97"/>
      <c r="AN47" s="1099"/>
      <c r="AO47" s="1100"/>
      <c r="AP47" s="1100"/>
      <c r="AQ47" s="1100"/>
      <c r="AR47" s="1100"/>
      <c r="AS47" s="1100"/>
      <c r="AT47" s="1100"/>
      <c r="AU47" s="1100"/>
      <c r="AV47" s="1100"/>
      <c r="AW47" s="1100"/>
      <c r="AX47" s="1100"/>
      <c r="AY47" s="1100"/>
      <c r="AZ47" s="1100"/>
      <c r="BA47" s="1100"/>
      <c r="BB47" s="1100"/>
      <c r="BC47" s="1100"/>
      <c r="BD47" s="1100"/>
      <c r="BE47" s="1100"/>
      <c r="BF47" s="1100"/>
      <c r="BG47" s="1100"/>
      <c r="BH47" s="1100"/>
      <c r="BI47" s="1100"/>
      <c r="BJ47" s="1100"/>
      <c r="BK47" s="1100"/>
      <c r="BL47" s="1100"/>
      <c r="BM47" s="1100"/>
      <c r="BN47" s="1100"/>
      <c r="BO47" s="1100"/>
      <c r="BP47" s="1100"/>
      <c r="BQ47" s="1100"/>
      <c r="BR47" s="1100"/>
      <c r="BS47" s="1100"/>
      <c r="BT47" s="1100"/>
      <c r="BU47" s="1100"/>
      <c r="BV47" s="1100"/>
      <c r="BW47" s="1100"/>
      <c r="BX47" s="1100"/>
      <c r="BY47" s="1100"/>
      <c r="BZ47" s="1100"/>
      <c r="CA47" s="1100"/>
      <c r="CB47" s="1100"/>
      <c r="CC47" s="1100"/>
      <c r="CD47" s="1100"/>
      <c r="CE47" s="1100"/>
      <c r="CF47" s="1100"/>
      <c r="CG47" s="1100"/>
      <c r="CH47" s="1100"/>
      <c r="CI47" s="1100"/>
      <c r="CJ47" s="1100"/>
      <c r="CK47" s="1100"/>
      <c r="CL47" s="1100"/>
      <c r="CM47" s="1100"/>
      <c r="CN47" s="1100"/>
      <c r="CO47" s="1100"/>
      <c r="CP47" s="1100"/>
      <c r="CQ47" s="1100"/>
      <c r="CR47" s="1100"/>
      <c r="CS47" s="1100"/>
      <c r="CT47" s="1100"/>
      <c r="CU47" s="1100"/>
      <c r="CV47" s="1100"/>
      <c r="CW47" s="1100"/>
      <c r="CX47" s="1100"/>
      <c r="CY47" s="1100"/>
      <c r="CZ47" s="1100"/>
      <c r="DA47" s="1100"/>
      <c r="DB47" s="1100"/>
      <c r="DC47" s="1101"/>
    </row>
    <row r="48" spans="2:109" ht="13.2" x14ac:dyDescent="0.2">
      <c r="B48" s="97"/>
      <c r="H48" s="311"/>
      <c r="I48" s="311"/>
      <c r="J48" s="311"/>
      <c r="AN48" s="311"/>
      <c r="AO48" s="311"/>
      <c r="AP48" s="311"/>
      <c r="AZ48" s="311"/>
      <c r="BA48" s="311"/>
      <c r="BB48" s="311"/>
      <c r="BL48" s="311"/>
      <c r="BM48" s="311"/>
      <c r="BN48" s="311"/>
      <c r="BX48" s="311"/>
      <c r="BY48" s="311"/>
      <c r="BZ48" s="311"/>
      <c r="CJ48" s="311"/>
      <c r="CK48" s="311"/>
      <c r="CL48" s="311"/>
      <c r="CV48" s="311"/>
      <c r="CW48" s="311"/>
      <c r="CX48" s="311"/>
    </row>
    <row r="49" spans="1:109" ht="13.2" x14ac:dyDescent="0.2">
      <c r="B49" s="97"/>
      <c r="AN49" s="50" t="s">
        <v>552</v>
      </c>
    </row>
    <row r="50" spans="1:109" ht="13.2" x14ac:dyDescent="0.2">
      <c r="B50" s="97"/>
      <c r="G50" s="1087"/>
      <c r="H50" s="1087"/>
      <c r="I50" s="1087"/>
      <c r="J50" s="1087"/>
      <c r="K50" s="315"/>
      <c r="L50" s="315"/>
      <c r="M50" s="320"/>
      <c r="N50" s="320"/>
      <c r="AN50" s="1107"/>
      <c r="AO50" s="630"/>
      <c r="AP50" s="630"/>
      <c r="AQ50" s="630"/>
      <c r="AR50" s="630"/>
      <c r="AS50" s="630"/>
      <c r="AT50" s="630"/>
      <c r="AU50" s="630"/>
      <c r="AV50" s="630"/>
      <c r="AW50" s="630"/>
      <c r="AX50" s="630"/>
      <c r="AY50" s="630"/>
      <c r="AZ50" s="630"/>
      <c r="BA50" s="630"/>
      <c r="BB50" s="630"/>
      <c r="BC50" s="630"/>
      <c r="BD50" s="630"/>
      <c r="BE50" s="630"/>
      <c r="BF50" s="630"/>
      <c r="BG50" s="630"/>
      <c r="BH50" s="630"/>
      <c r="BI50" s="630"/>
      <c r="BJ50" s="630"/>
      <c r="BK50" s="630"/>
      <c r="BL50" s="630"/>
      <c r="BM50" s="630"/>
      <c r="BN50" s="630"/>
      <c r="BO50" s="631"/>
      <c r="BP50" s="1089" t="s">
        <v>395</v>
      </c>
      <c r="BQ50" s="1089"/>
      <c r="BR50" s="1089"/>
      <c r="BS50" s="1089"/>
      <c r="BT50" s="1089"/>
      <c r="BU50" s="1089"/>
      <c r="BV50" s="1089"/>
      <c r="BW50" s="1089"/>
      <c r="BX50" s="1089" t="s">
        <v>527</v>
      </c>
      <c r="BY50" s="1089"/>
      <c r="BZ50" s="1089"/>
      <c r="CA50" s="1089"/>
      <c r="CB50" s="1089"/>
      <c r="CC50" s="1089"/>
      <c r="CD50" s="1089"/>
      <c r="CE50" s="1089"/>
      <c r="CF50" s="1089" t="s">
        <v>528</v>
      </c>
      <c r="CG50" s="1089"/>
      <c r="CH50" s="1089"/>
      <c r="CI50" s="1089"/>
      <c r="CJ50" s="1089"/>
      <c r="CK50" s="1089"/>
      <c r="CL50" s="1089"/>
      <c r="CM50" s="1089"/>
      <c r="CN50" s="1089" t="s">
        <v>212</v>
      </c>
      <c r="CO50" s="1089"/>
      <c r="CP50" s="1089"/>
      <c r="CQ50" s="1089"/>
      <c r="CR50" s="1089"/>
      <c r="CS50" s="1089"/>
      <c r="CT50" s="1089"/>
      <c r="CU50" s="1089"/>
      <c r="CV50" s="1089" t="s">
        <v>222</v>
      </c>
      <c r="CW50" s="1089"/>
      <c r="CX50" s="1089"/>
      <c r="CY50" s="1089"/>
      <c r="CZ50" s="1089"/>
      <c r="DA50" s="1089"/>
      <c r="DB50" s="1089"/>
      <c r="DC50" s="1089"/>
    </row>
    <row r="51" spans="1:109" ht="13.5" customHeight="1" x14ac:dyDescent="0.2">
      <c r="B51" s="97"/>
      <c r="G51" s="1102"/>
      <c r="H51" s="1102"/>
      <c r="I51" s="1106"/>
      <c r="J51" s="1106"/>
      <c r="K51" s="1103"/>
      <c r="L51" s="1103"/>
      <c r="M51" s="1103"/>
      <c r="N51" s="1103"/>
      <c r="AM51" s="311"/>
      <c r="AN51" s="1090" t="s">
        <v>553</v>
      </c>
      <c r="AO51" s="1090"/>
      <c r="AP51" s="1090"/>
      <c r="AQ51" s="1090"/>
      <c r="AR51" s="1090"/>
      <c r="AS51" s="1090"/>
      <c r="AT51" s="1090"/>
      <c r="AU51" s="1090"/>
      <c r="AV51" s="1090"/>
      <c r="AW51" s="1090"/>
      <c r="AX51" s="1090"/>
      <c r="AY51" s="1090"/>
      <c r="AZ51" s="1090"/>
      <c r="BA51" s="1090"/>
      <c r="BB51" s="1090" t="s">
        <v>555</v>
      </c>
      <c r="BC51" s="1090"/>
      <c r="BD51" s="1090"/>
      <c r="BE51" s="1090"/>
      <c r="BF51" s="1090"/>
      <c r="BG51" s="1090"/>
      <c r="BH51" s="1090"/>
      <c r="BI51" s="1090"/>
      <c r="BJ51" s="1090"/>
      <c r="BK51" s="1090"/>
      <c r="BL51" s="1090"/>
      <c r="BM51" s="1090"/>
      <c r="BN51" s="1090"/>
      <c r="BO51" s="1090"/>
      <c r="BP51" s="1104"/>
      <c r="BQ51" s="1086"/>
      <c r="BR51" s="1086"/>
      <c r="BS51" s="1086"/>
      <c r="BT51" s="1086"/>
      <c r="BU51" s="1086"/>
      <c r="BV51" s="1086"/>
      <c r="BW51" s="1086"/>
      <c r="BX51" s="1104"/>
      <c r="BY51" s="1086"/>
      <c r="BZ51" s="1086"/>
      <c r="CA51" s="1086"/>
      <c r="CB51" s="1086"/>
      <c r="CC51" s="1086"/>
      <c r="CD51" s="1086"/>
      <c r="CE51" s="1086"/>
      <c r="CF51" s="1086">
        <v>59</v>
      </c>
      <c r="CG51" s="1086"/>
      <c r="CH51" s="1086"/>
      <c r="CI51" s="1086"/>
      <c r="CJ51" s="1086"/>
      <c r="CK51" s="1086"/>
      <c r="CL51" s="1086"/>
      <c r="CM51" s="1086"/>
      <c r="CN51" s="1086">
        <v>55.9</v>
      </c>
      <c r="CO51" s="1086"/>
      <c r="CP51" s="1086"/>
      <c r="CQ51" s="1086"/>
      <c r="CR51" s="1086"/>
      <c r="CS51" s="1086"/>
      <c r="CT51" s="1086"/>
      <c r="CU51" s="1086"/>
      <c r="CV51" s="1086">
        <v>51.7</v>
      </c>
      <c r="CW51" s="1086"/>
      <c r="CX51" s="1086"/>
      <c r="CY51" s="1086"/>
      <c r="CZ51" s="1086"/>
      <c r="DA51" s="1086"/>
      <c r="DB51" s="1086"/>
      <c r="DC51" s="1086"/>
    </row>
    <row r="52" spans="1:109" ht="13.2" x14ac:dyDescent="0.2">
      <c r="B52" s="97"/>
      <c r="G52" s="1102"/>
      <c r="H52" s="1102"/>
      <c r="I52" s="1106"/>
      <c r="J52" s="1106"/>
      <c r="K52" s="1103"/>
      <c r="L52" s="1103"/>
      <c r="M52" s="1103"/>
      <c r="N52" s="1103"/>
      <c r="AM52" s="311"/>
      <c r="AN52" s="1090"/>
      <c r="AO52" s="1090"/>
      <c r="AP52" s="1090"/>
      <c r="AQ52" s="1090"/>
      <c r="AR52" s="1090"/>
      <c r="AS52" s="1090"/>
      <c r="AT52" s="1090"/>
      <c r="AU52" s="1090"/>
      <c r="AV52" s="1090"/>
      <c r="AW52" s="1090"/>
      <c r="AX52" s="1090"/>
      <c r="AY52" s="1090"/>
      <c r="AZ52" s="1090"/>
      <c r="BA52" s="1090"/>
      <c r="BB52" s="1090"/>
      <c r="BC52" s="1090"/>
      <c r="BD52" s="1090"/>
      <c r="BE52" s="1090"/>
      <c r="BF52" s="1090"/>
      <c r="BG52" s="1090"/>
      <c r="BH52" s="1090"/>
      <c r="BI52" s="1090"/>
      <c r="BJ52" s="1090"/>
      <c r="BK52" s="1090"/>
      <c r="BL52" s="1090"/>
      <c r="BM52" s="1090"/>
      <c r="BN52" s="1090"/>
      <c r="BO52" s="1090"/>
      <c r="BP52" s="1086"/>
      <c r="BQ52" s="1086"/>
      <c r="BR52" s="1086"/>
      <c r="BS52" s="1086"/>
      <c r="BT52" s="1086"/>
      <c r="BU52" s="1086"/>
      <c r="BV52" s="1086"/>
      <c r="BW52" s="1086"/>
      <c r="BX52" s="1086"/>
      <c r="BY52" s="1086"/>
      <c r="BZ52" s="1086"/>
      <c r="CA52" s="1086"/>
      <c r="CB52" s="1086"/>
      <c r="CC52" s="1086"/>
      <c r="CD52" s="1086"/>
      <c r="CE52" s="1086"/>
      <c r="CF52" s="1086"/>
      <c r="CG52" s="1086"/>
      <c r="CH52" s="1086"/>
      <c r="CI52" s="1086"/>
      <c r="CJ52" s="1086"/>
      <c r="CK52" s="1086"/>
      <c r="CL52" s="1086"/>
      <c r="CM52" s="1086"/>
      <c r="CN52" s="1086"/>
      <c r="CO52" s="1086"/>
      <c r="CP52" s="1086"/>
      <c r="CQ52" s="1086"/>
      <c r="CR52" s="1086"/>
      <c r="CS52" s="1086"/>
      <c r="CT52" s="1086"/>
      <c r="CU52" s="1086"/>
      <c r="CV52" s="1086"/>
      <c r="CW52" s="1086"/>
      <c r="CX52" s="1086"/>
      <c r="CY52" s="1086"/>
      <c r="CZ52" s="1086"/>
      <c r="DA52" s="1086"/>
      <c r="DB52" s="1086"/>
      <c r="DC52" s="1086"/>
    </row>
    <row r="53" spans="1:109" ht="13.2" x14ac:dyDescent="0.2">
      <c r="A53" s="300"/>
      <c r="B53" s="97"/>
      <c r="G53" s="1102"/>
      <c r="H53" s="1102"/>
      <c r="I53" s="1087"/>
      <c r="J53" s="1087"/>
      <c r="K53" s="1103"/>
      <c r="L53" s="1103"/>
      <c r="M53" s="1103"/>
      <c r="N53" s="1103"/>
      <c r="AM53" s="311"/>
      <c r="AN53" s="1090"/>
      <c r="AO53" s="1090"/>
      <c r="AP53" s="1090"/>
      <c r="AQ53" s="1090"/>
      <c r="AR53" s="1090"/>
      <c r="AS53" s="1090"/>
      <c r="AT53" s="1090"/>
      <c r="AU53" s="1090"/>
      <c r="AV53" s="1090"/>
      <c r="AW53" s="1090"/>
      <c r="AX53" s="1090"/>
      <c r="AY53" s="1090"/>
      <c r="AZ53" s="1090"/>
      <c r="BA53" s="1090"/>
      <c r="BB53" s="1090" t="s">
        <v>556</v>
      </c>
      <c r="BC53" s="1090"/>
      <c r="BD53" s="1090"/>
      <c r="BE53" s="1090"/>
      <c r="BF53" s="1090"/>
      <c r="BG53" s="1090"/>
      <c r="BH53" s="1090"/>
      <c r="BI53" s="1090"/>
      <c r="BJ53" s="1090"/>
      <c r="BK53" s="1090"/>
      <c r="BL53" s="1090"/>
      <c r="BM53" s="1090"/>
      <c r="BN53" s="1090"/>
      <c r="BO53" s="1090"/>
      <c r="BP53" s="1104"/>
      <c r="BQ53" s="1086"/>
      <c r="BR53" s="1086"/>
      <c r="BS53" s="1086"/>
      <c r="BT53" s="1086"/>
      <c r="BU53" s="1086"/>
      <c r="BV53" s="1086"/>
      <c r="BW53" s="1086"/>
      <c r="BX53" s="1104"/>
      <c r="BY53" s="1086"/>
      <c r="BZ53" s="1086"/>
      <c r="CA53" s="1086"/>
      <c r="CB53" s="1086"/>
      <c r="CC53" s="1086"/>
      <c r="CD53" s="1086"/>
      <c r="CE53" s="1086"/>
      <c r="CF53" s="1086">
        <v>56.2</v>
      </c>
      <c r="CG53" s="1086"/>
      <c r="CH53" s="1086"/>
      <c r="CI53" s="1086"/>
      <c r="CJ53" s="1086"/>
      <c r="CK53" s="1086"/>
      <c r="CL53" s="1086"/>
      <c r="CM53" s="1086"/>
      <c r="CN53" s="1086">
        <v>57.6</v>
      </c>
      <c r="CO53" s="1086"/>
      <c r="CP53" s="1086"/>
      <c r="CQ53" s="1086"/>
      <c r="CR53" s="1086"/>
      <c r="CS53" s="1086"/>
      <c r="CT53" s="1086"/>
      <c r="CU53" s="1086"/>
      <c r="CV53" s="1086">
        <v>59</v>
      </c>
      <c r="CW53" s="1086"/>
      <c r="CX53" s="1086"/>
      <c r="CY53" s="1086"/>
      <c r="CZ53" s="1086"/>
      <c r="DA53" s="1086"/>
      <c r="DB53" s="1086"/>
      <c r="DC53" s="1086"/>
    </row>
    <row r="54" spans="1:109" ht="13.2" x14ac:dyDescent="0.2">
      <c r="A54" s="300"/>
      <c r="B54" s="97"/>
      <c r="G54" s="1102"/>
      <c r="H54" s="1102"/>
      <c r="I54" s="1087"/>
      <c r="J54" s="1087"/>
      <c r="K54" s="1103"/>
      <c r="L54" s="1103"/>
      <c r="M54" s="1103"/>
      <c r="N54" s="1103"/>
      <c r="AM54" s="311"/>
      <c r="AN54" s="1090"/>
      <c r="AO54" s="1090"/>
      <c r="AP54" s="1090"/>
      <c r="AQ54" s="1090"/>
      <c r="AR54" s="1090"/>
      <c r="AS54" s="1090"/>
      <c r="AT54" s="1090"/>
      <c r="AU54" s="1090"/>
      <c r="AV54" s="1090"/>
      <c r="AW54" s="1090"/>
      <c r="AX54" s="1090"/>
      <c r="AY54" s="1090"/>
      <c r="AZ54" s="1090"/>
      <c r="BA54" s="1090"/>
      <c r="BB54" s="1090"/>
      <c r="BC54" s="1090"/>
      <c r="BD54" s="1090"/>
      <c r="BE54" s="1090"/>
      <c r="BF54" s="1090"/>
      <c r="BG54" s="1090"/>
      <c r="BH54" s="1090"/>
      <c r="BI54" s="1090"/>
      <c r="BJ54" s="1090"/>
      <c r="BK54" s="1090"/>
      <c r="BL54" s="1090"/>
      <c r="BM54" s="1090"/>
      <c r="BN54" s="1090"/>
      <c r="BO54" s="1090"/>
      <c r="BP54" s="1086"/>
      <c r="BQ54" s="1086"/>
      <c r="BR54" s="1086"/>
      <c r="BS54" s="1086"/>
      <c r="BT54" s="1086"/>
      <c r="BU54" s="1086"/>
      <c r="BV54" s="1086"/>
      <c r="BW54" s="1086"/>
      <c r="BX54" s="1086"/>
      <c r="BY54" s="1086"/>
      <c r="BZ54" s="1086"/>
      <c r="CA54" s="1086"/>
      <c r="CB54" s="1086"/>
      <c r="CC54" s="1086"/>
      <c r="CD54" s="1086"/>
      <c r="CE54" s="1086"/>
      <c r="CF54" s="1086"/>
      <c r="CG54" s="1086"/>
      <c r="CH54" s="1086"/>
      <c r="CI54" s="1086"/>
      <c r="CJ54" s="1086"/>
      <c r="CK54" s="1086"/>
      <c r="CL54" s="1086"/>
      <c r="CM54" s="1086"/>
      <c r="CN54" s="1086"/>
      <c r="CO54" s="1086"/>
      <c r="CP54" s="1086"/>
      <c r="CQ54" s="1086"/>
      <c r="CR54" s="1086"/>
      <c r="CS54" s="1086"/>
      <c r="CT54" s="1086"/>
      <c r="CU54" s="1086"/>
      <c r="CV54" s="1086"/>
      <c r="CW54" s="1086"/>
      <c r="CX54" s="1086"/>
      <c r="CY54" s="1086"/>
      <c r="CZ54" s="1086"/>
      <c r="DA54" s="1086"/>
      <c r="DB54" s="1086"/>
      <c r="DC54" s="1086"/>
    </row>
    <row r="55" spans="1:109" ht="13.2" x14ac:dyDescent="0.2">
      <c r="A55" s="300"/>
      <c r="B55" s="97"/>
      <c r="G55" s="1087"/>
      <c r="H55" s="1087"/>
      <c r="I55" s="1087"/>
      <c r="J55" s="1087"/>
      <c r="K55" s="1103"/>
      <c r="L55" s="1103"/>
      <c r="M55" s="1103"/>
      <c r="N55" s="1103"/>
      <c r="AN55" s="1089" t="s">
        <v>409</v>
      </c>
      <c r="AO55" s="1089"/>
      <c r="AP55" s="1089"/>
      <c r="AQ55" s="1089"/>
      <c r="AR55" s="1089"/>
      <c r="AS55" s="1089"/>
      <c r="AT55" s="1089"/>
      <c r="AU55" s="1089"/>
      <c r="AV55" s="1089"/>
      <c r="AW55" s="1089"/>
      <c r="AX55" s="1089"/>
      <c r="AY55" s="1089"/>
      <c r="AZ55" s="1089"/>
      <c r="BA55" s="1089"/>
      <c r="BB55" s="1090" t="s">
        <v>555</v>
      </c>
      <c r="BC55" s="1090"/>
      <c r="BD55" s="1090"/>
      <c r="BE55" s="1090"/>
      <c r="BF55" s="1090"/>
      <c r="BG55" s="1090"/>
      <c r="BH55" s="1090"/>
      <c r="BI55" s="1090"/>
      <c r="BJ55" s="1090"/>
      <c r="BK55" s="1090"/>
      <c r="BL55" s="1090"/>
      <c r="BM55" s="1090"/>
      <c r="BN55" s="1090"/>
      <c r="BO55" s="1090"/>
      <c r="BP55" s="1104"/>
      <c r="BQ55" s="1086"/>
      <c r="BR55" s="1086"/>
      <c r="BS55" s="1086"/>
      <c r="BT55" s="1086"/>
      <c r="BU55" s="1086"/>
      <c r="BV55" s="1086"/>
      <c r="BW55" s="1086"/>
      <c r="BX55" s="1104"/>
      <c r="BY55" s="1086"/>
      <c r="BZ55" s="1086"/>
      <c r="CA55" s="1086"/>
      <c r="CB55" s="1086"/>
      <c r="CC55" s="1086"/>
      <c r="CD55" s="1086"/>
      <c r="CE55" s="1086"/>
      <c r="CF55" s="1086">
        <v>41.4</v>
      </c>
      <c r="CG55" s="1086"/>
      <c r="CH55" s="1086"/>
      <c r="CI55" s="1086"/>
      <c r="CJ55" s="1086"/>
      <c r="CK55" s="1086"/>
      <c r="CL55" s="1086"/>
      <c r="CM55" s="1086"/>
      <c r="CN55" s="1086">
        <v>38.9</v>
      </c>
      <c r="CO55" s="1086"/>
      <c r="CP55" s="1086"/>
      <c r="CQ55" s="1086"/>
      <c r="CR55" s="1086"/>
      <c r="CS55" s="1086"/>
      <c r="CT55" s="1086"/>
      <c r="CU55" s="1086"/>
      <c r="CV55" s="1086">
        <v>37.6</v>
      </c>
      <c r="CW55" s="1086"/>
      <c r="CX55" s="1086"/>
      <c r="CY55" s="1086"/>
      <c r="CZ55" s="1086"/>
      <c r="DA55" s="1086"/>
      <c r="DB55" s="1086"/>
      <c r="DC55" s="1086"/>
    </row>
    <row r="56" spans="1:109" ht="13.2" x14ac:dyDescent="0.2">
      <c r="A56" s="300"/>
      <c r="B56" s="97"/>
      <c r="G56" s="1087"/>
      <c r="H56" s="1087"/>
      <c r="I56" s="1087"/>
      <c r="J56" s="1087"/>
      <c r="K56" s="1103"/>
      <c r="L56" s="1103"/>
      <c r="M56" s="1103"/>
      <c r="N56" s="1103"/>
      <c r="AN56" s="1089"/>
      <c r="AO56" s="1089"/>
      <c r="AP56" s="1089"/>
      <c r="AQ56" s="1089"/>
      <c r="AR56" s="1089"/>
      <c r="AS56" s="1089"/>
      <c r="AT56" s="1089"/>
      <c r="AU56" s="1089"/>
      <c r="AV56" s="1089"/>
      <c r="AW56" s="1089"/>
      <c r="AX56" s="1089"/>
      <c r="AY56" s="1089"/>
      <c r="AZ56" s="1089"/>
      <c r="BA56" s="1089"/>
      <c r="BB56" s="1090"/>
      <c r="BC56" s="1090"/>
      <c r="BD56" s="1090"/>
      <c r="BE56" s="1090"/>
      <c r="BF56" s="1090"/>
      <c r="BG56" s="1090"/>
      <c r="BH56" s="1090"/>
      <c r="BI56" s="1090"/>
      <c r="BJ56" s="1090"/>
      <c r="BK56" s="1090"/>
      <c r="BL56" s="1090"/>
      <c r="BM56" s="1090"/>
      <c r="BN56" s="1090"/>
      <c r="BO56" s="1090"/>
      <c r="BP56" s="1086"/>
      <c r="BQ56" s="1086"/>
      <c r="BR56" s="1086"/>
      <c r="BS56" s="1086"/>
      <c r="BT56" s="1086"/>
      <c r="BU56" s="1086"/>
      <c r="BV56" s="1086"/>
      <c r="BW56" s="1086"/>
      <c r="BX56" s="1086"/>
      <c r="BY56" s="1086"/>
      <c r="BZ56" s="1086"/>
      <c r="CA56" s="1086"/>
      <c r="CB56" s="1086"/>
      <c r="CC56" s="1086"/>
      <c r="CD56" s="1086"/>
      <c r="CE56" s="1086"/>
      <c r="CF56" s="1086"/>
      <c r="CG56" s="1086"/>
      <c r="CH56" s="1086"/>
      <c r="CI56" s="1086"/>
      <c r="CJ56" s="1086"/>
      <c r="CK56" s="1086"/>
      <c r="CL56" s="1086"/>
      <c r="CM56" s="1086"/>
      <c r="CN56" s="1086"/>
      <c r="CO56" s="1086"/>
      <c r="CP56" s="1086"/>
      <c r="CQ56" s="1086"/>
      <c r="CR56" s="1086"/>
      <c r="CS56" s="1086"/>
      <c r="CT56" s="1086"/>
      <c r="CU56" s="1086"/>
      <c r="CV56" s="1086"/>
      <c r="CW56" s="1086"/>
      <c r="CX56" s="1086"/>
      <c r="CY56" s="1086"/>
      <c r="CZ56" s="1086"/>
      <c r="DA56" s="1086"/>
      <c r="DB56" s="1086"/>
      <c r="DC56" s="1086"/>
    </row>
    <row r="57" spans="1:109" s="300" customFormat="1" ht="13.2" x14ac:dyDescent="0.2">
      <c r="B57" s="306"/>
      <c r="G57" s="1087"/>
      <c r="H57" s="1087"/>
      <c r="I57" s="1091"/>
      <c r="J57" s="1091"/>
      <c r="K57" s="1103"/>
      <c r="L57" s="1103"/>
      <c r="M57" s="1103"/>
      <c r="N57" s="1103"/>
      <c r="AM57" s="50"/>
      <c r="AN57" s="1089"/>
      <c r="AO57" s="1089"/>
      <c r="AP57" s="1089"/>
      <c r="AQ57" s="1089"/>
      <c r="AR57" s="1089"/>
      <c r="AS57" s="1089"/>
      <c r="AT57" s="1089"/>
      <c r="AU57" s="1089"/>
      <c r="AV57" s="1089"/>
      <c r="AW57" s="1089"/>
      <c r="AX57" s="1089"/>
      <c r="AY57" s="1089"/>
      <c r="AZ57" s="1089"/>
      <c r="BA57" s="1089"/>
      <c r="BB57" s="1090" t="s">
        <v>556</v>
      </c>
      <c r="BC57" s="1090"/>
      <c r="BD57" s="1090"/>
      <c r="BE57" s="1090"/>
      <c r="BF57" s="1090"/>
      <c r="BG57" s="1090"/>
      <c r="BH57" s="1090"/>
      <c r="BI57" s="1090"/>
      <c r="BJ57" s="1090"/>
      <c r="BK57" s="1090"/>
      <c r="BL57" s="1090"/>
      <c r="BM57" s="1090"/>
      <c r="BN57" s="1090"/>
      <c r="BO57" s="1090"/>
      <c r="BP57" s="1104"/>
      <c r="BQ57" s="1086"/>
      <c r="BR57" s="1086"/>
      <c r="BS57" s="1086"/>
      <c r="BT57" s="1086"/>
      <c r="BU57" s="1086"/>
      <c r="BV57" s="1086"/>
      <c r="BW57" s="1086"/>
      <c r="BX57" s="1104"/>
      <c r="BY57" s="1086"/>
      <c r="BZ57" s="1086"/>
      <c r="CA57" s="1086"/>
      <c r="CB57" s="1086"/>
      <c r="CC57" s="1086"/>
      <c r="CD57" s="1086"/>
      <c r="CE57" s="1086"/>
      <c r="CF57" s="1086">
        <v>60.2</v>
      </c>
      <c r="CG57" s="1086"/>
      <c r="CH57" s="1086"/>
      <c r="CI57" s="1086"/>
      <c r="CJ57" s="1086"/>
      <c r="CK57" s="1086"/>
      <c r="CL57" s="1086"/>
      <c r="CM57" s="1086"/>
      <c r="CN57" s="1086">
        <v>59.3</v>
      </c>
      <c r="CO57" s="1086"/>
      <c r="CP57" s="1086"/>
      <c r="CQ57" s="1086"/>
      <c r="CR57" s="1086"/>
      <c r="CS57" s="1086"/>
      <c r="CT57" s="1086"/>
      <c r="CU57" s="1086"/>
      <c r="CV57" s="1086">
        <v>60</v>
      </c>
      <c r="CW57" s="1086"/>
      <c r="CX57" s="1086"/>
      <c r="CY57" s="1086"/>
      <c r="CZ57" s="1086"/>
      <c r="DA57" s="1086"/>
      <c r="DB57" s="1086"/>
      <c r="DC57" s="1086"/>
      <c r="DD57" s="325"/>
      <c r="DE57" s="306"/>
    </row>
    <row r="58" spans="1:109" s="300" customFormat="1" ht="13.2" x14ac:dyDescent="0.2">
      <c r="A58" s="50"/>
      <c r="B58" s="306"/>
      <c r="G58" s="1087"/>
      <c r="H58" s="1087"/>
      <c r="I58" s="1091"/>
      <c r="J58" s="1091"/>
      <c r="K58" s="1103"/>
      <c r="L58" s="1103"/>
      <c r="M58" s="1103"/>
      <c r="N58" s="1103"/>
      <c r="AM58" s="50"/>
      <c r="AN58" s="1089"/>
      <c r="AO58" s="1089"/>
      <c r="AP58" s="1089"/>
      <c r="AQ58" s="1089"/>
      <c r="AR58" s="1089"/>
      <c r="AS58" s="1089"/>
      <c r="AT58" s="1089"/>
      <c r="AU58" s="1089"/>
      <c r="AV58" s="1089"/>
      <c r="AW58" s="1089"/>
      <c r="AX58" s="1089"/>
      <c r="AY58" s="1089"/>
      <c r="AZ58" s="1089"/>
      <c r="BA58" s="1089"/>
      <c r="BB58" s="1090"/>
      <c r="BC58" s="1090"/>
      <c r="BD58" s="1090"/>
      <c r="BE58" s="1090"/>
      <c r="BF58" s="1090"/>
      <c r="BG58" s="1090"/>
      <c r="BH58" s="1090"/>
      <c r="BI58" s="1090"/>
      <c r="BJ58" s="1090"/>
      <c r="BK58" s="1090"/>
      <c r="BL58" s="1090"/>
      <c r="BM58" s="1090"/>
      <c r="BN58" s="1090"/>
      <c r="BO58" s="1090"/>
      <c r="BP58" s="1086"/>
      <c r="BQ58" s="1086"/>
      <c r="BR58" s="1086"/>
      <c r="BS58" s="1086"/>
      <c r="BT58" s="1086"/>
      <c r="BU58" s="1086"/>
      <c r="BV58" s="1086"/>
      <c r="BW58" s="1086"/>
      <c r="BX58" s="1086"/>
      <c r="BY58" s="1086"/>
      <c r="BZ58" s="1086"/>
      <c r="CA58" s="1086"/>
      <c r="CB58" s="1086"/>
      <c r="CC58" s="1086"/>
      <c r="CD58" s="1086"/>
      <c r="CE58" s="1086"/>
      <c r="CF58" s="1086"/>
      <c r="CG58" s="1086"/>
      <c r="CH58" s="1086"/>
      <c r="CI58" s="1086"/>
      <c r="CJ58" s="1086"/>
      <c r="CK58" s="1086"/>
      <c r="CL58" s="1086"/>
      <c r="CM58" s="1086"/>
      <c r="CN58" s="1086"/>
      <c r="CO58" s="1086"/>
      <c r="CP58" s="1086"/>
      <c r="CQ58" s="1086"/>
      <c r="CR58" s="1086"/>
      <c r="CS58" s="1086"/>
      <c r="CT58" s="1086"/>
      <c r="CU58" s="1086"/>
      <c r="CV58" s="1086"/>
      <c r="CW58" s="1086"/>
      <c r="CX58" s="1086"/>
      <c r="CY58" s="1086"/>
      <c r="CZ58" s="1086"/>
      <c r="DA58" s="1086"/>
      <c r="DB58" s="1086"/>
      <c r="DC58" s="1086"/>
      <c r="DD58" s="325"/>
      <c r="DE58" s="306"/>
    </row>
    <row r="59" spans="1:109" s="300" customFormat="1" ht="13.2" x14ac:dyDescent="0.2">
      <c r="A59" s="50"/>
      <c r="B59" s="306"/>
      <c r="K59" s="316"/>
      <c r="L59" s="316"/>
      <c r="M59" s="316"/>
      <c r="N59" s="316"/>
      <c r="AQ59" s="316"/>
      <c r="AR59" s="316"/>
      <c r="AS59" s="316"/>
      <c r="AT59" s="316"/>
      <c r="BC59" s="316"/>
      <c r="BD59" s="316"/>
      <c r="BE59" s="316"/>
      <c r="BF59" s="316"/>
      <c r="BO59" s="316"/>
      <c r="BP59" s="316"/>
      <c r="BQ59" s="316"/>
      <c r="BR59" s="316"/>
      <c r="CA59" s="316"/>
      <c r="CB59" s="316"/>
      <c r="CC59" s="316"/>
      <c r="CD59" s="316"/>
      <c r="CM59" s="316"/>
      <c r="CN59" s="316"/>
      <c r="CO59" s="316"/>
      <c r="CP59" s="316"/>
      <c r="CY59" s="316"/>
      <c r="CZ59" s="316"/>
      <c r="DA59" s="316"/>
      <c r="DB59" s="316"/>
      <c r="DC59" s="316"/>
      <c r="DD59" s="325"/>
      <c r="DE59" s="306"/>
    </row>
    <row r="60" spans="1:109" s="300" customFormat="1" ht="13.2" x14ac:dyDescent="0.2">
      <c r="A60" s="50"/>
      <c r="B60" s="306"/>
      <c r="K60" s="316"/>
      <c r="L60" s="316"/>
      <c r="M60" s="316"/>
      <c r="N60" s="316"/>
      <c r="AQ60" s="316"/>
      <c r="AR60" s="316"/>
      <c r="AS60" s="316"/>
      <c r="AT60" s="316"/>
      <c r="BC60" s="316"/>
      <c r="BD60" s="316"/>
      <c r="BE60" s="316"/>
      <c r="BF60" s="316"/>
      <c r="BO60" s="316"/>
      <c r="BP60" s="316"/>
      <c r="BQ60" s="316"/>
      <c r="BR60" s="316"/>
      <c r="CA60" s="316"/>
      <c r="CB60" s="316"/>
      <c r="CC60" s="316"/>
      <c r="CD60" s="316"/>
      <c r="CM60" s="316"/>
      <c r="CN60" s="316"/>
      <c r="CO60" s="316"/>
      <c r="CP60" s="316"/>
      <c r="CY60" s="316"/>
      <c r="CZ60" s="316"/>
      <c r="DA60" s="316"/>
      <c r="DB60" s="316"/>
      <c r="DC60" s="316"/>
      <c r="DD60" s="325"/>
      <c r="DE60" s="306"/>
    </row>
    <row r="61" spans="1:109" s="300" customFormat="1" ht="13.2" x14ac:dyDescent="0.2">
      <c r="A61" s="50"/>
      <c r="B61" s="307"/>
      <c r="C61" s="308"/>
      <c r="D61" s="308"/>
      <c r="E61" s="308"/>
      <c r="F61" s="308"/>
      <c r="G61" s="308"/>
      <c r="H61" s="308"/>
      <c r="I61" s="308"/>
      <c r="J61" s="308"/>
      <c r="K61" s="308"/>
      <c r="L61" s="308"/>
      <c r="M61" s="321"/>
      <c r="N61" s="321"/>
      <c r="O61" s="308"/>
      <c r="P61" s="308"/>
      <c r="Q61" s="308"/>
      <c r="R61" s="308"/>
      <c r="S61" s="308"/>
      <c r="T61" s="308"/>
      <c r="U61" s="308"/>
      <c r="V61" s="308"/>
      <c r="W61" s="308"/>
      <c r="X61" s="308"/>
      <c r="Y61" s="308"/>
      <c r="Z61" s="308"/>
      <c r="AA61" s="308"/>
      <c r="AB61" s="308"/>
      <c r="AC61" s="308"/>
      <c r="AD61" s="308"/>
      <c r="AE61" s="308"/>
      <c r="AF61" s="308"/>
      <c r="AG61" s="308"/>
      <c r="AH61" s="308"/>
      <c r="AI61" s="308"/>
      <c r="AJ61" s="308"/>
      <c r="AK61" s="308"/>
      <c r="AL61" s="308"/>
      <c r="AM61" s="308"/>
      <c r="AN61" s="308"/>
      <c r="AO61" s="308"/>
      <c r="AP61" s="308"/>
      <c r="AQ61" s="308"/>
      <c r="AR61" s="308"/>
      <c r="AS61" s="321"/>
      <c r="AT61" s="321"/>
      <c r="AU61" s="308"/>
      <c r="AV61" s="308"/>
      <c r="AW61" s="308"/>
      <c r="AX61" s="308"/>
      <c r="AY61" s="308"/>
      <c r="AZ61" s="308"/>
      <c r="BA61" s="308"/>
      <c r="BB61" s="308"/>
      <c r="BC61" s="308"/>
      <c r="BD61" s="308"/>
      <c r="BE61" s="321"/>
      <c r="BF61" s="321"/>
      <c r="BG61" s="308"/>
      <c r="BH61" s="308"/>
      <c r="BI61" s="308"/>
      <c r="BJ61" s="308"/>
      <c r="BK61" s="308"/>
      <c r="BL61" s="308"/>
      <c r="BM61" s="308"/>
      <c r="BN61" s="308"/>
      <c r="BO61" s="308"/>
      <c r="BP61" s="308"/>
      <c r="BQ61" s="321"/>
      <c r="BR61" s="321"/>
      <c r="BS61" s="308"/>
      <c r="BT61" s="308"/>
      <c r="BU61" s="308"/>
      <c r="BV61" s="308"/>
      <c r="BW61" s="308"/>
      <c r="BX61" s="308"/>
      <c r="BY61" s="308"/>
      <c r="BZ61" s="308"/>
      <c r="CA61" s="308"/>
      <c r="CB61" s="308"/>
      <c r="CC61" s="321"/>
      <c r="CD61" s="321"/>
      <c r="CE61" s="308"/>
      <c r="CF61" s="308"/>
      <c r="CG61" s="308"/>
      <c r="CH61" s="308"/>
      <c r="CI61" s="308"/>
      <c r="CJ61" s="308"/>
      <c r="CK61" s="308"/>
      <c r="CL61" s="308"/>
      <c r="CM61" s="308"/>
      <c r="CN61" s="308"/>
      <c r="CO61" s="321"/>
      <c r="CP61" s="321"/>
      <c r="CQ61" s="308"/>
      <c r="CR61" s="308"/>
      <c r="CS61" s="308"/>
      <c r="CT61" s="308"/>
      <c r="CU61" s="308"/>
      <c r="CV61" s="308"/>
      <c r="CW61" s="308"/>
      <c r="CX61" s="308"/>
      <c r="CY61" s="308"/>
      <c r="CZ61" s="308"/>
      <c r="DA61" s="321"/>
      <c r="DB61" s="321"/>
      <c r="DC61" s="321"/>
      <c r="DD61" s="326"/>
      <c r="DE61" s="306"/>
    </row>
    <row r="62" spans="1:109" ht="13.2" x14ac:dyDescent="0.2">
      <c r="B62" s="305"/>
      <c r="C62" s="305"/>
      <c r="D62" s="305"/>
      <c r="E62" s="305"/>
      <c r="F62" s="305"/>
      <c r="G62" s="305"/>
      <c r="H62" s="305"/>
      <c r="I62" s="305"/>
      <c r="J62" s="305"/>
      <c r="K62" s="305"/>
      <c r="L62" s="305"/>
      <c r="M62" s="305"/>
      <c r="N62" s="305"/>
      <c r="O62" s="305"/>
      <c r="P62" s="305"/>
      <c r="Q62" s="305"/>
      <c r="R62" s="305"/>
      <c r="S62" s="305"/>
      <c r="T62" s="305"/>
      <c r="U62" s="305"/>
      <c r="V62" s="305"/>
      <c r="W62" s="305"/>
      <c r="X62" s="305"/>
      <c r="Y62" s="305"/>
      <c r="Z62" s="305"/>
      <c r="AA62" s="305"/>
      <c r="AB62" s="305"/>
      <c r="AC62" s="305"/>
      <c r="AD62" s="305"/>
      <c r="AE62" s="305"/>
      <c r="AF62" s="305"/>
      <c r="AG62" s="305"/>
      <c r="AH62" s="305"/>
      <c r="AI62" s="305"/>
      <c r="AJ62" s="305"/>
      <c r="AK62" s="305"/>
      <c r="AL62" s="305"/>
      <c r="AM62" s="305"/>
      <c r="AN62" s="305"/>
      <c r="AO62" s="305"/>
      <c r="AP62" s="305"/>
      <c r="AQ62" s="305"/>
      <c r="AR62" s="305"/>
      <c r="AS62" s="305"/>
      <c r="AT62" s="305"/>
      <c r="AU62" s="305"/>
      <c r="AV62" s="305"/>
      <c r="AW62" s="305"/>
      <c r="AX62" s="305"/>
      <c r="AY62" s="305"/>
      <c r="AZ62" s="305"/>
      <c r="BA62" s="305"/>
      <c r="BB62" s="305"/>
      <c r="BC62" s="305"/>
      <c r="BD62" s="305"/>
      <c r="BE62" s="305"/>
      <c r="BF62" s="305"/>
      <c r="BG62" s="305"/>
      <c r="BH62" s="305"/>
      <c r="BI62" s="305"/>
      <c r="BJ62" s="305"/>
      <c r="BK62" s="305"/>
      <c r="BL62" s="305"/>
      <c r="BM62" s="305"/>
      <c r="BN62" s="305"/>
      <c r="BO62" s="305"/>
      <c r="BP62" s="305"/>
      <c r="BQ62" s="305"/>
      <c r="BR62" s="305"/>
      <c r="BS62" s="305"/>
      <c r="BT62" s="305"/>
      <c r="BU62" s="305"/>
      <c r="BV62" s="305"/>
      <c r="BW62" s="305"/>
      <c r="BX62" s="305"/>
      <c r="BY62" s="305"/>
      <c r="BZ62" s="305"/>
      <c r="CA62" s="305"/>
      <c r="CB62" s="305"/>
      <c r="CC62" s="305"/>
      <c r="CD62" s="305"/>
      <c r="CE62" s="305"/>
      <c r="CF62" s="305"/>
      <c r="CG62" s="305"/>
      <c r="CH62" s="305"/>
      <c r="CI62" s="305"/>
      <c r="CJ62" s="305"/>
      <c r="CK62" s="305"/>
      <c r="CL62" s="305"/>
      <c r="CM62" s="305"/>
      <c r="CN62" s="305"/>
      <c r="CO62" s="305"/>
      <c r="CP62" s="305"/>
      <c r="CQ62" s="305"/>
      <c r="CR62" s="305"/>
      <c r="CS62" s="305"/>
      <c r="CT62" s="305"/>
      <c r="CU62" s="305"/>
      <c r="CV62" s="305"/>
      <c r="CW62" s="305"/>
      <c r="CX62" s="305"/>
      <c r="CY62" s="305"/>
      <c r="CZ62" s="305"/>
      <c r="DA62" s="305"/>
      <c r="DB62" s="305"/>
      <c r="DC62" s="305"/>
      <c r="DD62" s="305"/>
      <c r="DE62" s="108"/>
    </row>
    <row r="63" spans="1:109" ht="16.2" x14ac:dyDescent="0.2">
      <c r="B63" s="106" t="s">
        <v>278</v>
      </c>
    </row>
    <row r="64" spans="1:109" ht="13.2" x14ac:dyDescent="0.2">
      <c r="B64" s="97"/>
      <c r="G64" s="309"/>
      <c r="N64" s="323"/>
      <c r="AM64" s="309"/>
      <c r="AN64" s="309" t="s">
        <v>550</v>
      </c>
      <c r="AP64" s="300"/>
      <c r="AQ64" s="300"/>
      <c r="AR64" s="300"/>
      <c r="AY64" s="309"/>
      <c r="BA64" s="300"/>
      <c r="BB64" s="300"/>
      <c r="BC64" s="300"/>
      <c r="BK64" s="309"/>
      <c r="BM64" s="300"/>
      <c r="BN64" s="300"/>
      <c r="BO64" s="300"/>
      <c r="BW64" s="309"/>
      <c r="BY64" s="300"/>
      <c r="BZ64" s="300"/>
      <c r="CA64" s="300"/>
      <c r="CI64" s="309"/>
      <c r="CK64" s="300"/>
      <c r="CL64" s="300"/>
      <c r="CM64" s="300"/>
      <c r="CU64" s="309"/>
      <c r="CW64" s="300"/>
      <c r="CX64" s="300"/>
      <c r="CY64" s="300"/>
    </row>
    <row r="65" spans="2:107" ht="13.2" x14ac:dyDescent="0.2">
      <c r="B65" s="97"/>
      <c r="AN65" s="1093" t="s">
        <v>554</v>
      </c>
      <c r="AO65" s="1094"/>
      <c r="AP65" s="1094"/>
      <c r="AQ65" s="1094"/>
      <c r="AR65" s="1094"/>
      <c r="AS65" s="1094"/>
      <c r="AT65" s="1094"/>
      <c r="AU65" s="1094"/>
      <c r="AV65" s="1094"/>
      <c r="AW65" s="1094"/>
      <c r="AX65" s="1094"/>
      <c r="AY65" s="1094"/>
      <c r="AZ65" s="1094"/>
      <c r="BA65" s="1094"/>
      <c r="BB65" s="1094"/>
      <c r="BC65" s="1094"/>
      <c r="BD65" s="1094"/>
      <c r="BE65" s="1094"/>
      <c r="BF65" s="1094"/>
      <c r="BG65" s="1094"/>
      <c r="BH65" s="1094"/>
      <c r="BI65" s="1094"/>
      <c r="BJ65" s="1094"/>
      <c r="BK65" s="1094"/>
      <c r="BL65" s="1094"/>
      <c r="BM65" s="1094"/>
      <c r="BN65" s="1094"/>
      <c r="BO65" s="1094"/>
      <c r="BP65" s="1094"/>
      <c r="BQ65" s="1094"/>
      <c r="BR65" s="1094"/>
      <c r="BS65" s="1094"/>
      <c r="BT65" s="1094"/>
      <c r="BU65" s="1094"/>
      <c r="BV65" s="1094"/>
      <c r="BW65" s="1094"/>
      <c r="BX65" s="1094"/>
      <c r="BY65" s="1094"/>
      <c r="BZ65" s="1094"/>
      <c r="CA65" s="1094"/>
      <c r="CB65" s="1094"/>
      <c r="CC65" s="1094"/>
      <c r="CD65" s="1094"/>
      <c r="CE65" s="1094"/>
      <c r="CF65" s="1094"/>
      <c r="CG65" s="1094"/>
      <c r="CH65" s="1094"/>
      <c r="CI65" s="1094"/>
      <c r="CJ65" s="1094"/>
      <c r="CK65" s="1094"/>
      <c r="CL65" s="1094"/>
      <c r="CM65" s="1094"/>
      <c r="CN65" s="1094"/>
      <c r="CO65" s="1094"/>
      <c r="CP65" s="1094"/>
      <c r="CQ65" s="1094"/>
      <c r="CR65" s="1094"/>
      <c r="CS65" s="1094"/>
      <c r="CT65" s="1094"/>
      <c r="CU65" s="1094"/>
      <c r="CV65" s="1094"/>
      <c r="CW65" s="1094"/>
      <c r="CX65" s="1094"/>
      <c r="CY65" s="1094"/>
      <c r="CZ65" s="1094"/>
      <c r="DA65" s="1094"/>
      <c r="DB65" s="1094"/>
      <c r="DC65" s="1095"/>
    </row>
    <row r="66" spans="2:107" ht="13.2" x14ac:dyDescent="0.2">
      <c r="B66" s="97"/>
      <c r="AN66" s="1096"/>
      <c r="AO66" s="1097"/>
      <c r="AP66" s="1097"/>
      <c r="AQ66" s="1097"/>
      <c r="AR66" s="1097"/>
      <c r="AS66" s="1097"/>
      <c r="AT66" s="1097"/>
      <c r="AU66" s="1097"/>
      <c r="AV66" s="1097"/>
      <c r="AW66" s="1097"/>
      <c r="AX66" s="1097"/>
      <c r="AY66" s="1097"/>
      <c r="AZ66" s="1097"/>
      <c r="BA66" s="1097"/>
      <c r="BB66" s="1097"/>
      <c r="BC66" s="1097"/>
      <c r="BD66" s="1097"/>
      <c r="BE66" s="1097"/>
      <c r="BF66" s="1097"/>
      <c r="BG66" s="1097"/>
      <c r="BH66" s="1097"/>
      <c r="BI66" s="1097"/>
      <c r="BJ66" s="1097"/>
      <c r="BK66" s="1097"/>
      <c r="BL66" s="1097"/>
      <c r="BM66" s="1097"/>
      <c r="BN66" s="1097"/>
      <c r="BO66" s="1097"/>
      <c r="BP66" s="1097"/>
      <c r="BQ66" s="1097"/>
      <c r="BR66" s="1097"/>
      <c r="BS66" s="1097"/>
      <c r="BT66" s="1097"/>
      <c r="BU66" s="1097"/>
      <c r="BV66" s="1097"/>
      <c r="BW66" s="1097"/>
      <c r="BX66" s="1097"/>
      <c r="BY66" s="1097"/>
      <c r="BZ66" s="1097"/>
      <c r="CA66" s="1097"/>
      <c r="CB66" s="1097"/>
      <c r="CC66" s="1097"/>
      <c r="CD66" s="1097"/>
      <c r="CE66" s="1097"/>
      <c r="CF66" s="1097"/>
      <c r="CG66" s="1097"/>
      <c r="CH66" s="1097"/>
      <c r="CI66" s="1097"/>
      <c r="CJ66" s="1097"/>
      <c r="CK66" s="1097"/>
      <c r="CL66" s="1097"/>
      <c r="CM66" s="1097"/>
      <c r="CN66" s="1097"/>
      <c r="CO66" s="1097"/>
      <c r="CP66" s="1097"/>
      <c r="CQ66" s="1097"/>
      <c r="CR66" s="1097"/>
      <c r="CS66" s="1097"/>
      <c r="CT66" s="1097"/>
      <c r="CU66" s="1097"/>
      <c r="CV66" s="1097"/>
      <c r="CW66" s="1097"/>
      <c r="CX66" s="1097"/>
      <c r="CY66" s="1097"/>
      <c r="CZ66" s="1097"/>
      <c r="DA66" s="1097"/>
      <c r="DB66" s="1097"/>
      <c r="DC66" s="1098"/>
    </row>
    <row r="67" spans="2:107" ht="13.2" x14ac:dyDescent="0.2">
      <c r="B67" s="97"/>
      <c r="AN67" s="1096"/>
      <c r="AO67" s="1097"/>
      <c r="AP67" s="1097"/>
      <c r="AQ67" s="1097"/>
      <c r="AR67" s="1097"/>
      <c r="AS67" s="1097"/>
      <c r="AT67" s="1097"/>
      <c r="AU67" s="1097"/>
      <c r="AV67" s="1097"/>
      <c r="AW67" s="1097"/>
      <c r="AX67" s="1097"/>
      <c r="AY67" s="1097"/>
      <c r="AZ67" s="1097"/>
      <c r="BA67" s="1097"/>
      <c r="BB67" s="1097"/>
      <c r="BC67" s="1097"/>
      <c r="BD67" s="1097"/>
      <c r="BE67" s="1097"/>
      <c r="BF67" s="1097"/>
      <c r="BG67" s="1097"/>
      <c r="BH67" s="1097"/>
      <c r="BI67" s="1097"/>
      <c r="BJ67" s="1097"/>
      <c r="BK67" s="1097"/>
      <c r="BL67" s="1097"/>
      <c r="BM67" s="1097"/>
      <c r="BN67" s="1097"/>
      <c r="BO67" s="1097"/>
      <c r="BP67" s="1097"/>
      <c r="BQ67" s="1097"/>
      <c r="BR67" s="1097"/>
      <c r="BS67" s="1097"/>
      <c r="BT67" s="1097"/>
      <c r="BU67" s="1097"/>
      <c r="BV67" s="1097"/>
      <c r="BW67" s="1097"/>
      <c r="BX67" s="1097"/>
      <c r="BY67" s="1097"/>
      <c r="BZ67" s="1097"/>
      <c r="CA67" s="1097"/>
      <c r="CB67" s="1097"/>
      <c r="CC67" s="1097"/>
      <c r="CD67" s="1097"/>
      <c r="CE67" s="1097"/>
      <c r="CF67" s="1097"/>
      <c r="CG67" s="1097"/>
      <c r="CH67" s="1097"/>
      <c r="CI67" s="1097"/>
      <c r="CJ67" s="1097"/>
      <c r="CK67" s="1097"/>
      <c r="CL67" s="1097"/>
      <c r="CM67" s="1097"/>
      <c r="CN67" s="1097"/>
      <c r="CO67" s="1097"/>
      <c r="CP67" s="1097"/>
      <c r="CQ67" s="1097"/>
      <c r="CR67" s="1097"/>
      <c r="CS67" s="1097"/>
      <c r="CT67" s="1097"/>
      <c r="CU67" s="1097"/>
      <c r="CV67" s="1097"/>
      <c r="CW67" s="1097"/>
      <c r="CX67" s="1097"/>
      <c r="CY67" s="1097"/>
      <c r="CZ67" s="1097"/>
      <c r="DA67" s="1097"/>
      <c r="DB67" s="1097"/>
      <c r="DC67" s="1098"/>
    </row>
    <row r="68" spans="2:107" ht="13.2" x14ac:dyDescent="0.2">
      <c r="B68" s="97"/>
      <c r="AN68" s="1096"/>
      <c r="AO68" s="1097"/>
      <c r="AP68" s="1097"/>
      <c r="AQ68" s="1097"/>
      <c r="AR68" s="1097"/>
      <c r="AS68" s="1097"/>
      <c r="AT68" s="1097"/>
      <c r="AU68" s="1097"/>
      <c r="AV68" s="1097"/>
      <c r="AW68" s="1097"/>
      <c r="AX68" s="1097"/>
      <c r="AY68" s="1097"/>
      <c r="AZ68" s="1097"/>
      <c r="BA68" s="1097"/>
      <c r="BB68" s="1097"/>
      <c r="BC68" s="1097"/>
      <c r="BD68" s="1097"/>
      <c r="BE68" s="1097"/>
      <c r="BF68" s="1097"/>
      <c r="BG68" s="1097"/>
      <c r="BH68" s="1097"/>
      <c r="BI68" s="1097"/>
      <c r="BJ68" s="1097"/>
      <c r="BK68" s="1097"/>
      <c r="BL68" s="1097"/>
      <c r="BM68" s="1097"/>
      <c r="BN68" s="1097"/>
      <c r="BO68" s="1097"/>
      <c r="BP68" s="1097"/>
      <c r="BQ68" s="1097"/>
      <c r="BR68" s="1097"/>
      <c r="BS68" s="1097"/>
      <c r="BT68" s="1097"/>
      <c r="BU68" s="1097"/>
      <c r="BV68" s="1097"/>
      <c r="BW68" s="1097"/>
      <c r="BX68" s="1097"/>
      <c r="BY68" s="1097"/>
      <c r="BZ68" s="1097"/>
      <c r="CA68" s="1097"/>
      <c r="CB68" s="1097"/>
      <c r="CC68" s="1097"/>
      <c r="CD68" s="1097"/>
      <c r="CE68" s="1097"/>
      <c r="CF68" s="1097"/>
      <c r="CG68" s="1097"/>
      <c r="CH68" s="1097"/>
      <c r="CI68" s="1097"/>
      <c r="CJ68" s="1097"/>
      <c r="CK68" s="1097"/>
      <c r="CL68" s="1097"/>
      <c r="CM68" s="1097"/>
      <c r="CN68" s="1097"/>
      <c r="CO68" s="1097"/>
      <c r="CP68" s="1097"/>
      <c r="CQ68" s="1097"/>
      <c r="CR68" s="1097"/>
      <c r="CS68" s="1097"/>
      <c r="CT68" s="1097"/>
      <c r="CU68" s="1097"/>
      <c r="CV68" s="1097"/>
      <c r="CW68" s="1097"/>
      <c r="CX68" s="1097"/>
      <c r="CY68" s="1097"/>
      <c r="CZ68" s="1097"/>
      <c r="DA68" s="1097"/>
      <c r="DB68" s="1097"/>
      <c r="DC68" s="1098"/>
    </row>
    <row r="69" spans="2:107" ht="13.2" x14ac:dyDescent="0.2">
      <c r="B69" s="97"/>
      <c r="AN69" s="1099"/>
      <c r="AO69" s="1100"/>
      <c r="AP69" s="1100"/>
      <c r="AQ69" s="1100"/>
      <c r="AR69" s="1100"/>
      <c r="AS69" s="1100"/>
      <c r="AT69" s="1100"/>
      <c r="AU69" s="1100"/>
      <c r="AV69" s="1100"/>
      <c r="AW69" s="1100"/>
      <c r="AX69" s="1100"/>
      <c r="AY69" s="1100"/>
      <c r="AZ69" s="1100"/>
      <c r="BA69" s="1100"/>
      <c r="BB69" s="1100"/>
      <c r="BC69" s="1100"/>
      <c r="BD69" s="1100"/>
      <c r="BE69" s="1100"/>
      <c r="BF69" s="1100"/>
      <c r="BG69" s="1100"/>
      <c r="BH69" s="1100"/>
      <c r="BI69" s="1100"/>
      <c r="BJ69" s="1100"/>
      <c r="BK69" s="1100"/>
      <c r="BL69" s="1100"/>
      <c r="BM69" s="1100"/>
      <c r="BN69" s="1100"/>
      <c r="BO69" s="1100"/>
      <c r="BP69" s="1100"/>
      <c r="BQ69" s="1100"/>
      <c r="BR69" s="1100"/>
      <c r="BS69" s="1100"/>
      <c r="BT69" s="1100"/>
      <c r="BU69" s="1100"/>
      <c r="BV69" s="1100"/>
      <c r="BW69" s="1100"/>
      <c r="BX69" s="1100"/>
      <c r="BY69" s="1100"/>
      <c r="BZ69" s="1100"/>
      <c r="CA69" s="1100"/>
      <c r="CB69" s="1100"/>
      <c r="CC69" s="1100"/>
      <c r="CD69" s="1100"/>
      <c r="CE69" s="1100"/>
      <c r="CF69" s="1100"/>
      <c r="CG69" s="1100"/>
      <c r="CH69" s="1100"/>
      <c r="CI69" s="1100"/>
      <c r="CJ69" s="1100"/>
      <c r="CK69" s="1100"/>
      <c r="CL69" s="1100"/>
      <c r="CM69" s="1100"/>
      <c r="CN69" s="1100"/>
      <c r="CO69" s="1100"/>
      <c r="CP69" s="1100"/>
      <c r="CQ69" s="1100"/>
      <c r="CR69" s="1100"/>
      <c r="CS69" s="1100"/>
      <c r="CT69" s="1100"/>
      <c r="CU69" s="1100"/>
      <c r="CV69" s="1100"/>
      <c r="CW69" s="1100"/>
      <c r="CX69" s="1100"/>
      <c r="CY69" s="1100"/>
      <c r="CZ69" s="1100"/>
      <c r="DA69" s="1100"/>
      <c r="DB69" s="1100"/>
      <c r="DC69" s="1101"/>
    </row>
    <row r="70" spans="2:107" ht="13.2" x14ac:dyDescent="0.2">
      <c r="B70" s="97"/>
      <c r="H70" s="312"/>
      <c r="I70" s="312"/>
      <c r="J70" s="314"/>
      <c r="K70" s="314"/>
      <c r="L70" s="319"/>
      <c r="M70" s="314"/>
      <c r="N70" s="319"/>
      <c r="AN70" s="311"/>
      <c r="AO70" s="311"/>
      <c r="AP70" s="311"/>
      <c r="AZ70" s="311"/>
      <c r="BA70" s="311"/>
      <c r="BB70" s="311"/>
      <c r="BL70" s="311"/>
      <c r="BM70" s="311"/>
      <c r="BN70" s="311"/>
      <c r="BX70" s="311"/>
      <c r="BY70" s="311"/>
      <c r="BZ70" s="311"/>
      <c r="CJ70" s="311"/>
      <c r="CK70" s="311"/>
      <c r="CL70" s="311"/>
      <c r="CV70" s="311"/>
      <c r="CW70" s="311"/>
      <c r="CX70" s="311"/>
    </row>
    <row r="71" spans="2:107" ht="13.2" x14ac:dyDescent="0.2">
      <c r="B71" s="97"/>
      <c r="G71" s="310"/>
      <c r="I71" s="313"/>
      <c r="J71" s="314"/>
      <c r="K71" s="314"/>
      <c r="L71" s="319"/>
      <c r="M71" s="314"/>
      <c r="N71" s="319"/>
      <c r="AM71" s="310"/>
      <c r="AN71" s="50" t="s">
        <v>552</v>
      </c>
    </row>
    <row r="72" spans="2:107" ht="13.2" x14ac:dyDescent="0.2">
      <c r="B72" s="97"/>
      <c r="G72" s="1087"/>
      <c r="H72" s="1087"/>
      <c r="I72" s="1087"/>
      <c r="J72" s="1087"/>
      <c r="K72" s="315"/>
      <c r="L72" s="315"/>
      <c r="M72" s="320"/>
      <c r="N72" s="320"/>
      <c r="AN72" s="1107"/>
      <c r="AO72" s="630"/>
      <c r="AP72" s="630"/>
      <c r="AQ72" s="630"/>
      <c r="AR72" s="630"/>
      <c r="AS72" s="630"/>
      <c r="AT72" s="630"/>
      <c r="AU72" s="630"/>
      <c r="AV72" s="630"/>
      <c r="AW72" s="630"/>
      <c r="AX72" s="630"/>
      <c r="AY72" s="630"/>
      <c r="AZ72" s="630"/>
      <c r="BA72" s="630"/>
      <c r="BB72" s="630"/>
      <c r="BC72" s="630"/>
      <c r="BD72" s="630"/>
      <c r="BE72" s="630"/>
      <c r="BF72" s="630"/>
      <c r="BG72" s="630"/>
      <c r="BH72" s="630"/>
      <c r="BI72" s="630"/>
      <c r="BJ72" s="630"/>
      <c r="BK72" s="630"/>
      <c r="BL72" s="630"/>
      <c r="BM72" s="630"/>
      <c r="BN72" s="630"/>
      <c r="BO72" s="631"/>
      <c r="BP72" s="1089" t="s">
        <v>395</v>
      </c>
      <c r="BQ72" s="1089"/>
      <c r="BR72" s="1089"/>
      <c r="BS72" s="1089"/>
      <c r="BT72" s="1089"/>
      <c r="BU72" s="1089"/>
      <c r="BV72" s="1089"/>
      <c r="BW72" s="1089"/>
      <c r="BX72" s="1089" t="s">
        <v>527</v>
      </c>
      <c r="BY72" s="1089"/>
      <c r="BZ72" s="1089"/>
      <c r="CA72" s="1089"/>
      <c r="CB72" s="1089"/>
      <c r="CC72" s="1089"/>
      <c r="CD72" s="1089"/>
      <c r="CE72" s="1089"/>
      <c r="CF72" s="1089" t="s">
        <v>528</v>
      </c>
      <c r="CG72" s="1089"/>
      <c r="CH72" s="1089"/>
      <c r="CI72" s="1089"/>
      <c r="CJ72" s="1089"/>
      <c r="CK72" s="1089"/>
      <c r="CL72" s="1089"/>
      <c r="CM72" s="1089"/>
      <c r="CN72" s="1089" t="s">
        <v>212</v>
      </c>
      <c r="CO72" s="1089"/>
      <c r="CP72" s="1089"/>
      <c r="CQ72" s="1089"/>
      <c r="CR72" s="1089"/>
      <c r="CS72" s="1089"/>
      <c r="CT72" s="1089"/>
      <c r="CU72" s="1089"/>
      <c r="CV72" s="1089" t="s">
        <v>222</v>
      </c>
      <c r="CW72" s="1089"/>
      <c r="CX72" s="1089"/>
      <c r="CY72" s="1089"/>
      <c r="CZ72" s="1089"/>
      <c r="DA72" s="1089"/>
      <c r="DB72" s="1089"/>
      <c r="DC72" s="1089"/>
    </row>
    <row r="73" spans="2:107" ht="13.2" x14ac:dyDescent="0.2">
      <c r="B73" s="97"/>
      <c r="G73" s="1102"/>
      <c r="H73" s="1102"/>
      <c r="I73" s="1102"/>
      <c r="J73" s="1102"/>
      <c r="K73" s="1088"/>
      <c r="L73" s="1088"/>
      <c r="M73" s="1088"/>
      <c r="N73" s="1088"/>
      <c r="AM73" s="311"/>
      <c r="AN73" s="1090" t="s">
        <v>553</v>
      </c>
      <c r="AO73" s="1090"/>
      <c r="AP73" s="1090"/>
      <c r="AQ73" s="1090"/>
      <c r="AR73" s="1090"/>
      <c r="AS73" s="1090"/>
      <c r="AT73" s="1090"/>
      <c r="AU73" s="1090"/>
      <c r="AV73" s="1090"/>
      <c r="AW73" s="1090"/>
      <c r="AX73" s="1090"/>
      <c r="AY73" s="1090"/>
      <c r="AZ73" s="1090"/>
      <c r="BA73" s="1090"/>
      <c r="BB73" s="1090" t="s">
        <v>555</v>
      </c>
      <c r="BC73" s="1090"/>
      <c r="BD73" s="1090"/>
      <c r="BE73" s="1090"/>
      <c r="BF73" s="1090"/>
      <c r="BG73" s="1090"/>
      <c r="BH73" s="1090"/>
      <c r="BI73" s="1090"/>
      <c r="BJ73" s="1090"/>
      <c r="BK73" s="1090"/>
      <c r="BL73" s="1090"/>
      <c r="BM73" s="1090"/>
      <c r="BN73" s="1090"/>
      <c r="BO73" s="1090"/>
      <c r="BP73" s="1086">
        <v>78.8</v>
      </c>
      <c r="BQ73" s="1086"/>
      <c r="BR73" s="1086"/>
      <c r="BS73" s="1086"/>
      <c r="BT73" s="1086"/>
      <c r="BU73" s="1086"/>
      <c r="BV73" s="1086"/>
      <c r="BW73" s="1086"/>
      <c r="BX73" s="1086">
        <v>66.099999999999994</v>
      </c>
      <c r="BY73" s="1086"/>
      <c r="BZ73" s="1086"/>
      <c r="CA73" s="1086"/>
      <c r="CB73" s="1086"/>
      <c r="CC73" s="1086"/>
      <c r="CD73" s="1086"/>
      <c r="CE73" s="1086"/>
      <c r="CF73" s="1086">
        <v>59</v>
      </c>
      <c r="CG73" s="1086"/>
      <c r="CH73" s="1086"/>
      <c r="CI73" s="1086"/>
      <c r="CJ73" s="1086"/>
      <c r="CK73" s="1086"/>
      <c r="CL73" s="1086"/>
      <c r="CM73" s="1086"/>
      <c r="CN73" s="1086">
        <v>55.9</v>
      </c>
      <c r="CO73" s="1086"/>
      <c r="CP73" s="1086"/>
      <c r="CQ73" s="1086"/>
      <c r="CR73" s="1086"/>
      <c r="CS73" s="1086"/>
      <c r="CT73" s="1086"/>
      <c r="CU73" s="1086"/>
      <c r="CV73" s="1086">
        <v>51.7</v>
      </c>
      <c r="CW73" s="1086"/>
      <c r="CX73" s="1086"/>
      <c r="CY73" s="1086"/>
      <c r="CZ73" s="1086"/>
      <c r="DA73" s="1086"/>
      <c r="DB73" s="1086"/>
      <c r="DC73" s="1086"/>
    </row>
    <row r="74" spans="2:107" ht="13.2" x14ac:dyDescent="0.2">
      <c r="B74" s="97"/>
      <c r="G74" s="1102"/>
      <c r="H74" s="1102"/>
      <c r="I74" s="1102"/>
      <c r="J74" s="1102"/>
      <c r="K74" s="1088"/>
      <c r="L74" s="1088"/>
      <c r="M74" s="1088"/>
      <c r="N74" s="1088"/>
      <c r="AM74" s="311"/>
      <c r="AN74" s="1090"/>
      <c r="AO74" s="1090"/>
      <c r="AP74" s="1090"/>
      <c r="AQ74" s="1090"/>
      <c r="AR74" s="1090"/>
      <c r="AS74" s="1090"/>
      <c r="AT74" s="1090"/>
      <c r="AU74" s="1090"/>
      <c r="AV74" s="1090"/>
      <c r="AW74" s="1090"/>
      <c r="AX74" s="1090"/>
      <c r="AY74" s="1090"/>
      <c r="AZ74" s="1090"/>
      <c r="BA74" s="1090"/>
      <c r="BB74" s="1090"/>
      <c r="BC74" s="1090"/>
      <c r="BD74" s="1090"/>
      <c r="BE74" s="1090"/>
      <c r="BF74" s="1090"/>
      <c r="BG74" s="1090"/>
      <c r="BH74" s="1090"/>
      <c r="BI74" s="1090"/>
      <c r="BJ74" s="1090"/>
      <c r="BK74" s="1090"/>
      <c r="BL74" s="1090"/>
      <c r="BM74" s="1090"/>
      <c r="BN74" s="1090"/>
      <c r="BO74" s="1090"/>
      <c r="BP74" s="1086"/>
      <c r="BQ74" s="1086"/>
      <c r="BR74" s="1086"/>
      <c r="BS74" s="1086"/>
      <c r="BT74" s="1086"/>
      <c r="BU74" s="1086"/>
      <c r="BV74" s="1086"/>
      <c r="BW74" s="1086"/>
      <c r="BX74" s="1086"/>
      <c r="BY74" s="1086"/>
      <c r="BZ74" s="1086"/>
      <c r="CA74" s="1086"/>
      <c r="CB74" s="1086"/>
      <c r="CC74" s="1086"/>
      <c r="CD74" s="1086"/>
      <c r="CE74" s="1086"/>
      <c r="CF74" s="1086"/>
      <c r="CG74" s="1086"/>
      <c r="CH74" s="1086"/>
      <c r="CI74" s="1086"/>
      <c r="CJ74" s="1086"/>
      <c r="CK74" s="1086"/>
      <c r="CL74" s="1086"/>
      <c r="CM74" s="1086"/>
      <c r="CN74" s="1086"/>
      <c r="CO74" s="1086"/>
      <c r="CP74" s="1086"/>
      <c r="CQ74" s="1086"/>
      <c r="CR74" s="1086"/>
      <c r="CS74" s="1086"/>
      <c r="CT74" s="1086"/>
      <c r="CU74" s="1086"/>
      <c r="CV74" s="1086"/>
      <c r="CW74" s="1086"/>
      <c r="CX74" s="1086"/>
      <c r="CY74" s="1086"/>
      <c r="CZ74" s="1086"/>
      <c r="DA74" s="1086"/>
      <c r="DB74" s="1086"/>
      <c r="DC74" s="1086"/>
    </row>
    <row r="75" spans="2:107" ht="13.2" x14ac:dyDescent="0.2">
      <c r="B75" s="97"/>
      <c r="G75" s="1102"/>
      <c r="H75" s="1102"/>
      <c r="I75" s="1087"/>
      <c r="J75" s="1087"/>
      <c r="K75" s="1103"/>
      <c r="L75" s="1103"/>
      <c r="M75" s="1103"/>
      <c r="N75" s="1103"/>
      <c r="AM75" s="311"/>
      <c r="AN75" s="1090"/>
      <c r="AO75" s="1090"/>
      <c r="AP75" s="1090"/>
      <c r="AQ75" s="1090"/>
      <c r="AR75" s="1090"/>
      <c r="AS75" s="1090"/>
      <c r="AT75" s="1090"/>
      <c r="AU75" s="1090"/>
      <c r="AV75" s="1090"/>
      <c r="AW75" s="1090"/>
      <c r="AX75" s="1090"/>
      <c r="AY75" s="1090"/>
      <c r="AZ75" s="1090"/>
      <c r="BA75" s="1090"/>
      <c r="BB75" s="1090" t="s">
        <v>557</v>
      </c>
      <c r="BC75" s="1090"/>
      <c r="BD75" s="1090"/>
      <c r="BE75" s="1090"/>
      <c r="BF75" s="1090"/>
      <c r="BG75" s="1090"/>
      <c r="BH75" s="1090"/>
      <c r="BI75" s="1090"/>
      <c r="BJ75" s="1090"/>
      <c r="BK75" s="1090"/>
      <c r="BL75" s="1090"/>
      <c r="BM75" s="1090"/>
      <c r="BN75" s="1090"/>
      <c r="BO75" s="1090"/>
      <c r="BP75" s="1086">
        <v>10.1</v>
      </c>
      <c r="BQ75" s="1086"/>
      <c r="BR75" s="1086"/>
      <c r="BS75" s="1086"/>
      <c r="BT75" s="1086"/>
      <c r="BU75" s="1086"/>
      <c r="BV75" s="1086"/>
      <c r="BW75" s="1086"/>
      <c r="BX75" s="1086">
        <v>9.1999999999999993</v>
      </c>
      <c r="BY75" s="1086"/>
      <c r="BZ75" s="1086"/>
      <c r="CA75" s="1086"/>
      <c r="CB75" s="1086"/>
      <c r="CC75" s="1086"/>
      <c r="CD75" s="1086"/>
      <c r="CE75" s="1086"/>
      <c r="CF75" s="1086">
        <v>8.6999999999999993</v>
      </c>
      <c r="CG75" s="1086"/>
      <c r="CH75" s="1086"/>
      <c r="CI75" s="1086"/>
      <c r="CJ75" s="1086"/>
      <c r="CK75" s="1086"/>
      <c r="CL75" s="1086"/>
      <c r="CM75" s="1086"/>
      <c r="CN75" s="1086">
        <v>8.8000000000000007</v>
      </c>
      <c r="CO75" s="1086"/>
      <c r="CP75" s="1086"/>
      <c r="CQ75" s="1086"/>
      <c r="CR75" s="1086"/>
      <c r="CS75" s="1086"/>
      <c r="CT75" s="1086"/>
      <c r="CU75" s="1086"/>
      <c r="CV75" s="1086">
        <v>7.9</v>
      </c>
      <c r="CW75" s="1086"/>
      <c r="CX75" s="1086"/>
      <c r="CY75" s="1086"/>
      <c r="CZ75" s="1086"/>
      <c r="DA75" s="1086"/>
      <c r="DB75" s="1086"/>
      <c r="DC75" s="1086"/>
    </row>
    <row r="76" spans="2:107" ht="13.2" x14ac:dyDescent="0.2">
      <c r="B76" s="97"/>
      <c r="G76" s="1102"/>
      <c r="H76" s="1102"/>
      <c r="I76" s="1087"/>
      <c r="J76" s="1087"/>
      <c r="K76" s="1103"/>
      <c r="L76" s="1103"/>
      <c r="M76" s="1103"/>
      <c r="N76" s="1103"/>
      <c r="AM76" s="311"/>
      <c r="AN76" s="1090"/>
      <c r="AO76" s="1090"/>
      <c r="AP76" s="1090"/>
      <c r="AQ76" s="1090"/>
      <c r="AR76" s="1090"/>
      <c r="AS76" s="1090"/>
      <c r="AT76" s="1090"/>
      <c r="AU76" s="1090"/>
      <c r="AV76" s="1090"/>
      <c r="AW76" s="1090"/>
      <c r="AX76" s="1090"/>
      <c r="AY76" s="1090"/>
      <c r="AZ76" s="1090"/>
      <c r="BA76" s="1090"/>
      <c r="BB76" s="1090"/>
      <c r="BC76" s="1090"/>
      <c r="BD76" s="1090"/>
      <c r="BE76" s="1090"/>
      <c r="BF76" s="1090"/>
      <c r="BG76" s="1090"/>
      <c r="BH76" s="1090"/>
      <c r="BI76" s="1090"/>
      <c r="BJ76" s="1090"/>
      <c r="BK76" s="1090"/>
      <c r="BL76" s="1090"/>
      <c r="BM76" s="1090"/>
      <c r="BN76" s="1090"/>
      <c r="BO76" s="1090"/>
      <c r="BP76" s="1086"/>
      <c r="BQ76" s="1086"/>
      <c r="BR76" s="1086"/>
      <c r="BS76" s="1086"/>
      <c r="BT76" s="1086"/>
      <c r="BU76" s="1086"/>
      <c r="BV76" s="1086"/>
      <c r="BW76" s="1086"/>
      <c r="BX76" s="1086"/>
      <c r="BY76" s="1086"/>
      <c r="BZ76" s="1086"/>
      <c r="CA76" s="1086"/>
      <c r="CB76" s="1086"/>
      <c r="CC76" s="1086"/>
      <c r="CD76" s="1086"/>
      <c r="CE76" s="1086"/>
      <c r="CF76" s="1086"/>
      <c r="CG76" s="1086"/>
      <c r="CH76" s="1086"/>
      <c r="CI76" s="1086"/>
      <c r="CJ76" s="1086"/>
      <c r="CK76" s="1086"/>
      <c r="CL76" s="1086"/>
      <c r="CM76" s="1086"/>
      <c r="CN76" s="1086"/>
      <c r="CO76" s="1086"/>
      <c r="CP76" s="1086"/>
      <c r="CQ76" s="1086"/>
      <c r="CR76" s="1086"/>
      <c r="CS76" s="1086"/>
      <c r="CT76" s="1086"/>
      <c r="CU76" s="1086"/>
      <c r="CV76" s="1086"/>
      <c r="CW76" s="1086"/>
      <c r="CX76" s="1086"/>
      <c r="CY76" s="1086"/>
      <c r="CZ76" s="1086"/>
      <c r="DA76" s="1086"/>
      <c r="DB76" s="1086"/>
      <c r="DC76" s="1086"/>
    </row>
    <row r="77" spans="2:107" ht="13.2" x14ac:dyDescent="0.2">
      <c r="B77" s="97"/>
      <c r="G77" s="1087"/>
      <c r="H77" s="1087"/>
      <c r="I77" s="1087"/>
      <c r="J77" s="1087"/>
      <c r="K77" s="1088"/>
      <c r="L77" s="1088"/>
      <c r="M77" s="1088"/>
      <c r="N77" s="1088"/>
      <c r="AN77" s="1089" t="s">
        <v>409</v>
      </c>
      <c r="AO77" s="1089"/>
      <c r="AP77" s="1089"/>
      <c r="AQ77" s="1089"/>
      <c r="AR77" s="1089"/>
      <c r="AS77" s="1089"/>
      <c r="AT77" s="1089"/>
      <c r="AU77" s="1089"/>
      <c r="AV77" s="1089"/>
      <c r="AW77" s="1089"/>
      <c r="AX77" s="1089"/>
      <c r="AY77" s="1089"/>
      <c r="AZ77" s="1089"/>
      <c r="BA77" s="1089"/>
      <c r="BB77" s="1090" t="s">
        <v>555</v>
      </c>
      <c r="BC77" s="1090"/>
      <c r="BD77" s="1090"/>
      <c r="BE77" s="1090"/>
      <c r="BF77" s="1090"/>
      <c r="BG77" s="1090"/>
      <c r="BH77" s="1090"/>
      <c r="BI77" s="1090"/>
      <c r="BJ77" s="1090"/>
      <c r="BK77" s="1090"/>
      <c r="BL77" s="1090"/>
      <c r="BM77" s="1090"/>
      <c r="BN77" s="1090"/>
      <c r="BO77" s="1090"/>
      <c r="BP77" s="1086">
        <v>54.4</v>
      </c>
      <c r="BQ77" s="1086"/>
      <c r="BR77" s="1086"/>
      <c r="BS77" s="1086"/>
      <c r="BT77" s="1086"/>
      <c r="BU77" s="1086"/>
      <c r="BV77" s="1086"/>
      <c r="BW77" s="1086"/>
      <c r="BX77" s="1086">
        <v>47</v>
      </c>
      <c r="BY77" s="1086"/>
      <c r="BZ77" s="1086"/>
      <c r="CA77" s="1086"/>
      <c r="CB77" s="1086"/>
      <c r="CC77" s="1086"/>
      <c r="CD77" s="1086"/>
      <c r="CE77" s="1086"/>
      <c r="CF77" s="1086">
        <v>41.4</v>
      </c>
      <c r="CG77" s="1086"/>
      <c r="CH77" s="1086"/>
      <c r="CI77" s="1086"/>
      <c r="CJ77" s="1086"/>
      <c r="CK77" s="1086"/>
      <c r="CL77" s="1086"/>
      <c r="CM77" s="1086"/>
      <c r="CN77" s="1086">
        <v>38.9</v>
      </c>
      <c r="CO77" s="1086"/>
      <c r="CP77" s="1086"/>
      <c r="CQ77" s="1086"/>
      <c r="CR77" s="1086"/>
      <c r="CS77" s="1086"/>
      <c r="CT77" s="1086"/>
      <c r="CU77" s="1086"/>
      <c r="CV77" s="1086">
        <v>37.6</v>
      </c>
      <c r="CW77" s="1086"/>
      <c r="CX77" s="1086"/>
      <c r="CY77" s="1086"/>
      <c r="CZ77" s="1086"/>
      <c r="DA77" s="1086"/>
      <c r="DB77" s="1086"/>
      <c r="DC77" s="1086"/>
    </row>
    <row r="78" spans="2:107" ht="13.2" x14ac:dyDescent="0.2">
      <c r="B78" s="97"/>
      <c r="G78" s="1087"/>
      <c r="H78" s="1087"/>
      <c r="I78" s="1087"/>
      <c r="J78" s="1087"/>
      <c r="K78" s="1088"/>
      <c r="L78" s="1088"/>
      <c r="M78" s="1088"/>
      <c r="N78" s="1088"/>
      <c r="AN78" s="1089"/>
      <c r="AO78" s="1089"/>
      <c r="AP78" s="1089"/>
      <c r="AQ78" s="1089"/>
      <c r="AR78" s="1089"/>
      <c r="AS78" s="1089"/>
      <c r="AT78" s="1089"/>
      <c r="AU78" s="1089"/>
      <c r="AV78" s="1089"/>
      <c r="AW78" s="1089"/>
      <c r="AX78" s="1089"/>
      <c r="AY78" s="1089"/>
      <c r="AZ78" s="1089"/>
      <c r="BA78" s="1089"/>
      <c r="BB78" s="1090"/>
      <c r="BC78" s="1090"/>
      <c r="BD78" s="1090"/>
      <c r="BE78" s="1090"/>
      <c r="BF78" s="1090"/>
      <c r="BG78" s="1090"/>
      <c r="BH78" s="1090"/>
      <c r="BI78" s="1090"/>
      <c r="BJ78" s="1090"/>
      <c r="BK78" s="1090"/>
      <c r="BL78" s="1090"/>
      <c r="BM78" s="1090"/>
      <c r="BN78" s="1090"/>
      <c r="BO78" s="1090"/>
      <c r="BP78" s="1086"/>
      <c r="BQ78" s="1086"/>
      <c r="BR78" s="1086"/>
      <c r="BS78" s="1086"/>
      <c r="BT78" s="1086"/>
      <c r="BU78" s="1086"/>
      <c r="BV78" s="1086"/>
      <c r="BW78" s="1086"/>
      <c r="BX78" s="1086"/>
      <c r="BY78" s="1086"/>
      <c r="BZ78" s="1086"/>
      <c r="CA78" s="1086"/>
      <c r="CB78" s="1086"/>
      <c r="CC78" s="1086"/>
      <c r="CD78" s="1086"/>
      <c r="CE78" s="1086"/>
      <c r="CF78" s="1086"/>
      <c r="CG78" s="1086"/>
      <c r="CH78" s="1086"/>
      <c r="CI78" s="1086"/>
      <c r="CJ78" s="1086"/>
      <c r="CK78" s="1086"/>
      <c r="CL78" s="1086"/>
      <c r="CM78" s="1086"/>
      <c r="CN78" s="1086"/>
      <c r="CO78" s="1086"/>
      <c r="CP78" s="1086"/>
      <c r="CQ78" s="1086"/>
      <c r="CR78" s="1086"/>
      <c r="CS78" s="1086"/>
      <c r="CT78" s="1086"/>
      <c r="CU78" s="1086"/>
      <c r="CV78" s="1086"/>
      <c r="CW78" s="1086"/>
      <c r="CX78" s="1086"/>
      <c r="CY78" s="1086"/>
      <c r="CZ78" s="1086"/>
      <c r="DA78" s="1086"/>
      <c r="DB78" s="1086"/>
      <c r="DC78" s="1086"/>
    </row>
    <row r="79" spans="2:107" ht="13.2" x14ac:dyDescent="0.2">
      <c r="B79" s="97"/>
      <c r="G79" s="1087"/>
      <c r="H79" s="1087"/>
      <c r="I79" s="1091"/>
      <c r="J79" s="1091"/>
      <c r="K79" s="1092"/>
      <c r="L79" s="1092"/>
      <c r="M79" s="1092"/>
      <c r="N79" s="1092"/>
      <c r="AN79" s="1089"/>
      <c r="AO79" s="1089"/>
      <c r="AP79" s="1089"/>
      <c r="AQ79" s="1089"/>
      <c r="AR79" s="1089"/>
      <c r="AS79" s="1089"/>
      <c r="AT79" s="1089"/>
      <c r="AU79" s="1089"/>
      <c r="AV79" s="1089"/>
      <c r="AW79" s="1089"/>
      <c r="AX79" s="1089"/>
      <c r="AY79" s="1089"/>
      <c r="AZ79" s="1089"/>
      <c r="BA79" s="1089"/>
      <c r="BB79" s="1090" t="s">
        <v>557</v>
      </c>
      <c r="BC79" s="1090"/>
      <c r="BD79" s="1090"/>
      <c r="BE79" s="1090"/>
      <c r="BF79" s="1090"/>
      <c r="BG79" s="1090"/>
      <c r="BH79" s="1090"/>
      <c r="BI79" s="1090"/>
      <c r="BJ79" s="1090"/>
      <c r="BK79" s="1090"/>
      <c r="BL79" s="1090"/>
      <c r="BM79" s="1090"/>
      <c r="BN79" s="1090"/>
      <c r="BO79" s="1090"/>
      <c r="BP79" s="1086">
        <v>8.1</v>
      </c>
      <c r="BQ79" s="1086"/>
      <c r="BR79" s="1086"/>
      <c r="BS79" s="1086"/>
      <c r="BT79" s="1086"/>
      <c r="BU79" s="1086"/>
      <c r="BV79" s="1086"/>
      <c r="BW79" s="1086"/>
      <c r="BX79" s="1086">
        <v>7.3</v>
      </c>
      <c r="BY79" s="1086"/>
      <c r="BZ79" s="1086"/>
      <c r="CA79" s="1086"/>
      <c r="CB79" s="1086"/>
      <c r="CC79" s="1086"/>
      <c r="CD79" s="1086"/>
      <c r="CE79" s="1086"/>
      <c r="CF79" s="1086">
        <v>6.7</v>
      </c>
      <c r="CG79" s="1086"/>
      <c r="CH79" s="1086"/>
      <c r="CI79" s="1086"/>
      <c r="CJ79" s="1086"/>
      <c r="CK79" s="1086"/>
      <c r="CL79" s="1086"/>
      <c r="CM79" s="1086"/>
      <c r="CN79" s="1086">
        <v>6.4</v>
      </c>
      <c r="CO79" s="1086"/>
      <c r="CP79" s="1086"/>
      <c r="CQ79" s="1086"/>
      <c r="CR79" s="1086"/>
      <c r="CS79" s="1086"/>
      <c r="CT79" s="1086"/>
      <c r="CU79" s="1086"/>
      <c r="CV79" s="1086">
        <v>6.1</v>
      </c>
      <c r="CW79" s="1086"/>
      <c r="CX79" s="1086"/>
      <c r="CY79" s="1086"/>
      <c r="CZ79" s="1086"/>
      <c r="DA79" s="1086"/>
      <c r="DB79" s="1086"/>
      <c r="DC79" s="1086"/>
    </row>
    <row r="80" spans="2:107" ht="13.2" x14ac:dyDescent="0.2">
      <c r="B80" s="97"/>
      <c r="G80" s="1087"/>
      <c r="H80" s="1087"/>
      <c r="I80" s="1091"/>
      <c r="J80" s="1091"/>
      <c r="K80" s="1092"/>
      <c r="L80" s="1092"/>
      <c r="M80" s="1092"/>
      <c r="N80" s="1092"/>
      <c r="AN80" s="1089"/>
      <c r="AO80" s="1089"/>
      <c r="AP80" s="1089"/>
      <c r="AQ80" s="1089"/>
      <c r="AR80" s="1089"/>
      <c r="AS80" s="1089"/>
      <c r="AT80" s="1089"/>
      <c r="AU80" s="1089"/>
      <c r="AV80" s="1089"/>
      <c r="AW80" s="1089"/>
      <c r="AX80" s="1089"/>
      <c r="AY80" s="1089"/>
      <c r="AZ80" s="1089"/>
      <c r="BA80" s="1089"/>
      <c r="BB80" s="1090"/>
      <c r="BC80" s="1090"/>
      <c r="BD80" s="1090"/>
      <c r="BE80" s="1090"/>
      <c r="BF80" s="1090"/>
      <c r="BG80" s="1090"/>
      <c r="BH80" s="1090"/>
      <c r="BI80" s="1090"/>
      <c r="BJ80" s="1090"/>
      <c r="BK80" s="1090"/>
      <c r="BL80" s="1090"/>
      <c r="BM80" s="1090"/>
      <c r="BN80" s="1090"/>
      <c r="BO80" s="1090"/>
      <c r="BP80" s="1086"/>
      <c r="BQ80" s="1086"/>
      <c r="BR80" s="1086"/>
      <c r="BS80" s="1086"/>
      <c r="BT80" s="1086"/>
      <c r="BU80" s="1086"/>
      <c r="BV80" s="1086"/>
      <c r="BW80" s="1086"/>
      <c r="BX80" s="1086"/>
      <c r="BY80" s="1086"/>
      <c r="BZ80" s="1086"/>
      <c r="CA80" s="1086"/>
      <c r="CB80" s="1086"/>
      <c r="CC80" s="1086"/>
      <c r="CD80" s="1086"/>
      <c r="CE80" s="1086"/>
      <c r="CF80" s="1086"/>
      <c r="CG80" s="1086"/>
      <c r="CH80" s="1086"/>
      <c r="CI80" s="1086"/>
      <c r="CJ80" s="1086"/>
      <c r="CK80" s="1086"/>
      <c r="CL80" s="1086"/>
      <c r="CM80" s="1086"/>
      <c r="CN80" s="1086"/>
      <c r="CO80" s="1086"/>
      <c r="CP80" s="1086"/>
      <c r="CQ80" s="1086"/>
      <c r="CR80" s="1086"/>
      <c r="CS80" s="1086"/>
      <c r="CT80" s="1086"/>
      <c r="CU80" s="1086"/>
      <c r="CV80" s="1086"/>
      <c r="CW80" s="1086"/>
      <c r="CX80" s="1086"/>
      <c r="CY80" s="1086"/>
      <c r="CZ80" s="1086"/>
      <c r="DA80" s="1086"/>
      <c r="DB80" s="1086"/>
      <c r="DC80" s="1086"/>
    </row>
    <row r="81" spans="2:109" ht="13.2" x14ac:dyDescent="0.2">
      <c r="B81" s="97"/>
    </row>
    <row r="82" spans="2:109" ht="16.2" x14ac:dyDescent="0.2">
      <c r="B82" s="97"/>
      <c r="K82" s="317"/>
      <c r="L82" s="317"/>
      <c r="M82" s="317"/>
      <c r="N82" s="317"/>
      <c r="AQ82" s="317"/>
      <c r="AR82" s="317"/>
      <c r="AS82" s="317"/>
      <c r="AT82" s="317"/>
      <c r="BC82" s="317"/>
      <c r="BD82" s="317"/>
      <c r="BE82" s="317"/>
      <c r="BF82" s="317"/>
      <c r="BO82" s="317"/>
      <c r="BP82" s="317"/>
      <c r="BQ82" s="317"/>
      <c r="BR82" s="317"/>
      <c r="CA82" s="317"/>
      <c r="CB82" s="317"/>
      <c r="CC82" s="317"/>
      <c r="CD82" s="317"/>
      <c r="CM82" s="317"/>
      <c r="CN82" s="317"/>
      <c r="CO82" s="317"/>
      <c r="CP82" s="317"/>
      <c r="CY82" s="317"/>
      <c r="CZ82" s="317"/>
      <c r="DA82" s="317"/>
      <c r="DB82" s="317"/>
      <c r="DC82" s="317"/>
    </row>
    <row r="83" spans="2:109" ht="13.2" x14ac:dyDescent="0.2">
      <c r="B83" s="107"/>
      <c r="C83" s="105"/>
      <c r="D83" s="105"/>
      <c r="E83" s="105"/>
      <c r="F83" s="105"/>
      <c r="G83" s="105"/>
      <c r="H83" s="105"/>
      <c r="I83" s="105"/>
      <c r="J83" s="105"/>
      <c r="K83" s="105"/>
      <c r="L83" s="105"/>
      <c r="M83" s="105"/>
      <c r="N83" s="105"/>
      <c r="O83" s="105"/>
      <c r="P83" s="105"/>
      <c r="Q83" s="105"/>
      <c r="R83" s="105"/>
      <c r="S83" s="105"/>
      <c r="T83" s="105"/>
      <c r="U83" s="105"/>
      <c r="V83" s="105"/>
      <c r="W83" s="105"/>
      <c r="X83" s="105"/>
      <c r="Y83" s="105"/>
      <c r="Z83" s="105"/>
      <c r="AA83" s="105"/>
      <c r="AB83" s="105"/>
      <c r="AC83" s="105"/>
      <c r="AD83" s="105"/>
      <c r="AE83" s="105"/>
      <c r="AF83" s="105"/>
      <c r="AG83" s="105"/>
      <c r="AH83" s="105"/>
      <c r="AI83" s="105"/>
      <c r="AJ83" s="105"/>
      <c r="AK83" s="105"/>
      <c r="AL83" s="105"/>
      <c r="AM83" s="105"/>
      <c r="AN83" s="105"/>
      <c r="AO83" s="105"/>
      <c r="AP83" s="105"/>
      <c r="AQ83" s="105"/>
      <c r="AR83" s="105"/>
      <c r="AS83" s="105"/>
      <c r="AT83" s="105"/>
      <c r="AU83" s="105"/>
      <c r="AV83" s="105"/>
      <c r="AW83" s="105"/>
      <c r="AX83" s="105"/>
      <c r="AY83" s="105"/>
      <c r="AZ83" s="105"/>
      <c r="BA83" s="105"/>
      <c r="BB83" s="105"/>
      <c r="BC83" s="105"/>
      <c r="BD83" s="105"/>
      <c r="BE83" s="105"/>
      <c r="BF83" s="105"/>
      <c r="BG83" s="105"/>
      <c r="BH83" s="105"/>
      <c r="BI83" s="105"/>
      <c r="BJ83" s="105"/>
      <c r="BK83" s="105"/>
      <c r="BL83" s="105"/>
      <c r="BM83" s="105"/>
      <c r="BN83" s="105"/>
      <c r="BO83" s="105"/>
      <c r="BP83" s="105"/>
      <c r="BQ83" s="105"/>
      <c r="BR83" s="105"/>
      <c r="BS83" s="105"/>
      <c r="BT83" s="105"/>
      <c r="BU83" s="105"/>
      <c r="BV83" s="105"/>
      <c r="BW83" s="105"/>
      <c r="BX83" s="105"/>
      <c r="BY83" s="105"/>
      <c r="BZ83" s="105"/>
      <c r="CA83" s="105"/>
      <c r="CB83" s="105"/>
      <c r="CC83" s="105"/>
      <c r="CD83" s="105"/>
      <c r="CE83" s="105"/>
      <c r="CF83" s="105"/>
      <c r="CG83" s="105"/>
      <c r="CH83" s="105"/>
      <c r="CI83" s="105"/>
      <c r="CJ83" s="105"/>
      <c r="CK83" s="105"/>
      <c r="CL83" s="105"/>
      <c r="CM83" s="105"/>
      <c r="CN83" s="105"/>
      <c r="CO83" s="105"/>
      <c r="CP83" s="105"/>
      <c r="CQ83" s="105"/>
      <c r="CR83" s="105"/>
      <c r="CS83" s="105"/>
      <c r="CT83" s="105"/>
      <c r="CU83" s="105"/>
      <c r="CV83" s="105"/>
      <c r="CW83" s="105"/>
      <c r="CX83" s="105"/>
      <c r="CY83" s="105"/>
      <c r="CZ83" s="105"/>
      <c r="DA83" s="105"/>
      <c r="DB83" s="105"/>
      <c r="DC83" s="105"/>
      <c r="DD83" s="183"/>
    </row>
    <row r="84" spans="2:109" ht="13.2" x14ac:dyDescent="0.2">
      <c r="DD84" s="108"/>
      <c r="DE84" s="108"/>
    </row>
    <row r="85" spans="2:109" ht="13.2" x14ac:dyDescent="0.2">
      <c r="DD85" s="108"/>
      <c r="DE85" s="108"/>
    </row>
    <row r="86" spans="2:109" ht="13.2" hidden="1" x14ac:dyDescent="0.2">
      <c r="DD86" s="108"/>
      <c r="DE86" s="108"/>
    </row>
    <row r="87" spans="2:109" ht="13.2" hidden="1" x14ac:dyDescent="0.2">
      <c r="K87" s="318"/>
      <c r="AQ87" s="318"/>
      <c r="BC87" s="318"/>
      <c r="BO87" s="318"/>
      <c r="CA87" s="318"/>
      <c r="CM87" s="318"/>
      <c r="CY87" s="318"/>
      <c r="DD87" s="108"/>
      <c r="DE87" s="108"/>
    </row>
    <row r="88" spans="2:109" ht="13.2" hidden="1" x14ac:dyDescent="0.2">
      <c r="DD88" s="108"/>
      <c r="DE88" s="108"/>
    </row>
    <row r="89" spans="2:109" ht="13.2" hidden="1" x14ac:dyDescent="0.2">
      <c r="DD89" s="108"/>
      <c r="DE89" s="108"/>
    </row>
    <row r="90" spans="2:109" ht="13.2" hidden="1" x14ac:dyDescent="0.2">
      <c r="DD90" s="108"/>
      <c r="DE90" s="108"/>
    </row>
    <row r="91" spans="2:109" ht="13.2" hidden="1" x14ac:dyDescent="0.2">
      <c r="DD91" s="108"/>
      <c r="DE91" s="108"/>
    </row>
    <row r="92" spans="2:109" ht="13.5" hidden="1" customHeight="1" x14ac:dyDescent="0.2">
      <c r="DD92" s="108"/>
      <c r="DE92" s="108"/>
    </row>
    <row r="93" spans="2:109" ht="13.5" hidden="1" customHeight="1" x14ac:dyDescent="0.2">
      <c r="DD93" s="108"/>
      <c r="DE93" s="108"/>
    </row>
    <row r="94" spans="2:109" ht="13.5" hidden="1" customHeight="1" x14ac:dyDescent="0.2">
      <c r="DD94" s="108"/>
      <c r="DE94" s="108"/>
    </row>
    <row r="95" spans="2:109" ht="13.5" hidden="1" customHeight="1" x14ac:dyDescent="0.2">
      <c r="DD95" s="108"/>
      <c r="DE95" s="108"/>
    </row>
    <row r="96" spans="2:109" ht="13.5" hidden="1" customHeight="1" x14ac:dyDescent="0.2">
      <c r="DD96" s="108"/>
      <c r="DE96" s="108"/>
    </row>
    <row r="97" spans="108:109" ht="13.5" hidden="1" customHeight="1" x14ac:dyDescent="0.2">
      <c r="DD97" s="108"/>
      <c r="DE97" s="108"/>
    </row>
    <row r="98" spans="108:109" ht="13.5" hidden="1" customHeight="1" x14ac:dyDescent="0.2">
      <c r="DD98" s="108"/>
      <c r="DE98" s="108"/>
    </row>
    <row r="99" spans="108:109" ht="13.5" hidden="1" customHeight="1" x14ac:dyDescent="0.2">
      <c r="DD99" s="108"/>
      <c r="DE99" s="108"/>
    </row>
    <row r="100" spans="108:109" ht="13.5" hidden="1" customHeight="1" x14ac:dyDescent="0.2">
      <c r="DD100" s="108"/>
      <c r="DE100" s="108"/>
    </row>
    <row r="101" spans="108:109" ht="13.5" hidden="1" customHeight="1" x14ac:dyDescent="0.2">
      <c r="DD101" s="108"/>
      <c r="DE101" s="108"/>
    </row>
    <row r="102" spans="108:109" ht="13.5" hidden="1" customHeight="1" x14ac:dyDescent="0.2">
      <c r="DD102" s="108"/>
      <c r="DE102" s="108"/>
    </row>
    <row r="103" spans="108:109" ht="13.5" hidden="1" customHeight="1" x14ac:dyDescent="0.2">
      <c r="DD103" s="108"/>
      <c r="DE103" s="108"/>
    </row>
    <row r="104" spans="108:109" ht="13.5" hidden="1" customHeight="1" x14ac:dyDescent="0.2">
      <c r="DD104" s="108"/>
      <c r="DE104" s="108"/>
    </row>
    <row r="105" spans="108:109" ht="13.5" hidden="1" customHeight="1" x14ac:dyDescent="0.2">
      <c r="DD105" s="108"/>
      <c r="DE105" s="108"/>
    </row>
    <row r="106" spans="108:109" ht="13.5" hidden="1" customHeight="1" x14ac:dyDescent="0.2">
      <c r="DD106" s="108"/>
      <c r="DE106" s="108"/>
    </row>
    <row r="107" spans="108:109" ht="13.5" hidden="1" customHeight="1" x14ac:dyDescent="0.2">
      <c r="DD107" s="108"/>
      <c r="DE107" s="108"/>
    </row>
    <row r="108" spans="108:109" ht="13.5" hidden="1" customHeight="1" x14ac:dyDescent="0.2">
      <c r="DD108" s="108"/>
      <c r="DE108" s="108"/>
    </row>
    <row r="109" spans="108:109" ht="13.5" hidden="1" customHeight="1" x14ac:dyDescent="0.2">
      <c r="DD109" s="108"/>
      <c r="DE109" s="108"/>
    </row>
    <row r="110" spans="108:109" ht="13.5" hidden="1" customHeight="1" x14ac:dyDescent="0.2">
      <c r="DD110" s="108"/>
      <c r="DE110" s="108"/>
    </row>
    <row r="111" spans="108:109" ht="13.5" hidden="1" customHeight="1" x14ac:dyDescent="0.2">
      <c r="DD111" s="108"/>
      <c r="DE111" s="108"/>
    </row>
    <row r="112" spans="108:109" ht="13.5" hidden="1" customHeight="1" x14ac:dyDescent="0.2">
      <c r="DD112" s="108"/>
      <c r="DE112" s="108"/>
    </row>
    <row r="113" spans="108:109" ht="13.5" hidden="1" customHeight="1" x14ac:dyDescent="0.2">
      <c r="DD113" s="108"/>
      <c r="DE113" s="108"/>
    </row>
    <row r="114" spans="108:109" ht="13.5" hidden="1" customHeight="1" x14ac:dyDescent="0.2">
      <c r="DD114" s="108"/>
      <c r="DE114" s="108"/>
    </row>
    <row r="115" spans="108:109" ht="13.5" hidden="1" customHeight="1" x14ac:dyDescent="0.2">
      <c r="DD115" s="108"/>
      <c r="DE115" s="108"/>
    </row>
    <row r="116" spans="108:109" ht="13.5" hidden="1" customHeight="1" x14ac:dyDescent="0.2">
      <c r="DD116" s="108"/>
      <c r="DE116" s="108"/>
    </row>
    <row r="117" spans="108:109" ht="13.5" hidden="1" customHeight="1" x14ac:dyDescent="0.2">
      <c r="DD117" s="108"/>
      <c r="DE117" s="108"/>
    </row>
    <row r="118" spans="108:109" ht="13.5" hidden="1" customHeight="1" x14ac:dyDescent="0.2">
      <c r="DD118" s="108"/>
      <c r="DE118" s="108"/>
    </row>
    <row r="119" spans="108:109" ht="13.5" hidden="1" customHeight="1" x14ac:dyDescent="0.2">
      <c r="DD119" s="108"/>
      <c r="DE119" s="108"/>
    </row>
    <row r="120" spans="108:109" ht="13.5" hidden="1" customHeight="1" x14ac:dyDescent="0.2">
      <c r="DD120" s="108"/>
      <c r="DE120" s="108"/>
    </row>
    <row r="121" spans="108:109" ht="13.5" hidden="1" customHeight="1" x14ac:dyDescent="0.2">
      <c r="DD121" s="108"/>
      <c r="DE121" s="108"/>
    </row>
    <row r="122" spans="108:109" ht="13.5" hidden="1" customHeight="1" x14ac:dyDescent="0.2">
      <c r="DD122" s="108"/>
      <c r="DE122" s="108"/>
    </row>
    <row r="123" spans="108:109" ht="13.5" hidden="1" customHeight="1" x14ac:dyDescent="0.2">
      <c r="DD123" s="108"/>
      <c r="DE123" s="108"/>
    </row>
    <row r="124" spans="108:109" ht="13.5" hidden="1" customHeight="1" x14ac:dyDescent="0.2">
      <c r="DD124" s="108"/>
      <c r="DE124" s="108"/>
    </row>
    <row r="125" spans="108:109" ht="13.5" hidden="1" customHeight="1" x14ac:dyDescent="0.2">
      <c r="DD125" s="108"/>
      <c r="DE125" s="108"/>
    </row>
    <row r="126" spans="108:109" ht="13.5" hidden="1" customHeight="1" x14ac:dyDescent="0.2">
      <c r="DD126" s="108"/>
      <c r="DE126" s="108"/>
    </row>
    <row r="127" spans="108:109" ht="13.5" hidden="1" customHeight="1" x14ac:dyDescent="0.2">
      <c r="DD127" s="108"/>
      <c r="DE127" s="108"/>
    </row>
    <row r="128" spans="108:109" ht="13.5" hidden="1" customHeight="1" x14ac:dyDescent="0.2">
      <c r="DD128" s="108"/>
      <c r="DE128" s="108"/>
    </row>
    <row r="129" spans="108:109" ht="13.5" hidden="1" customHeight="1" x14ac:dyDescent="0.2">
      <c r="DD129" s="108"/>
      <c r="DE129" s="108"/>
    </row>
    <row r="130" spans="108:109" ht="13.5" hidden="1" customHeight="1" x14ac:dyDescent="0.2">
      <c r="DD130" s="108"/>
      <c r="DE130" s="108"/>
    </row>
    <row r="131" spans="108:109" ht="13.5" hidden="1" customHeight="1" x14ac:dyDescent="0.2">
      <c r="DD131" s="108"/>
      <c r="DE131" s="108"/>
    </row>
    <row r="132" spans="108:109" ht="13.5" hidden="1" customHeight="1" x14ac:dyDescent="0.2">
      <c r="DD132" s="108"/>
      <c r="DE132" s="108"/>
    </row>
    <row r="133" spans="108:109" ht="13.5" hidden="1" customHeight="1" x14ac:dyDescent="0.2">
      <c r="DD133" s="108"/>
      <c r="DE133" s="108"/>
    </row>
    <row r="134" spans="108:109" ht="13.5" hidden="1" customHeight="1" x14ac:dyDescent="0.2">
      <c r="DD134" s="108"/>
      <c r="DE134" s="108"/>
    </row>
    <row r="135" spans="108:109" ht="13.5" hidden="1" customHeight="1" x14ac:dyDescent="0.2">
      <c r="DD135" s="108"/>
      <c r="DE135" s="108"/>
    </row>
    <row r="136" spans="108:109" ht="13.5" hidden="1" customHeight="1" x14ac:dyDescent="0.2">
      <c r="DD136" s="108"/>
      <c r="DE136" s="108"/>
    </row>
    <row r="137" spans="108:109" ht="13.5" hidden="1" customHeight="1" x14ac:dyDescent="0.2">
      <c r="DD137" s="108"/>
      <c r="DE137" s="108"/>
    </row>
    <row r="138" spans="108:109" ht="13.5" hidden="1" customHeight="1" x14ac:dyDescent="0.2">
      <c r="DD138" s="108"/>
      <c r="DE138" s="108"/>
    </row>
    <row r="139" spans="108:109" ht="13.5" hidden="1" customHeight="1" x14ac:dyDescent="0.2">
      <c r="DD139" s="108"/>
      <c r="DE139" s="108"/>
    </row>
    <row r="140" spans="108:109" ht="13.5" hidden="1" customHeight="1" x14ac:dyDescent="0.2">
      <c r="DD140" s="108"/>
      <c r="DE140" s="108"/>
    </row>
    <row r="141" spans="108:109" ht="13.5" hidden="1" customHeight="1" x14ac:dyDescent="0.2">
      <c r="DD141" s="108"/>
      <c r="DE141" s="108"/>
    </row>
    <row r="142" spans="108:109" ht="13.5" hidden="1" customHeight="1" x14ac:dyDescent="0.2">
      <c r="DD142" s="108"/>
      <c r="DE142" s="108"/>
    </row>
    <row r="143" spans="108:109" ht="13.5" hidden="1" customHeight="1" x14ac:dyDescent="0.2">
      <c r="DD143" s="108"/>
      <c r="DE143" s="108"/>
    </row>
    <row r="144" spans="108:109" ht="13.5" hidden="1" customHeight="1" x14ac:dyDescent="0.2">
      <c r="DD144" s="108"/>
      <c r="DE144" s="108"/>
    </row>
    <row r="145" spans="108:109" ht="13.5" hidden="1" customHeight="1" x14ac:dyDescent="0.2">
      <c r="DD145" s="108"/>
      <c r="DE145" s="108"/>
    </row>
    <row r="146" spans="108:109" ht="13.5" hidden="1" customHeight="1" x14ac:dyDescent="0.2">
      <c r="DD146" s="108"/>
      <c r="DE146" s="108"/>
    </row>
    <row r="147" spans="108:109" ht="13.5" hidden="1" customHeight="1" x14ac:dyDescent="0.2">
      <c r="DD147" s="108"/>
      <c r="DE147" s="108"/>
    </row>
    <row r="148" spans="108:109" ht="13.5" hidden="1" customHeight="1" x14ac:dyDescent="0.2">
      <c r="DD148" s="108"/>
      <c r="DE148" s="108"/>
    </row>
    <row r="149" spans="108:109" ht="13.5" hidden="1" customHeight="1" x14ac:dyDescent="0.2">
      <c r="DD149" s="108"/>
      <c r="DE149" s="108"/>
    </row>
    <row r="150" spans="108:109" ht="13.5" hidden="1" customHeight="1" x14ac:dyDescent="0.2">
      <c r="DD150" s="108"/>
      <c r="DE150" s="108"/>
    </row>
    <row r="151" spans="108:109" ht="13.5" hidden="1" customHeight="1" x14ac:dyDescent="0.2">
      <c r="DD151" s="108"/>
      <c r="DE151" s="108"/>
    </row>
    <row r="152" spans="108:109" ht="13.5" hidden="1" customHeight="1" x14ac:dyDescent="0.2">
      <c r="DD152" s="108"/>
      <c r="DE152" s="108"/>
    </row>
    <row r="153" spans="108:109" ht="13.5" hidden="1" customHeight="1" x14ac:dyDescent="0.2">
      <c r="DD153" s="108"/>
      <c r="DE153" s="108"/>
    </row>
    <row r="154" spans="108:109" ht="13.5" hidden="1" customHeight="1" x14ac:dyDescent="0.2">
      <c r="DD154" s="108"/>
      <c r="DE154" s="108"/>
    </row>
    <row r="155" spans="108:109" ht="13.5" hidden="1" customHeight="1" x14ac:dyDescent="0.2">
      <c r="DD155" s="108"/>
      <c r="DE155" s="108"/>
    </row>
    <row r="156" spans="108:109" ht="13.5" hidden="1" customHeight="1" x14ac:dyDescent="0.2">
      <c r="DD156" s="108"/>
      <c r="DE156" s="108"/>
    </row>
    <row r="157" spans="108:109" ht="13.5" hidden="1" customHeight="1" x14ac:dyDescent="0.2">
      <c r="DD157" s="108"/>
      <c r="DE157" s="108"/>
    </row>
    <row r="158" spans="108:109" ht="13.5" hidden="1" customHeight="1" x14ac:dyDescent="0.2">
      <c r="DD158" s="108"/>
      <c r="DE158" s="108"/>
    </row>
    <row r="159" spans="108:109" ht="13.5" hidden="1" customHeight="1" x14ac:dyDescent="0.2">
      <c r="DD159" s="108"/>
      <c r="DE159" s="108"/>
    </row>
    <row r="160" spans="108:109" ht="13.5" hidden="1" customHeight="1" x14ac:dyDescent="0.2">
      <c r="DD160" s="108"/>
      <c r="DE160" s="108"/>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dMG1Ims+YD2LaNFqUCoOMYcYt6W5iiU3SudkH2D2MBaATJ6pbPpZI1t7e6P0L//x40YWsy0jPLhLZjGKHNrBrA==" saltValue="3fsV6E43IL+UaZlNT/pNZQ=="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s>
  <phoneticPr fontId="6"/>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35"/>
  <sheetViews>
    <sheetView showGridLines="0" zoomScaleSheetLayoutView="70" workbookViewId="0"/>
  </sheetViews>
  <sheetFormatPr defaultColWidth="0" defaultRowHeight="13.5" customHeight="1" zeroHeight="1" x14ac:dyDescent="0.2"/>
  <cols>
    <col min="1" max="34" width="2.44140625" style="94" customWidth="1"/>
    <col min="35" max="122" width="2.44140625" style="95" customWidth="1"/>
    <col min="123" max="123" width="2.44140625" style="95" hidden="1" customWidth="1"/>
    <col min="124" max="16384" width="2.44140625" style="95" hidden="1"/>
  </cols>
  <sheetData>
    <row r="1" spans="2:34" ht="13.5" customHeight="1" x14ac:dyDescent="0.2">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ht="13.2" x14ac:dyDescent="0.2">
      <c r="S2" s="95"/>
      <c r="AH2" s="95"/>
    </row>
    <row r="3" spans="2:34" ht="13.2" x14ac:dyDescent="0.2">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ht="13.2" x14ac:dyDescent="0.2"/>
    <row r="5" spans="2:34" ht="13.2" x14ac:dyDescent="0.2"/>
    <row r="6" spans="2:34" ht="13.2" x14ac:dyDescent="0.2"/>
    <row r="7" spans="2:34" ht="13.2" x14ac:dyDescent="0.2"/>
    <row r="8" spans="2:34" ht="13.2" x14ac:dyDescent="0.2"/>
    <row r="9" spans="2:34" ht="13.2" x14ac:dyDescent="0.2">
      <c r="AH9" s="9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95"/>
    </row>
    <row r="18" spans="12:34" ht="13.2" x14ac:dyDescent="0.2"/>
    <row r="19" spans="12:34" ht="13.2" x14ac:dyDescent="0.2"/>
    <row r="20" spans="12:34" ht="13.2" x14ac:dyDescent="0.2">
      <c r="AH20" s="95"/>
    </row>
    <row r="21" spans="12:34" ht="13.2" x14ac:dyDescent="0.2">
      <c r="AH21" s="95"/>
    </row>
    <row r="22" spans="12:34" ht="13.2" x14ac:dyDescent="0.2"/>
    <row r="23" spans="12:34" ht="13.2" x14ac:dyDescent="0.2"/>
    <row r="24" spans="12:34" ht="13.2" x14ac:dyDescent="0.2">
      <c r="Q24" s="95"/>
    </row>
    <row r="25" spans="12:34" ht="13.2" x14ac:dyDescent="0.2"/>
    <row r="26" spans="12:34" ht="13.2" x14ac:dyDescent="0.2"/>
    <row r="27" spans="12:34" ht="13.2" x14ac:dyDescent="0.2"/>
    <row r="28" spans="12:34" ht="13.2" x14ac:dyDescent="0.2">
      <c r="O28" s="95"/>
      <c r="T28" s="95"/>
      <c r="AH28" s="95"/>
    </row>
    <row r="29" spans="12:34" ht="13.2" x14ac:dyDescent="0.2"/>
    <row r="30" spans="12:34" ht="13.2" x14ac:dyDescent="0.2"/>
    <row r="31" spans="12:34" ht="13.2" x14ac:dyDescent="0.2">
      <c r="Q31" s="95"/>
    </row>
    <row r="32" spans="12:34" ht="13.2" x14ac:dyDescent="0.2">
      <c r="L32" s="95"/>
    </row>
    <row r="33" spans="2:34" ht="13.2" x14ac:dyDescent="0.2">
      <c r="C33" s="95"/>
      <c r="E33" s="95"/>
      <c r="G33" s="95"/>
      <c r="I33" s="95"/>
      <c r="X33" s="95"/>
    </row>
    <row r="34" spans="2:34" ht="13.2" x14ac:dyDescent="0.2">
      <c r="B34" s="95"/>
      <c r="P34" s="95"/>
      <c r="R34" s="95"/>
      <c r="T34" s="95"/>
    </row>
    <row r="35" spans="2:34" ht="13.2" x14ac:dyDescent="0.2">
      <c r="D35" s="95"/>
      <c r="W35" s="95"/>
      <c r="AC35" s="95"/>
      <c r="AD35" s="95"/>
      <c r="AE35" s="95"/>
      <c r="AF35" s="95"/>
      <c r="AG35" s="95"/>
      <c r="AH35" s="95"/>
    </row>
    <row r="36" spans="2:34" ht="13.2" x14ac:dyDescent="0.2">
      <c r="H36" s="95"/>
      <c r="J36" s="95"/>
      <c r="K36" s="95"/>
      <c r="M36" s="95"/>
      <c r="Y36" s="95"/>
      <c r="Z36" s="95"/>
      <c r="AA36" s="95"/>
      <c r="AB36" s="95"/>
      <c r="AC36" s="95"/>
      <c r="AD36" s="95"/>
      <c r="AE36" s="95"/>
      <c r="AF36" s="95"/>
      <c r="AG36" s="95"/>
      <c r="AH36" s="95"/>
    </row>
    <row r="37" spans="2:34" ht="13.2" x14ac:dyDescent="0.2">
      <c r="AH37" s="95"/>
    </row>
    <row r="38" spans="2:34" ht="13.2" x14ac:dyDescent="0.2">
      <c r="AG38" s="95"/>
      <c r="AH38" s="95"/>
    </row>
    <row r="39" spans="2:34" ht="13.2" x14ac:dyDescent="0.2"/>
    <row r="40" spans="2:34" ht="13.2" x14ac:dyDescent="0.2">
      <c r="X40" s="95"/>
    </row>
    <row r="41" spans="2:34" ht="13.2" x14ac:dyDescent="0.2">
      <c r="R41" s="95"/>
    </row>
    <row r="42" spans="2:34" ht="13.2" x14ac:dyDescent="0.2">
      <c r="W42" s="95"/>
    </row>
    <row r="43" spans="2:34" ht="13.2" x14ac:dyDescent="0.2">
      <c r="Y43" s="95"/>
      <c r="Z43" s="95"/>
      <c r="AA43" s="95"/>
      <c r="AB43" s="95"/>
      <c r="AC43" s="95"/>
      <c r="AD43" s="95"/>
      <c r="AE43" s="95"/>
      <c r="AF43" s="95"/>
      <c r="AG43" s="95"/>
      <c r="AH43" s="95"/>
    </row>
    <row r="44" spans="2:34" ht="13.2" x14ac:dyDescent="0.2">
      <c r="AH44" s="95"/>
    </row>
    <row r="45" spans="2:34" ht="13.2" x14ac:dyDescent="0.2">
      <c r="X45" s="95"/>
    </row>
    <row r="46" spans="2:34" ht="13.2" x14ac:dyDescent="0.2"/>
    <row r="47" spans="2:34" ht="13.2" x14ac:dyDescent="0.2"/>
    <row r="48" spans="2:34" ht="13.2" x14ac:dyDescent="0.2">
      <c r="W48" s="95"/>
      <c r="Y48" s="95"/>
      <c r="Z48" s="95"/>
      <c r="AA48" s="95"/>
      <c r="AB48" s="95"/>
      <c r="AC48" s="95"/>
      <c r="AD48" s="95"/>
      <c r="AE48" s="95"/>
      <c r="AF48" s="95"/>
      <c r="AG48" s="95"/>
      <c r="AH48" s="95"/>
    </row>
    <row r="49" spans="28:34" ht="13.2" x14ac:dyDescent="0.2"/>
    <row r="50" spans="28:34" ht="13.2" x14ac:dyDescent="0.2">
      <c r="AE50" s="95"/>
      <c r="AF50" s="95"/>
      <c r="AG50" s="95"/>
      <c r="AH50" s="95"/>
    </row>
    <row r="51" spans="28:34" ht="13.2" x14ac:dyDescent="0.2">
      <c r="AC51" s="95"/>
      <c r="AD51" s="95"/>
      <c r="AE51" s="95"/>
      <c r="AF51" s="95"/>
      <c r="AG51" s="95"/>
      <c r="AH51" s="95"/>
    </row>
    <row r="52" spans="28:34" ht="13.2" x14ac:dyDescent="0.2"/>
    <row r="53" spans="28:34" ht="13.2" x14ac:dyDescent="0.2">
      <c r="AF53" s="95"/>
      <c r="AG53" s="95"/>
      <c r="AH53" s="95"/>
    </row>
    <row r="54" spans="28:34" ht="13.2" x14ac:dyDescent="0.2">
      <c r="AH54" s="95"/>
    </row>
    <row r="55" spans="28:34" ht="13.2" x14ac:dyDescent="0.2"/>
    <row r="56" spans="28:34" ht="13.2" x14ac:dyDescent="0.2">
      <c r="AB56" s="95"/>
      <c r="AC56" s="95"/>
      <c r="AD56" s="95"/>
      <c r="AE56" s="95"/>
      <c r="AF56" s="95"/>
      <c r="AG56" s="95"/>
      <c r="AH56" s="95"/>
    </row>
    <row r="57" spans="28:34" ht="13.2" x14ac:dyDescent="0.2">
      <c r="AH57" s="95"/>
    </row>
    <row r="58" spans="28:34" ht="13.2" x14ac:dyDescent="0.2">
      <c r="AH58" s="95"/>
    </row>
    <row r="59" spans="28:34" ht="13.2" x14ac:dyDescent="0.2"/>
    <row r="60" spans="28:34" ht="13.2" x14ac:dyDescent="0.2"/>
    <row r="61" spans="28:34" ht="13.2" x14ac:dyDescent="0.2"/>
    <row r="62" spans="28:34" ht="13.2" x14ac:dyDescent="0.2"/>
    <row r="63" spans="28:34" ht="13.2" x14ac:dyDescent="0.2">
      <c r="AH63" s="95"/>
    </row>
    <row r="64" spans="28:34" ht="13.2" x14ac:dyDescent="0.2">
      <c r="AG64" s="95"/>
      <c r="AH64" s="95"/>
    </row>
    <row r="65" spans="28:34" ht="13.2" x14ac:dyDescent="0.2"/>
    <row r="66" spans="28:34" ht="13.2" x14ac:dyDescent="0.2"/>
    <row r="67" spans="28:34" ht="13.2" x14ac:dyDescent="0.2"/>
    <row r="68" spans="28:34" ht="13.2" x14ac:dyDescent="0.2">
      <c r="AB68" s="95"/>
      <c r="AC68" s="95"/>
      <c r="AD68" s="95"/>
      <c r="AE68" s="95"/>
      <c r="AF68" s="95"/>
      <c r="AG68" s="95"/>
      <c r="AH68" s="95"/>
    </row>
    <row r="69" spans="28:34" ht="13.2" x14ac:dyDescent="0.2">
      <c r="AF69" s="95"/>
      <c r="AG69" s="95"/>
      <c r="AH69" s="95"/>
    </row>
    <row r="70" spans="28:34" ht="13.2" x14ac:dyDescent="0.2"/>
    <row r="71" spans="28:34" ht="13.2" x14ac:dyDescent="0.2"/>
    <row r="72" spans="28:34" ht="13.2" x14ac:dyDescent="0.2"/>
    <row r="73" spans="28:34" ht="13.2" x14ac:dyDescent="0.2"/>
    <row r="74" spans="28:34" ht="13.2" x14ac:dyDescent="0.2"/>
    <row r="75" spans="28:34" ht="13.2" x14ac:dyDescent="0.2">
      <c r="AH75" s="95"/>
    </row>
    <row r="76" spans="28:34" ht="13.2" x14ac:dyDescent="0.2">
      <c r="AF76" s="95"/>
      <c r="AG76" s="95"/>
      <c r="AH76" s="95"/>
    </row>
    <row r="77" spans="28:34" ht="13.2" x14ac:dyDescent="0.2">
      <c r="AG77" s="95"/>
      <c r="AH77" s="95"/>
    </row>
    <row r="78" spans="28:34" ht="13.2" x14ac:dyDescent="0.2"/>
    <row r="79" spans="28:34" ht="13.2" x14ac:dyDescent="0.2"/>
    <row r="80" spans="28:34" ht="13.2" x14ac:dyDescent="0.2"/>
    <row r="81" spans="25:34" ht="13.2" x14ac:dyDescent="0.2"/>
    <row r="82" spans="25:34" ht="13.2" x14ac:dyDescent="0.2">
      <c r="Y82" s="95"/>
    </row>
    <row r="83" spans="25:34" ht="13.2" x14ac:dyDescent="0.2">
      <c r="Y83" s="95"/>
      <c r="Z83" s="95"/>
      <c r="AA83" s="95"/>
      <c r="AB83" s="95"/>
      <c r="AC83" s="95"/>
      <c r="AD83" s="95"/>
      <c r="AE83" s="95"/>
      <c r="AF83" s="95"/>
      <c r="AG83" s="95"/>
      <c r="AH83" s="95"/>
    </row>
    <row r="84" spans="25:34" ht="13.2" x14ac:dyDescent="0.2"/>
    <row r="85" spans="25:34" ht="13.2" x14ac:dyDescent="0.2"/>
    <row r="86" spans="25:34" ht="13.2" x14ac:dyDescent="0.2"/>
    <row r="87" spans="25:34" ht="13.2" x14ac:dyDescent="0.2"/>
    <row r="88" spans="25:34" ht="13.2" x14ac:dyDescent="0.2">
      <c r="AH88" s="9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95"/>
      <c r="AG94" s="95"/>
      <c r="AH94" s="95"/>
    </row>
    <row r="95" spans="25:34" ht="13.5" customHeight="1" x14ac:dyDescent="0.2">
      <c r="AH95" s="9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95"/>
    </row>
    <row r="102" spans="33:34" ht="13.5" customHeight="1" x14ac:dyDescent="0.2"/>
    <row r="103" spans="33:34" ht="13.5" customHeight="1" x14ac:dyDescent="0.2"/>
    <row r="104" spans="33:34" ht="13.5" customHeight="1" x14ac:dyDescent="0.2">
      <c r="AG104" s="95"/>
      <c r="AH104" s="9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95"/>
    </row>
    <row r="117" spans="34:122" ht="13.5" customHeight="1" x14ac:dyDescent="0.2"/>
    <row r="118" spans="34:122" ht="13.5" customHeight="1" x14ac:dyDescent="0.2"/>
    <row r="119" spans="34:122" ht="13.5" customHeight="1" x14ac:dyDescent="0.2"/>
    <row r="120" spans="34:122" ht="13.5" customHeight="1" x14ac:dyDescent="0.2">
      <c r="AH120" s="95"/>
    </row>
    <row r="121" spans="34:122" ht="13.5" customHeight="1" x14ac:dyDescent="0.2">
      <c r="AH121" s="95"/>
    </row>
    <row r="122" spans="34:122" ht="13.5" customHeight="1" x14ac:dyDescent="0.2"/>
    <row r="123" spans="34:122" ht="13.5" customHeight="1" x14ac:dyDescent="0.2"/>
    <row r="124" spans="34:122" ht="13.5" customHeight="1" x14ac:dyDescent="0.2"/>
    <row r="125" spans="34:122" ht="13.5" customHeight="1" x14ac:dyDescent="0.2">
      <c r="DR125" s="95" t="s">
        <v>36</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LnsMpQutcb6cq/zJyMl0xwARFB1V+SEQ4HxWVn37Dk8WeIgVwdxb1q6hJsue5JFTSrvpnIof2btBKRKlCIf5Mg==" saltValue="sn6QaaqPs0X6sfgSBhQFDQ==" spinCount="100000" sheet="1" objects="1" scenarios="1"/>
  <phoneticPr fontId="6"/>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DR135"/>
  <sheetViews>
    <sheetView showGridLines="0" zoomScale="70" zoomScaleNormal="70" zoomScaleSheetLayoutView="55" workbookViewId="0"/>
  </sheetViews>
  <sheetFormatPr defaultColWidth="0" defaultRowHeight="13.5" customHeight="1" zeroHeight="1" x14ac:dyDescent="0.2"/>
  <cols>
    <col min="1" max="34" width="2.44140625" style="94" customWidth="1"/>
    <col min="35" max="122" width="2.44140625" style="95" customWidth="1"/>
    <col min="123" max="123" width="2.44140625" style="95" hidden="1" customWidth="1"/>
    <col min="124" max="16384" width="2.44140625" style="95" hidden="1"/>
  </cols>
  <sheetData>
    <row r="1" spans="2:34" ht="13.5" customHeight="1" x14ac:dyDescent="0.2">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ht="13.2" x14ac:dyDescent="0.2">
      <c r="S2" s="95"/>
      <c r="AH2" s="95"/>
    </row>
    <row r="3" spans="2:34" ht="13.2" x14ac:dyDescent="0.2">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ht="13.2" x14ac:dyDescent="0.2"/>
    <row r="5" spans="2:34" ht="13.2" x14ac:dyDescent="0.2"/>
    <row r="6" spans="2:34" ht="13.2" x14ac:dyDescent="0.2"/>
    <row r="7" spans="2:34" ht="13.2" x14ac:dyDescent="0.2"/>
    <row r="8" spans="2:34" ht="13.2" x14ac:dyDescent="0.2"/>
    <row r="9" spans="2:34" ht="13.2" x14ac:dyDescent="0.2">
      <c r="AH9" s="9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95"/>
    </row>
    <row r="18" spans="12:34" ht="13.2" x14ac:dyDescent="0.2"/>
    <row r="19" spans="12:34" ht="13.2" x14ac:dyDescent="0.2"/>
    <row r="20" spans="12:34" ht="13.2" x14ac:dyDescent="0.2">
      <c r="AH20" s="95"/>
    </row>
    <row r="21" spans="12:34" ht="13.2" x14ac:dyDescent="0.2">
      <c r="AH21" s="95"/>
    </row>
    <row r="22" spans="12:34" ht="13.2" x14ac:dyDescent="0.2"/>
    <row r="23" spans="12:34" ht="13.2" x14ac:dyDescent="0.2"/>
    <row r="24" spans="12:34" ht="13.2" x14ac:dyDescent="0.2">
      <c r="Q24" s="95"/>
    </row>
    <row r="25" spans="12:34" ht="13.2" x14ac:dyDescent="0.2"/>
    <row r="26" spans="12:34" ht="13.2" x14ac:dyDescent="0.2"/>
    <row r="27" spans="12:34" ht="13.2" x14ac:dyDescent="0.2"/>
    <row r="28" spans="12:34" ht="13.2" x14ac:dyDescent="0.2">
      <c r="O28" s="95"/>
      <c r="T28" s="95"/>
      <c r="AH28" s="95"/>
    </row>
    <row r="29" spans="12:34" ht="13.2" x14ac:dyDescent="0.2"/>
    <row r="30" spans="12:34" ht="13.2" x14ac:dyDescent="0.2"/>
    <row r="31" spans="12:34" ht="13.2" x14ac:dyDescent="0.2">
      <c r="Q31" s="95"/>
    </row>
    <row r="32" spans="12:34" ht="13.2" x14ac:dyDescent="0.2">
      <c r="L32" s="95"/>
    </row>
    <row r="33" spans="2:34" ht="13.2" x14ac:dyDescent="0.2">
      <c r="C33" s="95"/>
      <c r="E33" s="95"/>
      <c r="G33" s="95"/>
      <c r="I33" s="95"/>
      <c r="X33" s="95"/>
    </row>
    <row r="34" spans="2:34" ht="13.2" x14ac:dyDescent="0.2">
      <c r="B34" s="95"/>
      <c r="P34" s="95"/>
      <c r="R34" s="95"/>
      <c r="T34" s="95"/>
    </row>
    <row r="35" spans="2:34" ht="13.2" x14ac:dyDescent="0.2">
      <c r="D35" s="95"/>
      <c r="W35" s="95"/>
      <c r="AC35" s="95"/>
      <c r="AD35" s="95"/>
      <c r="AE35" s="95"/>
      <c r="AF35" s="95"/>
      <c r="AG35" s="95"/>
      <c r="AH35" s="95"/>
    </row>
    <row r="36" spans="2:34" ht="13.2" x14ac:dyDescent="0.2">
      <c r="H36" s="95"/>
      <c r="J36" s="95"/>
      <c r="K36" s="95"/>
      <c r="M36" s="95"/>
      <c r="Y36" s="95"/>
      <c r="Z36" s="95"/>
      <c r="AA36" s="95"/>
      <c r="AB36" s="95"/>
      <c r="AC36" s="95"/>
      <c r="AD36" s="95"/>
      <c r="AE36" s="95"/>
      <c r="AF36" s="95"/>
      <c r="AG36" s="95"/>
      <c r="AH36" s="95"/>
    </row>
    <row r="37" spans="2:34" ht="13.2" x14ac:dyDescent="0.2">
      <c r="AH37" s="95"/>
    </row>
    <row r="38" spans="2:34" ht="13.2" x14ac:dyDescent="0.2">
      <c r="AG38" s="95"/>
      <c r="AH38" s="95"/>
    </row>
    <row r="39" spans="2:34" ht="13.2" x14ac:dyDescent="0.2"/>
    <row r="40" spans="2:34" ht="13.2" x14ac:dyDescent="0.2">
      <c r="X40" s="95"/>
    </row>
    <row r="41" spans="2:34" ht="13.2" x14ac:dyDescent="0.2">
      <c r="R41" s="95"/>
    </row>
    <row r="42" spans="2:34" ht="13.2" x14ac:dyDescent="0.2">
      <c r="W42" s="95"/>
    </row>
    <row r="43" spans="2:34" ht="13.2" x14ac:dyDescent="0.2">
      <c r="Y43" s="95"/>
      <c r="Z43" s="95"/>
      <c r="AA43" s="95"/>
      <c r="AB43" s="95"/>
      <c r="AC43" s="95"/>
      <c r="AD43" s="95"/>
      <c r="AE43" s="95"/>
      <c r="AF43" s="95"/>
      <c r="AG43" s="95"/>
      <c r="AH43" s="95"/>
    </row>
    <row r="44" spans="2:34" ht="13.2" x14ac:dyDescent="0.2">
      <c r="AH44" s="95"/>
    </row>
    <row r="45" spans="2:34" ht="13.2" x14ac:dyDescent="0.2">
      <c r="X45" s="95"/>
    </row>
    <row r="46" spans="2:34" ht="13.2" x14ac:dyDescent="0.2"/>
    <row r="47" spans="2:34" ht="13.2" x14ac:dyDescent="0.2"/>
    <row r="48" spans="2:34" ht="13.2" x14ac:dyDescent="0.2">
      <c r="W48" s="95"/>
      <c r="Y48" s="95"/>
      <c r="Z48" s="95"/>
      <c r="AA48" s="95"/>
      <c r="AB48" s="95"/>
      <c r="AC48" s="95"/>
      <c r="AD48" s="95"/>
      <c r="AE48" s="95"/>
      <c r="AF48" s="95"/>
      <c r="AG48" s="95"/>
      <c r="AH48" s="95"/>
    </row>
    <row r="49" spans="28:34" ht="13.2" x14ac:dyDescent="0.2"/>
    <row r="50" spans="28:34" ht="13.2" x14ac:dyDescent="0.2">
      <c r="AE50" s="95"/>
      <c r="AF50" s="95"/>
      <c r="AG50" s="95"/>
      <c r="AH50" s="95"/>
    </row>
    <row r="51" spans="28:34" ht="13.2" x14ac:dyDescent="0.2">
      <c r="AC51" s="95"/>
      <c r="AD51" s="95"/>
      <c r="AE51" s="95"/>
      <c r="AF51" s="95"/>
      <c r="AG51" s="95"/>
      <c r="AH51" s="95"/>
    </row>
    <row r="52" spans="28:34" ht="13.2" x14ac:dyDescent="0.2"/>
    <row r="53" spans="28:34" ht="13.2" x14ac:dyDescent="0.2">
      <c r="AF53" s="95"/>
      <c r="AG53" s="95"/>
      <c r="AH53" s="95"/>
    </row>
    <row r="54" spans="28:34" ht="13.2" x14ac:dyDescent="0.2">
      <c r="AH54" s="95"/>
    </row>
    <row r="55" spans="28:34" ht="13.2" x14ac:dyDescent="0.2"/>
    <row r="56" spans="28:34" ht="13.2" x14ac:dyDescent="0.2">
      <c r="AB56" s="95"/>
      <c r="AC56" s="95"/>
      <c r="AD56" s="95"/>
      <c r="AE56" s="95"/>
      <c r="AF56" s="95"/>
      <c r="AG56" s="95"/>
      <c r="AH56" s="95"/>
    </row>
    <row r="57" spans="28:34" ht="13.2" x14ac:dyDescent="0.2">
      <c r="AH57" s="95"/>
    </row>
    <row r="58" spans="28:34" ht="13.2" x14ac:dyDescent="0.2">
      <c r="AH58" s="95"/>
    </row>
    <row r="59" spans="28:34" ht="13.2" x14ac:dyDescent="0.2">
      <c r="AG59" s="95"/>
      <c r="AH59" s="95"/>
    </row>
    <row r="60" spans="28:34" ht="13.2" x14ac:dyDescent="0.2"/>
    <row r="61" spans="28:34" ht="13.2" x14ac:dyDescent="0.2"/>
    <row r="62" spans="28:34" ht="13.2" x14ac:dyDescent="0.2"/>
    <row r="63" spans="28:34" ht="13.2" x14ac:dyDescent="0.2">
      <c r="AH63" s="95"/>
    </row>
    <row r="64" spans="28:34" ht="13.2" x14ac:dyDescent="0.2">
      <c r="AG64" s="95"/>
      <c r="AH64" s="95"/>
    </row>
    <row r="65" spans="28:34" ht="13.2" x14ac:dyDescent="0.2"/>
    <row r="66" spans="28:34" ht="13.2" x14ac:dyDescent="0.2"/>
    <row r="67" spans="28:34" ht="13.2" x14ac:dyDescent="0.2"/>
    <row r="68" spans="28:34" ht="13.2" x14ac:dyDescent="0.2">
      <c r="AB68" s="95"/>
      <c r="AC68" s="95"/>
      <c r="AD68" s="95"/>
      <c r="AE68" s="95"/>
      <c r="AF68" s="95"/>
      <c r="AG68" s="95"/>
      <c r="AH68" s="95"/>
    </row>
    <row r="69" spans="28:34" ht="13.2" x14ac:dyDescent="0.2">
      <c r="AF69" s="95"/>
      <c r="AG69" s="95"/>
      <c r="AH69" s="95"/>
    </row>
    <row r="70" spans="28:34" ht="13.2" x14ac:dyDescent="0.2"/>
    <row r="71" spans="28:34" ht="13.2" x14ac:dyDescent="0.2"/>
    <row r="72" spans="28:34" ht="13.2" x14ac:dyDescent="0.2"/>
    <row r="73" spans="28:34" ht="13.2" x14ac:dyDescent="0.2"/>
    <row r="74" spans="28:34" ht="13.2" x14ac:dyDescent="0.2"/>
    <row r="75" spans="28:34" ht="13.2" x14ac:dyDescent="0.2">
      <c r="AH75" s="95"/>
    </row>
    <row r="76" spans="28:34" ht="13.2" x14ac:dyDescent="0.2">
      <c r="AF76" s="95"/>
      <c r="AG76" s="95"/>
      <c r="AH76" s="95"/>
    </row>
    <row r="77" spans="28:34" ht="13.2" x14ac:dyDescent="0.2">
      <c r="AG77" s="95"/>
      <c r="AH77" s="95"/>
    </row>
    <row r="78" spans="28:34" ht="13.2" x14ac:dyDescent="0.2"/>
    <row r="79" spans="28:34" ht="13.2" x14ac:dyDescent="0.2"/>
    <row r="80" spans="28:34" ht="13.2" x14ac:dyDescent="0.2"/>
    <row r="81" spans="25:34" ht="13.2" x14ac:dyDescent="0.2"/>
    <row r="82" spans="25:34" ht="13.2" x14ac:dyDescent="0.2">
      <c r="Y82" s="95"/>
    </row>
    <row r="83" spans="25:34" ht="13.2" x14ac:dyDescent="0.2">
      <c r="Y83" s="95"/>
      <c r="Z83" s="95"/>
      <c r="AA83" s="95"/>
      <c r="AB83" s="95"/>
      <c r="AC83" s="95"/>
      <c r="AD83" s="95"/>
      <c r="AE83" s="95"/>
      <c r="AF83" s="95"/>
      <c r="AG83" s="95"/>
      <c r="AH83" s="95"/>
    </row>
    <row r="84" spans="25:34" ht="13.2" x14ac:dyDescent="0.2"/>
    <row r="85" spans="25:34" ht="13.2" x14ac:dyDescent="0.2"/>
    <row r="86" spans="25:34" ht="13.2" x14ac:dyDescent="0.2"/>
    <row r="87" spans="25:34" ht="13.2" x14ac:dyDescent="0.2"/>
    <row r="88" spans="25:34" ht="13.2" x14ac:dyDescent="0.2">
      <c r="AH88" s="9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95"/>
      <c r="AG94" s="95"/>
      <c r="AH94" s="95"/>
    </row>
    <row r="95" spans="25:34" ht="13.5" customHeight="1" x14ac:dyDescent="0.2">
      <c r="AH95" s="9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95"/>
    </row>
    <row r="102" spans="33:34" ht="13.5" customHeight="1" x14ac:dyDescent="0.2"/>
    <row r="103" spans="33:34" ht="13.5" customHeight="1" x14ac:dyDescent="0.2"/>
    <row r="104" spans="33:34" ht="13.5" customHeight="1" x14ac:dyDescent="0.2">
      <c r="AG104" s="95"/>
      <c r="AH104" s="9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95"/>
    </row>
    <row r="117" spans="34:122" ht="13.5" customHeight="1" x14ac:dyDescent="0.2"/>
    <row r="118" spans="34:122" ht="13.5" customHeight="1" x14ac:dyDescent="0.2"/>
    <row r="119" spans="34:122" ht="13.5" customHeight="1" x14ac:dyDescent="0.2"/>
    <row r="120" spans="34:122" ht="13.5" customHeight="1" x14ac:dyDescent="0.2">
      <c r="AH120" s="95"/>
    </row>
    <row r="121" spans="34:122" ht="13.5" customHeight="1" x14ac:dyDescent="0.2">
      <c r="AH121" s="95"/>
    </row>
    <row r="122" spans="34:122" ht="13.5" customHeight="1" x14ac:dyDescent="0.2"/>
    <row r="123" spans="34:122" ht="13.5" customHeight="1" x14ac:dyDescent="0.2"/>
    <row r="124" spans="34:122" ht="13.5" customHeight="1" x14ac:dyDescent="0.2"/>
    <row r="125" spans="34:122" ht="13.5" customHeight="1" x14ac:dyDescent="0.2">
      <c r="DR125" s="95" t="s">
        <v>36</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eoZFXYjut2VsPaztq+TrXmN+XxXt1+zNPTnNGSxKnkY8fJjvD1hgdKu7H/VfT1Kw+93Z2cjmvHGeCZAQclnOdg==" saltValue="uxxWhz+rG3jHrnJCZ+Hbow==" spinCount="100000" sheet="1" objects="1" scenarios="1"/>
  <phoneticPr fontId="6"/>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竹田 元洋</cp:lastModifiedBy>
  <cp:lastPrinted>2019-10-31T09:05:21Z</cp:lastPrinted>
  <dcterms:created xsi:type="dcterms:W3CDTF">2019-02-14T05:17:46Z</dcterms:created>
  <dcterms:modified xsi:type="dcterms:W3CDTF">2019-11-01T03:52:31Z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2019-10-31T07:26:29Z</vt:filetime>
  </property>
</Properties>
</file>