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0ACC6372-C000-44D4-8505-1897A319F59B}"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C36" i="10"/>
  <c r="U34" i="10" s="1"/>
  <c r="BE35" i="10"/>
  <c r="C35" i="10"/>
  <c r="C34" i="10"/>
  <c r="U35" i="10" l="1"/>
  <c r="U36" i="10" s="1"/>
  <c r="AM34" i="10" s="1"/>
  <c r="BE34" i="10"/>
  <c r="BW34" i="10" s="1"/>
  <c r="BW35" i="10" s="1"/>
  <c r="BW36" i="10" s="1"/>
  <c r="BW37" i="10" s="1"/>
  <c r="BW38" i="10" s="1"/>
  <c r="BW39" i="10" s="1"/>
  <c r="BW40" i="10" s="1"/>
  <c r="AM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<sst xmlns="http://schemas.openxmlformats.org/spreadsheetml/2006/main" count="1162" uniqueCount="614">
  <si>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</si>
  <si>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</si>
  <si>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</si>
  <si>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</si>
  <si>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</si>
  <si>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</si>
  <si>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</si>
  <si>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</si>
  <si>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</si>
  <si>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</si>
  <si>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</si>
  <si>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</si>
  <si>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</si>
  <si>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</si>
  <si>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</si>
  <si>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</si>
  <si>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</si>
  <si>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</si>
  <si>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</si>
  <si>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</si>
  <si>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</si>
  <si>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</si>
  <si>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</si>
  <si>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</si>
  <si>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</si>
  <si>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</si>
  <si>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</si>
  <si>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</si>
  <si>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</si>
  <si>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</si>
  <si>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</si>
  <si>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</si>
  <si>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</si>
  <si>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</si>
  <si>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</si>
  <si>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</si>
  <si>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</si>
  <si>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</si>
  <si>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</si>
  <si>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</si>
  <si>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</si>
  <si>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</si>
  <si>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</si>
  <si>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</si>
  <si>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</si>
  <si>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</si>
  <si>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</si>
  <si>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</si>
  <si>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</si>
  <si>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</si>
  <si>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</si>
  <si>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</si>
  <si>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</si>
  <si>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</si>
  <si>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</si>
  <si>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</si>
  <si>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</si>
  <si>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</si>
  <si>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</si>
  <si>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</si>
  <si>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</si>
  <si>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</si>
  <si>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</si>
  <si>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</si>
  <si>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</si>
  <si>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</si>
  <si>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</si>
  <si>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</si>
  <si>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</si>
  <si>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</si>
  <si>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</si>
  <si>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</si>
  <si>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</si>
  <si>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</si>
  <si>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</si>
  <si>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</si>
  <si>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</si>
  <si>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宮崎県</t>
    <phoneticPr fontId="6"/>
  </si>
  <si>
    <t>市町村類型</t>
    <phoneticPr fontId="6"/>
  </si>
  <si>
    <t>Ⅲ－３</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</si>
  <si>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</si>
  <si>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</si>
  <si>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</si>
  <si>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</si>
  <si>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</si>
  <si>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</si>
  <si>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</si>
  <si>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</si>
  <si>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</si>
  <si>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</si>
  <si>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</si>
  <si>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</si>
  <si>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延岡市</t>
    <phoneticPr fontId="6"/>
  </si>
  <si>
    <t>地方交付税種地</t>
    <rPh sb="0" eb="2">
      <t>チホウ</t>
    </rPh>
    <rPh sb="2" eb="5">
      <t>コウフゼイ</t>
    </rPh>
    <rPh sb="5" eb="6">
      <t>シュ</t>
    </rPh>
    <rPh sb="6" eb="7">
      <t>チ</t>
    </rPh>
    <phoneticPr fontId="6"/>
  </si>
  <si>
    <t>1-4</t>
    <phoneticPr fontId="6"/>
  </si>
  <si>
    <t>財源超過</t>
    <rPh sb="0" eb="2">
      <t>ザイゲン</t>
    </rPh>
    <rPh sb="2" eb="4">
      <t>チョウカ</t>
    </rPh>
    <phoneticPr fontId="6"/>
  </si>
  <si>
    <t>歳入歳出差引</t>
    <phoneticPr fontId="21"/>
  </si>
  <si>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</si>
  <si>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</si>
  <si>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</si>
  <si>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</si>
  <si>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</si>
  <si>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</si>
  <si>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</si>
  <si>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</si>
  <si>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</si>
  <si>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</si>
  <si>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</si>
  <si>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</si>
  <si>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</si>
  <si>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</si>
  <si>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</si>
  <si>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</si>
  <si>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</si>
  <si>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</si>
  <si>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</si>
  <si>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</si>
  <si>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</si>
  <si>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-4.6</t>
    <phoneticPr fontId="6"/>
  </si>
  <si>
    <t>山振</t>
    <rPh sb="0" eb="1">
      <t>ヤマ</t>
    </rPh>
    <rPh sb="1" eb="2">
      <t>フ</t>
    </rPh>
    <phoneticPr fontId="6"/>
  </si>
  <si>
    <t>○</t>
    <phoneticPr fontId="6"/>
  </si>
  <si>
    <t>繰上償還金</t>
    <phoneticPr fontId="21"/>
  </si>
  <si>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</si>
  <si>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</si>
  <si>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</si>
  <si>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</si>
  <si>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</si>
  <si>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</si>
  <si>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</si>
  <si>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</si>
  <si>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</si>
  <si>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21"/>
  </si>
  <si>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</si>
  <si>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</si>
  <si>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</si>
  <si>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</si>
  <si>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</si>
  <si>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</si>
  <si>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</si>
  <si>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</si>
  <si>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</si>
  <si>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</si>
  <si>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</si>
  <si>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</si>
  <si>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</si>
  <si>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</si>
  <si>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-1.1</t>
    <phoneticPr fontId="6"/>
  </si>
  <si>
    <t>基準財政需要額</t>
    <phoneticPr fontId="21"/>
  </si>
  <si>
    <t>うち日本人(％)</t>
    <phoneticPr fontId="6"/>
  </si>
  <si>
    <t>-1.1</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</si>
  <si>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</si>
  <si>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</si>
  <si>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</si>
  <si>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</si>
  <si>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</si>
  <si>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</si>
  <si>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</si>
  <si>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</si>
  <si>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</si>
  <si>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</si>
  <si>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</si>
  <si>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</si>
  <si>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</si>
  <si>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</si>
  <si>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</si>
  <si>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</si>
  <si>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</si>
  <si>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</si>
  <si>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</si>
  <si>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</si>
  <si>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</si>
  <si>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</si>
  <si>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</si>
  <si>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</si>
  <si>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</si>
  <si>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</si>
  <si>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</si>
  <si>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</si>
  <si>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</si>
  <si>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</si>
  <si>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</si>
  <si>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</si>
  <si>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</si>
  <si>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</si>
  <si>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</si>
  <si>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</si>
  <si>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</si>
  <si>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</si>
  <si>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</si>
  <si>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</si>
  <si>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</si>
  <si>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</si>
  <si>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</si>
  <si>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</si>
  <si>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</si>
  <si>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</si>
  <si>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</si>
  <si>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</si>
  <si>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</si>
  <si>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</si>
  <si>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</si>
  <si>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</si>
  <si>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</si>
  <si>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</si>
  <si>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</si>
  <si>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</si>
  <si>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</si>
  <si>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</si>
  <si>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</si>
  <si>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宮崎県延岡市</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</si>
  <si>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</si>
  <si>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</si>
  <si>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</si>
  <si>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</si>
  <si>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</si>
  <si>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</si>
  <si>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</si>
  <si>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</si>
  <si>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</si>
  <si>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</si>
  <si>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</si>
  <si>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</si>
  <si>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</si>
  <si>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</si>
  <si>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</si>
  <si>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</si>
  <si>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</si>
  <si>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</si>
  <si>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</si>
  <si>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6"/>
  </si>
  <si>
    <t>利子割交付金</t>
  </si>
  <si>
    <t>　　市町村民税</t>
    <phoneticPr fontId="6"/>
  </si>
  <si>
    <t>総務費</t>
  </si>
  <si>
    <t>配当割交付金</t>
    <rPh sb="0" eb="2">
      <t>ハイトウ</t>
    </rPh>
    <rPh sb="2" eb="3">
      <t>ワリ</t>
    </rPh>
    <rPh sb="3" eb="6">
      <t>コウフキン</t>
    </rPh>
    <phoneticPr fontId="20"/>
  </si>
  <si>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</si>
  <si>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</si>
  <si>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</si>
  <si>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</si>
  <si>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衛生費</t>
  </si>
  <si>
    <t>分離課税所得割交付金</t>
    <phoneticPr fontId="21"/>
  </si>
  <si>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</si>
  <si>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</si>
  <si>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</si>
  <si>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</si>
  <si>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</si>
  <si>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</si>
  <si>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</si>
  <si>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</si>
  <si>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</si>
  <si>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</si>
  <si>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</si>
  <si>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</si>
  <si>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</si>
  <si>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</si>
  <si>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</si>
  <si>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</si>
  <si>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</si>
  <si>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</si>
  <si>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</si>
  <si>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</si>
  <si>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</si>
  <si>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</si>
  <si>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</si>
  <si>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</si>
  <si>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</si>
  <si>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</si>
  <si>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</si>
  <si>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</si>
  <si>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</si>
  <si>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</si>
  <si>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</si>
  <si>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</si>
  <si>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</si>
  <si>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</si>
  <si>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</si>
  <si>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</si>
  <si>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</si>
  <si>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</si>
  <si>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</si>
  <si>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</si>
  <si>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</si>
  <si>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</si>
  <si>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</si>
  <si>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</si>
  <si>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</si>
  <si>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</si>
  <si>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</si>
  <si>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</si>
  <si>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</si>
  <si>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</si>
  <si>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</si>
  <si>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</si>
  <si>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</si>
  <si>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</si>
  <si>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</si>
  <si>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</si>
  <si>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</si>
  <si>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</si>
  <si>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</si>
  <si>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</si>
  <si>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</si>
  <si>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</si>
  <si>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</si>
  <si>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</si>
  <si>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</si>
  <si>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</si>
  <si>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</si>
  <si>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</si>
  <si>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</si>
  <si>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</si>
  <si>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</si>
  <si>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</si>
  <si>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</si>
  <si>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</si>
  <si>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</si>
  <si>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</si>
  <si>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</si>
  <si>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</si>
  <si>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</si>
  <si>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</si>
  <si>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</si>
  <si>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</si>
  <si>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</si>
  <si>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</si>
  <si>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</si>
  <si>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</si>
  <si>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</si>
  <si>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</si>
  <si>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</si>
  <si>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上水道</t>
    <phoneticPr fontId="6"/>
  </si>
  <si>
    <t>加入世帯数(世帯)</t>
  </si>
  <si>
    <t>　　うち一部事務組合負担金</t>
    <phoneticPr fontId="6"/>
  </si>
  <si>
    <t>歳入合計</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</si>
  <si>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</si>
  <si>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</si>
  <si>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</si>
  <si>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</si>
  <si>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</si>
  <si>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</si>
  <si>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</si>
  <si>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</si>
  <si>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</si>
  <si>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</si>
  <si>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</si>
  <si>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</si>
  <si>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</si>
  <si>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</si>
  <si>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</si>
  <si>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</si>
  <si>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</si>
  <si>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</si>
  <si>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</si>
  <si>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</si>
  <si>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</si>
  <si>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</si>
  <si>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</si>
  <si>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</si>
  <si>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</si>
  <si>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</si>
  <si>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宮崎県延岡市</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</si>
  <si>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</si>
  <si>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</si>
  <si>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</si>
  <si>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</si>
  <si>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</si>
  <si>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</si>
  <si>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</si>
  <si>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</si>
  <si>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</si>
  <si>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</si>
  <si>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</si>
  <si>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</si>
  <si>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</si>
  <si>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</si>
  <si>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</si>
  <si>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</si>
  <si>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</si>
  <si>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</si>
  <si>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</si>
  <si>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</si>
  <si>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</si>
  <si>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</si>
  <si>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</si>
  <si>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</si>
  <si>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</si>
  <si>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</si>
  <si>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</si>
  <si>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</si>
  <si>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</si>
  <si>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</si>
  <si>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</si>
  <si>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</si>
  <si>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</si>
  <si>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t>
    <phoneticPr fontId="6"/>
  </si>
  <si>
    <t>介護保険</t>
    <phoneticPr fontId="6"/>
  </si>
  <si>
    <t>後期高齢者医療</t>
    <phoneticPr fontId="6"/>
  </si>
  <si>
    <t>水道事業</t>
    <phoneticPr fontId="6"/>
  </si>
  <si>
    <t>法適用企業</t>
    <phoneticPr fontId="6"/>
  </si>
  <si>
    <t>下水道事業</t>
    <phoneticPr fontId="6"/>
  </si>
  <si>
    <t>法適用企業</t>
    <phoneticPr fontId="6"/>
  </si>
  <si>
    <t>食肉センター（と畜場）</t>
    <phoneticPr fontId="6"/>
  </si>
  <si>
    <t>-</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</si>
  <si>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</si>
  <si>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</si>
  <si>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</si>
  <si>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</si>
  <si>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</si>
  <si>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総収益
（歳入）</t>
    <phoneticPr fontId="6"/>
  </si>
  <si>
    <t>総費用
（歳出）</t>
    <phoneticPr fontId="6"/>
  </si>
  <si>
    <t>純損益
（形式収支）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</si>
  <si>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</si>
  <si>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</si>
  <si>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</si>
  <si>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</si>
  <si>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</si>
  <si>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</si>
  <si>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</si>
  <si>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</si>
  <si>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</si>
  <si>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</si>
  <si>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</si>
  <si>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</si>
  <si>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</si>
  <si>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</si>
  <si>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</si>
  <si>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</si>
  <si>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</si>
  <si>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</si>
  <si>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</si>
  <si>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</si>
  <si>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</si>
  <si>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</si>
  <si>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</si>
  <si>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</si>
  <si>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</si>
  <si>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</si>
  <si>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</si>
  <si>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</si>
  <si>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</si>
  <si>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</si>
  <si>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</si>
  <si>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</si>
  <si>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</si>
  <si>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</si>
  <si>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</si>
  <si>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</si>
  <si>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</si>
  <si>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</si>
  <si>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</si>
  <si>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</si>
  <si>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</si>
  <si>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</si>
  <si>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</si>
  <si>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</si>
  <si>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</si>
  <si>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</si>
  <si>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</si>
  <si>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</si>
  <si>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</si>
  <si>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</si>
  <si>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下水道事業</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</si>
  <si>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</si>
  <si>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</si>
  <si>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水道事業</t>
    <phoneticPr fontId="6"/>
  </si>
  <si>
    <t xml:space="preserve">基準財政需要額算入見込額 </t>
    <rPh sb="0" eb="2">
      <t>キジュン</t>
    </rPh>
    <rPh sb="2" eb="4">
      <t>ザイセイ</t>
    </rPh>
    <rPh sb="4" eb="7">
      <t>ジュヨウガク</t>
    </rPh>
    <rPh sb="7" eb="9">
      <t>サンニュウ</t>
    </rPh>
    <rPh sb="9" eb="12">
      <t>ミコミガク</t>
    </rPh>
    <phoneticPr fontId="27"/>
  </si>
  <si>
    <t>介護保険</t>
    <phoneticPr fontId="6"/>
  </si>
  <si>
    <t>(Ｆ)</t>
    <phoneticPr fontId="6"/>
  </si>
  <si>
    <t>後期高齢者医療</t>
    <phoneticPr fontId="6"/>
  </si>
  <si>
    <t>-</t>
    <phoneticPr fontId="6"/>
  </si>
  <si>
    <t>-</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</si>
  <si>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</si>
  <si>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</si>
  <si>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</si>
  <si>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</si>
  <si>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</si>
  <si>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</si>
  <si>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</si>
  <si>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</si>
  <si>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</si>
  <si>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</si>
  <si>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</si>
  <si>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</si>
  <si>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</si>
  <si>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</si>
  <si>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</si>
  <si>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</si>
  <si>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</si>
  <si>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</si>
  <si>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</si>
  <si>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</si>
  <si>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</si>
  <si>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</si>
  <si>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</si>
  <si>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</si>
  <si>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</si>
  <si>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</si>
  <si>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</si>
  <si>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</si>
  <si>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</si>
  <si>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</si>
  <si>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</si>
  <si>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</si>
  <si>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</si>
  <si>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</si>
  <si>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</si>
  <si>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</si>
  <si>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</si>
  <si>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</si>
  <si>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</si>
  <si>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</si>
  <si>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</si>
  <si>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</si>
  <si>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</si>
  <si>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</si>
  <si>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</si>
  <si>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</si>
  <si>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</si>
  <si>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</si>
  <si>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</si>
  <si>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</si>
  <si>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</si>
  <si>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</si>
  <si>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</si>
  <si>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</si>
  <si>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</si>
  <si>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</si>
  <si>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</si>
  <si>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</si>
  <si>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</si>
  <si>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</si>
  <si>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</si>
  <si>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</si>
  <si>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</si>
  <si>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</si>
  <si>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</si>
  <si>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</si>
  <si>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</si>
  <si>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</si>
  <si>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</si>
  <si>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</si>
  <si>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</si>
  <si>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</si>
  <si>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</si>
  <si>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</si>
  <si>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</si>
  <si>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</si>
  <si>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</si>
  <si>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</si>
  <si>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</si>
  <si>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</si>
  <si>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</si>
  <si>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H25</t>
  </si>
  <si>
    <t>H26</t>
  </si>
  <si>
    <t>H27</t>
  </si>
  <si>
    <t>H28</t>
  </si>
  <si>
    <t>H29</t>
  </si>
  <si>
    <t>▲ 0.43</t>
  </si>
  <si>
    <t>▲ 0.09</t>
  </si>
  <si>
    <t>水道事業</t>
  </si>
  <si>
    <t>一般会計</t>
  </si>
  <si>
    <t>国民健康保険</t>
  </si>
  <si>
    <t>下水道事業</t>
  </si>
  <si>
    <t>介護保険</t>
  </si>
  <si>
    <t>後期高齢者医療</t>
  </si>
  <si>
    <t>食肉センター（と畜場）</t>
  </si>
  <si>
    <t>その他会計（赤字）</t>
  </si>
  <si>
    <t>その他会計（黒字）</t>
  </si>
  <si>
    <t>-</t>
    <phoneticPr fontId="3"/>
  </si>
  <si>
    <t>-</t>
    <phoneticPr fontId="3"/>
  </si>
  <si>
    <t>-</t>
    <phoneticPr fontId="3"/>
  </si>
  <si>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8"/>
  </si>
  <si>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8"/>
  </si>
  <si>
    <t>宮崎県後期高齢者医療広域連合(一般会計)</t>
  </si>
  <si>
    <t>宮崎県後期高齢者医療広域連合(事業会計)</t>
  </si>
  <si>
    <t>宮崎県市町村総合事務組合(一般会計）</t>
    <rPh sb="13" eb="15">
      <t>イッパン</t>
    </rPh>
    <rPh sb="15" eb="17">
      <t>カイケイ</t>
    </rPh>
    <phoneticPr fontId="8"/>
  </si>
  <si>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rPh sb="26" eb="28">
      <t>カイケイ</t>
    </rPh>
    <phoneticPr fontId="8"/>
  </si>
  <si>
    <t>宮崎県自治会館管理組合</t>
  </si>
  <si>
    <t>（財）延岡市高齢者福祉協会</t>
  </si>
  <si>
    <t>（財）延岡総合文化センター</t>
  </si>
  <si>
    <t>（株）ヘルストピア延岡</t>
  </si>
  <si>
    <t>（有）延岡市リサイクルプラザゲン丸館</t>
  </si>
  <si>
    <t>（株）延岡地区有機肥料センター</t>
  </si>
  <si>
    <t>○</t>
  </si>
  <si>
    <t>延岡市土地開発公社</t>
  </si>
  <si>
    <t>（財）速日の峰振興事業団</t>
  </si>
  <si>
    <t>（財）北浦町農業公社</t>
  </si>
  <si>
    <t>のべおか道の駅（株）</t>
    <rPh sb="4" eb="5">
      <t>ミチ</t>
    </rPh>
    <rPh sb="6" eb="7">
      <t>エキ</t>
    </rPh>
    <rPh sb="8" eb="9">
      <t>カブ</t>
    </rPh>
    <phoneticPr fontId="8"/>
  </si>
  <si>
    <t>（有）祝子川温泉美人の湯</t>
  </si>
  <si>
    <t>(株)まちづくり延岡</t>
    <rPh sb="0" eb="3">
      <t>カブ</t>
    </rPh>
    <rPh sb="8" eb="10">
      <t>ノベオカ</t>
    </rPh>
    <phoneticPr fontId="12"/>
  </si>
  <si>
    <t>(社）宮崎県林業公社</t>
    <rPh sb="1" eb="2">
      <t>シャ</t>
    </rPh>
    <phoneticPr fontId="8"/>
  </si>
  <si>
    <t>-</t>
    <phoneticPr fontId="3"/>
  </si>
  <si>
    <t>-</t>
    <phoneticPr fontId="3"/>
  </si>
  <si>
    <t>-</t>
    <phoneticPr fontId="3"/>
  </si>
  <si>
    <t>-</t>
    <phoneticPr fontId="3"/>
  </si>
  <si>
    <t>地域づくり推進事業基金</t>
    <rPh sb="0" eb="2">
      <t>チイキ</t>
    </rPh>
    <rPh sb="5" eb="7">
      <t>スイシン</t>
    </rPh>
    <rPh sb="7" eb="9">
      <t>ジギョウ</t>
    </rPh>
    <rPh sb="9" eb="11">
      <t>キキン</t>
    </rPh>
    <phoneticPr fontId="11"/>
  </si>
  <si>
    <t>野口遵記念館建設基金</t>
    <rPh sb="0" eb="2">
      <t>ノグチ</t>
    </rPh>
    <rPh sb="2" eb="3">
      <t>シタガ</t>
    </rPh>
    <rPh sb="3" eb="5">
      <t>キネン</t>
    </rPh>
    <rPh sb="5" eb="6">
      <t>カン</t>
    </rPh>
    <rPh sb="6" eb="8">
      <t>ケンセツ</t>
    </rPh>
    <rPh sb="8" eb="10">
      <t>キキン</t>
    </rPh>
    <phoneticPr fontId="11"/>
  </si>
  <si>
    <t>地域振興基金</t>
    <rPh sb="0" eb="2">
      <t>チイキ</t>
    </rPh>
    <rPh sb="2" eb="4">
      <t>シンコウ</t>
    </rPh>
    <rPh sb="4" eb="6">
      <t>キキン</t>
    </rPh>
    <phoneticPr fontId="11"/>
  </si>
  <si>
    <t>退職手当基金</t>
    <rPh sb="0" eb="2">
      <t>タイショク</t>
    </rPh>
    <rPh sb="2" eb="4">
      <t>テアテ</t>
    </rPh>
    <rPh sb="4" eb="6">
      <t>キキン</t>
    </rPh>
    <phoneticPr fontId="11"/>
  </si>
  <si>
    <t>社会福祉事業基金</t>
    <rPh sb="0" eb="2">
      <t>シャカイ</t>
    </rPh>
    <rPh sb="2" eb="4">
      <t>フクシ</t>
    </rPh>
    <rPh sb="4" eb="6">
      <t>ジギョウ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</si>
  <si>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</si>
  <si>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</si>
  <si>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</si>
  <si>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</si>
  <si>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</si>
  <si>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</si>
  <si>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</si>
  <si>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</si>
  <si>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</si>
  <si>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</si>
  <si>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実質公債費比率</t>
    <phoneticPr fontId="6"/>
  </si>
  <si>
    <t xml:space="preserve"> </t>
    <phoneticPr fontId="6"/>
  </si>
  <si>
    <t xml:space="preserve"> </t>
    <phoneticPr fontId="6"/>
  </si>
  <si>
    <t>　将来負担比率、有形固定資産減価償却率ともに類似団体よりもやや低い水準にある。将来負担比率については、地方債残高の減少や充当可能基金残高の増加が主な要因であり、有形固定資産減価償却率については、これまで老朽化した公共施設の更新や学校の耐震化・新増改築事業等の大型事業を進めてきたことに伴うものである。
　今後も公共投資の選択・重点化を行うとともに、元金償還額の範囲内での借り入れを基本とすることで地方債残高を抑制し、当該比率のさらなる改善を図る。</t>
    <rPh sb="39" eb="41">
      <t>ショウライ</t>
    </rPh>
    <rPh sb="41" eb="43">
      <t>フタン</t>
    </rPh>
    <rPh sb="43" eb="45">
      <t>ヒリツ</t>
    </rPh>
    <rPh sb="51" eb="54">
      <t>チホウサイ</t>
    </rPh>
    <rPh sb="54" eb="56">
      <t>ザンダカ</t>
    </rPh>
    <rPh sb="57" eb="59">
      <t>ゲンショウ</t>
    </rPh>
    <rPh sb="60" eb="62">
      <t>ジュウトウ</t>
    </rPh>
    <rPh sb="62" eb="64">
      <t>カノウ</t>
    </rPh>
    <rPh sb="64" eb="66">
      <t>キキン</t>
    </rPh>
    <rPh sb="66" eb="68">
      <t>ザンダカ</t>
    </rPh>
    <rPh sb="69" eb="71">
      <t>ゾウカ</t>
    </rPh>
    <rPh sb="72" eb="73">
      <t>オモ</t>
    </rPh>
    <rPh sb="74" eb="76">
      <t>ヨウイン</t>
    </rPh>
    <rPh sb="208" eb="210">
      <t>トウガイ</t>
    </rPh>
    <rPh sb="210" eb="212">
      <t>ヒリツ</t>
    </rPh>
    <phoneticPr fontId="6"/>
  </si>
  <si>
    <t>　実質公債費比率は類似団体と比較して高いものの、将来負担比率は低くなっている。　これは、元金償還額の範囲内での借り入れを基本とすることで地方債残高を抑制するとともに、交付税措置のある有利な市債を活用してきたためである。今後も、駅周辺整備などの大型事業の償還が始まるが、市債発行額を元金償還額以内に抑制するなど、公債費の抑制に努めているため、比率が徐々に低下する見込みである。</t>
    <rPh sb="1" eb="3">
      <t>ジッシツ</t>
    </rPh>
    <rPh sb="3" eb="6">
      <t>コウサイヒ</t>
    </rPh>
    <rPh sb="6" eb="8">
      <t>ヒリツ</t>
    </rPh>
    <rPh sb="9" eb="11">
      <t>ルイジ</t>
    </rPh>
    <rPh sb="11" eb="13">
      <t>ダンタイ</t>
    </rPh>
    <rPh sb="14" eb="16">
      <t>ヒカク</t>
    </rPh>
    <rPh sb="18" eb="19">
      <t>タカ</t>
    </rPh>
    <rPh sb="24" eb="26">
      <t>ショウライ</t>
    </rPh>
    <rPh sb="26" eb="28">
      <t>フタン</t>
    </rPh>
    <rPh sb="28" eb="30">
      <t>ヒリツ</t>
    </rPh>
    <rPh sb="31" eb="32">
      <t>ヒク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</si>
</sst>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4"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10" fillId="0" borderId="0">
      <alignment vertical="center"/>
    </xf>
    <xf numFmtId="0" fontId="16" fillId="0" borderId="0">
      <alignment vertical="center"/>
    </xf>
    <xf numFmtId="0" fontId="2" fillId="0" borderId="0">
      <alignment vertical="center"/>
    </xf>
    <xf numFmtId="0" fontId="35" fillId="0" borderId="0">
      <alignment vertical="center"/>
    </xf>
  </cellStyleXfs>
  <cellXfs count="1299">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30" fillId="0" borderId="109" xfId="15" applyFont="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0" fillId="6" borderId="0" xfId="6" applyFont="1" applyFill="1" applyAlignment="1">
      <alignment vertical="center"/>
    </xf>
    <xf numFmtId="0" fontId="13" fillId="6" borderId="0" xfId="6" applyFill="1" applyAlignment="1" applyProtection="1">
      <alignment vertical="center"/>
      <protection hidden="1"/>
    </xf>
    <xf numFmtId="0" fontId="2" fillId="0" borderId="0" xfId="16" applyFont="1">
      <alignment vertical="center"/>
    </xf>
    <xf numFmtId="0" fontId="13"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6" xfId="16" applyFont="1" applyBorder="1">
      <alignment vertical="center"/>
    </xf>
    <xf numFmtId="0" fontId="30" fillId="0" borderId="0" xfId="16" applyFont="1">
      <alignment vertical="center"/>
    </xf>
    <xf numFmtId="0" fontId="2" fillId="0" borderId="62"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2" xfId="16" applyFont="1" applyBorder="1">
      <alignment vertical="center"/>
    </xf>
    <xf numFmtId="0" fontId="2" fillId="0" borderId="40" xfId="16" applyFont="1" applyBorder="1">
      <alignment vertical="center"/>
    </xf>
    <xf numFmtId="0" fontId="2" fillId="0" borderId="31" xfId="16" applyFont="1" applyBorder="1">
      <alignment vertical="center"/>
    </xf>
    <xf numFmtId="0" fontId="30" fillId="0" borderId="41" xfId="16" applyFont="1" applyBorder="1">
      <alignment vertical="center"/>
    </xf>
    <xf numFmtId="178" fontId="35"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2"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2" xfId="16" applyNumberFormat="1" applyFont="1" applyBorder="1">
      <alignment vertical="center"/>
    </xf>
    <xf numFmtId="189" fontId="2" fillId="0" borderId="52" xfId="16" applyNumberFormat="1" applyFont="1" applyBorder="1">
      <alignment vertical="center"/>
    </xf>
    <xf numFmtId="178" fontId="2" fillId="0" borderId="40" xfId="16" applyNumberFormat="1" applyFont="1" applyBorder="1">
      <alignment vertical="center"/>
    </xf>
    <xf numFmtId="0" fontId="30" fillId="0" borderId="62" xfId="16" applyFont="1" applyBorder="1">
      <alignment vertical="center"/>
    </xf>
    <xf numFmtId="0" fontId="2" fillId="0" borderId="0" xfId="17" applyFont="1">
      <alignment vertical="center"/>
    </xf>
    <xf numFmtId="189" fontId="2" fillId="0" borderId="0" xfId="17" applyNumberFormat="1" applyFont="1">
      <alignment vertical="center"/>
    </xf>
    <xf numFmtId="178" fontId="13" fillId="0" borderId="0" xfId="18" applyNumberFormat="1" applyAlignment="1">
      <alignment vertical="center"/>
    </xf>
    <xf numFmtId="177" fontId="13" fillId="0" borderId="0" xfId="19" applyNumberFormat="1" applyAlignment="1">
      <alignment horizontal="right" vertical="center"/>
    </xf>
    <xf numFmtId="187" fontId="13" fillId="0" borderId="0" xfId="19" applyNumberFormat="1" applyAlignment="1">
      <alignment horizontal="right" vertical="center"/>
    </xf>
    <xf numFmtId="178" fontId="2" fillId="6" borderId="0" xfId="16" applyNumberFormat="1" applyFont="1" applyFill="1" applyAlignment="1">
      <alignment vertical="center" wrapText="1"/>
    </xf>
    <xf numFmtId="178" fontId="13" fillId="0" borderId="0" xfId="18" applyNumberFormat="1" applyAlignment="1">
      <alignment horizontal="center" vertical="center"/>
    </xf>
    <xf numFmtId="0" fontId="36" fillId="0" borderId="0" xfId="43" applyFont="1">
      <alignment vertical="center"/>
    </xf>
    <xf numFmtId="180" fontId="2" fillId="0" borderId="0" xfId="16" applyNumberFormat="1" applyFont="1">
      <alignment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9" xfId="8" applyFont="1" applyFill="1" applyBorder="1" applyAlignment="1">
      <alignment horizontal="center" vertical="center"/>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0" xfId="8" applyFont="1" applyFill="1" applyBorder="1" applyAlignment="1">
      <alignment horizontal="center" vertical="center"/>
    </xf>
    <xf numFmtId="0" fontId="16" fillId="0" borderId="24"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64"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3" xfId="8" applyFont="1" applyFill="1" applyBorder="1" applyAlignment="1">
      <alignment horizontal="center"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14"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41"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0" fontId="16" fillId="0" borderId="11" xfId="8" applyFont="1" applyFill="1" applyBorder="1" applyAlignment="1">
      <alignment horizontal="center" vertical="center"/>
    </xf>
    <xf numFmtId="0" fontId="16" fillId="0" borderId="12"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0"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0"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75"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39"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41"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16" fillId="0" borderId="42"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0" fontId="20" fillId="0" borderId="12" xfId="8" applyFont="1" applyFill="1" applyBorder="1" applyAlignment="1">
      <alignment vertical="center"/>
    </xf>
    <xf numFmtId="0" fontId="20" fillId="0" borderId="46" xfId="8" applyFont="1" applyFill="1" applyBorder="1" applyAlignment="1">
      <alignment vertical="center"/>
    </xf>
    <xf numFmtId="0" fontId="16" fillId="0" borderId="78"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46"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16" fillId="0" borderId="0" xfId="8" applyFont="1" applyFill="1" applyBorder="1" applyAlignment="1">
      <alignment horizontal="center" vertical="center" shrinkToFit="1"/>
    </xf>
    <xf numFmtId="186" fontId="16" fillId="0" borderId="0" xfId="8" applyNumberFormat="1" applyFont="1" applyFill="1" applyBorder="1" applyAlignment="1" applyProtection="1">
      <alignment horizontal="center" vertical="center" shrinkToFit="1"/>
      <protection hidden="1"/>
    </xf>
    <xf numFmtId="0" fontId="22" fillId="0" borderId="0" xfId="8" applyNumberFormat="1" applyFont="1" applyFill="1" applyBorder="1" applyAlignment="1" applyProtection="1">
      <alignment horizontal="left" vertical="center" wrapText="1"/>
      <protection hidden="1"/>
    </xf>
    <xf numFmtId="0" fontId="16" fillId="0" borderId="0" xfId="8" applyFont="1" applyFill="1" applyBorder="1" applyAlignment="1" applyProtection="1">
      <alignment horizontal="center" vertical="center" shrinkToFit="1"/>
      <protection hidden="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4" xfId="11" applyFont="1" applyBorder="1" applyAlignment="1">
      <alignment horizontal="center" vertical="center"/>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87"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0" borderId="38" xfId="11" applyNumberFormat="1" applyFont="1" applyFill="1" applyBorder="1" applyAlignment="1">
      <alignment horizontal="right" vertical="center" shrinkToFit="1"/>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181" fontId="16" fillId="0" borderId="82"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0" xfId="11" applyFont="1" applyFill="1" applyBorder="1">
      <alignment vertical="center"/>
    </xf>
    <xf numFmtId="0" fontId="16" fillId="0" borderId="38" xfId="11" applyFont="1" applyFill="1" applyBorder="1">
      <alignment vertical="center"/>
    </xf>
    <xf numFmtId="0" fontId="16" fillId="0" borderId="62" xfId="11" applyFont="1" applyBorder="1" applyAlignment="1">
      <alignment vertical="center"/>
    </xf>
    <xf numFmtId="0" fontId="13" fillId="0" borderId="0" xfId="6" applyAlignment="1">
      <alignment vertical="center"/>
    </xf>
    <xf numFmtId="0" fontId="13" fillId="0" borderId="38" xfId="6" applyBorder="1" applyAlignment="1">
      <alignment vertical="center"/>
    </xf>
    <xf numFmtId="178" fontId="16" fillId="0" borderId="88"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38" xfId="11" applyNumberFormat="1" applyFont="1" applyFill="1" applyBorder="1" applyAlignment="1">
      <alignment horizontal="right" vertical="center"/>
    </xf>
    <xf numFmtId="0" fontId="16" fillId="0" borderId="37" xfId="11" applyFont="1" applyFill="1" applyBorder="1">
      <alignment vertical="center"/>
    </xf>
    <xf numFmtId="0" fontId="16" fillId="0" borderId="52" xfId="11" applyFont="1" applyFill="1" applyBorder="1">
      <alignment vertical="center"/>
    </xf>
    <xf numFmtId="0" fontId="16" fillId="0" borderId="40" xfId="11" applyFont="1" applyFill="1" applyBorder="1">
      <alignment vertical="center"/>
    </xf>
    <xf numFmtId="178" fontId="16" fillId="0" borderId="62"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78" fontId="16" fillId="0" borderId="84" xfId="11" applyNumberFormat="1" applyFont="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38" xfId="11" applyNumberForma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81" fontId="2" fillId="0" borderId="85" xfId="11" applyNumberFormat="1" applyFill="1" applyBorder="1" applyAlignment="1">
      <alignment horizontal="right" vertical="center" shrinkToFit="1"/>
    </xf>
    <xf numFmtId="0" fontId="13" fillId="0" borderId="0" xfId="6" applyBorder="1" applyAlignment="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0" fontId="2" fillId="0" borderId="38"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181"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178" fontId="16" fillId="0" borderId="46" xfId="11" applyNumberFormat="1" applyFon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178" fontId="16" fillId="0" borderId="37" xfId="11" applyNumberFormat="1" applyFont="1" applyFill="1" applyBorder="1" applyAlignment="1">
      <alignment horizontal="right" vertical="center" shrinkToFit="1"/>
    </xf>
    <xf numFmtId="178" fontId="16" fillId="0" borderId="52"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40" xfId="11" applyNumberFormat="1" applyFont="1" applyFill="1" applyBorder="1" applyAlignment="1">
      <alignment horizontal="right" vertical="center" shrinkToFit="1"/>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0" fontId="2" fillId="0" borderId="89" xfId="1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3"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6" xfId="12" applyNumberFormat="1" applyFont="1" applyBorder="1" applyAlignment="1" applyProtection="1">
      <alignment horizontal="right" vertical="center" shrinkToFit="1"/>
      <protection locked="0"/>
    </xf>
    <xf numFmtId="187" fontId="30" fillId="0" borderId="116" xfId="12" applyNumberFormat="1" applyFont="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87"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81" xfId="12" applyFont="1" applyBorder="1" applyAlignment="1" applyProtection="1">
      <alignment horizontal="center" vertical="center" shrinkToFit="1"/>
      <protection locked="0"/>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177" fontId="30" fillId="0" borderId="101"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7" borderId="60"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7"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177" fontId="30" fillId="6" borderId="151" xfId="14" applyNumberFormat="1" applyFont="1" applyFill="1" applyBorder="1" applyAlignment="1" applyProtection="1">
      <alignment horizontal="right" vertical="center" shrinkToFit="1"/>
    </xf>
    <xf numFmtId="177" fontId="30" fillId="6" borderId="83" xfId="14" applyNumberFormat="1" applyFont="1" applyFill="1" applyBorder="1" applyAlignment="1" applyProtection="1">
      <alignment horizontal="right" vertical="center" shrinkToFit="1"/>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52" xfId="12" applyFont="1" applyFill="1" applyBorder="1" applyProtection="1">
      <alignment vertical="center"/>
    </xf>
    <xf numFmtId="0" fontId="30" fillId="6" borderId="40" xfId="12" applyFont="1" applyFill="1" applyBorder="1" applyProtection="1">
      <alignment vertical="center"/>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177" fontId="30" fillId="6" borderId="161" xfId="14" applyNumberFormat="1" applyFont="1" applyFill="1" applyBorder="1" applyAlignment="1" applyProtection="1">
      <alignment horizontal="right" vertical="center" shrinkToFit="1"/>
    </xf>
    <xf numFmtId="177" fontId="30" fillId="6" borderId="90"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177" fontId="30" fillId="6" borderId="37" xfId="14" applyNumberFormat="1" applyFont="1" applyFill="1" applyBorder="1" applyAlignment="1" applyProtection="1">
      <alignment horizontal="right" vertical="center" shrinkToFit="1"/>
    </xf>
    <xf numFmtId="0" fontId="32"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187" fontId="30" fillId="6" borderId="129"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81"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76" xfId="12" applyFont="1" applyFill="1" applyBorder="1" applyAlignment="1" applyProtection="1">
      <alignment horizontal="center" vertical="center"/>
    </xf>
    <xf numFmtId="0" fontId="30" fillId="6" borderId="70"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6"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187" fontId="2" fillId="6" borderId="188" xfId="17" applyNumberFormat="1" applyFont="1" applyFill="1" applyBorder="1" applyAlignment="1">
      <alignment horizontal="center" vertical="center"/>
    </xf>
    <xf numFmtId="187" fontId="2" fillId="6" borderId="34" xfId="17" applyNumberFormat="1" applyFont="1" applyFill="1" applyBorder="1" applyAlignment="1">
      <alignment horizontal="center"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6" xfId="16" applyFont="1" applyBorder="1" applyAlignment="1" applyProtection="1">
      <alignment horizontal="left" vertical="top" wrapText="1"/>
      <protection locked="0"/>
    </xf>
    <xf numFmtId="0" fontId="2" fillId="0" borderId="62"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2"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0" fontId="2" fillId="0" borderId="0" xfId="16" applyFont="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34" xfId="16" applyFont="1" applyBorder="1" applyAlignment="1">
      <alignment horizontal="center" vertical="center"/>
    </xf>
    <xf numFmtId="179" fontId="2" fillId="6" borderId="0" xfId="17" applyNumberFormat="1" applyFont="1" applyFill="1" applyAlignment="1">
      <alignment horizontal="center" vertical="center" wrapText="1"/>
    </xf>
    <xf numFmtId="187" fontId="2" fillId="6" borderId="0" xfId="17" applyNumberFormat="1" applyFont="1" applyFill="1" applyAlignment="1">
      <alignment horizontal="center" vertical="center"/>
    </xf>
    <xf numFmtId="179" fontId="2" fillId="6" borderId="34" xfId="17" applyNumberFormat="1" applyFont="1" applyFill="1" applyBorder="1" applyAlignment="1">
      <alignment horizontal="center" vertical="center" wrapText="1"/>
    </xf>
    <xf numFmtId="179" fontId="2" fillId="0" borderId="0" xfId="17" applyNumberFormat="1" applyFont="1" applyAlignment="1">
      <alignment horizontal="center" vertical="center" wrapText="1"/>
    </xf>
    <xf numFmtId="178" fontId="13" fillId="0" borderId="0" xfId="16" applyNumberFormat="1" applyAlignment="1">
      <alignment horizontal="center" vertical="center"/>
    </xf>
    <xf numFmtId="187" fontId="2" fillId="6" borderId="0" xfId="17" applyNumberFormat="1" applyFont="1" applyFill="1" applyAlignment="1">
      <alignment horizontal="center" vertical="center" wrapText="1"/>
    </xf>
    <xf numFmtId="187" fontId="2" fillId="0" borderId="0" xfId="16" applyNumberFormat="1" applyFont="1" applyAlignment="1">
      <alignment horizontal="center" vertical="center"/>
    </xf>
  </cellXfs>
  <cellStyles count="44">
    <cellStyle name="パーセント 2" xfId="22" xr:uid="{00000000-0005-0000-0000-000000000000}"/>
    <cellStyle name="桁区切り 2" xfId="23" xr:uid="{00000000-0005-0000-0000-000001000000}"/>
    <cellStyle name="桁区切り 2 2" xfId="24" xr:uid="{00000000-0005-0000-0000-000002000000}"/>
    <cellStyle name="桁区切り 2 3" xfId="25" xr:uid="{00000000-0005-0000-0000-000003000000}"/>
    <cellStyle name="桁区切り 3" xfId="26" xr:uid="{00000000-0005-0000-0000-000004000000}"/>
    <cellStyle name="桁区切り 4" xfId="27" xr:uid="{00000000-0005-0000-0000-000005000000}"/>
    <cellStyle name="桁区切り 5" xfId="28" xr:uid="{00000000-0005-0000-0000-000006000000}"/>
    <cellStyle name="通貨 2" xfId="29" xr:uid="{00000000-0005-0000-0000-000007000000}"/>
    <cellStyle name="通貨 3" xfId="30" xr:uid="{00000000-0005-0000-0000-000008000000}"/>
    <cellStyle name="標準" xfId="0" builtinId="0"/>
    <cellStyle name="標準 2" xfId="6" xr:uid="{00000000-0005-0000-0000-00000A000000}"/>
    <cellStyle name="標準 2 2" xfId="7" xr:uid="{00000000-0005-0000-0000-00000B000000}"/>
    <cellStyle name="標準 2 3" xfId="10" xr:uid="{00000000-0005-0000-0000-00000C000000}"/>
    <cellStyle name="標準 2 3 2" xfId="31" xr:uid="{00000000-0005-0000-0000-00000D000000}"/>
    <cellStyle name="標準 2 4" xfId="41" xr:uid="{00000000-0005-0000-0000-00000E000000}"/>
    <cellStyle name="標準 2_2007AJAHO401600" xfId="32" xr:uid="{00000000-0005-0000-0000-00000F000000}"/>
    <cellStyle name="標準 3" xfId="11" xr:uid="{00000000-0005-0000-0000-000010000000}"/>
    <cellStyle name="標準 3 2" xfId="34" xr:uid="{00000000-0005-0000-0000-000011000000}"/>
    <cellStyle name="標準 3 3" xfId="42" xr:uid="{00000000-0005-0000-0000-000012000000}"/>
    <cellStyle name="標準 3 4" xfId="33" xr:uid="{00000000-0005-0000-0000-000013000000}"/>
    <cellStyle name="標準 3_APAHO401000" xfId="35" xr:uid="{00000000-0005-0000-0000-000014000000}"/>
    <cellStyle name="標準 4" xfId="5" xr:uid="{00000000-0005-0000-0000-000015000000}"/>
    <cellStyle name="標準 4 2" xfId="36" xr:uid="{00000000-0005-0000-0000-000016000000}"/>
    <cellStyle name="標準 4_APAHO401000" xfId="37" xr:uid="{00000000-0005-0000-0000-000017000000}"/>
    <cellStyle name="標準 4_APAHO401600" xfId="1" xr:uid="{00000000-0005-0000-0000-000018000000}"/>
    <cellStyle name="標準 4_APAHO4019001" xfId="4" xr:uid="{00000000-0005-0000-0000-000019000000}"/>
    <cellStyle name="標準 4_ZJ08_022012_青森市_2010" xfId="3" xr:uid="{00000000-0005-0000-0000-00001A000000}"/>
    <cellStyle name="標準 5" xfId="38" xr:uid="{00000000-0005-0000-0000-00001B000000}"/>
    <cellStyle name="標準 6" xfId="8" xr:uid="{00000000-0005-0000-0000-00001C000000}"/>
    <cellStyle name="標準 6 2" xfId="40" xr:uid="{00000000-0005-0000-0000-00001D000000}"/>
    <cellStyle name="標準 6 3" xfId="39" xr:uid="{00000000-0005-0000-0000-00001E000000}"/>
    <cellStyle name="標準 6_APAHO401000" xfId="9" xr:uid="{00000000-0005-0000-0000-00001F000000}"/>
    <cellStyle name="標準 6_APAHO401200_O-JJ1016-001-3_財政状況資料集(決算状況カード(各会計・関係団体))(Rev2)2" xfId="15" xr:uid="{00000000-0005-0000-0000-000020000000}"/>
    <cellStyle name="標準 6_APAHO402200_O-JJ1016-001-3_財政状況資料集(決算状況カード(各会計・関係団体))(Rev2)2" xfId="12" xr:uid="{00000000-0005-0000-0000-000021000000}"/>
    <cellStyle name="標準 7" xfId="20" xr:uid="{00000000-0005-0000-0000-000022000000}"/>
    <cellStyle name="標準 7 2" xfId="43" xr:uid="{00000000-0005-0000-0000-000023000000}"/>
    <cellStyle name="標準 8" xfId="21" xr:uid="{00000000-0005-0000-0000-000024000000}"/>
    <cellStyle name="標準_【レイアウト】（県）資料３（Ｐ２）　歳出比較分析表" xfId="16" xr:uid="{00000000-0005-0000-0000-000025000000}"/>
    <cellStyle name="標準_【レイアウト】（市）資料３（Ｐ２）　歳出比較分析表" xfId="17" xr:uid="{00000000-0005-0000-0000-000026000000}"/>
    <cellStyle name="標準_APAHO251300" xfId="18" xr:uid="{00000000-0005-0000-0000-000027000000}"/>
    <cellStyle name="標準_APAHO252300" xfId="19" xr:uid="{00000000-0005-0000-0000-000028000000}"/>
    <cellStyle name="標準_Book1" xfId="13" xr:uid="{00000000-0005-0000-0000-000029000000}"/>
    <cellStyle name="標準_O-JJ0722-001-3_決算状況カード(各会計・関係団体)_O-JJ1016-001-3_財政状況資料集(決算状況カード(各会計・関係団体))(Rev2)2" xfId="14" xr:uid="{00000000-0005-0000-0000-00002A000000}"/>
    <cellStyle name="標準_O-JJ0722-001-8_連結実質赤字比率に係る赤字・黒字の構成分析" xfId="2" xr:uid="{00000000-0005-0000-0000-00002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40879</c:v>
                </c:pt>
                <c:pt idx="4">
                  <c:v>42651</c:v>
                </c:pt>
              </c:numCache>
            </c:numRef>
          </c:val>
          <c:smooth val="0"/>
          <c:extLst>
            <c:ext xmlns:c16="http://schemas.microsoft.com/office/drawing/2014/chart" uri="{C3380CC4-5D6E-409C-BE32-E72D297353CC}">
              <c16:uniqueId val="{00000000-425F-4526-83AA-19A07D926E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67765</c:v>
                </c:pt>
                <c:pt idx="1">
                  <c:v>93281</c:v>
                </c:pt>
                <c:pt idx="2">
                  <c:v>46541</c:v>
                </c:pt>
                <c:pt idx="3">
                  <c:v>56932</c:v>
                </c:pt>
                <c:pt idx="4">
                  <c:v>69630</c:v>
                </c:pt>
              </c:numCache>
            </c:numRef>
          </c:val>
          <c:smooth val="0"/>
          <c:extLst>
            <c:ext xmlns:c16="http://schemas.microsoft.com/office/drawing/2014/chart" uri="{C3380CC4-5D6E-409C-BE32-E72D297353CC}">
              <c16:uniqueId val="{00000001-425F-4526-83AA-19A07D926E9C}"/>
            </c:ext>
          </c:extLst>
        </c:ser>
        <c:dLbls>
          <c:showLegendKey val="0"/>
          <c:showVal val="0"/>
          <c:showCatName val="0"/>
          <c:showSerName val="0"/>
          <c:showPercent val="0"/>
          <c:showBubbleSize val="0"/>
        </c:dLbls>
        <c:marker val="1"/>
        <c:smooth val="0"/>
        <c:axId val="190765696"/>
        <c:axId val="190796544"/>
      </c:lineChart>
      <c:catAx>
        <c:axId val="190765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796544"/>
        <c:crosses val="autoZero"/>
        <c:auto val="1"/>
        <c:lblAlgn val="ctr"/>
        <c:lblOffset val="100"/>
        <c:tickLblSkip val="1"/>
        <c:tickMarkSkip val="1"/>
        <c:noMultiLvlLbl val="0"/>
      </c:catAx>
      <c:valAx>
        <c:axId val="1907965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765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3.11</c:v>
                </c:pt>
                <c:pt idx="1">
                  <c:v>3.6</c:v>
                </c:pt>
                <c:pt idx="2">
                  <c:v>2.79</c:v>
                </c:pt>
                <c:pt idx="3">
                  <c:v>3.81</c:v>
                </c:pt>
                <c:pt idx="4">
                  <c:v>4.34</c:v>
                </c:pt>
              </c:numCache>
            </c:numRef>
          </c:val>
          <c:extLst>
            <c:ext xmlns:c16="http://schemas.microsoft.com/office/drawing/2014/chart" uri="{C3380CC4-5D6E-409C-BE32-E72D297353CC}">
              <c16:uniqueId val="{00000000-394B-4085-BFCA-C870EA3346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16.329999999999998</c:v>
                </c:pt>
                <c:pt idx="1">
                  <c:v>16.61</c:v>
                </c:pt>
                <c:pt idx="2">
                  <c:v>16.72</c:v>
                </c:pt>
                <c:pt idx="3">
                  <c:v>16.850000000000001</c:v>
                </c:pt>
                <c:pt idx="4">
                  <c:v>16.399999999999999</c:v>
                </c:pt>
              </c:numCache>
            </c:numRef>
          </c:val>
          <c:extLst>
            <c:ext xmlns:c16="http://schemas.microsoft.com/office/drawing/2014/chart" uri="{C3380CC4-5D6E-409C-BE32-E72D297353CC}">
              <c16:uniqueId val="{00000001-394B-4085-BFCA-C870EA3346CD}"/>
            </c:ext>
          </c:extLst>
        </c:ser>
        <c:dLbls>
          <c:showLegendKey val="0"/>
          <c:showVal val="0"/>
          <c:showCatName val="0"/>
          <c:showSerName val="0"/>
          <c:showPercent val="0"/>
          <c:showBubbleSize val="0"/>
        </c:dLbls>
        <c:gapWidth val="250"/>
        <c:overlap val="100"/>
        <c:axId val="205039104"/>
        <c:axId val="205041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2.19</c:v>
                </c:pt>
                <c:pt idx="1">
                  <c:v>0.52</c:v>
                </c:pt>
                <c:pt idx="2">
                  <c:v>-0.43</c:v>
                </c:pt>
                <c:pt idx="3">
                  <c:v>0.95</c:v>
                </c:pt>
                <c:pt idx="4">
                  <c:v>-0.09</c:v>
                </c:pt>
              </c:numCache>
            </c:numRef>
          </c:val>
          <c:smooth val="0"/>
          <c:extLst>
            <c:ext xmlns:c16="http://schemas.microsoft.com/office/drawing/2014/chart" uri="{C3380CC4-5D6E-409C-BE32-E72D297353CC}">
              <c16:uniqueId val="{00000002-394B-4085-BFCA-C870EA3346CD}"/>
            </c:ext>
          </c:extLst>
        </c:ser>
        <c:dLbls>
          <c:showLegendKey val="0"/>
          <c:showVal val="0"/>
          <c:showCatName val="0"/>
          <c:showSerName val="0"/>
          <c:showPercent val="0"/>
          <c:showBubbleSize val="0"/>
        </c:dLbls>
        <c:marker val="1"/>
        <c:smooth val="0"/>
        <c:axId val="205039104"/>
        <c:axId val="205041024"/>
      </c:lineChart>
      <c:catAx>
        <c:axId val="20503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041024"/>
        <c:crosses val="autoZero"/>
        <c:auto val="1"/>
        <c:lblAlgn val="ctr"/>
        <c:lblOffset val="100"/>
        <c:tickLblSkip val="1"/>
        <c:tickMarkSkip val="1"/>
        <c:noMultiLvlLbl val="0"/>
      </c:catAx>
      <c:valAx>
        <c:axId val="20504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03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83-47FB-A53D-935E327A5E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83-47FB-A53D-935E327A5E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83-47FB-A53D-935E327A5E76}"/>
            </c:ext>
          </c:extLst>
        </c:ser>
        <c:ser>
          <c:idx val="3"/>
          <c:order val="3"/>
          <c:tx>
            <c:strRef>
              <c:f>データシート!$A$30</c:f>
              <c:strCache>
                <c:ptCount val="1"/>
                <c:pt idx="0">
                  <c:v>食肉センター（と畜場）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83-47FB-A53D-935E327A5E76}"/>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B183-47FB-A53D-935E327A5E76}"/>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c:v>
                </c:pt>
                <c:pt idx="2">
                  <c:v>#N/A</c:v>
                </c:pt>
                <c:pt idx="3">
                  <c:v>0.72</c:v>
                </c:pt>
                <c:pt idx="4">
                  <c:v>#N/A</c:v>
                </c:pt>
                <c:pt idx="5">
                  <c:v>0.04</c:v>
                </c:pt>
                <c:pt idx="6">
                  <c:v>#N/A</c:v>
                </c:pt>
                <c:pt idx="7">
                  <c:v>0.93</c:v>
                </c:pt>
                <c:pt idx="8">
                  <c:v>#N/A</c:v>
                </c:pt>
                <c:pt idx="9">
                  <c:v>0.87</c:v>
                </c:pt>
              </c:numCache>
            </c:numRef>
          </c:val>
          <c:extLst>
            <c:ext xmlns:c16="http://schemas.microsoft.com/office/drawing/2014/chart" uri="{C3380CC4-5D6E-409C-BE32-E72D297353CC}">
              <c16:uniqueId val="{00000005-B183-47FB-A53D-935E327A5E76}"/>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0.63</c:v>
                </c:pt>
                <c:pt idx="2">
                  <c:v>#N/A</c:v>
                </c:pt>
                <c:pt idx="3">
                  <c:v>0.75</c:v>
                </c:pt>
                <c:pt idx="4">
                  <c:v>#N/A</c:v>
                </c:pt>
                <c:pt idx="5">
                  <c:v>0.89</c:v>
                </c:pt>
                <c:pt idx="6">
                  <c:v>#N/A</c:v>
                </c:pt>
                <c:pt idx="7">
                  <c:v>1.05</c:v>
                </c:pt>
                <c:pt idx="8">
                  <c:v>#N/A</c:v>
                </c:pt>
                <c:pt idx="9">
                  <c:v>1.06</c:v>
                </c:pt>
              </c:numCache>
            </c:numRef>
          </c:val>
          <c:extLst>
            <c:ext xmlns:c16="http://schemas.microsoft.com/office/drawing/2014/chart" uri="{C3380CC4-5D6E-409C-BE32-E72D297353CC}">
              <c16:uniqueId val="{00000006-B183-47FB-A53D-935E327A5E76}"/>
            </c:ext>
          </c:extLst>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0.61</c:v>
                </c:pt>
                <c:pt idx="2">
                  <c:v>#N/A</c:v>
                </c:pt>
                <c:pt idx="3">
                  <c:v>0.61</c:v>
                </c:pt>
                <c:pt idx="4">
                  <c:v>#N/A</c:v>
                </c:pt>
                <c:pt idx="5">
                  <c:v>0.89</c:v>
                </c:pt>
                <c:pt idx="6">
                  <c:v>#N/A</c:v>
                </c:pt>
                <c:pt idx="7">
                  <c:v>2.3199999999999998</c:v>
                </c:pt>
                <c:pt idx="8">
                  <c:v>#N/A</c:v>
                </c:pt>
                <c:pt idx="9">
                  <c:v>2.59</c:v>
                </c:pt>
              </c:numCache>
            </c:numRef>
          </c:val>
          <c:extLst>
            <c:ext xmlns:c16="http://schemas.microsoft.com/office/drawing/2014/chart" uri="{C3380CC4-5D6E-409C-BE32-E72D297353CC}">
              <c16:uniqueId val="{00000007-B183-47FB-A53D-935E327A5E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c:v>
                </c:pt>
                <c:pt idx="2">
                  <c:v>#N/A</c:v>
                </c:pt>
                <c:pt idx="3">
                  <c:v>3.6</c:v>
                </c:pt>
                <c:pt idx="4">
                  <c:v>#N/A</c:v>
                </c:pt>
                <c:pt idx="5">
                  <c:v>2.78</c:v>
                </c:pt>
                <c:pt idx="6">
                  <c:v>#N/A</c:v>
                </c:pt>
                <c:pt idx="7">
                  <c:v>3.81</c:v>
                </c:pt>
                <c:pt idx="8">
                  <c:v>#N/A</c:v>
                </c:pt>
                <c:pt idx="9">
                  <c:v>4.33</c:v>
                </c:pt>
              </c:numCache>
            </c:numRef>
          </c:val>
          <c:extLst>
            <c:ext xmlns:c16="http://schemas.microsoft.com/office/drawing/2014/chart" uri="{C3380CC4-5D6E-409C-BE32-E72D297353CC}">
              <c16:uniqueId val="{00000008-B183-47FB-A53D-935E327A5E76}"/>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3.67</c:v>
                </c:pt>
                <c:pt idx="2">
                  <c:v>#N/A</c:v>
                </c:pt>
                <c:pt idx="3">
                  <c:v>3.9</c:v>
                </c:pt>
                <c:pt idx="4">
                  <c:v>#N/A</c:v>
                </c:pt>
                <c:pt idx="5">
                  <c:v>4.46</c:v>
                </c:pt>
                <c:pt idx="6">
                  <c:v>#N/A</c:v>
                </c:pt>
                <c:pt idx="7">
                  <c:v>4.5999999999999996</c:v>
                </c:pt>
                <c:pt idx="8">
                  <c:v>#N/A</c:v>
                </c:pt>
                <c:pt idx="9">
                  <c:v>4.67</c:v>
                </c:pt>
              </c:numCache>
            </c:numRef>
          </c:val>
          <c:extLst>
            <c:ext xmlns:c16="http://schemas.microsoft.com/office/drawing/2014/chart" uri="{C3380CC4-5D6E-409C-BE32-E72D297353CC}">
              <c16:uniqueId val="{00000009-B183-47FB-A53D-935E327A5E76}"/>
            </c:ext>
          </c:extLst>
        </c:ser>
        <c:dLbls>
          <c:showLegendKey val="0"/>
          <c:showVal val="0"/>
          <c:showCatName val="0"/>
          <c:showSerName val="0"/>
          <c:showPercent val="0"/>
          <c:showBubbleSize val="0"/>
        </c:dLbls>
        <c:gapWidth val="150"/>
        <c:overlap val="100"/>
        <c:axId val="205536640"/>
        <c:axId val="205538432"/>
      </c:barChart>
      <c:catAx>
        <c:axId val="20553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538432"/>
        <c:crosses val="autoZero"/>
        <c:auto val="1"/>
        <c:lblAlgn val="ctr"/>
        <c:lblOffset val="100"/>
        <c:tickLblSkip val="1"/>
        <c:tickMarkSkip val="1"/>
        <c:noMultiLvlLbl val="0"/>
      </c:catAx>
      <c:valAx>
        <c:axId val="20553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536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6192</c:v>
                </c:pt>
                <c:pt idx="5">
                  <c:v>6281</c:v>
                </c:pt>
                <c:pt idx="8">
                  <c:v>6161</c:v>
                </c:pt>
                <c:pt idx="11">
                  <c:v>6301</c:v>
                </c:pt>
                <c:pt idx="14">
                  <c:v>6242</c:v>
                </c:pt>
              </c:numCache>
            </c:numRef>
          </c:val>
          <c:extLst>
            <c:ext xmlns:c16="http://schemas.microsoft.com/office/drawing/2014/chart" uri="{C3380CC4-5D6E-409C-BE32-E72D297353CC}">
              <c16:uniqueId val="{00000000-AF40-4702-9489-50D793B524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40-4702-9489-50D793B524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44</c:v>
                </c:pt>
                <c:pt idx="3">
                  <c:v>41</c:v>
                </c:pt>
                <c:pt idx="6">
                  <c:v>37</c:v>
                </c:pt>
                <c:pt idx="9">
                  <c:v>32</c:v>
                </c:pt>
                <c:pt idx="12">
                  <c:v>30</c:v>
                </c:pt>
              </c:numCache>
            </c:numRef>
          </c:val>
          <c:extLst>
            <c:ext xmlns:c16="http://schemas.microsoft.com/office/drawing/2014/chart" uri="{C3380CC4-5D6E-409C-BE32-E72D297353CC}">
              <c16:uniqueId val="{00000002-AF40-4702-9489-50D793B524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40-4702-9489-50D793B524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1011</c:v>
                </c:pt>
                <c:pt idx="3">
                  <c:v>978</c:v>
                </c:pt>
                <c:pt idx="6">
                  <c:v>967</c:v>
                </c:pt>
                <c:pt idx="9">
                  <c:v>917</c:v>
                </c:pt>
                <c:pt idx="12">
                  <c:v>891</c:v>
                </c:pt>
              </c:numCache>
            </c:numRef>
          </c:val>
          <c:extLst>
            <c:ext xmlns:c16="http://schemas.microsoft.com/office/drawing/2014/chart" uri="{C3380CC4-5D6E-409C-BE32-E72D297353CC}">
              <c16:uniqueId val="{00000004-AF40-4702-9489-50D793B524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40-4702-9489-50D793B524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40-4702-9489-50D793B524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7839</c:v>
                </c:pt>
                <c:pt idx="3">
                  <c:v>7871</c:v>
                </c:pt>
                <c:pt idx="6">
                  <c:v>7876</c:v>
                </c:pt>
                <c:pt idx="9">
                  <c:v>8204</c:v>
                </c:pt>
                <c:pt idx="12">
                  <c:v>7941</c:v>
                </c:pt>
              </c:numCache>
            </c:numRef>
          </c:val>
          <c:extLst>
            <c:ext xmlns:c16="http://schemas.microsoft.com/office/drawing/2014/chart" uri="{C3380CC4-5D6E-409C-BE32-E72D297353CC}">
              <c16:uniqueId val="{00000007-AF40-4702-9489-50D793B5240A}"/>
            </c:ext>
          </c:extLst>
        </c:ser>
        <c:dLbls>
          <c:showLegendKey val="0"/>
          <c:showVal val="0"/>
          <c:showCatName val="0"/>
          <c:showSerName val="0"/>
          <c:showPercent val="0"/>
          <c:showBubbleSize val="0"/>
        </c:dLbls>
        <c:gapWidth val="100"/>
        <c:overlap val="100"/>
        <c:axId val="205625984"/>
        <c:axId val="20563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2702</c:v>
                </c:pt>
                <c:pt idx="2">
                  <c:v>#N/A</c:v>
                </c:pt>
                <c:pt idx="3">
                  <c:v>#N/A</c:v>
                </c:pt>
                <c:pt idx="4">
                  <c:v>2609</c:v>
                </c:pt>
                <c:pt idx="5">
                  <c:v>#N/A</c:v>
                </c:pt>
                <c:pt idx="6">
                  <c:v>#N/A</c:v>
                </c:pt>
                <c:pt idx="7">
                  <c:v>2719</c:v>
                </c:pt>
                <c:pt idx="8">
                  <c:v>#N/A</c:v>
                </c:pt>
                <c:pt idx="9">
                  <c:v>#N/A</c:v>
                </c:pt>
                <c:pt idx="10">
                  <c:v>2852</c:v>
                </c:pt>
                <c:pt idx="11">
                  <c:v>#N/A</c:v>
                </c:pt>
                <c:pt idx="12">
                  <c:v>#N/A</c:v>
                </c:pt>
                <c:pt idx="13">
                  <c:v>2620</c:v>
                </c:pt>
                <c:pt idx="14">
                  <c:v>#N/A</c:v>
                </c:pt>
              </c:numCache>
            </c:numRef>
          </c:val>
          <c:smooth val="0"/>
          <c:extLst>
            <c:ext xmlns:c16="http://schemas.microsoft.com/office/drawing/2014/chart" uri="{C3380CC4-5D6E-409C-BE32-E72D297353CC}">
              <c16:uniqueId val="{00000008-AF40-4702-9489-50D793B5240A}"/>
            </c:ext>
          </c:extLst>
        </c:ser>
        <c:dLbls>
          <c:showLegendKey val="0"/>
          <c:showVal val="0"/>
          <c:showCatName val="0"/>
          <c:showSerName val="0"/>
          <c:showPercent val="0"/>
          <c:showBubbleSize val="0"/>
        </c:dLbls>
        <c:marker val="1"/>
        <c:smooth val="0"/>
        <c:axId val="205625984"/>
        <c:axId val="205632256"/>
      </c:lineChart>
      <c:catAx>
        <c:axId val="20562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632256"/>
        <c:crosses val="autoZero"/>
        <c:auto val="1"/>
        <c:lblAlgn val="ctr"/>
        <c:lblOffset val="100"/>
        <c:tickLblSkip val="1"/>
        <c:tickMarkSkip val="1"/>
        <c:noMultiLvlLbl val="0"/>
      </c:catAx>
      <c:valAx>
        <c:axId val="20563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62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57286</c:v>
                </c:pt>
                <c:pt idx="5">
                  <c:v>59467</c:v>
                </c:pt>
                <c:pt idx="8">
                  <c:v>58237</c:v>
                </c:pt>
                <c:pt idx="11">
                  <c:v>57376</c:v>
                </c:pt>
                <c:pt idx="14">
                  <c:v>56073</c:v>
                </c:pt>
              </c:numCache>
            </c:numRef>
          </c:val>
          <c:extLst>
            <c:ext xmlns:c16="http://schemas.microsoft.com/office/drawing/2014/chart" uri="{C3380CC4-5D6E-409C-BE32-E72D297353CC}">
              <c16:uniqueId val="{00000000-7784-4A61-8494-1824E1BF8D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2979</c:v>
                </c:pt>
                <c:pt idx="5">
                  <c:v>2648</c:v>
                </c:pt>
                <c:pt idx="8">
                  <c:v>2310</c:v>
                </c:pt>
                <c:pt idx="11">
                  <c:v>1998</c:v>
                </c:pt>
                <c:pt idx="14">
                  <c:v>1745</c:v>
                </c:pt>
              </c:numCache>
            </c:numRef>
          </c:val>
          <c:extLst>
            <c:ext xmlns:c16="http://schemas.microsoft.com/office/drawing/2014/chart" uri="{C3380CC4-5D6E-409C-BE32-E72D297353CC}">
              <c16:uniqueId val="{00000001-7784-4A61-8494-1824E1BF8D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16263</c:v>
                </c:pt>
                <c:pt idx="5">
                  <c:v>15420</c:v>
                </c:pt>
                <c:pt idx="8">
                  <c:v>16825</c:v>
                </c:pt>
                <c:pt idx="11">
                  <c:v>19479</c:v>
                </c:pt>
                <c:pt idx="14">
                  <c:v>20756</c:v>
                </c:pt>
              </c:numCache>
            </c:numRef>
          </c:val>
          <c:extLst>
            <c:ext xmlns:c16="http://schemas.microsoft.com/office/drawing/2014/chart" uri="{C3380CC4-5D6E-409C-BE32-E72D297353CC}">
              <c16:uniqueId val="{00000002-7784-4A61-8494-1824E1BF8D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84-4A61-8494-1824E1BF8D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84-4A61-8494-1824E1BF8D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84-4A61-8494-1824E1BF8D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10987</c:v>
                </c:pt>
                <c:pt idx="3">
                  <c:v>9604</c:v>
                </c:pt>
                <c:pt idx="6">
                  <c:v>8999</c:v>
                </c:pt>
                <c:pt idx="9">
                  <c:v>8883</c:v>
                </c:pt>
                <c:pt idx="12">
                  <c:v>8695</c:v>
                </c:pt>
              </c:numCache>
            </c:numRef>
          </c:val>
          <c:extLst>
            <c:ext xmlns:c16="http://schemas.microsoft.com/office/drawing/2014/chart" uri="{C3380CC4-5D6E-409C-BE32-E72D297353CC}">
              <c16:uniqueId val="{00000006-7784-4A61-8494-1824E1BF8D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784-4A61-8494-1824E1BF8D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16074</c:v>
                </c:pt>
                <c:pt idx="3">
                  <c:v>14859</c:v>
                </c:pt>
                <c:pt idx="6">
                  <c:v>14544</c:v>
                </c:pt>
                <c:pt idx="9">
                  <c:v>13698</c:v>
                </c:pt>
                <c:pt idx="12">
                  <c:v>12892</c:v>
                </c:pt>
              </c:numCache>
            </c:numRef>
          </c:val>
          <c:extLst>
            <c:ext xmlns:c16="http://schemas.microsoft.com/office/drawing/2014/chart" uri="{C3380CC4-5D6E-409C-BE32-E72D297353CC}">
              <c16:uniqueId val="{00000008-7784-4A61-8494-1824E1BF8D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246</c:v>
                </c:pt>
                <c:pt idx="3">
                  <c:v>207</c:v>
                </c:pt>
                <c:pt idx="6">
                  <c:v>173</c:v>
                </c:pt>
                <c:pt idx="9">
                  <c:v>144</c:v>
                </c:pt>
                <c:pt idx="12">
                  <c:v>115</c:v>
                </c:pt>
              </c:numCache>
            </c:numRef>
          </c:val>
          <c:extLst>
            <c:ext xmlns:c16="http://schemas.microsoft.com/office/drawing/2014/chart" uri="{C3380CC4-5D6E-409C-BE32-E72D297353CC}">
              <c16:uniqueId val="{00000009-7784-4A61-8494-1824E1BF8D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64135</c:v>
                </c:pt>
                <c:pt idx="3">
                  <c:v>66501</c:v>
                </c:pt>
                <c:pt idx="6">
                  <c:v>63627</c:v>
                </c:pt>
                <c:pt idx="9">
                  <c:v>60984</c:v>
                </c:pt>
                <c:pt idx="12">
                  <c:v>59354</c:v>
                </c:pt>
              </c:numCache>
            </c:numRef>
          </c:val>
          <c:extLst>
            <c:ext xmlns:c16="http://schemas.microsoft.com/office/drawing/2014/chart" uri="{C3380CC4-5D6E-409C-BE32-E72D297353CC}">
              <c16:uniqueId val="{0000000A-7784-4A61-8494-1824E1BF8DDB}"/>
            </c:ext>
          </c:extLst>
        </c:ser>
        <c:dLbls>
          <c:showLegendKey val="0"/>
          <c:showVal val="0"/>
          <c:showCatName val="0"/>
          <c:showSerName val="0"/>
          <c:showPercent val="0"/>
          <c:showBubbleSize val="0"/>
        </c:dLbls>
        <c:gapWidth val="100"/>
        <c:overlap val="100"/>
        <c:axId val="205755904"/>
        <c:axId val="205757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14914</c:v>
                </c:pt>
                <c:pt idx="2">
                  <c:v>#N/A</c:v>
                </c:pt>
                <c:pt idx="3">
                  <c:v>#N/A</c:v>
                </c:pt>
                <c:pt idx="4">
                  <c:v>13636</c:v>
                </c:pt>
                <c:pt idx="5">
                  <c:v>#N/A</c:v>
                </c:pt>
                <c:pt idx="6">
                  <c:v>#N/A</c:v>
                </c:pt>
                <c:pt idx="7">
                  <c:v>9971</c:v>
                </c:pt>
                <c:pt idx="8">
                  <c:v>#N/A</c:v>
                </c:pt>
                <c:pt idx="9">
                  <c:v>#N/A</c:v>
                </c:pt>
                <c:pt idx="10">
                  <c:v>4855</c:v>
                </c:pt>
                <c:pt idx="11">
                  <c:v>#N/A</c:v>
                </c:pt>
                <c:pt idx="12">
                  <c:v>#N/A</c:v>
                </c:pt>
                <c:pt idx="13">
                  <c:v>2482</c:v>
                </c:pt>
                <c:pt idx="14">
                  <c:v>#N/A</c:v>
                </c:pt>
              </c:numCache>
            </c:numRef>
          </c:val>
          <c:smooth val="0"/>
          <c:extLst>
            <c:ext xmlns:c16="http://schemas.microsoft.com/office/drawing/2014/chart" uri="{C3380CC4-5D6E-409C-BE32-E72D297353CC}">
              <c16:uniqueId val="{0000000B-7784-4A61-8494-1824E1BF8DDB}"/>
            </c:ext>
          </c:extLst>
        </c:ser>
        <c:dLbls>
          <c:showLegendKey val="0"/>
          <c:showVal val="0"/>
          <c:showCatName val="0"/>
          <c:showSerName val="0"/>
          <c:showPercent val="0"/>
          <c:showBubbleSize val="0"/>
        </c:dLbls>
        <c:marker val="1"/>
        <c:smooth val="0"/>
        <c:axId val="205755904"/>
        <c:axId val="205757824"/>
      </c:lineChart>
      <c:catAx>
        <c:axId val="20575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757824"/>
        <c:crosses val="autoZero"/>
        <c:auto val="1"/>
        <c:lblAlgn val="ctr"/>
        <c:lblOffset val="100"/>
        <c:tickLblSkip val="1"/>
        <c:tickMarkSkip val="1"/>
        <c:noMultiLvlLbl val="0"/>
      </c:catAx>
      <c:valAx>
        <c:axId val="20575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75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5497</c:v>
                </c:pt>
                <c:pt idx="1">
                  <c:v>5484</c:v>
                </c:pt>
                <c:pt idx="2">
                  <c:v>5296</c:v>
                </c:pt>
              </c:numCache>
            </c:numRef>
          </c:val>
          <c:extLst>
            <c:ext xmlns:c16="http://schemas.microsoft.com/office/drawing/2014/chart" uri="{C3380CC4-5D6E-409C-BE32-E72D297353CC}">
              <c16:uniqueId val="{00000000-189C-4D8B-AC41-EE592F8A44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3232</c:v>
                </c:pt>
                <c:pt idx="1">
                  <c:v>2745</c:v>
                </c:pt>
                <c:pt idx="2">
                  <c:v>2456</c:v>
                </c:pt>
              </c:numCache>
            </c:numRef>
          </c:val>
          <c:extLst>
            <c:ext xmlns:c16="http://schemas.microsoft.com/office/drawing/2014/chart" uri="{C3380CC4-5D6E-409C-BE32-E72D297353CC}">
              <c16:uniqueId val="{00000001-189C-4D8B-AC41-EE592F8A44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9176</c:v>
                </c:pt>
                <c:pt idx="1">
                  <c:v>12043</c:v>
                </c:pt>
                <c:pt idx="2">
                  <c:v>12146</c:v>
                </c:pt>
              </c:numCache>
            </c:numRef>
          </c:val>
          <c:extLst>
            <c:ext xmlns:c16="http://schemas.microsoft.com/office/drawing/2014/chart" uri="{C3380CC4-5D6E-409C-BE32-E72D297353CC}">
              <c16:uniqueId val="{00000002-189C-4D8B-AC41-EE592F8A4403}"/>
            </c:ext>
          </c:extLst>
        </c:ser>
        <c:dLbls>
          <c:showLegendKey val="0"/>
          <c:showVal val="0"/>
          <c:showCatName val="0"/>
          <c:showSerName val="0"/>
          <c:showPercent val="0"/>
          <c:showBubbleSize val="0"/>
        </c:dLbls>
        <c:gapWidth val="120"/>
        <c:overlap val="100"/>
        <c:axId val="205908224"/>
        <c:axId val="205914112"/>
      </c:barChart>
      <c:catAx>
        <c:axId val="20590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5914112"/>
        <c:crosses val="autoZero"/>
        <c:auto val="1"/>
        <c:lblAlgn val="ctr"/>
        <c:lblOffset val="100"/>
        <c:tickLblSkip val="1"/>
        <c:tickMarkSkip val="1"/>
        <c:noMultiLvlLbl val="0"/>
      </c:catAx>
      <c:valAx>
        <c:axId val="205914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590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{86E02810-954D-4770-9EF7-C34CF75D9C04}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9C5-4299-B4F7-94FF11CDF8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{3D57BEE9-9526-4561-8B76-5400A980EFAA}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C5-4299-B4F7-94FF11CDF8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{3C397EFB-31BC-4954-B0C8-FFC2DBB46705}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C5-4299-B4F7-94FF11CDF8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{CAA9E8B0-938B-4165-B013-94FB8B6BD47D}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C5-4299-B4F7-94FF11CDF8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{96DCB14F-3102-4408-B19F-27DFB12A1B27}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C5-4299-B4F7-94FF11CDF83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{6453BB30-C28A-4309-8BC8-EB35BBAB0F50}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9C5-4299-B4F7-94FF11CDF833}"/>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{681F17C5-71AE-4C69-B475-BD6F616F6549}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9C5-4299-B4F7-94FF11CDF83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{4656276B-8DF6-41DA-A55F-94AE93ADFA02}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9C5-4299-B4F7-94FF11CDF833}"/>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{DC44E6BB-8D9B-4967-9CDB-63A8E3327487}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9C5-4299-B4F7-94FF11CDF8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52.9</c:v>
                </c:pt>
                <c:pt idx="24">
                  <c:v>53.8</c:v>
                </c:pt>
                <c:pt idx="32">
                  <c:v>54.4</c:v>
                </c:pt>
              </c:numCache>
            </c:numRef>
          </c:xVal>
          <c:yVal>
            <c:numRef>
              <c:f>公会計指標分析・財政指標組合せ分析表!$BP$51:$DC$51</c:f>
              <c:numCache>
                <c:formatCode>#,##0.0;"▲ "#,##0.0</c:formatCode>
                <c:ptCount val="40"/>
                <c:pt idx="16">
                  <c:v>36.799999999999997</c:v>
                </c:pt>
                <c:pt idx="24">
                  <c:v>18.2</c:v>
                </c:pt>
                <c:pt idx="32">
                  <c:v>9.3000000000000007</c:v>
                </c:pt>
              </c:numCache>
            </c:numRef>
          </c:yVal>
          <c:smooth val="0"/>
          <c:extLst>
            <c:ext xmlns:c16="http://schemas.microsoft.com/office/drawing/2014/chart" uri="{C3380CC4-5D6E-409C-BE32-E72D297353CC}">
              <c16:uniqueId val="{00000009-F9C5-4299-B4F7-94FF11CDF8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{510CF7E1-1EEF-4413-B958-880AF04A2EFB}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9C5-4299-B4F7-94FF11CDF8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{2FCFD0A3-DE4D-418D-BA85-93894020F396}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C5-4299-B4F7-94FF11CDF8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{29CFE374-705B-4AA6-AD35-A9C513672290}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C5-4299-B4F7-94FF11CDF8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{1EF836A1-9194-40B1-BD38-E679BE1B8196}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C5-4299-B4F7-94FF11CDF8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{3C482115-1A2F-42AB-B705-DD863DD0DC69}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C5-4299-B4F7-94FF11CDF83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{B096ED09-0F2B-48D5-B0E9-A5EA15EE75E6}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9C5-4299-B4F7-94FF11CDF83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{09C3FF77-D53F-4FDC-BB52-4344C1B8CB10}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9C5-4299-B4F7-94FF11CDF83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{D80BE5FF-A809-4789-A8E0-B4EF9967FAC9}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9C5-4299-B4F7-94FF11CDF83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{93408887-8B8C-4E98-937B-A03C637A484C}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9C5-4299-B4F7-94FF11CDF8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60.1</c:v>
                </c:pt>
                <c:pt idx="32">
                  <c:v>60.4</c:v>
                </c:pt>
              </c:numCache>
            </c:numRef>
          </c:xVal>
          <c:yVal>
            <c:numRef>
              <c:f>公会計指標分析・財政指標組合せ分析表!$BP$55:$DC$55</c:f>
              <c:numCache>
                <c:formatCode>#,##0.0;"▲ "#,##0.0</c:formatCode>
                <c:ptCount val="40"/>
                <c:pt idx="16">
                  <c:v>15.8</c:v>
                </c:pt>
                <c:pt idx="24">
                  <c:v>15</c:v>
                </c:pt>
                <c:pt idx="32">
                  <c:v>12.2</c:v>
                </c:pt>
              </c:numCache>
            </c:numRef>
          </c:yVal>
          <c:smooth val="0"/>
          <c:extLst>
            <c:ext xmlns:c16="http://schemas.microsoft.com/office/drawing/2014/chart" uri="{C3380CC4-5D6E-409C-BE32-E72D297353CC}">
              <c16:uniqueId val="{00000013-F9C5-4299-B4F7-94FF11CDF833}"/>
            </c:ext>
          </c:extLst>
        </c:ser>
        <c:dLbls>
          <c:showLegendKey val="0"/>
          <c:showVal val="1"/>
          <c:showCatName val="0"/>
          <c:showSerName val="0"/>
          <c:showPercent val="0"/>
          <c:showBubbleSize val="0"/>
        </c:dLbls>
        <c:axId val="206100352"/>
        <c:axId val="206106624"/>
      </c:scatterChart>
      <c:valAx>
        <c:axId val="206100352"/>
        <c:scaling>
          <c:orientation val="minMax"/>
          <c:max val="61.1"/>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106624"/>
        <c:crosses val="autoZero"/>
        <c:crossBetween val="midCat"/>
      </c:valAx>
      <c:valAx>
        <c:axId val="206106624"/>
        <c:scaling>
          <c:orientation val="minMax"/>
          <c:max val="4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100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{A306EFD6-7B71-422F-8B86-FA558146CCEC}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D66-4985-A66A-21AA916731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{9964A407-AD57-44B0-9295-E381916C7253}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66-4985-A66A-21AA916731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{3EA57B40-2AC2-4F3D-A4E0-AB7A1D60E3A5}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66-4985-A66A-21AA916731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{0FCF8D77-E699-4002-B230-41E03E65BF6B}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66-4985-A66A-21AA916731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{B15F0018-4E06-4F57-A6A7-0E997B654E08}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66-4985-A66A-21AA9167316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{A08E5CF9-DCC6-4948-B254-0DAB4B13F524}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D66-4985-A66A-21AA9167316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{166F6758-AC80-4900-89CD-AF1B423E1C1A}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D66-4985-A66A-21AA9167316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{40725DDB-AE18-4EC8-BE5B-B81B9266D8E8}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D66-4985-A66A-21AA9167316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{E5E584DB-ED7F-433A-99F5-48102B791DE9}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D66-4985-A66A-21AA916731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9.8000000000000007</c:v>
                </c:pt>
                <c:pt idx="16">
                  <c:v>9.9</c:v>
                </c:pt>
                <c:pt idx="24">
                  <c:v>10.199999999999999</c:v>
                </c:pt>
                <c:pt idx="32">
                  <c:v>10.199999999999999</c:v>
                </c:pt>
              </c:numCache>
            </c:numRef>
          </c:xVal>
          <c:yVal>
            <c:numRef>
              <c:f>公会計指標分析・財政指標組合せ分析表!$BP$73:$DC$73</c:f>
              <c:numCache>
                <c:formatCode>#,##0.0;"▲ "#,##0.0</c:formatCode>
                <c:ptCount val="40"/>
                <c:pt idx="0">
                  <c:v>55.1</c:v>
                </c:pt>
                <c:pt idx="8">
                  <c:v>51.4</c:v>
                </c:pt>
                <c:pt idx="16">
                  <c:v>36.799999999999997</c:v>
                </c:pt>
                <c:pt idx="24">
                  <c:v>18.2</c:v>
                </c:pt>
                <c:pt idx="32">
                  <c:v>9.3000000000000007</c:v>
                </c:pt>
              </c:numCache>
            </c:numRef>
          </c:yVal>
          <c:smooth val="0"/>
          <c:extLst>
            <c:ext xmlns:c16="http://schemas.microsoft.com/office/drawing/2014/chart" uri="{C3380CC4-5D6E-409C-BE32-E72D297353CC}">
              <c16:uniqueId val="{00000009-4D66-4985-A66A-21AA916731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{809726CE-CC8B-4A17-84BF-07A1CB831C50}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D66-4985-A66A-21AA916731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{B44EBE90-96A7-4872-B78C-B17B8873645D}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66-4985-A66A-21AA916731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{35630047-FA9D-446E-99FE-5D626B4A15E6}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66-4985-A66A-21AA916731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{C857C1D6-9975-4D4C-B968-572DEE28A9BC}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66-4985-A66A-21AA916731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{EF585BB6-66A1-45E7-BF10-9D94E8304925}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66-4985-A66A-21AA9167316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{97928CA6-C90D-427A-9228-6E07590A713A}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D66-4985-A66A-21AA9167316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{37A62805-DAD0-451B-8BEB-A719C6411619}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D66-4985-A66A-21AA9167316A}"/>
                </c:ext>
              </c:extLst>
            </c:dLbl>
            <c:dLbl>
              <c:idx val="24"/>
              <c:layout>
                <c:manualLayout>
                  <c:x val="-3.168858666685046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{52B3478B-E0F5-4C05-8357-656979F58AEA}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D66-4985-A66A-21AA9167316A}"/>
                </c:ext>
              </c:extLst>
            </c:dLbl>
            <c:dLbl>
              <c:idx val="32"/>
              <c:layout>
                <c:manualLayout>
                  <c:x val="-3.170739657137081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{91D53851-68D6-43A1-9221-A7902DCB96D5}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D66-4985-A66A-21AA916731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c:v>
                </c:pt>
                <c:pt idx="32">
                  <c:v>4.8</c:v>
                </c:pt>
              </c:numCache>
            </c:numRef>
          </c:xVal>
          <c:yVal>
            <c:numRef>
              <c:f>公会計指標分析・財政指標組合せ分析表!$BP$77:$DC$77</c:f>
              <c:numCache>
                <c:formatCode>#,##0.0;"▲ "#,##0.0</c:formatCode>
                <c:ptCount val="40"/>
                <c:pt idx="0">
                  <c:v>37.6</c:v>
                </c:pt>
                <c:pt idx="8">
                  <c:v>33.799999999999997</c:v>
                </c:pt>
                <c:pt idx="16">
                  <c:v>15.8</c:v>
                </c:pt>
                <c:pt idx="24">
                  <c:v>15</c:v>
                </c:pt>
                <c:pt idx="32">
                  <c:v>12.2</c:v>
                </c:pt>
              </c:numCache>
            </c:numRef>
          </c:yVal>
          <c:smooth val="0"/>
          <c:extLst>
            <c:ext xmlns:c16="http://schemas.microsoft.com/office/drawing/2014/chart" uri="{C3380CC4-5D6E-409C-BE32-E72D297353CC}">
              <c16:uniqueId val="{00000013-4D66-4985-A66A-21AA9167316A}"/>
            </c:ext>
          </c:extLst>
        </c:ser>
        <c:dLbls>
          <c:showLegendKey val="0"/>
          <c:showVal val="1"/>
          <c:showCatName val="0"/>
          <c:showSerName val="0"/>
          <c:showPercent val="0"/>
          <c:showBubbleSize val="0"/>
        </c:dLbls>
        <c:axId val="206259712"/>
        <c:axId val="206261632"/>
      </c:scatterChart>
      <c:valAx>
        <c:axId val="206259712"/>
        <c:scaling>
          <c:orientation val="minMax"/>
          <c:max val="10.7"/>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261632"/>
        <c:crosses val="autoZero"/>
        <c:crossBetween val="midCat"/>
      </c:valAx>
      <c:valAx>
        <c:axId val="206261632"/>
        <c:scaling>
          <c:orientation val="minMax"/>
          <c:max val="6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259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125,244
124,913
868.02
62,791,360
61,128,287
1,400,122
32,293,134
59,353,963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全国平均を上回る高齢化率（平成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月１日現在：</a:t>
          </a:r>
          <a:r>
            <a:rPr kumimoji="1" lang="en-US" altLang="ja-JP" sz="1300">
              <a:latin typeface="ＭＳ Ｐゴシック" panose="020B0600070205080204" pitchFamily="50" charset="-128"/>
              <a:ea typeface="ＭＳ Ｐゴシック" panose="020B0600070205080204" pitchFamily="50" charset="-128"/>
            </a:rPr>
            <a:t>32.3</a:t>
          </a:r>
          <a:r>
            <a:rPr kumimoji="1" lang="ja-JP" altLang="en-US" sz="1300">
              <a:latin typeface="ＭＳ Ｐゴシック" panose="020B0600070205080204" pitchFamily="50" charset="-128"/>
              <a:ea typeface="ＭＳ Ｐゴシック" panose="020B0600070205080204" pitchFamily="50" charset="-128"/>
            </a:rPr>
            <a:t>％）により、社会保障関係経費が高い状況であるため、類似団体平均を下回っている。歳出の徹底的な見直し、定員管理・給与の適正化などの取組を通じて、財政基盤の強化に努める。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17639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での業務開始や最終処分場の本格稼働など公共施設に係る維持管理経費の増加や、生活保護事業や認定こども園運営事業等により扶助費が増加していることなどにより、経常的な経費は増加傾向にある。今後も、市税の課税客体の把握に努めながら、使用料等も含めた収納率の向上を図り、自主財源を確保するとともに、行財政改革による職員数の削減等により、比率の抑制を図り、安定的な財政基盤の確立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87884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504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100076</xdr:rowOff>
    </xdr:from>
    <xdr:to>
      <xdr:col>19</xdr:col>
      <xdr:colOff>133350</xdr:colOff>
      <xdr:row>62</xdr:row>
      <xdr:rowOff>25146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585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100076</xdr:rowOff>
    </xdr:from>
    <xdr:to>
      <xdr:col>15</xdr:col>
      <xdr:colOff>82550</xdr:colOff>
      <xdr:row>61</xdr:row>
      <xdr:rowOff>124206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585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114554</xdr:rowOff>
    </xdr:from>
    <xdr:to>
      <xdr:col>15</xdr:col>
      <xdr:colOff>133350</xdr:colOff>
      <xdr:row>61</xdr:row>
      <xdr:rowOff>44704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54881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165354</xdr:rowOff>
    </xdr:from>
    <xdr:to>
      <xdr:col>11</xdr:col>
      <xdr:colOff>31750</xdr:colOff>
      <xdr:row>61</xdr:row>
      <xdr:rowOff>124206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5235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49276</xdr:rowOff>
    </xdr:from>
    <xdr:to>
      <xdr:col>15</xdr:col>
      <xdr:colOff>133350</xdr:colOff>
      <xdr:row>61</xdr:row>
      <xdr:rowOff>150876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135653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有料化の実施や市費学校技術員の配置見直し等、事務事業の整理合理化を進めてきたが、類似団体平均を上回っている状況である。今後も、市民サービスの低下をきたすことのないよう十分配慮しながら、民間でも実施可能な部分については委託化を進め、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167154</xdr:rowOff>
    </xdr:from>
    <xdr:to>
      <xdr:col>23</xdr:col>
      <xdr:colOff>133350</xdr:colOff>
      <xdr:row>86</xdr:row>
      <xdr:rowOff>75936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40404"/>
          <a:ext cx="838200" cy="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167154</xdr:rowOff>
    </xdr:from>
    <xdr:to>
      <xdr:col>19</xdr:col>
      <xdr:colOff>133350</xdr:colOff>
      <xdr:row>86</xdr:row>
      <xdr:rowOff>56012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740404"/>
          <a:ext cx="889000" cy="6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167774</xdr:rowOff>
    </xdr:from>
    <xdr:to>
      <xdr:col>15</xdr:col>
      <xdr:colOff>82550</xdr:colOff>
      <xdr:row>86</xdr:row>
      <xdr:rowOff>56012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41024"/>
          <a:ext cx="889000" cy="5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135406</xdr:rowOff>
    </xdr:from>
    <xdr:to>
      <xdr:col>15</xdr:col>
      <xdr:colOff>133350</xdr:colOff>
      <xdr:row>85</xdr:row>
      <xdr:rowOff>65556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75733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0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80149</xdr:rowOff>
    </xdr:from>
    <xdr:to>
      <xdr:col>11</xdr:col>
      <xdr:colOff>31750</xdr:colOff>
      <xdr:row>85</xdr:row>
      <xdr:rowOff>167774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53399"/>
          <a:ext cx="889000" cy="8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67960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9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168157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25136</xdr:rowOff>
    </xdr:from>
    <xdr:to>
      <xdr:col>23</xdr:col>
      <xdr:colOff>184150</xdr:colOff>
      <xdr:row>86</xdr:row>
      <xdr:rowOff>126736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168663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116354</xdr:rowOff>
    </xdr:from>
    <xdr:to>
      <xdr:col>19</xdr:col>
      <xdr:colOff>184150</xdr:colOff>
      <xdr:row>86</xdr:row>
      <xdr:rowOff>46504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31281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7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5212</xdr:rowOff>
    </xdr:from>
    <xdr:to>
      <xdr:col>15</xdr:col>
      <xdr:colOff>133350</xdr:colOff>
      <xdr:row>86</xdr:row>
      <xdr:rowOff>106812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91589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116974</xdr:rowOff>
    </xdr:from>
    <xdr:to>
      <xdr:col>11</xdr:col>
      <xdr:colOff>82550</xdr:colOff>
      <xdr:row>86</xdr:row>
      <xdr:rowOff>47124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31901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29349</xdr:rowOff>
    </xdr:from>
    <xdr:to>
      <xdr:col>7</xdr:col>
      <xdr:colOff>31750</xdr:colOff>
      <xdr:row>85</xdr:row>
      <xdr:rowOff>130949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115726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8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本市の給与水準は、数次にわたる是正の結果、逓減傾向で推移してきたが、更なる適正化を図るため、平成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年４月から３か月間、一律</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％の給料減額措置を実施するとともに、同年７月以降は定期昇給の抑制措置を行った。</a:t>
          </a:r>
        </a:p>
        <a:p>
          <a:r>
            <a:rPr kumimoji="1" lang="ja-JP" altLang="en-US" sz="1050">
              <a:latin typeface="ＭＳ Ｐゴシック" panose="020B0600070205080204" pitchFamily="50" charset="-128"/>
              <a:ea typeface="ＭＳ Ｐゴシック" panose="020B0600070205080204" pitchFamily="50" charset="-128"/>
            </a:rPr>
            <a:t>　また、平成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年度には国に準じて給料表の引下げ改定（平均▲２％）を実施したうえで、同年度から平成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年度までの各年度において、４月から３か月間は引下げに伴う経過措置（現給保障）を行わないとともに、７月以降は定期昇給の抑制措置を実施した。</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年度からは、給料表の等級と職務の関係の整理や新たな職の設置などによる給料表の運用基準の見直しを実施するなど、引き続き給与の適正化に取り組むこととしている。</a:t>
          </a:r>
        </a:p>
        <a:p>
          <a:r>
            <a:rPr kumimoji="1" lang="ja-JP" altLang="en-US" sz="1050">
              <a:latin typeface="ＭＳ Ｐゴシック" panose="020B0600070205080204" pitchFamily="50" charset="-128"/>
              <a:ea typeface="ＭＳ Ｐゴシック" panose="020B0600070205080204" pitchFamily="50" charset="-128"/>
            </a:rPr>
            <a:t>　今後も給与制度全般について、国・県や他団体の状況等を踏まえ適切に対応していきたい。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45055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6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56545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6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56545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037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73782</xdr:rowOff>
    </xdr:from>
    <xdr:to>
      <xdr:col>73</xdr:col>
      <xdr:colOff>44450</xdr:colOff>
      <xdr:row>87</xdr:row>
      <xdr:rowOff>3932</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14109</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45055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037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昭和６０年以降、６次にわたる行財政改革に取り組み、４５２名の職員数を削減し適正化を図っている。</a:t>
          </a:r>
        </a:p>
        <a:p>
          <a:r>
            <a:rPr kumimoji="1" lang="ja-JP" altLang="en-US" sz="1100">
              <a:latin typeface="ＭＳ Ｐゴシック" panose="020B0600070205080204" pitchFamily="50" charset="-128"/>
              <a:ea typeface="ＭＳ Ｐゴシック" panose="020B0600070205080204" pitchFamily="50" charset="-128"/>
            </a:rPr>
            <a:t>　平成１８年２月の旧北方・北浦町、ならびに平成１９年３月の旧北川町との市町村合併に伴い職員数は増加し、類似団体の平均を上回る職員数で推移しているが、平成２１年度までの第５次行革期間には、一般ごみの収集、道路の維持補修、学校給食調理業務などを民間委託し、１４９名の職員数を削減した。また、平成２６年度までの第６次行革期間でも、市立保育所での指定管理者制度の活用をはじめ、その他の事務事業の見直し等に取り組み職員数削減目標の１００名削減を達成した。今後、第７次行革に取り組む中で、引き続き定員管理の適正化に努め、効果的・効率的な行政運営を推進す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64981</xdr:rowOff>
    </xdr:from>
    <xdr:to>
      <xdr:col>81</xdr:col>
      <xdr:colOff>44450</xdr:colOff>
      <xdr:row>65</xdr:row>
      <xdr:rowOff>81069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09231"/>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56938</xdr:rowOff>
    </xdr:from>
    <xdr:to>
      <xdr:col>77</xdr:col>
      <xdr:colOff>44450</xdr:colOff>
      <xdr:row>65</xdr:row>
      <xdr:rowOff>64981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011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56938</xdr:rowOff>
    </xdr:from>
    <xdr:to>
      <xdr:col>72</xdr:col>
      <xdr:colOff>203200</xdr:colOff>
      <xdr:row>65</xdr:row>
      <xdr:rowOff>66993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20118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19262</xdr:rowOff>
    </xdr:from>
    <xdr:to>
      <xdr:col>73</xdr:col>
      <xdr:colOff>44450</xdr:colOff>
      <xdr:row>63</xdr:row>
      <xdr:rowOff>120862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131039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66993</xdr:rowOff>
    </xdr:from>
    <xdr:to>
      <xdr:col>68</xdr:col>
      <xdr:colOff>152400</xdr:colOff>
      <xdr:row>65</xdr:row>
      <xdr:rowOff>91122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2112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131039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135060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30269</xdr:rowOff>
    </xdr:from>
    <xdr:to>
      <xdr:col>81</xdr:col>
      <xdr:colOff>95250</xdr:colOff>
      <xdr:row>65</xdr:row>
      <xdr:rowOff>131869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2346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14181</xdr:rowOff>
    </xdr:from>
    <xdr:to>
      <xdr:col>77</xdr:col>
      <xdr:colOff>95250</xdr:colOff>
      <xdr:row>65</xdr:row>
      <xdr:rowOff>115781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100558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44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6138</xdr:rowOff>
    </xdr:from>
    <xdr:to>
      <xdr:col>73</xdr:col>
      <xdr:colOff>44450</xdr:colOff>
      <xdr:row>65</xdr:row>
      <xdr:rowOff>107738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92515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16193</xdr:rowOff>
    </xdr:from>
    <xdr:to>
      <xdr:col>68</xdr:col>
      <xdr:colOff>203200</xdr:colOff>
      <xdr:row>65</xdr:row>
      <xdr:rowOff>117793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102570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40322</xdr:rowOff>
    </xdr:from>
    <xdr:to>
      <xdr:col>64</xdr:col>
      <xdr:colOff>152400</xdr:colOff>
      <xdr:row>65</xdr:row>
      <xdr:rowOff>141922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126699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整備した消防庁舎や清掃工場、新庁舎などの大型事業に係る地方債償還の影響により、類似団体平均を上回っている。今後も、駅周辺整備などの大型事業の償還が始まるが、市債発行額を元金償還額以内に抑制するなど、公債費の抑制に努めているため、比率が徐々に低下する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139065</xdr:rowOff>
    </xdr:from>
    <xdr:to>
      <xdr:col>81</xdr:col>
      <xdr:colOff>44450</xdr:colOff>
      <xdr:row>40</xdr:row>
      <xdr:rowOff>139065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97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120968</xdr:rowOff>
    </xdr:from>
    <xdr:to>
      <xdr:col>77</xdr:col>
      <xdr:colOff>44450</xdr:colOff>
      <xdr:row>40</xdr:row>
      <xdr:rowOff>139065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789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114935</xdr:rowOff>
    </xdr:from>
    <xdr:to>
      <xdr:col>72</xdr:col>
      <xdr:colOff>203200</xdr:colOff>
      <xdr:row>40</xdr:row>
      <xdr:rowOff>120968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729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18415</xdr:rowOff>
    </xdr:from>
    <xdr:to>
      <xdr:col>73</xdr:col>
      <xdr:colOff>44450</xdr:colOff>
      <xdr:row>39</xdr:row>
      <xdr:rowOff>120015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130192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114935</xdr:rowOff>
    </xdr:from>
    <xdr:to>
      <xdr:col>68</xdr:col>
      <xdr:colOff>152400</xdr:colOff>
      <xdr:row>40</xdr:row>
      <xdr:rowOff>133032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7293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88265</xdr:rowOff>
    </xdr:from>
    <xdr:to>
      <xdr:col>81</xdr:col>
      <xdr:colOff>95250</xdr:colOff>
      <xdr:row>41</xdr:row>
      <xdr:rowOff>18415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60342</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1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88265</xdr:rowOff>
    </xdr:from>
    <xdr:to>
      <xdr:col>77</xdr:col>
      <xdr:colOff>95250</xdr:colOff>
      <xdr:row>41</xdr:row>
      <xdr:rowOff>18415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3192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3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70168</xdr:rowOff>
    </xdr:from>
    <xdr:to>
      <xdr:col>73</xdr:col>
      <xdr:colOff>44450</xdr:colOff>
      <xdr:row>41</xdr:row>
      <xdr:rowOff>318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156545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64135</xdr:rowOff>
    </xdr:from>
    <xdr:to>
      <xdr:col>68</xdr:col>
      <xdr:colOff>203200</xdr:colOff>
      <xdr:row>40</xdr:row>
      <xdr:rowOff>165735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150512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82232</xdr:rowOff>
    </xdr:from>
    <xdr:to>
      <xdr:col>64</xdr:col>
      <xdr:colOff>152400</xdr:colOff>
      <xdr:row>41</xdr:row>
      <xdr:rowOff>12382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168609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は、分子において地方債の現在高や退職手当負担見込額が減少していることや、地方債の償還等に充当可能な基金が増加したことによるものである。今後も、人件費の削減や経費節減を中心とした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19776</xdr:rowOff>
    </xdr:from>
    <xdr:to>
      <xdr:col>81</xdr:col>
      <xdr:colOff>44450</xdr:colOff>
      <xdr:row>14</xdr:row>
      <xdr:rowOff>122041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20076"/>
          <a:ext cx="8382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4553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4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122041</xdr:rowOff>
    </xdr:from>
    <xdr:to>
      <xdr:col>77</xdr:col>
      <xdr:colOff>44450</xdr:colOff>
      <xdr:row>15</xdr:row>
      <xdr:rowOff>164314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22341"/>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164314</xdr:rowOff>
    </xdr:from>
    <xdr:to>
      <xdr:col>72</xdr:col>
      <xdr:colOff>203200</xdr:colOff>
      <xdr:row>16</xdr:row>
      <xdr:rowOff>160625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36064"/>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43664</xdr:rowOff>
    </xdr:from>
    <xdr:to>
      <xdr:col>73</xdr:col>
      <xdr:colOff>44450</xdr:colOff>
      <xdr:row>14</xdr:row>
      <xdr:rowOff>145264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155441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160625</xdr:rowOff>
    </xdr:from>
    <xdr:to>
      <xdr:col>68</xdr:col>
      <xdr:colOff>152400</xdr:colOff>
      <xdr:row>17</xdr:row>
      <xdr:rowOff>31690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0382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140426</xdr:rowOff>
    </xdr:from>
    <xdr:to>
      <xdr:col>81</xdr:col>
      <xdr:colOff>95250</xdr:colOff>
      <xdr:row>14</xdr:row>
      <xdr:rowOff>70576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61703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71241</xdr:rowOff>
    </xdr:from>
    <xdr:to>
      <xdr:col>77</xdr:col>
      <xdr:colOff>95250</xdr:colOff>
      <xdr:row>15</xdr:row>
      <xdr:rowOff>1391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157618</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5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113514</xdr:rowOff>
    </xdr:from>
    <xdr:to>
      <xdr:col>73</xdr:col>
      <xdr:colOff>44450</xdr:colOff>
      <xdr:row>16</xdr:row>
      <xdr:rowOff>43664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28441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109825</xdr:rowOff>
    </xdr:from>
    <xdr:to>
      <xdr:col>68</xdr:col>
      <xdr:colOff>203200</xdr:colOff>
      <xdr:row>17</xdr:row>
      <xdr:rowOff>39975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24752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93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152340</xdr:rowOff>
    </xdr:from>
    <xdr:to>
      <xdr:col>64</xdr:col>
      <xdr:colOff>152400</xdr:colOff>
      <xdr:row>17</xdr:row>
      <xdr:rowOff>82490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67267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125,244
124,913
868.02
62,791,360
61,128,287
1,400,122
32,293,134
59,353,963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類似団体と比較し職員数が多いことや、職員構成の違いなどから平均給料が高いことが人件費を押し上げる主な要因となっているが、これまでの定員適正化の取組により、総人件費は逓減傾向で推移している。また、給与水準の適正化を図るため、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年度までの間、給料の減額措置や定期昇給の抑制措置などを実施してきた。</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年度からは、給料表の等級と職務の関係の整理や新たな職の設置などによる給料表の運用基準の見直しを実施するなど、引き続き給与の適正化に取り組むこととしている。</a:t>
          </a:r>
        </a:p>
        <a:p>
          <a:r>
            <a:rPr kumimoji="1" lang="ja-JP" altLang="en-US" sz="900">
              <a:latin typeface="ＭＳ Ｐゴシック" panose="020B0600070205080204" pitchFamily="50" charset="-128"/>
              <a:ea typeface="ＭＳ Ｐゴシック" panose="020B0600070205080204" pitchFamily="50" charset="-128"/>
            </a:rPr>
            <a:t>　今後も民間活力の導入や事務事業の見直し等による職員の減員とともに、国、県や他団体の状況等を踏まえた給与制度・水準の実現などの取組を進め、定員管理や給与の適正化に努めていく。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9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12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類似団体と比較すると、比率は低い状態である。その要因として、これまで経常経費の節減に努めてきた効果によるものと考えている。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しかし、新たに整備を行った新庁舎や老朽化した施設の維持管理費、業務の民間委託化の推進などによる物件費の増加が見込まれるため、必要な経費の精査によりコストの縮減を図っていく。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19558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273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99568</xdr:rowOff>
    </xdr:from>
    <xdr:to>
      <xdr:col>78</xdr:col>
      <xdr:colOff>69850</xdr:colOff>
      <xdr:row>14</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99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62992</xdr:rowOff>
    </xdr:from>
    <xdr:to>
      <xdr:col>73</xdr:col>
      <xdr:colOff>180975</xdr:colOff>
      <xdr:row>14</xdr:row>
      <xdr:rowOff>99568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63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143002</xdr:rowOff>
    </xdr:from>
    <xdr:to>
      <xdr:col>69</xdr:col>
      <xdr:colOff>92075</xdr:colOff>
      <xdr:row>14</xdr:row>
      <xdr:rowOff>62992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718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48768</xdr:rowOff>
    </xdr:from>
    <xdr:to>
      <xdr:col>74</xdr:col>
      <xdr:colOff>31750</xdr:colOff>
      <xdr:row>14</xdr:row>
      <xdr:rowOff>150368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160545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xdr:rowOff>
    </xdr:from>
    <xdr:to>
      <xdr:col>69</xdr:col>
      <xdr:colOff>142875</xdr:colOff>
      <xdr:row>14</xdr:row>
      <xdr:rowOff>113792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123969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92202</xdr:rowOff>
    </xdr:from>
    <xdr:to>
      <xdr:col>65</xdr:col>
      <xdr:colOff>53975</xdr:colOff>
      <xdr:row>14</xdr:row>
      <xdr:rowOff>22352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32529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今後も、社会保障関係経費の増加が見込まれるため、事業の精査等により、扶助費の適正化に努める。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97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9978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09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117022</xdr:rowOff>
    </xdr:from>
    <xdr:to>
      <xdr:col>15</xdr:col>
      <xdr:colOff>149225</xdr:colOff>
      <xdr:row>54</xdr:row>
      <xdr:rowOff>47172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124278</xdr:rowOff>
    </xdr:from>
    <xdr:to>
      <xdr:col>11</xdr:col>
      <xdr:colOff>9525</xdr:colOff>
      <xdr:row>54</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11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73478</xdr:rowOff>
    </xdr:from>
    <xdr:to>
      <xdr:col>6</xdr:col>
      <xdr:colOff>171450</xdr:colOff>
      <xdr:row>54</xdr:row>
      <xdr:rowOff>3628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による介護保険特別会計や後期高齢者医療特別会計への繰出金の増加が見込まれるため、健康長寿の推進など、健康増進の施策を充実することにより、今後の伸び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63500</xdr:rowOff>
    </xdr:from>
    <xdr:to>
      <xdr:col>74</xdr:col>
      <xdr:colOff>31750</xdr:colOff>
      <xdr:row>56</xdr:row>
      <xdr:rowOff>165100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6350</xdr:rowOff>
    </xdr:from>
    <xdr:to>
      <xdr:col>69</xdr:col>
      <xdr:colOff>92075</xdr:colOff>
      <xdr:row>55</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3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127000</xdr:rowOff>
    </xdr:from>
    <xdr:to>
      <xdr:col>65</xdr:col>
      <xdr:colOff>53975</xdr:colOff>
      <xdr:row>55</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と比較して低い水準となっているのは、ごみ処理や広域消防といった一部事務組合への加入状況の違いが主な要因となっている。各種団体への補助金については、補助金見直し基準（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年度策定）に基づき毎年見直しを行っており、整理合理化に取り組んでいる。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25400</xdr:rowOff>
    </xdr:from>
    <xdr:to>
      <xdr:col>82</xdr:col>
      <xdr:colOff>107950</xdr:colOff>
      <xdr:row>34</xdr:row>
      <xdr:rowOff>38100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5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25400</xdr:rowOff>
    </xdr:from>
    <xdr:to>
      <xdr:col>78</xdr:col>
      <xdr:colOff>69850</xdr:colOff>
      <xdr:row>34</xdr:row>
      <xdr:rowOff>38100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5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38100</xdr:rowOff>
    </xdr:from>
    <xdr:to>
      <xdr:col>73</xdr:col>
      <xdr:colOff>180975</xdr:colOff>
      <xdr:row>34</xdr:row>
      <xdr:rowOff>76200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6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44450</xdr:rowOff>
    </xdr:from>
    <xdr:to>
      <xdr:col>74</xdr:col>
      <xdr:colOff>31750</xdr:colOff>
      <xdr:row>37</xdr:row>
      <xdr:rowOff>146050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130827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63500</xdr:rowOff>
    </xdr:from>
    <xdr:to>
      <xdr:col>69</xdr:col>
      <xdr:colOff>92075</xdr:colOff>
      <xdr:row>34</xdr:row>
      <xdr:rowOff>76200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9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158750</xdr:rowOff>
    </xdr:from>
    <xdr:to>
      <xdr:col>82</xdr:col>
      <xdr:colOff>158750</xdr:colOff>
      <xdr:row>34</xdr:row>
      <xdr:rowOff>88900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146050</xdr:rowOff>
    </xdr:from>
    <xdr:to>
      <xdr:col>78</xdr:col>
      <xdr:colOff>120650</xdr:colOff>
      <xdr:row>34</xdr:row>
      <xdr:rowOff>76200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86377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158750</xdr:rowOff>
    </xdr:from>
    <xdr:to>
      <xdr:col>74</xdr:col>
      <xdr:colOff>31750</xdr:colOff>
      <xdr:row>34</xdr:row>
      <xdr:rowOff>88900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99077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25400</xdr:rowOff>
    </xdr:from>
    <xdr:to>
      <xdr:col>69</xdr:col>
      <xdr:colOff>142875</xdr:colOff>
      <xdr:row>34</xdr:row>
      <xdr:rowOff>127000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12700</xdr:rowOff>
    </xdr:from>
    <xdr:to>
      <xdr:col>65</xdr:col>
      <xdr:colOff>53975</xdr:colOff>
      <xdr:row>34</xdr:row>
      <xdr:rowOff>114300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124477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過去に整備した消防庁舎や清掃工場、新庁舎など合併関連の大型事業の影響により、類似団体平均と比較して高い水準にある。今後も、駅周辺整備などの大型事業の償還が始まることから、後年度の公債費負担に配慮した事業の選択を行うことで公債費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106426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6144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106426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5778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51563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5778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51563</xdr:rowOff>
    </xdr:from>
    <xdr:to>
      <xdr:col>11</xdr:col>
      <xdr:colOff>9525</xdr:colOff>
      <xdr:row>79</xdr:row>
      <xdr:rowOff>60706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5961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99077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55626</xdr:rowOff>
    </xdr:from>
    <xdr:to>
      <xdr:col>20</xdr:col>
      <xdr:colOff>38100</xdr:colOff>
      <xdr:row>79</xdr:row>
      <xdr:rowOff>157226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142003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763</xdr:rowOff>
    </xdr:from>
    <xdr:to>
      <xdr:col>11</xdr:col>
      <xdr:colOff>60325</xdr:colOff>
      <xdr:row>79</xdr:row>
      <xdr:rowOff>102363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87140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公債費以外に係る経常収支比率については、比率の大半を占める物件費、補助費等及び繰出金などについて、経費の節減等により比率の抑制が図られたことにより、類似団体平均より低い水準となっている。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53848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8803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75</xdr:row>
      <xdr:rowOff>129286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69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75</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69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8417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168584</xdr:rowOff>
    </xdr:from>
    <xdr:to>
      <xdr:col>29</xdr:col>
      <xdr:colOff>127000</xdr:colOff>
      <xdr:row>14</xdr:row>
      <xdr:rowOff>33546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45059"/>
          <a:ext cx="647700" cy="36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167277</xdr:rowOff>
    </xdr:from>
    <xdr:to>
      <xdr:col>26</xdr:col>
      <xdr:colOff>50800</xdr:colOff>
      <xdr:row>14</xdr:row>
      <xdr:rowOff>33546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443752"/>
          <a:ext cx="6985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136906</xdr:rowOff>
    </xdr:from>
    <xdr:to>
      <xdr:col>22</xdr:col>
      <xdr:colOff>114300</xdr:colOff>
      <xdr:row>13</xdr:row>
      <xdr:rowOff>167277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413381"/>
          <a:ext cx="698500" cy="30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120102</xdr:rowOff>
    </xdr:from>
    <xdr:to>
      <xdr:col>22</xdr:col>
      <xdr:colOff>165100</xdr:colOff>
      <xdr:row>16</xdr:row>
      <xdr:rowOff>50252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39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35029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2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136906</xdr:rowOff>
    </xdr:from>
    <xdr:to>
      <xdr:col>18</xdr:col>
      <xdr:colOff>177800</xdr:colOff>
      <xdr:row>14</xdr:row>
      <xdr:rowOff>100363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13381"/>
          <a:ext cx="698500" cy="134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77483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117784</xdr:rowOff>
    </xdr:from>
    <xdr:to>
      <xdr:col>29</xdr:col>
      <xdr:colOff>177800</xdr:colOff>
      <xdr:row>14</xdr:row>
      <xdr:rowOff>47934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9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134311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3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154196</xdr:rowOff>
    </xdr:from>
    <xdr:to>
      <xdr:col>26</xdr:col>
      <xdr:colOff>101600</xdr:colOff>
      <xdr:row>14</xdr:row>
      <xdr:rowOff>84346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30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94523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9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116477</xdr:rowOff>
    </xdr:from>
    <xdr:to>
      <xdr:col>22</xdr:col>
      <xdr:colOff>165100</xdr:colOff>
      <xdr:row>14</xdr:row>
      <xdr:rowOff>46627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9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56804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86106</xdr:rowOff>
    </xdr:from>
    <xdr:to>
      <xdr:col>19</xdr:col>
      <xdr:colOff>38100</xdr:colOff>
      <xdr:row>14</xdr:row>
      <xdr:rowOff>16256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6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26433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3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49563</xdr:rowOff>
    </xdr:from>
    <xdr:to>
      <xdr:col>15</xdr:col>
      <xdr:colOff>101600</xdr:colOff>
      <xdr:row>14</xdr:row>
      <xdr:rowOff>151163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9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161340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6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49657</xdr:rowOff>
    </xdr:from>
    <xdr:to>
      <xdr:col>29</xdr:col>
      <xdr:colOff>127000</xdr:colOff>
      <xdr:row>34</xdr:row>
      <xdr:rowOff>110808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317107"/>
          <a:ext cx="6477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169816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80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49657</xdr:rowOff>
    </xdr:from>
    <xdr:to>
      <xdr:col>26</xdr:col>
      <xdr:colOff>50800</xdr:colOff>
      <xdr:row>34</xdr:row>
      <xdr:rowOff>98463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17107"/>
          <a:ext cx="6985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98463</xdr:rowOff>
    </xdr:from>
    <xdr:to>
      <xdr:col>22</xdr:col>
      <xdr:colOff>114300</xdr:colOff>
      <xdr:row>34</xdr:row>
      <xdr:rowOff>140411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65913"/>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121285</xdr:rowOff>
    </xdr:from>
    <xdr:to>
      <xdr:col>18</xdr:col>
      <xdr:colOff>177800</xdr:colOff>
      <xdr:row>34</xdr:row>
      <xdr:rowOff>140411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388735"/>
          <a:ext cx="698500" cy="1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60008</xdr:rowOff>
    </xdr:from>
    <xdr:to>
      <xdr:col>29</xdr:col>
      <xdr:colOff>177800</xdr:colOff>
      <xdr:row>34</xdr:row>
      <xdr:rowOff>161608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247985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7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341757</xdr:rowOff>
    </xdr:from>
    <xdr:to>
      <xdr:col>26</xdr:col>
      <xdr:colOff>101600</xdr:colOff>
      <xdr:row>34</xdr:row>
      <xdr:rowOff>100457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6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110634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35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47663</xdr:rowOff>
    </xdr:from>
    <xdr:to>
      <xdr:col>22</xdr:col>
      <xdr:colOff>165100</xdr:colOff>
      <xdr:row>34</xdr:row>
      <xdr:rowOff>149263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15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159440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8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89611</xdr:rowOff>
    </xdr:from>
    <xdr:to>
      <xdr:col>19</xdr:col>
      <xdr:colOff>38100</xdr:colOff>
      <xdr:row>34</xdr:row>
      <xdr:rowOff>191211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57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201388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2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70485</xdr:rowOff>
    </xdr:from>
    <xdr:to>
      <xdr:col>15</xdr:col>
      <xdr:colOff>101600</xdr:colOff>
      <xdr:row>34</xdr:row>
      <xdr:rowOff>172085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3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182262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0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125,244
124,913
868.02
62,791,360
61,128,287
1,400,122
32,293,134
59,353,963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51199</xdr:rowOff>
    </xdr:from>
    <xdr:to>
      <xdr:col>24</xdr:col>
      <xdr:colOff>63500</xdr:colOff>
      <xdr:row>31</xdr:row>
      <xdr:rowOff>106128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366149"/>
          <a:ext cx="8382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8614</xdr:rowOff>
    </xdr:from>
    <xdr:to>
      <xdr:col>19</xdr:col>
      <xdr:colOff>177800</xdr:colOff>
      <xdr:row>31</xdr:row>
      <xdr:rowOff>106128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323564"/>
          <a:ext cx="889000" cy="9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94535</xdr:rowOff>
    </xdr:from>
    <xdr:to>
      <xdr:col>15</xdr:col>
      <xdr:colOff>50800</xdr:colOff>
      <xdr:row>31</xdr:row>
      <xdr:rowOff>8614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238035"/>
          <a:ext cx="889000" cy="8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39229</xdr:rowOff>
    </xdr:from>
    <xdr:to>
      <xdr:col>15</xdr:col>
      <xdr:colOff>101600</xdr:colOff>
      <xdr:row>34</xdr:row>
      <xdr:rowOff>140829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131956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94535</xdr:rowOff>
    </xdr:from>
    <xdr:to>
      <xdr:col>10</xdr:col>
      <xdr:colOff>114300</xdr:colOff>
      <xdr:row>31</xdr:row>
      <xdr:rowOff>25727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238035"/>
          <a:ext cx="8890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399</xdr:rowOff>
    </xdr:from>
    <xdr:to>
      <xdr:col>24</xdr:col>
      <xdr:colOff>114300</xdr:colOff>
      <xdr:row>31</xdr:row>
      <xdr:rowOff>101999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1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86776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3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55328</xdr:rowOff>
    </xdr:from>
    <xdr:to>
      <xdr:col>20</xdr:col>
      <xdr:colOff>38100</xdr:colOff>
      <xdr:row>31</xdr:row>
      <xdr:rowOff>156928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2005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14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129264</xdr:rowOff>
    </xdr:from>
    <xdr:to>
      <xdr:col>15</xdr:col>
      <xdr:colOff>101600</xdr:colOff>
      <xdr:row>31</xdr:row>
      <xdr:rowOff>59414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75941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0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43735</xdr:rowOff>
    </xdr:from>
    <xdr:to>
      <xdr:col>10</xdr:col>
      <xdr:colOff>165100</xdr:colOff>
      <xdr:row>30</xdr:row>
      <xdr:rowOff>145335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1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161862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496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146377</xdr:rowOff>
    </xdr:from>
    <xdr:to>
      <xdr:col>6</xdr:col>
      <xdr:colOff>38100</xdr:colOff>
      <xdr:row>31</xdr:row>
      <xdr:rowOff>76527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93054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0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50546</xdr:rowOff>
    </xdr:from>
    <xdr:to>
      <xdr:col>24</xdr:col>
      <xdr:colOff>63500</xdr:colOff>
      <xdr:row>57</xdr:row>
      <xdr:rowOff>123103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3196"/>
          <a:ext cx="838200" cy="7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92288</xdr:rowOff>
    </xdr:from>
    <xdr:to>
      <xdr:col>19</xdr:col>
      <xdr:colOff>177800</xdr:colOff>
      <xdr:row>57</xdr:row>
      <xdr:rowOff>123103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64938"/>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92288</xdr:rowOff>
    </xdr:from>
    <xdr:to>
      <xdr:col>15</xdr:col>
      <xdr:colOff>50800</xdr:colOff>
      <xdr:row>57</xdr:row>
      <xdr:rowOff>170973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4938"/>
          <a:ext cx="889000" cy="7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144838</xdr:rowOff>
    </xdr:from>
    <xdr:to>
      <xdr:col>15</xdr:col>
      <xdr:colOff>101600</xdr:colOff>
      <xdr:row>57</xdr:row>
      <xdr:rowOff>74988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4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91515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170973</xdr:rowOff>
    </xdr:from>
    <xdr:to>
      <xdr:col>10</xdr:col>
      <xdr:colOff>114300</xdr:colOff>
      <xdr:row>58</xdr:row>
      <xdr:rowOff>30841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3623"/>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171196</xdr:rowOff>
    </xdr:from>
    <xdr:to>
      <xdr:col>24</xdr:col>
      <xdr:colOff>114300</xdr:colOff>
      <xdr:row>57</xdr:row>
      <xdr:rowOff>101346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149623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72303</xdr:rowOff>
    </xdr:from>
    <xdr:to>
      <xdr:col>20</xdr:col>
      <xdr:colOff>38100</xdr:colOff>
      <xdr:row>58</xdr:row>
      <xdr:rowOff>2453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165030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41488</xdr:rowOff>
    </xdr:from>
    <xdr:to>
      <xdr:col>15</xdr:col>
      <xdr:colOff>101600</xdr:colOff>
      <xdr:row>57</xdr:row>
      <xdr:rowOff>143088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134215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0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120173</xdr:rowOff>
    </xdr:from>
    <xdr:to>
      <xdr:col>10</xdr:col>
      <xdr:colOff>165100</xdr:colOff>
      <xdr:row>58</xdr:row>
      <xdr:rowOff>50323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41450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151491</xdr:rowOff>
    </xdr:from>
    <xdr:to>
      <xdr:col>6</xdr:col>
      <xdr:colOff>38100</xdr:colOff>
      <xdr:row>58</xdr:row>
      <xdr:rowOff>81641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72768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1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153924</xdr:rowOff>
    </xdr:from>
    <xdr:to>
      <xdr:col>24</xdr:col>
      <xdr:colOff>63500</xdr:colOff>
      <xdr:row>77</xdr:row>
      <xdr:rowOff>11557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84124"/>
          <a:ext cx="8382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113537</xdr:rowOff>
    </xdr:from>
    <xdr:to>
      <xdr:col>19</xdr:col>
      <xdr:colOff>177800</xdr:colOff>
      <xdr:row>77</xdr:row>
      <xdr:rowOff>11557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43737"/>
          <a:ext cx="889000" cy="6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113537</xdr:rowOff>
    </xdr:from>
    <xdr:to>
      <xdr:col>15</xdr:col>
      <xdr:colOff>50800</xdr:colOff>
      <xdr:row>77</xdr:row>
      <xdr:rowOff>60071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43737"/>
          <a:ext cx="889000" cy="1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11557</xdr:rowOff>
    </xdr:from>
    <xdr:to>
      <xdr:col>15</xdr:col>
      <xdr:colOff>101600</xdr:colOff>
      <xdr:row>76</xdr:row>
      <xdr:rowOff>113157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4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129684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60071</xdr:rowOff>
    </xdr:from>
    <xdr:to>
      <xdr:col>10</xdr:col>
      <xdr:colOff>114300</xdr:colOff>
      <xdr:row>77</xdr:row>
      <xdr:rowOff>108838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61721"/>
          <a:ext cx="8890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103124</xdr:rowOff>
    </xdr:from>
    <xdr:to>
      <xdr:col>24</xdr:col>
      <xdr:colOff>114300</xdr:colOff>
      <xdr:row>77</xdr:row>
      <xdr:rowOff>33274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81551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1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132207</xdr:rowOff>
    </xdr:from>
    <xdr:to>
      <xdr:col>20</xdr:col>
      <xdr:colOff>38100</xdr:colOff>
      <xdr:row>77</xdr:row>
      <xdr:rowOff>62357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53484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62737</xdr:rowOff>
    </xdr:from>
    <xdr:to>
      <xdr:col>15</xdr:col>
      <xdr:colOff>101600</xdr:colOff>
      <xdr:row>76</xdr:row>
      <xdr:rowOff>164337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155464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9271</xdr:rowOff>
    </xdr:from>
    <xdr:to>
      <xdr:col>10</xdr:col>
      <xdr:colOff>165100</xdr:colOff>
      <xdr:row>77</xdr:row>
      <xdr:rowOff>110871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101998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0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58038</xdr:rowOff>
    </xdr:from>
    <xdr:to>
      <xdr:col>6</xdr:col>
      <xdr:colOff>38100</xdr:colOff>
      <xdr:row>77</xdr:row>
      <xdr:rowOff>159638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150765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5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170917</xdr:rowOff>
    </xdr:from>
    <xdr:to>
      <xdr:col>24</xdr:col>
      <xdr:colOff>63500</xdr:colOff>
      <xdr:row>94</xdr:row>
      <xdr:rowOff>35103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15767"/>
          <a:ext cx="838200" cy="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131894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9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35103</xdr:rowOff>
    </xdr:from>
    <xdr:to>
      <xdr:col>19</xdr:col>
      <xdr:colOff>177800</xdr:colOff>
      <xdr:row>94</xdr:row>
      <xdr:rowOff>136855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51403"/>
          <a:ext cx="889000" cy="1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107193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136855</xdr:rowOff>
    </xdr:from>
    <xdr:to>
      <xdr:col>15</xdr:col>
      <xdr:colOff>50800</xdr:colOff>
      <xdr:row>95</xdr:row>
      <xdr:rowOff>87630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53155"/>
          <a:ext cx="889000" cy="1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116421</xdr:rowOff>
    </xdr:from>
    <xdr:to>
      <xdr:col>15</xdr:col>
      <xdr:colOff>101600</xdr:colOff>
      <xdr:row>98</xdr:row>
      <xdr:rowOff>46571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37698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83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87630</xdr:rowOff>
    </xdr:from>
    <xdr:to>
      <xdr:col>10</xdr:col>
      <xdr:colOff>114300</xdr:colOff>
      <xdr:row>96</xdr:row>
      <xdr:rowOff>23648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75380"/>
          <a:ext cx="889000" cy="10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120117</xdr:rowOff>
    </xdr:from>
    <xdr:to>
      <xdr:col>24</xdr:col>
      <xdr:colOff>114300</xdr:colOff>
      <xdr:row>94</xdr:row>
      <xdr:rowOff>50267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142994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155753</xdr:rowOff>
    </xdr:from>
    <xdr:to>
      <xdr:col>20</xdr:col>
      <xdr:colOff>38100</xdr:colOff>
      <xdr:row>94</xdr:row>
      <xdr:rowOff>85903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102430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7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86055</xdr:rowOff>
    </xdr:from>
    <xdr:to>
      <xdr:col>15</xdr:col>
      <xdr:colOff>101600</xdr:colOff>
      <xdr:row>95</xdr:row>
      <xdr:rowOff>16205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32732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7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36830</xdr:rowOff>
    </xdr:from>
    <xdr:to>
      <xdr:col>10</xdr:col>
      <xdr:colOff>165100</xdr:colOff>
      <xdr:row>95</xdr:row>
      <xdr:rowOff>138430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154957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9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144298</xdr:rowOff>
    </xdr:from>
    <xdr:to>
      <xdr:col>6</xdr:col>
      <xdr:colOff>38100</xdr:colOff>
      <xdr:row>96</xdr:row>
      <xdr:rowOff>74448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90975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20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60185</xdr:rowOff>
    </xdr:from>
    <xdr:to>
      <xdr:col>55</xdr:col>
      <xdr:colOff>0</xdr:colOff>
      <xdr:row>37</xdr:row>
      <xdr:rowOff>91135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03835"/>
          <a:ext cx="8382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58826</xdr:rowOff>
    </xdr:from>
    <xdr:to>
      <xdr:col>50</xdr:col>
      <xdr:colOff>114300</xdr:colOff>
      <xdr:row>37</xdr:row>
      <xdr:rowOff>91135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0247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58826</xdr:rowOff>
    </xdr:from>
    <xdr:to>
      <xdr:col>45</xdr:col>
      <xdr:colOff>177800</xdr:colOff>
      <xdr:row>37</xdr:row>
      <xdr:rowOff>69850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02476"/>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98349</xdr:rowOff>
    </xdr:from>
    <xdr:to>
      <xdr:col>46</xdr:col>
      <xdr:colOff>38100</xdr:colOff>
      <xdr:row>37</xdr:row>
      <xdr:rowOff>28499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45026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69850</xdr:rowOff>
    </xdr:from>
    <xdr:to>
      <xdr:col>41</xdr:col>
      <xdr:colOff>50800</xdr:colOff>
      <xdr:row>37</xdr:row>
      <xdr:rowOff>80467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13500"/>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9385</xdr:rowOff>
    </xdr:from>
    <xdr:to>
      <xdr:col>55</xdr:col>
      <xdr:colOff>50800</xdr:colOff>
      <xdr:row>37</xdr:row>
      <xdr:rowOff>110985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159262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40335</xdr:rowOff>
    </xdr:from>
    <xdr:to>
      <xdr:col>50</xdr:col>
      <xdr:colOff>165100</xdr:colOff>
      <xdr:row>37</xdr:row>
      <xdr:rowOff>141935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133063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8026</xdr:rowOff>
    </xdr:from>
    <xdr:to>
      <xdr:col>46</xdr:col>
      <xdr:colOff>38100</xdr:colOff>
      <xdr:row>37</xdr:row>
      <xdr:rowOff>109626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100753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4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19050</xdr:rowOff>
    </xdr:from>
    <xdr:to>
      <xdr:col>41</xdr:col>
      <xdr:colOff>101600</xdr:colOff>
      <xdr:row>37</xdr:row>
      <xdr:rowOff>120650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111777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29667</xdr:rowOff>
    </xdr:from>
    <xdr:to>
      <xdr:col>36</xdr:col>
      <xdr:colOff>165100</xdr:colOff>
      <xdr:row>37</xdr:row>
      <xdr:rowOff>131267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122394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26706</xdr:rowOff>
    </xdr:from>
    <xdr:to>
      <xdr:col>55</xdr:col>
      <xdr:colOff>0</xdr:colOff>
      <xdr:row>55</xdr:row>
      <xdr:rowOff>164933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56456"/>
          <a:ext cx="8382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164933</xdr:rowOff>
    </xdr:from>
    <xdr:to>
      <xdr:col>50</xdr:col>
      <xdr:colOff>114300</xdr:colOff>
      <xdr:row>56</xdr:row>
      <xdr:rowOff>106597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94683"/>
          <a:ext cx="889000" cy="1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38709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112148</xdr:rowOff>
    </xdr:from>
    <xdr:to>
      <xdr:col>45</xdr:col>
      <xdr:colOff>177800</xdr:colOff>
      <xdr:row>56</xdr:row>
      <xdr:rowOff>106597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98998"/>
          <a:ext cx="889000" cy="50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56896</xdr:rowOff>
    </xdr:from>
    <xdr:to>
      <xdr:col>46</xdr:col>
      <xdr:colOff>38100</xdr:colOff>
      <xdr:row>56</xdr:row>
      <xdr:rowOff>158496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5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149623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112148</xdr:rowOff>
    </xdr:from>
    <xdr:to>
      <xdr:col>41</xdr:col>
      <xdr:colOff>50800</xdr:colOff>
      <xdr:row>55</xdr:row>
      <xdr:rowOff>47008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98998"/>
          <a:ext cx="889000" cy="27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71627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101726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147356</xdr:rowOff>
    </xdr:from>
    <xdr:to>
      <xdr:col>55</xdr:col>
      <xdr:colOff>50800</xdr:colOff>
      <xdr:row>55</xdr:row>
      <xdr:rowOff>77506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170233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114133</xdr:rowOff>
    </xdr:from>
    <xdr:to>
      <xdr:col>50</xdr:col>
      <xdr:colOff>165100</xdr:colOff>
      <xdr:row>56</xdr:row>
      <xdr:rowOff>44283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60810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1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55797</xdr:rowOff>
    </xdr:from>
    <xdr:to>
      <xdr:col>46</xdr:col>
      <xdr:colOff>38100</xdr:colOff>
      <xdr:row>56</xdr:row>
      <xdr:rowOff>157397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2474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61348</xdr:rowOff>
    </xdr:from>
    <xdr:to>
      <xdr:col>41</xdr:col>
      <xdr:colOff>101600</xdr:colOff>
      <xdr:row>53</xdr:row>
      <xdr:rowOff>162948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1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8025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9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167658</xdr:rowOff>
    </xdr:from>
    <xdr:to>
      <xdr:col>36</xdr:col>
      <xdr:colOff>165100</xdr:colOff>
      <xdr:row>55</xdr:row>
      <xdr:rowOff>97808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114335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143194</xdr:rowOff>
    </xdr:from>
    <xdr:to>
      <xdr:col>55</xdr:col>
      <xdr:colOff>0</xdr:colOff>
      <xdr:row>77</xdr:row>
      <xdr:rowOff>138263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830494"/>
          <a:ext cx="838200" cy="50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27159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35654</xdr:rowOff>
    </xdr:from>
    <xdr:to>
      <xdr:col>50</xdr:col>
      <xdr:colOff>114300</xdr:colOff>
      <xdr:row>77</xdr:row>
      <xdr:rowOff>138263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65854"/>
          <a:ext cx="889000" cy="27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11423</xdr:rowOff>
    </xdr:from>
    <xdr:to>
      <xdr:col>45</xdr:col>
      <xdr:colOff>177800</xdr:colOff>
      <xdr:row>76</xdr:row>
      <xdr:rowOff>35654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041623"/>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36584</xdr:rowOff>
    </xdr:from>
    <xdr:to>
      <xdr:col>46</xdr:col>
      <xdr:colOff>38100</xdr:colOff>
      <xdr:row>76</xdr:row>
      <xdr:rowOff>138184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129311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92394</xdr:rowOff>
    </xdr:from>
    <xdr:to>
      <xdr:col>55</xdr:col>
      <xdr:colOff>50800</xdr:colOff>
      <xdr:row>75</xdr:row>
      <xdr:rowOff>22544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7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115271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63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87463</xdr:rowOff>
    </xdr:from>
    <xdr:to>
      <xdr:col>50</xdr:col>
      <xdr:colOff>165100</xdr:colOff>
      <xdr:row>78</xdr:row>
      <xdr:rowOff>17613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38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156304</xdr:rowOff>
    </xdr:from>
    <xdr:to>
      <xdr:col>46</xdr:col>
      <xdr:colOff>38100</xdr:colOff>
      <xdr:row>76</xdr:row>
      <xdr:rowOff>86454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102981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7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132073</xdr:rowOff>
    </xdr:from>
    <xdr:to>
      <xdr:col>41</xdr:col>
      <xdr:colOff>101600</xdr:colOff>
      <xdr:row>76</xdr:row>
      <xdr:rowOff>62223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53350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47244</xdr:rowOff>
    </xdr:from>
    <xdr:to>
      <xdr:col>55</xdr:col>
      <xdr:colOff>0</xdr:colOff>
      <xdr:row>97</xdr:row>
      <xdr:rowOff>1257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06444"/>
          <a:ext cx="838200" cy="1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34814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6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47244</xdr:rowOff>
    </xdr:from>
    <xdr:to>
      <xdr:col>50</xdr:col>
      <xdr:colOff>114300</xdr:colOff>
      <xdr:row>97</xdr:row>
      <xdr:rowOff>75540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506444"/>
          <a:ext cx="889000" cy="1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106553</xdr:rowOff>
    </xdr:from>
    <xdr:to>
      <xdr:col>45</xdr:col>
      <xdr:colOff>177800</xdr:colOff>
      <xdr:row>97</xdr:row>
      <xdr:rowOff>75540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222853"/>
          <a:ext cx="889000" cy="4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73622</xdr:rowOff>
    </xdr:from>
    <xdr:to>
      <xdr:col>46</xdr:col>
      <xdr:colOff>38100</xdr:colOff>
      <xdr:row>98</xdr:row>
      <xdr:rowOff>3772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166349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157903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121907</xdr:rowOff>
    </xdr:from>
    <xdr:to>
      <xdr:col>55</xdr:col>
      <xdr:colOff>50800</xdr:colOff>
      <xdr:row>97</xdr:row>
      <xdr:rowOff>52057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144784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167894</xdr:rowOff>
    </xdr:from>
    <xdr:to>
      <xdr:col>50</xdr:col>
      <xdr:colOff>165100</xdr:colOff>
      <xdr:row>96</xdr:row>
      <xdr:rowOff>98044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4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114571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2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24740</xdr:rowOff>
    </xdr:from>
    <xdr:to>
      <xdr:col>46</xdr:col>
      <xdr:colOff>38100</xdr:colOff>
      <xdr:row>97</xdr:row>
      <xdr:rowOff>126340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142867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55753</xdr:rowOff>
    </xdr:from>
    <xdr:to>
      <xdr:col>41</xdr:col>
      <xdr:colOff>101600</xdr:colOff>
      <xdr:row>94</xdr:row>
      <xdr:rowOff>157353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1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2430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9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99532</xdr:rowOff>
    </xdr:from>
    <xdr:to>
      <xdr:col>85</xdr:col>
      <xdr:colOff>127000</xdr:colOff>
      <xdr:row>34</xdr:row>
      <xdr:rowOff>170071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5243032"/>
          <a:ext cx="838200" cy="75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38916</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54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170071</xdr:rowOff>
    </xdr:from>
    <xdr:to>
      <xdr:col>81</xdr:col>
      <xdr:colOff>50800</xdr:colOff>
      <xdr:row>36</xdr:row>
      <xdr:rowOff>93980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5999371"/>
          <a:ext cx="889000" cy="26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131988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64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2866</xdr:rowOff>
    </xdr:from>
    <xdr:to>
      <xdr:col>76</xdr:col>
      <xdr:colOff>114300</xdr:colOff>
      <xdr:row>36</xdr:row>
      <xdr:rowOff>93980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175066"/>
          <a:ext cx="8890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55590</xdr:rowOff>
    </xdr:from>
    <xdr:to>
      <xdr:col>76</xdr:col>
      <xdr:colOff>165100</xdr:colOff>
      <xdr:row>38</xdr:row>
      <xdr:rowOff>157190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7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148317</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663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2866</xdr:rowOff>
    </xdr:from>
    <xdr:to>
      <xdr:col>71</xdr:col>
      <xdr:colOff>177800</xdr:colOff>
      <xdr:row>36</xdr:row>
      <xdr:rowOff>60670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175066"/>
          <a:ext cx="889000" cy="5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87901</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81696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59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48732</xdr:rowOff>
    </xdr:from>
    <xdr:to>
      <xdr:col>85</xdr:col>
      <xdr:colOff>177800</xdr:colOff>
      <xdr:row>30</xdr:row>
      <xdr:rowOff>150332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51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135109</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510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119271</xdr:rowOff>
    </xdr:from>
    <xdr:to>
      <xdr:col>81</xdr:col>
      <xdr:colOff>101600</xdr:colOff>
      <xdr:row>35</xdr:row>
      <xdr:rowOff>49421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59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65948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572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43180</xdr:rowOff>
    </xdr:from>
    <xdr:to>
      <xdr:col>76</xdr:col>
      <xdr:colOff>165100</xdr:colOff>
      <xdr:row>36</xdr:row>
      <xdr:rowOff>144780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161307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59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123516</xdr:rowOff>
    </xdr:from>
    <xdr:to>
      <xdr:col>72</xdr:col>
      <xdr:colOff>38100</xdr:colOff>
      <xdr:row>36</xdr:row>
      <xdr:rowOff>53666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1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70193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589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9870</xdr:rowOff>
    </xdr:from>
    <xdr:to>
      <xdr:col>67</xdr:col>
      <xdr:colOff>101600</xdr:colOff>
      <xdr:row>36</xdr:row>
      <xdr:rowOff>111470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1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127997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595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10179</xdr:rowOff>
    </xdr:from>
    <xdr:to>
      <xdr:col>85</xdr:col>
      <xdr:colOff>127000</xdr:colOff>
      <xdr:row>72</xdr:row>
      <xdr:rowOff>36716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354579"/>
          <a:ext cx="8382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10179</xdr:rowOff>
    </xdr:from>
    <xdr:to>
      <xdr:col>81</xdr:col>
      <xdr:colOff>50800</xdr:colOff>
      <xdr:row>72</xdr:row>
      <xdr:rowOff>71806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354579"/>
          <a:ext cx="889000" cy="6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71806</xdr:rowOff>
    </xdr:from>
    <xdr:to>
      <xdr:col>76</xdr:col>
      <xdr:colOff>114300</xdr:colOff>
      <xdr:row>72</xdr:row>
      <xdr:rowOff>85579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416206"/>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165786</xdr:rowOff>
    </xdr:from>
    <xdr:to>
      <xdr:col>76</xdr:col>
      <xdr:colOff>165100</xdr:colOff>
      <xdr:row>75</xdr:row>
      <xdr:rowOff>95936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87063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85579</xdr:rowOff>
    </xdr:from>
    <xdr:to>
      <xdr:col>71</xdr:col>
      <xdr:colOff>177800</xdr:colOff>
      <xdr:row>72</xdr:row>
      <xdr:rowOff>103257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429979"/>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38047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27532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157366</xdr:rowOff>
    </xdr:from>
    <xdr:to>
      <xdr:col>85</xdr:col>
      <xdr:colOff>177800</xdr:colOff>
      <xdr:row>72</xdr:row>
      <xdr:rowOff>87516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33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8793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18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130829</xdr:rowOff>
    </xdr:from>
    <xdr:to>
      <xdr:col>81</xdr:col>
      <xdr:colOff>101600</xdr:colOff>
      <xdr:row>72</xdr:row>
      <xdr:rowOff>60979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3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77506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07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21006</xdr:rowOff>
    </xdr:from>
    <xdr:to>
      <xdr:col>76</xdr:col>
      <xdr:colOff>165100</xdr:colOff>
      <xdr:row>72</xdr:row>
      <xdr:rowOff>122606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36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139133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14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34779</xdr:rowOff>
    </xdr:from>
    <xdr:to>
      <xdr:col>72</xdr:col>
      <xdr:colOff>38100</xdr:colOff>
      <xdr:row>72</xdr:row>
      <xdr:rowOff>136379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3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152906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1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52457</xdr:rowOff>
    </xdr:from>
    <xdr:to>
      <xdr:col>67</xdr:col>
      <xdr:colOff>101600</xdr:colOff>
      <xdr:row>72</xdr:row>
      <xdr:rowOff>154057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3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170584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1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128026</xdr:rowOff>
    </xdr:from>
    <xdr:to>
      <xdr:col>85</xdr:col>
      <xdr:colOff>127000</xdr:colOff>
      <xdr:row>98</xdr:row>
      <xdr:rowOff>143069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758676"/>
          <a:ext cx="838200" cy="18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128026</xdr:rowOff>
    </xdr:from>
    <xdr:to>
      <xdr:col>81</xdr:col>
      <xdr:colOff>50800</xdr:colOff>
      <xdr:row>98</xdr:row>
      <xdr:rowOff>96662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58676"/>
          <a:ext cx="889000" cy="14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11777</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96662</xdr:rowOff>
    </xdr:from>
    <xdr:to>
      <xdr:col>76</xdr:col>
      <xdr:colOff>114300</xdr:colOff>
      <xdr:row>98</xdr:row>
      <xdr:rowOff>157493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98762"/>
          <a:ext cx="889000" cy="6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76853</xdr:rowOff>
    </xdr:from>
    <xdr:to>
      <xdr:col>76</xdr:col>
      <xdr:colOff>165100</xdr:colOff>
      <xdr:row>99</xdr:row>
      <xdr:rowOff>7003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169580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97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81269</xdr:rowOff>
    </xdr:from>
    <xdr:to>
      <xdr:col>71</xdr:col>
      <xdr:colOff>177800</xdr:colOff>
      <xdr:row>98</xdr:row>
      <xdr:rowOff>157493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83369"/>
          <a:ext cx="889000" cy="7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163118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9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92269</xdr:rowOff>
    </xdr:from>
    <xdr:to>
      <xdr:col>85</xdr:col>
      <xdr:colOff>177800</xdr:colOff>
      <xdr:row>99</xdr:row>
      <xdr:rowOff>22419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9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42068</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77226</xdr:rowOff>
    </xdr:from>
    <xdr:to>
      <xdr:col>81</xdr:col>
      <xdr:colOff>101600</xdr:colOff>
      <xdr:row>98</xdr:row>
      <xdr:rowOff>7376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23903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45862</xdr:rowOff>
    </xdr:from>
    <xdr:to>
      <xdr:col>76</xdr:col>
      <xdr:colOff>165100</xdr:colOff>
      <xdr:row>98</xdr:row>
      <xdr:rowOff>147462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163989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106693</xdr:rowOff>
    </xdr:from>
    <xdr:to>
      <xdr:col>72</xdr:col>
      <xdr:colOff>38100</xdr:colOff>
      <xdr:row>99</xdr:row>
      <xdr:rowOff>36843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27970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30469</xdr:rowOff>
    </xdr:from>
    <xdr:to>
      <xdr:col>67</xdr:col>
      <xdr:colOff>101600</xdr:colOff>
      <xdr:row>98</xdr:row>
      <xdr:rowOff>132069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148596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6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129685</xdr:rowOff>
    </xdr:from>
    <xdr:to>
      <xdr:col>116</xdr:col>
      <xdr:colOff>63500</xdr:colOff>
      <xdr:row>37</xdr:row>
      <xdr:rowOff>130229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473335"/>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104121</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619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130229</xdr:rowOff>
    </xdr:from>
    <xdr:to>
      <xdr:col>111</xdr:col>
      <xdr:colOff>177800</xdr:colOff>
      <xdr:row>38</xdr:row>
      <xdr:rowOff>41076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473879"/>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72988</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759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41076</xdr:rowOff>
    </xdr:from>
    <xdr:to>
      <xdr:col>107</xdr:col>
      <xdr:colOff>50800</xdr:colOff>
      <xdr:row>38</xdr:row>
      <xdr:rowOff>62412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55617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53957</xdr:rowOff>
    </xdr:from>
    <xdr:to>
      <xdr:col>107</xdr:col>
      <xdr:colOff>101600</xdr:colOff>
      <xdr:row>38</xdr:row>
      <xdr:rowOff>155557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146684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66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58166</xdr:rowOff>
    </xdr:from>
    <xdr:to>
      <xdr:col>102</xdr:col>
      <xdr:colOff>114300</xdr:colOff>
      <xdr:row>38</xdr:row>
      <xdr:rowOff>62412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57326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27812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71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149405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6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78885</xdr:rowOff>
    </xdr:from>
    <xdr:to>
      <xdr:col>116</xdr:col>
      <xdr:colOff>114300</xdr:colOff>
      <xdr:row>38</xdr:row>
      <xdr:rowOff>9035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101762</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27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79429</xdr:rowOff>
    </xdr:from>
    <xdr:to>
      <xdr:col>112</xdr:col>
      <xdr:colOff>38100</xdr:colOff>
      <xdr:row>38</xdr:row>
      <xdr:rowOff>9579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4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26106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19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161726</xdr:rowOff>
    </xdr:from>
    <xdr:to>
      <xdr:col>107</xdr:col>
      <xdr:colOff>101600</xdr:colOff>
      <xdr:row>38</xdr:row>
      <xdr:rowOff>91876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5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108402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8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11612</xdr:rowOff>
    </xdr:from>
    <xdr:to>
      <xdr:col>102</xdr:col>
      <xdr:colOff>165100</xdr:colOff>
      <xdr:row>38</xdr:row>
      <xdr:rowOff>113212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129738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3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7366</xdr:rowOff>
    </xdr:from>
    <xdr:to>
      <xdr:col>98</xdr:col>
      <xdr:colOff>38100</xdr:colOff>
      <xdr:row>38</xdr:row>
      <xdr:rowOff>108966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5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125493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132025</xdr:rowOff>
    </xdr:from>
    <xdr:to>
      <xdr:col>116</xdr:col>
      <xdr:colOff>63500</xdr:colOff>
      <xdr:row>57</xdr:row>
      <xdr:rowOff>140255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0467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64780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8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140255</xdr:rowOff>
    </xdr:from>
    <xdr:to>
      <xdr:col>111</xdr:col>
      <xdr:colOff>177800</xdr:colOff>
      <xdr:row>57</xdr:row>
      <xdr:rowOff>156127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12905"/>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13378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156127</xdr:rowOff>
    </xdr:from>
    <xdr:to>
      <xdr:col>107</xdr:col>
      <xdr:colOff>50800</xdr:colOff>
      <xdr:row>57</xdr:row>
      <xdr:rowOff>162985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2877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54447</xdr:rowOff>
    </xdr:from>
    <xdr:to>
      <xdr:col>107</xdr:col>
      <xdr:colOff>101600</xdr:colOff>
      <xdr:row>58</xdr:row>
      <xdr:rowOff>156047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147174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9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153057</xdr:rowOff>
    </xdr:from>
    <xdr:to>
      <xdr:col>102</xdr:col>
      <xdr:colOff>114300</xdr:colOff>
      <xdr:row>57</xdr:row>
      <xdr:rowOff>162985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25707"/>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118109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104948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81225</xdr:rowOff>
    </xdr:from>
    <xdr:to>
      <xdr:col>116</xdr:col>
      <xdr:colOff>114300</xdr:colOff>
      <xdr:row>58</xdr:row>
      <xdr:rowOff>11375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104102</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0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89455</xdr:rowOff>
    </xdr:from>
    <xdr:to>
      <xdr:col>112</xdr:col>
      <xdr:colOff>38100</xdr:colOff>
      <xdr:row>58</xdr:row>
      <xdr:rowOff>19605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36132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105327</xdr:rowOff>
    </xdr:from>
    <xdr:to>
      <xdr:col>107</xdr:col>
      <xdr:colOff>101600</xdr:colOff>
      <xdr:row>58</xdr:row>
      <xdr:rowOff>35477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52004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112185</xdr:rowOff>
    </xdr:from>
    <xdr:to>
      <xdr:col>102</xdr:col>
      <xdr:colOff>165100</xdr:colOff>
      <xdr:row>58</xdr:row>
      <xdr:rowOff>42335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58862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6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102257</xdr:rowOff>
    </xdr:from>
    <xdr:to>
      <xdr:col>98</xdr:col>
      <xdr:colOff>38100</xdr:colOff>
      <xdr:row>58</xdr:row>
      <xdr:rowOff>32407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7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48934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5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4331</xdr:rowOff>
    </xdr:from>
    <xdr:to>
      <xdr:col>116</xdr:col>
      <xdr:colOff>63500</xdr:colOff>
      <xdr:row>74</xdr:row>
      <xdr:rowOff>6655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691631"/>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125353</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1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6655</xdr:rowOff>
    </xdr:from>
    <xdr:to>
      <xdr:col>111</xdr:col>
      <xdr:colOff>177800</xdr:colOff>
      <xdr:row>74</xdr:row>
      <xdr:rowOff>63881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93955"/>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63881</xdr:rowOff>
    </xdr:from>
    <xdr:to>
      <xdr:col>107</xdr:col>
      <xdr:colOff>50800</xdr:colOff>
      <xdr:row>75</xdr:row>
      <xdr:rowOff>15227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751181"/>
          <a:ext cx="889000" cy="1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36360</xdr:rowOff>
    </xdr:from>
    <xdr:to>
      <xdr:col>107</xdr:col>
      <xdr:colOff>101600</xdr:colOff>
      <xdr:row>74</xdr:row>
      <xdr:rowOff>137960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129087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1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15227</xdr:rowOff>
    </xdr:from>
    <xdr:to>
      <xdr:col>102</xdr:col>
      <xdr:colOff>114300</xdr:colOff>
      <xdr:row>75</xdr:row>
      <xdr:rowOff>115468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73977"/>
          <a:ext cx="889000" cy="10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124981</xdr:rowOff>
    </xdr:from>
    <xdr:to>
      <xdr:col>116</xdr:col>
      <xdr:colOff>114300</xdr:colOff>
      <xdr:row>74</xdr:row>
      <xdr:rowOff>55131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147858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49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127305</xdr:rowOff>
    </xdr:from>
    <xdr:to>
      <xdr:col>112</xdr:col>
      <xdr:colOff>38100</xdr:colOff>
      <xdr:row>74</xdr:row>
      <xdr:rowOff>57455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6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73982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41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13081</xdr:rowOff>
    </xdr:from>
    <xdr:to>
      <xdr:col>107</xdr:col>
      <xdr:colOff>101600</xdr:colOff>
      <xdr:row>74</xdr:row>
      <xdr:rowOff>114681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131208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47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135877</xdr:rowOff>
    </xdr:from>
    <xdr:to>
      <xdr:col>102</xdr:col>
      <xdr:colOff>165100</xdr:colOff>
      <xdr:row>75</xdr:row>
      <xdr:rowOff>66027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57154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64668</xdr:rowOff>
    </xdr:from>
    <xdr:to>
      <xdr:col>98</xdr:col>
      <xdr:colOff>38100</xdr:colOff>
      <xdr:row>75</xdr:row>
      <xdr:rowOff>166269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234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157396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1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488,074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73,460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円となっており、類似団体と比較して高止まりの傾向である。これは、類似団体と比較し職員数が多いことや、職員構成の違いなどから平均給料が高いことが人件費を押し上げる主な要因となっている。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131,042</a:t>
          </a:r>
          <a:r>
            <a:rPr kumimoji="1" lang="ja-JP" altLang="en-US" sz="1300">
              <a:latin typeface="ＭＳ Ｐゴシック" panose="020B0600070205080204" pitchFamily="50" charset="-128"/>
              <a:ea typeface="ＭＳ Ｐゴシック" panose="020B0600070205080204" pitchFamily="50" charset="-128"/>
            </a:rPr>
            <a:t>円となっており、類似団体中でも高い水準となっている。これは、認定こども園運営事業や各種福祉サービス給付の増加などが主な要因である。今後も、社会保障関係経費の増加が見込まれるため、事業の精査等により扶助費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69,630</a:t>
          </a:r>
          <a:r>
            <a:rPr kumimoji="1" lang="ja-JP" altLang="en-US" sz="1300">
              <a:latin typeface="ＭＳ Ｐゴシック" panose="020B0600070205080204" pitchFamily="50" charset="-128"/>
              <a:ea typeface="ＭＳ Ｐゴシック" panose="020B0600070205080204" pitchFamily="50" charset="-128"/>
            </a:rPr>
            <a:t>円となっている。近年類似団体と比較して住民一人当たりの普通建設事業費が高い状況であるのは、中心市街地プロジェクト推進事業等の大型事業による増加が主な要因である。今後も、大型事業（野口遵記念館、内藤記念館）等を行う予定であるため、同水準程度で推移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63,406</a:t>
          </a:r>
          <a:r>
            <a:rPr kumimoji="1" lang="ja-JP" altLang="en-US" sz="1300">
              <a:latin typeface="ＭＳ Ｐゴシック" panose="020B0600070205080204" pitchFamily="50" charset="-128"/>
              <a:ea typeface="ＭＳ Ｐゴシック" panose="020B0600070205080204" pitchFamily="50" charset="-128"/>
            </a:rPr>
            <a:t>円と、類似団体中でも高い水準となっているが、市債発行額を元金償還額以内に抑制することにより、市債残高は着実に減少しており、今後も公債費の抑制に努める。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125,244
124,913
868.02
62,791,360
61,128,287
1,400,122
32,293,134
59,353,963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145796</xdr:rowOff>
    </xdr:from>
    <xdr:to>
      <xdr:col>24</xdr:col>
      <xdr:colOff>63500</xdr:colOff>
      <xdr:row>34</xdr:row>
      <xdr:rowOff>164084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50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161798</xdr:rowOff>
    </xdr:from>
    <xdr:to>
      <xdr:col>19</xdr:col>
      <xdr:colOff>177800</xdr:colOff>
      <xdr:row>34</xdr:row>
      <xdr:rowOff>164084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196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161798</xdr:rowOff>
    </xdr:from>
    <xdr:to>
      <xdr:col>15</xdr:col>
      <xdr:colOff>50800</xdr:colOff>
      <xdr:row>35</xdr:row>
      <xdr:rowOff>55880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19648"/>
          <a:ext cx="8890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130810</xdr:rowOff>
    </xdr:from>
    <xdr:to>
      <xdr:col>15</xdr:col>
      <xdr:colOff>101600</xdr:colOff>
      <xdr:row>36</xdr:row>
      <xdr:rowOff>60960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52087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55880</xdr:rowOff>
    </xdr:from>
    <xdr:to>
      <xdr:col>10</xdr:col>
      <xdr:colOff>114300</xdr:colOff>
      <xdr:row>35</xdr:row>
      <xdr:rowOff>68072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5663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162577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94996</xdr:rowOff>
    </xdr:from>
    <xdr:to>
      <xdr:col>24</xdr:col>
      <xdr:colOff>114300</xdr:colOff>
      <xdr:row>35</xdr:row>
      <xdr:rowOff>25146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117873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113284</xdr:rowOff>
    </xdr:from>
    <xdr:to>
      <xdr:col>20</xdr:col>
      <xdr:colOff>38100</xdr:colOff>
      <xdr:row>35</xdr:row>
      <xdr:rowOff>43434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59961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110998</xdr:rowOff>
    </xdr:from>
    <xdr:to>
      <xdr:col>15</xdr:col>
      <xdr:colOff>101600</xdr:colOff>
      <xdr:row>34</xdr:row>
      <xdr:rowOff>41148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57675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5080</xdr:rowOff>
    </xdr:from>
    <xdr:to>
      <xdr:col>10</xdr:col>
      <xdr:colOff>165100</xdr:colOff>
      <xdr:row>35</xdr:row>
      <xdr:rowOff>106680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123207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17272</xdr:rowOff>
    </xdr:from>
    <xdr:to>
      <xdr:col>6</xdr:col>
      <xdr:colOff>38100</xdr:colOff>
      <xdr:row>35</xdr:row>
      <xdr:rowOff>118872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135399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88434</xdr:rowOff>
    </xdr:from>
    <xdr:to>
      <xdr:col>24</xdr:col>
      <xdr:colOff>63500</xdr:colOff>
      <xdr:row>57</xdr:row>
      <xdr:rowOff>88261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89634"/>
          <a:ext cx="838200" cy="17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22014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4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88434</xdr:rowOff>
    </xdr:from>
    <xdr:to>
      <xdr:col>19</xdr:col>
      <xdr:colOff>177800</xdr:colOff>
      <xdr:row>57</xdr:row>
      <xdr:rowOff>20074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89634"/>
          <a:ext cx="889000" cy="10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146340</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108697</xdr:rowOff>
    </xdr:from>
    <xdr:to>
      <xdr:col>15</xdr:col>
      <xdr:colOff>50800</xdr:colOff>
      <xdr:row>57</xdr:row>
      <xdr:rowOff>20074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09897"/>
          <a:ext cx="889000" cy="8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108697</xdr:rowOff>
    </xdr:from>
    <xdr:to>
      <xdr:col>10</xdr:col>
      <xdr:colOff>114300</xdr:colOff>
      <xdr:row>57</xdr:row>
      <xdr:rowOff>26776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09897"/>
          <a:ext cx="889000" cy="8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37461</xdr:rowOff>
    </xdr:from>
    <xdr:to>
      <xdr:col>24</xdr:col>
      <xdr:colOff>114300</xdr:colOff>
      <xdr:row>57</xdr:row>
      <xdr:rowOff>139061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168288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37634</xdr:rowOff>
    </xdr:from>
    <xdr:to>
      <xdr:col>20</xdr:col>
      <xdr:colOff>38100</xdr:colOff>
      <xdr:row>56</xdr:row>
      <xdr:rowOff>139234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155761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1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140724</xdr:rowOff>
    </xdr:from>
    <xdr:to>
      <xdr:col>15</xdr:col>
      <xdr:colOff>101600</xdr:colOff>
      <xdr:row>57</xdr:row>
      <xdr:rowOff>70874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87401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1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57897</xdr:rowOff>
    </xdr:from>
    <xdr:to>
      <xdr:col>10</xdr:col>
      <xdr:colOff>165100</xdr:colOff>
      <xdr:row>56</xdr:row>
      <xdr:rowOff>159497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3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147426</xdr:rowOff>
    </xdr:from>
    <xdr:to>
      <xdr:col>6</xdr:col>
      <xdr:colOff>38100</xdr:colOff>
      <xdr:row>57</xdr:row>
      <xdr:rowOff>77576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94103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2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107065</xdr:rowOff>
    </xdr:from>
    <xdr:to>
      <xdr:col>24</xdr:col>
      <xdr:colOff>63500</xdr:colOff>
      <xdr:row>73</xdr:row>
      <xdr:rowOff>140103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22915"/>
          <a:ext cx="8382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133828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1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140103</xdr:rowOff>
    </xdr:from>
    <xdr:to>
      <xdr:col>19</xdr:col>
      <xdr:colOff>177800</xdr:colOff>
      <xdr:row>74</xdr:row>
      <xdr:rowOff>69345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55953"/>
          <a:ext cx="889000" cy="10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116335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69345</xdr:rowOff>
    </xdr:from>
    <xdr:to>
      <xdr:col>15</xdr:col>
      <xdr:colOff>50800</xdr:colOff>
      <xdr:row>74</xdr:row>
      <xdr:rowOff>123251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56645"/>
          <a:ext cx="889000" cy="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128023</xdr:rowOff>
    </xdr:from>
    <xdr:to>
      <xdr:col>15</xdr:col>
      <xdr:colOff>101600</xdr:colOff>
      <xdr:row>77</xdr:row>
      <xdr:rowOff>58173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49300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123251</xdr:rowOff>
    </xdr:from>
    <xdr:to>
      <xdr:col>10</xdr:col>
      <xdr:colOff>114300</xdr:colOff>
      <xdr:row>75</xdr:row>
      <xdr:rowOff>110134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10551"/>
          <a:ext cx="889000" cy="15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26049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56265</xdr:rowOff>
    </xdr:from>
    <xdr:to>
      <xdr:col>24</xdr:col>
      <xdr:colOff>114300</xdr:colOff>
      <xdr:row>73</xdr:row>
      <xdr:rowOff>157865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79142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2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89303</xdr:rowOff>
    </xdr:from>
    <xdr:to>
      <xdr:col>20</xdr:col>
      <xdr:colOff>38100</xdr:colOff>
      <xdr:row>74</xdr:row>
      <xdr:rowOff>19453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35980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8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18545</xdr:rowOff>
    </xdr:from>
    <xdr:to>
      <xdr:col>15</xdr:col>
      <xdr:colOff>101600</xdr:colOff>
      <xdr:row>74</xdr:row>
      <xdr:rowOff>120145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136672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8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72451</xdr:rowOff>
    </xdr:from>
    <xdr:to>
      <xdr:col>10</xdr:col>
      <xdr:colOff>165100</xdr:colOff>
      <xdr:row>75</xdr:row>
      <xdr:rowOff>2601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19128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3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59334</xdr:rowOff>
    </xdr:from>
    <xdr:to>
      <xdr:col>6</xdr:col>
      <xdr:colOff>38100</xdr:colOff>
      <xdr:row>75</xdr:row>
      <xdr:rowOff>160934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6011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9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85979</xdr:rowOff>
    </xdr:from>
    <xdr:to>
      <xdr:col>24</xdr:col>
      <xdr:colOff>63500</xdr:colOff>
      <xdr:row>97</xdr:row>
      <xdr:rowOff>134990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16629"/>
          <a:ext cx="8382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134990</xdr:rowOff>
    </xdr:from>
    <xdr:to>
      <xdr:col>19</xdr:col>
      <xdr:colOff>177800</xdr:colOff>
      <xdr:row>97</xdr:row>
      <xdr:rowOff>145231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65640"/>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145231</xdr:rowOff>
    </xdr:from>
    <xdr:to>
      <xdr:col>15</xdr:col>
      <xdr:colOff>50800</xdr:colOff>
      <xdr:row>97</xdr:row>
      <xdr:rowOff>158583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75881"/>
          <a:ext cx="889000" cy="1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161023</xdr:rowOff>
    </xdr:from>
    <xdr:to>
      <xdr:col>15</xdr:col>
      <xdr:colOff>101600</xdr:colOff>
      <xdr:row>97</xdr:row>
      <xdr:rowOff>91173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94391</xdr:rowOff>
    </xdr:from>
    <xdr:to>
      <xdr:col>10</xdr:col>
      <xdr:colOff>114300</xdr:colOff>
      <xdr:row>97</xdr:row>
      <xdr:rowOff>158583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382141"/>
          <a:ext cx="889000" cy="40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35179</xdr:rowOff>
    </xdr:from>
    <xdr:to>
      <xdr:col>24</xdr:col>
      <xdr:colOff>114300</xdr:colOff>
      <xdr:row>97</xdr:row>
      <xdr:rowOff>136779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84190</xdr:rowOff>
    </xdr:from>
    <xdr:to>
      <xdr:col>20</xdr:col>
      <xdr:colOff>38100</xdr:colOff>
      <xdr:row>98</xdr:row>
      <xdr:rowOff>14340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5467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94431</xdr:rowOff>
    </xdr:from>
    <xdr:to>
      <xdr:col>15</xdr:col>
      <xdr:colOff>101600</xdr:colOff>
      <xdr:row>98</xdr:row>
      <xdr:rowOff>24581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15708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107783</xdr:rowOff>
    </xdr:from>
    <xdr:to>
      <xdr:col>10</xdr:col>
      <xdr:colOff>165100</xdr:colOff>
      <xdr:row>98</xdr:row>
      <xdr:rowOff>37933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3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29060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3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43591</xdr:rowOff>
    </xdr:from>
    <xdr:to>
      <xdr:col>6</xdr:col>
      <xdr:colOff>38100</xdr:colOff>
      <xdr:row>95</xdr:row>
      <xdr:rowOff>145191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3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161718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0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122327</xdr:rowOff>
    </xdr:from>
    <xdr:to>
      <xdr:col>55</xdr:col>
      <xdr:colOff>0</xdr:colOff>
      <xdr:row>38</xdr:row>
      <xdr:rowOff>122555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3742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60376</xdr:rowOff>
    </xdr:from>
    <xdr:to>
      <xdr:col>50</xdr:col>
      <xdr:colOff>114300</xdr:colOff>
      <xdr:row>38</xdr:row>
      <xdr:rowOff>122555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75476"/>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26543</xdr:rowOff>
    </xdr:from>
    <xdr:to>
      <xdr:col>45</xdr:col>
      <xdr:colOff>177800</xdr:colOff>
      <xdr:row>38</xdr:row>
      <xdr:rowOff>60376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4164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110846</xdr:rowOff>
    </xdr:from>
    <xdr:to>
      <xdr:col>46</xdr:col>
      <xdr:colOff>38100</xdr:colOff>
      <xdr:row>36</xdr:row>
      <xdr:rowOff>40996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11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57523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588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26543</xdr:rowOff>
    </xdr:from>
    <xdr:to>
      <xdr:col>41</xdr:col>
      <xdr:colOff>50800</xdr:colOff>
      <xdr:row>38</xdr:row>
      <xdr:rowOff>34316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4164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71527</xdr:rowOff>
    </xdr:from>
    <xdr:to>
      <xdr:col>55</xdr:col>
      <xdr:colOff>50800</xdr:colOff>
      <xdr:row>39</xdr:row>
      <xdr:rowOff>1677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157904</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015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71755</xdr:rowOff>
    </xdr:from>
    <xdr:to>
      <xdr:col>50</xdr:col>
      <xdr:colOff>165100</xdr:colOff>
      <xdr:row>39</xdr:row>
      <xdr:rowOff>1905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164482</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79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9576</xdr:rowOff>
    </xdr:from>
    <xdr:to>
      <xdr:col>46</xdr:col>
      <xdr:colOff>38100</xdr:colOff>
      <xdr:row>38</xdr:row>
      <xdr:rowOff>111176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102303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147193</xdr:rowOff>
    </xdr:from>
    <xdr:to>
      <xdr:col>41</xdr:col>
      <xdr:colOff>101600</xdr:colOff>
      <xdr:row>38</xdr:row>
      <xdr:rowOff>77343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68470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8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154965</xdr:rowOff>
    </xdr:from>
    <xdr:to>
      <xdr:col>36</xdr:col>
      <xdr:colOff>165100</xdr:colOff>
      <xdr:row>38</xdr:row>
      <xdr:rowOff>85116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76243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91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56070</xdr:rowOff>
    </xdr:from>
    <xdr:to>
      <xdr:col>55</xdr:col>
      <xdr:colOff>0</xdr:colOff>
      <xdr:row>56</xdr:row>
      <xdr:rowOff>78054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657270"/>
          <a:ext cx="8382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146918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1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71348</xdr:rowOff>
    </xdr:from>
    <xdr:to>
      <xdr:col>50</xdr:col>
      <xdr:colOff>114300</xdr:colOff>
      <xdr:row>56</xdr:row>
      <xdr:rowOff>78054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672548"/>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71348</xdr:rowOff>
    </xdr:from>
    <xdr:to>
      <xdr:col>45</xdr:col>
      <xdr:colOff>177800</xdr:colOff>
      <xdr:row>56</xdr:row>
      <xdr:rowOff>75502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72548"/>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70421</xdr:rowOff>
    </xdr:from>
    <xdr:to>
      <xdr:col>46</xdr:col>
      <xdr:colOff>38100</xdr:colOff>
      <xdr:row>58</xdr:row>
      <xdr:rowOff>571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163148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74168</xdr:rowOff>
    </xdr:from>
    <xdr:to>
      <xdr:col>41</xdr:col>
      <xdr:colOff>50800</xdr:colOff>
      <xdr:row>56</xdr:row>
      <xdr:rowOff>75502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67536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111904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147337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5270</xdr:rowOff>
    </xdr:from>
    <xdr:to>
      <xdr:col>55</xdr:col>
      <xdr:colOff>50800</xdr:colOff>
      <xdr:row>56</xdr:row>
      <xdr:rowOff>106870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28147</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4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27254</xdr:rowOff>
    </xdr:from>
    <xdr:to>
      <xdr:col>50</xdr:col>
      <xdr:colOff>165100</xdr:colOff>
      <xdr:row>56</xdr:row>
      <xdr:rowOff>128854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145381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4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20548</xdr:rowOff>
    </xdr:from>
    <xdr:to>
      <xdr:col>46</xdr:col>
      <xdr:colOff>38100</xdr:colOff>
      <xdr:row>56</xdr:row>
      <xdr:rowOff>122148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138675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3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24702</xdr:rowOff>
    </xdr:from>
    <xdr:to>
      <xdr:col>41</xdr:col>
      <xdr:colOff>101600</xdr:colOff>
      <xdr:row>56</xdr:row>
      <xdr:rowOff>126302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6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142829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40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23368</xdr:rowOff>
    </xdr:from>
    <xdr:to>
      <xdr:col>36</xdr:col>
      <xdr:colOff>165100</xdr:colOff>
      <xdr:row>56</xdr:row>
      <xdr:rowOff>124968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6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141495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39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97043</xdr:rowOff>
    </xdr:from>
    <xdr:to>
      <xdr:col>55</xdr:col>
      <xdr:colOff>0</xdr:colOff>
      <xdr:row>76</xdr:row>
      <xdr:rowOff>16393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2441443"/>
          <a:ext cx="838200" cy="60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64653</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6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148365</xdr:rowOff>
    </xdr:from>
    <xdr:to>
      <xdr:col>50</xdr:col>
      <xdr:colOff>114300</xdr:colOff>
      <xdr:row>76</xdr:row>
      <xdr:rowOff>16393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007115"/>
          <a:ext cx="889000" cy="3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34729</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148365</xdr:rowOff>
    </xdr:from>
    <xdr:to>
      <xdr:col>45</xdr:col>
      <xdr:colOff>177800</xdr:colOff>
      <xdr:row>76</xdr:row>
      <xdr:rowOff>123379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007115"/>
          <a:ext cx="889000" cy="14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31590</xdr:rowOff>
    </xdr:from>
    <xdr:to>
      <xdr:col>46</xdr:col>
      <xdr:colOff>38100</xdr:colOff>
      <xdr:row>77</xdr:row>
      <xdr:rowOff>133190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124317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3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123379</xdr:rowOff>
    </xdr:from>
    <xdr:to>
      <xdr:col>41</xdr:col>
      <xdr:colOff>50800</xdr:colOff>
      <xdr:row>76</xdr:row>
      <xdr:rowOff>149690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153579"/>
          <a:ext cx="889000" cy="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163293</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156367</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46243</xdr:rowOff>
    </xdr:from>
    <xdr:to>
      <xdr:col>55</xdr:col>
      <xdr:colOff>50800</xdr:colOff>
      <xdr:row>72</xdr:row>
      <xdr:rowOff>147843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3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69120</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24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137043</xdr:rowOff>
    </xdr:from>
    <xdr:to>
      <xdr:col>50</xdr:col>
      <xdr:colOff>165100</xdr:colOff>
      <xdr:row>76</xdr:row>
      <xdr:rowOff>67193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99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83720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77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97564</xdr:rowOff>
    </xdr:from>
    <xdr:to>
      <xdr:col>46</xdr:col>
      <xdr:colOff>38100</xdr:colOff>
      <xdr:row>76</xdr:row>
      <xdr:rowOff>27713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956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44241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7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72579</xdr:rowOff>
    </xdr:from>
    <xdr:to>
      <xdr:col>41</xdr:col>
      <xdr:colOff>101600</xdr:colOff>
      <xdr:row>77</xdr:row>
      <xdr:rowOff>2729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1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19255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7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98890</xdr:rowOff>
    </xdr:from>
    <xdr:to>
      <xdr:col>36</xdr:col>
      <xdr:colOff>165100</xdr:colOff>
      <xdr:row>77</xdr:row>
      <xdr:rowOff>29040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1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45567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9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13905</xdr:rowOff>
    </xdr:from>
    <xdr:to>
      <xdr:col>55</xdr:col>
      <xdr:colOff>0</xdr:colOff>
      <xdr:row>98</xdr:row>
      <xdr:rowOff>100250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16005"/>
          <a:ext cx="838200" cy="8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165401</xdr:rowOff>
    </xdr:from>
    <xdr:to>
      <xdr:col>50</xdr:col>
      <xdr:colOff>114300</xdr:colOff>
      <xdr:row>98</xdr:row>
      <xdr:rowOff>100250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96051"/>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165401</xdr:rowOff>
    </xdr:from>
    <xdr:to>
      <xdr:col>45</xdr:col>
      <xdr:colOff>177800</xdr:colOff>
      <xdr:row>98</xdr:row>
      <xdr:rowOff>102584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96051"/>
          <a:ext cx="889000" cy="10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61354</xdr:rowOff>
    </xdr:from>
    <xdr:to>
      <xdr:col>46</xdr:col>
      <xdr:colOff>38100</xdr:colOff>
      <xdr:row>97</xdr:row>
      <xdr:rowOff>162954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9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8031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46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106438</xdr:rowOff>
    </xdr:from>
    <xdr:to>
      <xdr:col>41</xdr:col>
      <xdr:colOff>50800</xdr:colOff>
      <xdr:row>98</xdr:row>
      <xdr:rowOff>102584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37088"/>
          <a:ext cx="889000" cy="1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134555</xdr:rowOff>
    </xdr:from>
    <xdr:to>
      <xdr:col>55</xdr:col>
      <xdr:colOff>50800</xdr:colOff>
      <xdr:row>98</xdr:row>
      <xdr:rowOff>64705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112982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4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49450</xdr:rowOff>
    </xdr:from>
    <xdr:to>
      <xdr:col>50</xdr:col>
      <xdr:colOff>165100</xdr:colOff>
      <xdr:row>98</xdr:row>
      <xdr:rowOff>151050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142177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114601</xdr:rowOff>
    </xdr:from>
    <xdr:to>
      <xdr:col>46</xdr:col>
      <xdr:colOff>38100</xdr:colOff>
      <xdr:row>98</xdr:row>
      <xdr:rowOff>44751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35878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51784</xdr:rowOff>
    </xdr:from>
    <xdr:to>
      <xdr:col>41</xdr:col>
      <xdr:colOff>101600</xdr:colOff>
      <xdr:row>98</xdr:row>
      <xdr:rowOff>153384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144511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4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55638</xdr:rowOff>
    </xdr:from>
    <xdr:to>
      <xdr:col>36</xdr:col>
      <xdr:colOff>165100</xdr:colOff>
      <xdr:row>97</xdr:row>
      <xdr:rowOff>157238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148365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130556</xdr:rowOff>
    </xdr:from>
    <xdr:to>
      <xdr:col>85</xdr:col>
      <xdr:colOff>127000</xdr:colOff>
      <xdr:row>34</xdr:row>
      <xdr:rowOff>24181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788406"/>
          <a:ext cx="8382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2938</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03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24181</xdr:rowOff>
    </xdr:from>
    <xdr:to>
      <xdr:col>81</xdr:col>
      <xdr:colOff>50800</xdr:colOff>
      <xdr:row>34</xdr:row>
      <xdr:rowOff>102210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853481"/>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83541</xdr:rowOff>
    </xdr:from>
    <xdr:to>
      <xdr:col>76</xdr:col>
      <xdr:colOff>114300</xdr:colOff>
      <xdr:row>34</xdr:row>
      <xdr:rowOff>102210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569941"/>
          <a:ext cx="889000" cy="3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21463</xdr:rowOff>
    </xdr:from>
    <xdr:to>
      <xdr:col>76</xdr:col>
      <xdr:colOff>165100</xdr:colOff>
      <xdr:row>34</xdr:row>
      <xdr:rowOff>123063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585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139590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6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83541</xdr:rowOff>
    </xdr:from>
    <xdr:to>
      <xdr:col>71</xdr:col>
      <xdr:colOff>177800</xdr:colOff>
      <xdr:row>35</xdr:row>
      <xdr:rowOff>139395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569941"/>
          <a:ext cx="889000" cy="57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79756</xdr:rowOff>
    </xdr:from>
    <xdr:to>
      <xdr:col>85</xdr:col>
      <xdr:colOff>177800</xdr:colOff>
      <xdr:row>34</xdr:row>
      <xdr:rowOff>9906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102633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5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144831</xdr:rowOff>
    </xdr:from>
    <xdr:to>
      <xdr:col>81</xdr:col>
      <xdr:colOff>101600</xdr:colOff>
      <xdr:row>34</xdr:row>
      <xdr:rowOff>74981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8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91508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5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51410</xdr:rowOff>
    </xdr:from>
    <xdr:to>
      <xdr:col>76</xdr:col>
      <xdr:colOff>165100</xdr:colOff>
      <xdr:row>34</xdr:row>
      <xdr:rowOff>153010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144137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32741</xdr:rowOff>
    </xdr:from>
    <xdr:to>
      <xdr:col>72</xdr:col>
      <xdr:colOff>38100</xdr:colOff>
      <xdr:row>32</xdr:row>
      <xdr:rowOff>134341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51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150868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29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88595</xdr:rowOff>
    </xdr:from>
    <xdr:to>
      <xdr:col>67</xdr:col>
      <xdr:colOff>101600</xdr:colOff>
      <xdr:row>36</xdr:row>
      <xdr:rowOff>18745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9872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117869</xdr:rowOff>
    </xdr:from>
    <xdr:to>
      <xdr:col>85</xdr:col>
      <xdr:colOff>127000</xdr:colOff>
      <xdr:row>55</xdr:row>
      <xdr:rowOff>165006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47619"/>
          <a:ext cx="8382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117869</xdr:rowOff>
    </xdr:from>
    <xdr:to>
      <xdr:col>81</xdr:col>
      <xdr:colOff>50800</xdr:colOff>
      <xdr:row>56</xdr:row>
      <xdr:rowOff>123561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47619"/>
          <a:ext cx="889000" cy="17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34613</xdr:rowOff>
    </xdr:from>
    <xdr:to>
      <xdr:col>76</xdr:col>
      <xdr:colOff>114300</xdr:colOff>
      <xdr:row>56</xdr:row>
      <xdr:rowOff>123561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292913"/>
          <a:ext cx="889000" cy="43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89883</xdr:rowOff>
    </xdr:from>
    <xdr:to>
      <xdr:col>76</xdr:col>
      <xdr:colOff>165100</xdr:colOff>
      <xdr:row>56</xdr:row>
      <xdr:rowOff>20033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36560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34613</xdr:rowOff>
    </xdr:from>
    <xdr:to>
      <xdr:col>71</xdr:col>
      <xdr:colOff>177800</xdr:colOff>
      <xdr:row>56</xdr:row>
      <xdr:rowOff>86939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292913"/>
          <a:ext cx="889000" cy="39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114968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114206</xdr:rowOff>
    </xdr:from>
    <xdr:to>
      <xdr:col>85</xdr:col>
      <xdr:colOff>177800</xdr:colOff>
      <xdr:row>56</xdr:row>
      <xdr:rowOff>44356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4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137083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67069</xdr:rowOff>
    </xdr:from>
    <xdr:to>
      <xdr:col>81</xdr:col>
      <xdr:colOff>101600</xdr:colOff>
      <xdr:row>55</xdr:row>
      <xdr:rowOff>168669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13746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2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72761</xdr:rowOff>
    </xdr:from>
    <xdr:to>
      <xdr:col>76</xdr:col>
      <xdr:colOff>165100</xdr:colOff>
      <xdr:row>57</xdr:row>
      <xdr:rowOff>2911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7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165488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6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155263</xdr:rowOff>
    </xdr:from>
    <xdr:to>
      <xdr:col>72</xdr:col>
      <xdr:colOff>38100</xdr:colOff>
      <xdr:row>54</xdr:row>
      <xdr:rowOff>85413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2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101940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0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36139</xdr:rowOff>
    </xdr:from>
    <xdr:to>
      <xdr:col>67</xdr:col>
      <xdr:colOff>101600</xdr:colOff>
      <xdr:row>56</xdr:row>
      <xdr:rowOff>137739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128866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99532</xdr:rowOff>
    </xdr:from>
    <xdr:to>
      <xdr:col>85</xdr:col>
      <xdr:colOff>127000</xdr:colOff>
      <xdr:row>74</xdr:row>
      <xdr:rowOff>170071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101032"/>
          <a:ext cx="838200" cy="75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38915</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12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170071</xdr:rowOff>
    </xdr:from>
    <xdr:to>
      <xdr:col>81</xdr:col>
      <xdr:colOff>50800</xdr:colOff>
      <xdr:row>76</xdr:row>
      <xdr:rowOff>93980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2857371"/>
          <a:ext cx="889000" cy="26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131988</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505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2866</xdr:rowOff>
    </xdr:from>
    <xdr:to>
      <xdr:col>76</xdr:col>
      <xdr:colOff>114300</xdr:colOff>
      <xdr:row>76</xdr:row>
      <xdr:rowOff>93980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033066"/>
          <a:ext cx="8890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55590</xdr:rowOff>
    </xdr:from>
    <xdr:to>
      <xdr:col>76</xdr:col>
      <xdr:colOff>165100</xdr:colOff>
      <xdr:row>78</xdr:row>
      <xdr:rowOff>157190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148317</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521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2866</xdr:rowOff>
    </xdr:from>
    <xdr:to>
      <xdr:col>71</xdr:col>
      <xdr:colOff>177800</xdr:colOff>
      <xdr:row>76</xdr:row>
      <xdr:rowOff>60669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033066"/>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87901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4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81697</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45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48732</xdr:rowOff>
    </xdr:from>
    <xdr:to>
      <xdr:col>85</xdr:col>
      <xdr:colOff>177800</xdr:colOff>
      <xdr:row>70</xdr:row>
      <xdr:rowOff>150332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0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135109</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196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119271</xdr:rowOff>
    </xdr:from>
    <xdr:to>
      <xdr:col>81</xdr:col>
      <xdr:colOff>101600</xdr:colOff>
      <xdr:row>75</xdr:row>
      <xdr:rowOff>49421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8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65948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25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43180</xdr:rowOff>
    </xdr:from>
    <xdr:to>
      <xdr:col>76</xdr:col>
      <xdr:colOff>165100</xdr:colOff>
      <xdr:row>76</xdr:row>
      <xdr:rowOff>144780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161307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284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123516</xdr:rowOff>
    </xdr:from>
    <xdr:to>
      <xdr:col>72</xdr:col>
      <xdr:colOff>38100</xdr:colOff>
      <xdr:row>76</xdr:row>
      <xdr:rowOff>53666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9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70193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275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9869</xdr:rowOff>
    </xdr:from>
    <xdr:to>
      <xdr:col>67</xdr:col>
      <xdr:colOff>101600</xdr:colOff>
      <xdr:row>76</xdr:row>
      <xdr:rowOff>111469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0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127997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28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10179</xdr:rowOff>
    </xdr:from>
    <xdr:to>
      <xdr:col>85</xdr:col>
      <xdr:colOff>127000</xdr:colOff>
      <xdr:row>92</xdr:row>
      <xdr:rowOff>36716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5783579"/>
          <a:ext cx="8382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10179</xdr:rowOff>
    </xdr:from>
    <xdr:to>
      <xdr:col>81</xdr:col>
      <xdr:colOff>50800</xdr:colOff>
      <xdr:row>92</xdr:row>
      <xdr:rowOff>71806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783579"/>
          <a:ext cx="889000" cy="6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71806</xdr:rowOff>
    </xdr:from>
    <xdr:to>
      <xdr:col>76</xdr:col>
      <xdr:colOff>114300</xdr:colOff>
      <xdr:row>92</xdr:row>
      <xdr:rowOff>85579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845206"/>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165767</xdr:rowOff>
    </xdr:from>
    <xdr:to>
      <xdr:col>76</xdr:col>
      <xdr:colOff>165100</xdr:colOff>
      <xdr:row>95</xdr:row>
      <xdr:rowOff>95917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87044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85579</xdr:rowOff>
    </xdr:from>
    <xdr:to>
      <xdr:col>71</xdr:col>
      <xdr:colOff>177800</xdr:colOff>
      <xdr:row>92</xdr:row>
      <xdr:rowOff>103257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858979"/>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37895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27512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157366</xdr:rowOff>
    </xdr:from>
    <xdr:to>
      <xdr:col>85</xdr:col>
      <xdr:colOff>177800</xdr:colOff>
      <xdr:row>92</xdr:row>
      <xdr:rowOff>87516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7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8793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61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130829</xdr:rowOff>
    </xdr:from>
    <xdr:to>
      <xdr:col>81</xdr:col>
      <xdr:colOff>101600</xdr:colOff>
      <xdr:row>92</xdr:row>
      <xdr:rowOff>60979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7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77506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5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21006</xdr:rowOff>
    </xdr:from>
    <xdr:to>
      <xdr:col>76</xdr:col>
      <xdr:colOff>165100</xdr:colOff>
      <xdr:row>92</xdr:row>
      <xdr:rowOff>122606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79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139133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56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34779</xdr:rowOff>
    </xdr:from>
    <xdr:to>
      <xdr:col>72</xdr:col>
      <xdr:colOff>38100</xdr:colOff>
      <xdr:row>92</xdr:row>
      <xdr:rowOff>136379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8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152906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58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52457</xdr:rowOff>
    </xdr:from>
    <xdr:to>
      <xdr:col>67</xdr:col>
      <xdr:colOff>101600</xdr:colOff>
      <xdr:row>92</xdr:row>
      <xdr:rowOff>154057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82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170584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6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171196</xdr:rowOff>
    </xdr:from>
    <xdr:to>
      <xdr:col>107</xdr:col>
      <xdr:colOff>101600</xdr:colOff>
      <xdr:row>39</xdr:row>
      <xdr:rowOff>101346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117873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48,751</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ポイント減少している。これは、野口遵記念館建設基金積立金や新庁舎建設事業（低層棟完成）が減少したことが主な要因である。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183,748</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ポイント増加している。これは、生活保護事業等に要する経費である生活保護費や、認定こども園運営事業が増加したことが主な要因である。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46,866</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129.8</a:t>
          </a:r>
          <a:r>
            <a:rPr kumimoji="1" lang="ja-JP" altLang="en-US" sz="1300">
              <a:latin typeface="ＭＳ Ｐゴシック" panose="020B0600070205080204" pitchFamily="50" charset="-128"/>
              <a:ea typeface="ＭＳ Ｐゴシック" panose="020B0600070205080204" pitchFamily="50" charset="-128"/>
            </a:rPr>
            <a:t>ポイント増加している。これは、中心市街地プロジェクト推進事業が増加したことが主な要因である。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41,393</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ポイント減少している。これは、岡富中学校屋内運動場・武道場新増改築事業の減少や西階陸上競技場改修事業が事業完了に伴い皆減したことが主な要因である。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63,406</a:t>
          </a:r>
          <a:r>
            <a:rPr kumimoji="1" lang="ja-JP" altLang="en-US" sz="1300">
              <a:latin typeface="ＭＳ Ｐゴシック" panose="020B0600070205080204" pitchFamily="50" charset="-128"/>
              <a:ea typeface="ＭＳ Ｐゴシック" panose="020B0600070205080204" pitchFamily="50" charset="-128"/>
            </a:rPr>
            <a:t>円と、類似団体で高い水準となっているが、市債発行額を元金償還額以内に抑制することにより、市債残高は着実に減少しており、今後も公債費の抑制に努める。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財政調整基金については、合併後の長期的な見通しのもとに、財政健全化の取組を着実に実行したことによる決算剰余金を中心に積み立ててきたが、取崩額が積立額を上回ったため、Ｈ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年度に引き続き残高が減少している。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合併算定替適用期間終了の影響により、地方交付税が減少していくなかで、収支の安定性を保つため、歳入歳出での行財政改革を進める必要がある。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年度決算において、全ての会計において赤字は生じていない。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国民健康保険特別会計において被保険者数の減少などに伴い保険給付費が減っていることなどにより、実質黒字額が増加している。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黒字額は増加しているが、今後も本格的な少子高齢化社会の到来による社会保障関係経費の増加や、歳入の根幹ともなっている普通交付税の合併算定替適用期間終了に伴う段階的な縮減などの懸念が見込まれるため、市税の課税客体の把握に努めながら、使用料等も含めた収納率向上を図り、自主財源を確保するとともに、歳出の見直しなど各会計で適正な財政運営、企業経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実質公債費比率に係る分子については、大型事業等に係る地方債の償還が終了したことにより、全体として減少している。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早期健全化基準未満であるが、今後とも市債発行抑制を基調として、比率のさらなる改善を図る。</a:t>
          </a: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将来負担比率に係る分子については、毎年減少している。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将来負担額の減少についての主な要因は、地方債現在高の減少、職員数の減少による退職手当負担見込額の減少、上下水道事業における企業債残高の減少による公営企業債等繰入見込額の減少等である。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一方、充当可能財源等については、充当可能基金において、特定目的基金や特別会計基金の残高が増加したものの、基準財政需要額算入見込額や充当可能特定歳入が減少したため、全体として減少している。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早期健全化基準未満であるが、今後とも市債発行抑制を基調として、比率のさらなる改善を図る。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宮崎県延岡市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今後見込まれる老朽化した公共施設の長寿命化、更新等のために地域づくり推進事業基金に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百万円積み立てたものの、地方債償還のための減債基金取り崩し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百万円、特別会計への繰出金や普通建設事業などの財政調整のための財政調整基金取り崩し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中長期的には、野口遵記念館建設基金について、事業進捗にあわせて平成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年度までに全額取り崩す予定であるため、基金全体としては減少する見込みである。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・地域づくり推進事業基金：地域づくりを推進する事業。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・野口遵記念館建設基金：本市の芸術及び文化の振興を図るとともに、工業都市としての礎を築き延岡振興の母として敬愛される野口遵翁を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顕彰していくための市民文化ホールの建設。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・地域振興基金：市民の連帯の強化及び地域振興に要する経費。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・地域づくり推進事業基金：今後見込まれる老朽化した公共施設の長寿命化、更新等のために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・地域振興基金：地方創生に資する事業やまちづくり推進に資する事業等のため、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・野口遵記念館建設基金：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年度の整備完了までに全額取り崩す予定。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・地域振興基金：市民の連帯の強化や地域振興に資する事業を積極的に推進するため、取り崩す予定。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年度決算の繰越金及び預金利息等による積み立て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百万円があるものの、特別会計への繰出金、普通建設事業などの財源調整のための取り崩し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百万円及び工業団地の用地取得費のための取り崩し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中長期的には、社会保障費の増加や合併算定替特例期間終了に伴う段階的な縮減の影響などにより、減少していく見込みである。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預金利息等による積み立て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百万円があるものの、地方債償還のための取り崩し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大型事業等に係る地方債の償還計画を踏まえ、有効活用に努める。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125,244
124,913
868.02
62,791,360
61,128,287
1,400,122
32,293,134
59,353,963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これまでに、「延岡市橋梁長寿命化修繕計画」、「延岡市下水道長寿命化計画」等を策定したところであるが、公共施設の整備についてさらに広く現状を把握し、公共施設維持管理等に関する今後の方針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年度に「延岡市公共施設維持管理計画」を策定したところである。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現時点においては、有形固定資産減価償却率については類似団体より低い水準にある。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116730</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603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5715</xdr:rowOff>
    </xdr:from>
    <xdr:to>
      <xdr:col>15</xdr:col>
      <xdr:colOff>187325</xdr:colOff>
      <xdr:row>33</xdr:row>
      <xdr:rowOff>107315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10033</xdr:rowOff>
    </xdr:from>
    <xdr:to>
      <xdr:col>23</xdr:col>
      <xdr:colOff>136525</xdr:colOff>
      <xdr:row>33</xdr:row>
      <xdr:rowOff>111633</xdr:rowOff>
    </xdr:to>
    <xdr:sp macro="" textlink="">
      <xdr:nvSpPr>
        <xdr:cNvPr id="76" name="楕円 75">
          <a:extLst>
            <a:ext uri="{FF2B5EF4-FFF2-40B4-BE49-F238E27FC236}">
              <a16:creationId xmlns:a16="http://schemas.microsoft.com/office/drawing/2014/main" id="{00000000-0008-0000-0D00-00004C000000}"/>
            </a:ext>
          </a:extLst>
        </xdr:cNvPr>
        <xdr:cNvSpPr/>
      </xdr:nvSpPr>
      <xdr:spPr>
        <a:xfrm>
          <a:off x="47117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159910</xdr:rowOff>
    </xdr:from>
    <xdr:ext cx="405111" cy="259045"/>
    <xdr:sp macro="" textlink="">
      <xdr:nvSpPr>
        <xdr:cNvPr id="77" name="有形固定資産減価償却率該当値テキスト">
          <a:extLst>
            <a:ext uri="{FF2B5EF4-FFF2-40B4-BE49-F238E27FC236}">
              <a16:creationId xmlns:a16="http://schemas.microsoft.com/office/drawing/2014/main" id="{00000000-0008-0000-0D00-00004D000000}"/>
            </a:ext>
          </a:extLst>
        </xdr:cNvPr>
        <xdr:cNvSpPr txBox="1"/>
      </xdr:nvSpPr>
      <xdr:spPr>
        <a:xfrm>
          <a:off x="4813300" y="6417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35941</xdr:rowOff>
    </xdr:from>
    <xdr:to>
      <xdr:col>19</xdr:col>
      <xdr:colOff>187325</xdr:colOff>
      <xdr:row>33</xdr:row>
      <xdr:rowOff>137540</xdr:rowOff>
    </xdr:to>
    <xdr:sp macro="" textlink="">
      <xdr:nvSpPr>
        <xdr:cNvPr id="78" name="楕円 77">
          <a:extLst>
            <a:ext uri="{FF2B5EF4-FFF2-40B4-BE49-F238E27FC236}">
              <a16:creationId xmlns:a16="http://schemas.microsoft.com/office/drawing/2014/main" id="{00000000-0008-0000-0D00-00004E000000}"/>
            </a:ext>
          </a:extLst>
        </xdr:cNvPr>
        <xdr:cNvSpPr/>
      </xdr:nvSpPr>
      <xdr:spPr>
        <a:xfrm>
          <a:off x="4000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60833</xdr:rowOff>
    </xdr:from>
    <xdr:to>
      <xdr:col>23</xdr:col>
      <xdr:colOff>85725</xdr:colOff>
      <xdr:row>33</xdr:row>
      <xdr:rowOff>86741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flipV="1">
          <a:off x="4051300" y="649020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74803</xdr:rowOff>
    </xdr:from>
    <xdr:to>
      <xdr:col>15</xdr:col>
      <xdr:colOff>187325</xdr:colOff>
      <xdr:row>34</xdr:row>
      <xdr:rowOff>4953</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3238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86741</xdr:rowOff>
    </xdr:from>
    <xdr:to>
      <xdr:col>19</xdr:col>
      <xdr:colOff>136525</xdr:colOff>
      <xdr:row>33</xdr:row>
      <xdr:rowOff>125603</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flipV="1">
          <a:off x="3289300" y="651611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53484</xdr:rowOff>
    </xdr:from>
    <xdr:ext cx="405111" cy="259045"/>
    <xdr:sp macro="" textlink="">
      <xdr:nvSpPr>
        <xdr:cNvPr id="82" name="n_1aveValue有形固定資産減価償却率">
          <a:extLst>
            <a:ext uri="{FF2B5EF4-FFF2-40B4-BE49-F238E27FC236}">
              <a16:creationId xmlns:a16="http://schemas.microsoft.com/office/drawing/2014/main" id="{00000000-0008-0000-0D00-000052000000}"/>
            </a:ext>
          </a:extLst>
        </xdr:cNvPr>
        <xdr:cNvSpPr txBox="1"/>
      </xdr:nvSpPr>
      <xdr:spPr>
        <a:xfrm>
          <a:off x="38360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123842</xdr:rowOff>
    </xdr:from>
    <xdr:ext cx="405111" cy="259045"/>
    <xdr:sp macro="" textlink="">
      <xdr:nvSpPr>
        <xdr:cNvPr id="83" name="n_2aveValue有形固定資産減価償却率">
          <a:extLst>
            <a:ext uri="{FF2B5EF4-FFF2-40B4-BE49-F238E27FC236}">
              <a16:creationId xmlns:a16="http://schemas.microsoft.com/office/drawing/2014/main" id="{00000000-0008-0000-0D00-000053000000}"/>
            </a:ext>
          </a:extLst>
        </xdr:cNvPr>
        <xdr:cNvSpPr txBox="1"/>
      </xdr:nvSpPr>
      <xdr:spPr>
        <a:xfrm>
          <a:off x="3086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128668</xdr:rowOff>
    </xdr:from>
    <xdr:ext cx="405111" cy="259045"/>
    <xdr:sp macro="" textlink="">
      <xdr:nvSpPr>
        <xdr:cNvPr id="84" name="n_1mainValue有形固定資産減価償却率">
          <a:extLst>
            <a:ext uri="{FF2B5EF4-FFF2-40B4-BE49-F238E27FC236}">
              <a16:creationId xmlns:a16="http://schemas.microsoft.com/office/drawing/2014/main" id="{00000000-0008-0000-0D00-000054000000}"/>
            </a:ext>
          </a:extLst>
        </xdr:cNvPr>
        <xdr:cNvSpPr txBox="1"/>
      </xdr:nvSpPr>
      <xdr:spPr>
        <a:xfrm>
          <a:off x="3836044" y="65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167530</xdr:rowOff>
    </xdr:from>
    <xdr:ext cx="405111" cy="259045"/>
    <xdr:sp macro="" textlink="">
      <xdr:nvSpPr>
        <xdr:cNvPr id="85" name="n_2mainValue有形固定資産減価償却率">
          <a:extLst>
            <a:ext uri="{FF2B5EF4-FFF2-40B4-BE49-F238E27FC236}">
              <a16:creationId xmlns:a16="http://schemas.microsoft.com/office/drawing/2014/main" id="{00000000-0008-0000-0D00-000055000000}"/>
            </a:ext>
          </a:extLst>
        </xdr:cNvPr>
        <xdr:cNvSpPr txBox="1"/>
      </xdr:nvSpPr>
      <xdr:spPr>
        <a:xfrm>
          <a:off x="3086744" y="659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将来負担額である地方債残高を</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億円減少したこと、充当可能基金残高を</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億円増加したこと等により、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a:extLst>
            <a:ext uri="{FF2B5EF4-FFF2-40B4-BE49-F238E27FC236}">
              <a16:creationId xmlns:a16="http://schemas.microsoft.com/office/drawing/2014/main" id="{00000000-0008-0000-0D00-00007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a:extLst>
            <a:ext uri="{FF2B5EF4-FFF2-40B4-BE49-F238E27FC236}">
              <a16:creationId xmlns:a16="http://schemas.microsoft.com/office/drawing/2014/main" id="{00000000-0008-0000-0D00-000073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7" name="債務償還可能年数最大値テキスト">
          <a:extLst>
            <a:ext uri="{FF2B5EF4-FFF2-40B4-BE49-F238E27FC236}">
              <a16:creationId xmlns:a16="http://schemas.microsoft.com/office/drawing/2014/main" id="{00000000-0008-0000-0D00-000075000000}"/>
            </a:ext>
          </a:extLst>
        </xdr:cNvPr>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19" name="債務償還可能年数平均値テキスト">
          <a:extLst>
            <a:ext uri="{FF2B5EF4-FFF2-40B4-BE49-F238E27FC236}">
              <a16:creationId xmlns:a16="http://schemas.microsoft.com/office/drawing/2014/main" id="{00000000-0008-0000-0D00-000077000000}"/>
            </a:ext>
          </a:extLst>
        </xdr:cNvPr>
        <xdr:cNvSpPr txBox="1"/>
      </xdr:nvSpPr>
      <xdr:spPr>
        <a:xfrm>
          <a:off x="14846300" y="6113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0" name="フローチャート: 判断 119">
          <a:extLst>
            <a:ext uri="{FF2B5EF4-FFF2-40B4-BE49-F238E27FC236}">
              <a16:creationId xmlns:a16="http://schemas.microsoft.com/office/drawing/2014/main" id="{00000000-0008-0000-0D00-000078000000}"/>
            </a:ext>
          </a:extLst>
        </xdr:cNvPr>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26035</xdr:rowOff>
    </xdr:from>
    <xdr:to>
      <xdr:col>76</xdr:col>
      <xdr:colOff>73025</xdr:colOff>
      <xdr:row>32</xdr:row>
      <xdr:rowOff>127635</xdr:rowOff>
    </xdr:to>
    <xdr:sp macro="" textlink="">
      <xdr:nvSpPr>
        <xdr:cNvPr id="126" name="楕円 125">
          <a:extLst>
            <a:ext uri="{FF2B5EF4-FFF2-40B4-BE49-F238E27FC236}">
              <a16:creationId xmlns:a16="http://schemas.microsoft.com/office/drawing/2014/main" id="{00000000-0008-0000-0D00-00007E000000}"/>
            </a:ext>
          </a:extLst>
        </xdr:cNvPr>
        <xdr:cNvSpPr/>
      </xdr:nvSpPr>
      <xdr:spPr>
        <a:xfrm>
          <a:off x="14744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4462</xdr:rowOff>
    </xdr:from>
    <xdr:ext cx="340478" cy="259045"/>
    <xdr:sp macro="" textlink="">
      <xdr:nvSpPr>
        <xdr:cNvPr id="127" name="債務償還可能年数該当値テキスト">
          <a:extLst>
            <a:ext uri="{FF2B5EF4-FFF2-40B4-BE49-F238E27FC236}">
              <a16:creationId xmlns:a16="http://schemas.microsoft.com/office/drawing/2014/main" id="{00000000-0008-0000-0D00-00007F000000}"/>
            </a:ext>
          </a:extLst>
        </xdr:cNvPr>
        <xdr:cNvSpPr txBox="1"/>
      </xdr:nvSpPr>
      <xdr:spPr>
        <a:xfrm>
          <a:off x="14846300" y="6262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a:extLst>
            <a:ext uri="{FF2B5EF4-FFF2-40B4-BE49-F238E27FC236}">
              <a16:creationId xmlns:a16="http://schemas.microsoft.com/office/drawing/2014/main" id="{00000000-0008-0000-0D00-00008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a:extLst>
            <a:ext uri="{FF2B5EF4-FFF2-40B4-BE49-F238E27FC236}">
              <a16:creationId xmlns:a16="http://schemas.microsoft.com/office/drawing/2014/main" id="{00000000-0008-0000-0D00-00008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125,244
124,913
868.02
62,791,360
61,128,287
1,400,122
32,293,134
59,353,963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59690</xdr:rowOff>
    </xdr:from>
    <xdr:to>
      <xdr:col>15</xdr:col>
      <xdr:colOff>101600</xdr:colOff>
      <xdr:row>39</xdr:row>
      <xdr:rowOff>161290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66548</xdr:rowOff>
    </xdr:from>
    <xdr:to>
      <xdr:col>24</xdr:col>
      <xdr:colOff>114300</xdr:colOff>
      <xdr:row>39</xdr:row>
      <xdr:rowOff>168148</xdr:rowOff>
    </xdr:to>
    <xdr:sp macro="" textlink="">
      <xdr:nvSpPr>
        <xdr:cNvPr id="68" name="楕円 67">
          <a:extLst>
            <a:ext uri="{FF2B5EF4-FFF2-40B4-BE49-F238E27FC236}">
              <a16:creationId xmlns:a16="http://schemas.microsoft.com/office/drawing/2014/main" id="{00000000-0008-0000-0E00-000044000000}"/>
            </a:ext>
          </a:extLst>
        </xdr:cNvPr>
        <xdr:cNvSpPr/>
      </xdr:nvSpPr>
      <xdr:spPr>
        <a:xfrm>
          <a:off x="45847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44975</xdr:rowOff>
    </xdr:from>
    <xdr:ext cx="405111" cy="259045"/>
    <xdr:sp macro="" textlink="">
      <xdr:nvSpPr>
        <xdr:cNvPr id="69" name="【道路】&#10;有形固定資産減価償却率該当値テキスト">
          <a:extLst>
            <a:ext uri="{FF2B5EF4-FFF2-40B4-BE49-F238E27FC236}">
              <a16:creationId xmlns:a16="http://schemas.microsoft.com/office/drawing/2014/main" id="{00000000-0008-0000-0E00-000045000000}"/>
            </a:ext>
          </a:extLst>
        </xdr:cNvPr>
        <xdr:cNvSpPr txBox="1"/>
      </xdr:nvSpPr>
      <xdr:spPr>
        <a:xfrm>
          <a:off x="4673600"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93980</xdr:rowOff>
    </xdr:from>
    <xdr:to>
      <xdr:col>20</xdr:col>
      <xdr:colOff>38100</xdr:colOff>
      <xdr:row>40</xdr:row>
      <xdr:rowOff>24130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117348</xdr:rowOff>
    </xdr:from>
    <xdr:to>
      <xdr:col>24</xdr:col>
      <xdr:colOff>63500</xdr:colOff>
      <xdr:row>39</xdr:row>
      <xdr:rowOff>144780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flipV="1">
          <a:off x="3797300" y="680389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123698</xdr:rowOff>
    </xdr:from>
    <xdr:to>
      <xdr:col>15</xdr:col>
      <xdr:colOff>101600</xdr:colOff>
      <xdr:row>40</xdr:row>
      <xdr:rowOff>53848</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2857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40</xdr:row>
      <xdr:rowOff>3048</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2908300" y="68313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6367</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15257</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44975</xdr:rowOff>
    </xdr:from>
    <xdr:ext cx="405111" cy="259045"/>
    <xdr:sp macro="" textlink="">
      <xdr:nvSpPr>
        <xdr:cNvPr id="77" name="n_2mainValue【道路】&#10;有形固定資産減価償却率">
          <a:extLst>
            <a:ext uri="{FF2B5EF4-FFF2-40B4-BE49-F238E27FC236}">
              <a16:creationId xmlns:a16="http://schemas.microsoft.com/office/drawing/2014/main" id="{00000000-0008-0000-0E00-00004D000000}"/>
            </a:ext>
          </a:extLst>
        </xdr:cNvPr>
        <xdr:cNvSpPr txBox="1"/>
      </xdr:nvSpPr>
      <xdr:spPr>
        <a:xfrm>
          <a:off x="2705744"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a:extLst>
            <a:ext uri="{FF2B5EF4-FFF2-40B4-BE49-F238E27FC236}">
              <a16:creationId xmlns:a16="http://schemas.microsoft.com/office/drawing/2014/main" id="{00000000-0008-0000-0E00-000064000000}"/>
            </a:ext>
          </a:extLst>
        </xdr:cNvPr>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a:extLst>
            <a:ext uri="{FF2B5EF4-FFF2-40B4-BE49-F238E27FC236}">
              <a16:creationId xmlns:a16="http://schemas.microsoft.com/office/drawing/2014/main" id="{00000000-0008-0000-0E00-000066000000}"/>
            </a:ext>
          </a:extLst>
        </xdr:cNvPr>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104" name="【道路】&#10;一人当たり延長平均値テキスト">
          <a:extLst>
            <a:ext uri="{FF2B5EF4-FFF2-40B4-BE49-F238E27FC236}">
              <a16:creationId xmlns:a16="http://schemas.microsoft.com/office/drawing/2014/main" id="{00000000-0008-0000-0E00-000068000000}"/>
            </a:ext>
          </a:extLst>
        </xdr:cNvPr>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a:extLst>
            <a:ext uri="{FF2B5EF4-FFF2-40B4-BE49-F238E27FC236}">
              <a16:creationId xmlns:a16="http://schemas.microsoft.com/office/drawing/2014/main" id="{00000000-0008-0000-0E00-000069000000}"/>
            </a:ext>
          </a:extLst>
        </xdr:cNvPr>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138145</xdr:rowOff>
    </xdr:from>
    <xdr:to>
      <xdr:col>46</xdr:col>
      <xdr:colOff>38100</xdr:colOff>
      <xdr:row>37</xdr:row>
      <xdr:rowOff>68295</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8699500" y="631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160274</xdr:rowOff>
    </xdr:from>
    <xdr:to>
      <xdr:col>55</xdr:col>
      <xdr:colOff>50800</xdr:colOff>
      <xdr:row>33</xdr:row>
      <xdr:rowOff>90424</xdr:rowOff>
    </xdr:to>
    <xdr:sp macro="" textlink="">
      <xdr:nvSpPr>
        <xdr:cNvPr id="113" name="楕円 112">
          <a:extLst>
            <a:ext uri="{FF2B5EF4-FFF2-40B4-BE49-F238E27FC236}">
              <a16:creationId xmlns:a16="http://schemas.microsoft.com/office/drawing/2014/main" id="{00000000-0008-0000-0E00-000071000000}"/>
            </a:ext>
          </a:extLst>
        </xdr:cNvPr>
        <xdr:cNvSpPr/>
      </xdr:nvSpPr>
      <xdr:spPr>
        <a:xfrm>
          <a:off x="10426700" y="56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113301</xdr:rowOff>
    </xdr:from>
    <xdr:ext cx="534377" cy="259045"/>
    <xdr:sp macro="" textlink="">
      <xdr:nvSpPr>
        <xdr:cNvPr id="114" name="【道路】&#10;一人当たり延長該当値テキスト">
          <a:extLst>
            <a:ext uri="{FF2B5EF4-FFF2-40B4-BE49-F238E27FC236}">
              <a16:creationId xmlns:a16="http://schemas.microsoft.com/office/drawing/2014/main" id="{00000000-0008-0000-0E00-000072000000}"/>
            </a:ext>
          </a:extLst>
        </xdr:cNvPr>
        <xdr:cNvSpPr txBox="1"/>
      </xdr:nvSpPr>
      <xdr:spPr>
        <a:xfrm>
          <a:off x="10515600" y="55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8758</xdr:rowOff>
    </xdr:from>
    <xdr:to>
      <xdr:col>50</xdr:col>
      <xdr:colOff>165100</xdr:colOff>
      <xdr:row>33</xdr:row>
      <xdr:rowOff>110358</xdr:rowOff>
    </xdr:to>
    <xdr:sp macro="" textlink="">
      <xdr:nvSpPr>
        <xdr:cNvPr id="115" name="楕円 114">
          <a:extLst>
            <a:ext uri="{FF2B5EF4-FFF2-40B4-BE49-F238E27FC236}">
              <a16:creationId xmlns:a16="http://schemas.microsoft.com/office/drawing/2014/main" id="{00000000-0008-0000-0E00-000073000000}"/>
            </a:ext>
          </a:extLst>
        </xdr:cNvPr>
        <xdr:cNvSpPr/>
      </xdr:nvSpPr>
      <xdr:spPr>
        <a:xfrm>
          <a:off x="9588500" y="56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39624</xdr:rowOff>
    </xdr:from>
    <xdr:to>
      <xdr:col>55</xdr:col>
      <xdr:colOff>0</xdr:colOff>
      <xdr:row>33</xdr:row>
      <xdr:rowOff>59558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9639300" y="5697474"/>
          <a:ext cx="8382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27412</xdr:rowOff>
    </xdr:from>
    <xdr:to>
      <xdr:col>46</xdr:col>
      <xdr:colOff>38100</xdr:colOff>
      <xdr:row>33</xdr:row>
      <xdr:rowOff>129012</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8699500" y="56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59558</xdr:rowOff>
    </xdr:from>
    <xdr:to>
      <xdr:col>50</xdr:col>
      <xdr:colOff>114300</xdr:colOff>
      <xdr:row>33</xdr:row>
      <xdr:rowOff>78212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8750300" y="5717408"/>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11051</xdr:rowOff>
    </xdr:from>
    <xdr:ext cx="469744" cy="259045"/>
    <xdr:sp macro="" textlink="">
      <xdr:nvSpPr>
        <xdr:cNvPr id="119" name="n_1aveValue【道路】&#10;一人当たり延長">
          <a:extLst>
            <a:ext uri="{FF2B5EF4-FFF2-40B4-BE49-F238E27FC236}">
              <a16:creationId xmlns:a16="http://schemas.microsoft.com/office/drawing/2014/main" id="{00000000-0008-0000-0E00-000077000000}"/>
            </a:ext>
          </a:extLst>
        </xdr:cNvPr>
        <xdr:cNvSpPr txBox="1"/>
      </xdr:nvSpPr>
      <xdr:spPr>
        <a:xfrm>
          <a:off x="9391727" y="66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59422</xdr:rowOff>
    </xdr:from>
    <xdr:ext cx="469744" cy="259045"/>
    <xdr:sp macro="" textlink="">
      <xdr:nvSpPr>
        <xdr:cNvPr id="120" name="n_2aveValue【道路】&#10;一人当たり延長">
          <a:extLst>
            <a:ext uri="{FF2B5EF4-FFF2-40B4-BE49-F238E27FC236}">
              <a16:creationId xmlns:a16="http://schemas.microsoft.com/office/drawing/2014/main" id="{00000000-0008-0000-0E00-000078000000}"/>
            </a:ext>
          </a:extLst>
        </xdr:cNvPr>
        <xdr:cNvSpPr txBox="1"/>
      </xdr:nvSpPr>
      <xdr:spPr>
        <a:xfrm>
          <a:off x="8515427" y="640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126885</xdr:rowOff>
    </xdr:from>
    <xdr:ext cx="534377" cy="259045"/>
    <xdr:sp macro="" textlink="">
      <xdr:nvSpPr>
        <xdr:cNvPr id="121" name="n_1mainValue【道路】&#10;一人当たり延長">
          <a:extLst>
            <a:ext uri="{FF2B5EF4-FFF2-40B4-BE49-F238E27FC236}">
              <a16:creationId xmlns:a16="http://schemas.microsoft.com/office/drawing/2014/main" id="{00000000-0008-0000-0E00-000079000000}"/>
            </a:ext>
          </a:extLst>
        </xdr:cNvPr>
        <xdr:cNvSpPr txBox="1"/>
      </xdr:nvSpPr>
      <xdr:spPr>
        <a:xfrm>
          <a:off x="9359411" y="544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145539</xdr:rowOff>
    </xdr:from>
    <xdr:ext cx="534377" cy="259045"/>
    <xdr:sp macro="" textlink="">
      <xdr:nvSpPr>
        <xdr:cNvPr id="122" name="n_2mainValue【道路】&#10;一人当たり延長">
          <a:extLst>
            <a:ext uri="{FF2B5EF4-FFF2-40B4-BE49-F238E27FC236}">
              <a16:creationId xmlns:a16="http://schemas.microsoft.com/office/drawing/2014/main" id="{00000000-0008-0000-0E00-00007A000000}"/>
            </a:ext>
          </a:extLst>
        </xdr:cNvPr>
        <xdr:cNvSpPr txBox="1"/>
      </xdr:nvSpPr>
      <xdr:spPr>
        <a:xfrm>
          <a:off x="8483111" y="54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00000000-0008-0000-0E00-000095000000}"/>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00000000-0008-0000-0E00-000097000000}"/>
            </a:ext>
          </a:extLst>
        </xdr:cNvPr>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00000000-0008-0000-0E00-000099000000}"/>
            </a:ext>
          </a:extLst>
        </xdr:cNvPr>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6" name="フローチャート: 判断 155">
          <a:extLst>
            <a:ext uri="{FF2B5EF4-FFF2-40B4-BE49-F238E27FC236}">
              <a16:creationId xmlns:a16="http://schemas.microsoft.com/office/drawing/2014/main" id="{00000000-0008-0000-0E00-00009C000000}"/>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62" name="楕円 161">
          <a:extLst>
            <a:ext uri="{FF2B5EF4-FFF2-40B4-BE49-F238E27FC236}">
              <a16:creationId xmlns:a16="http://schemas.microsoft.com/office/drawing/2014/main" id="{00000000-0008-0000-0E00-0000A2000000}"/>
            </a:ext>
          </a:extLst>
        </xdr:cNvPr>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87647</xdr:rowOff>
    </xdr:from>
    <xdr:ext cx="405111" cy="259045"/>
    <xdr:sp macro="" textlink="">
      <xdr:nvSpPr>
        <xdr:cNvPr id="163" name="【橋りょう・トンネル】&#10;有形固定資産減価償却率該当値テキスト">
          <a:extLst>
            <a:ext uri="{FF2B5EF4-FFF2-40B4-BE49-F238E27FC236}">
              <a16:creationId xmlns:a16="http://schemas.microsoft.com/office/drawing/2014/main" id="{00000000-0008-0000-0E00-0000A3000000}"/>
            </a:ext>
          </a:extLst>
        </xdr:cNvPr>
        <xdr:cNvSpPr txBox="1"/>
      </xdr:nvSpPr>
      <xdr:spPr>
        <a:xfrm>
          <a:off x="4673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64" name="楕円 163">
          <a:extLst>
            <a:ext uri="{FF2B5EF4-FFF2-40B4-BE49-F238E27FC236}">
              <a16:creationId xmlns:a16="http://schemas.microsoft.com/office/drawing/2014/main" id="{00000000-0008-0000-0E00-0000A4000000}"/>
            </a:ext>
          </a:extLst>
        </xdr:cNvPr>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14696</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flipV="1">
          <a:off x="3797300" y="102755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66" name="楕円 165">
          <a:extLst>
            <a:ext uri="{FF2B5EF4-FFF2-40B4-BE49-F238E27FC236}">
              <a16:creationId xmlns:a16="http://schemas.microsoft.com/office/drawing/2014/main" id="{00000000-0008-0000-0E00-0000A6000000}"/>
            </a:ext>
          </a:extLst>
        </xdr:cNvPr>
        <xdr:cNvSpPr/>
      </xdr:nvSpPr>
      <xdr:spPr>
        <a:xfrm>
          <a:off x="2857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37556</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2908300" y="10301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00000000-0008-0000-0E00-0000A8000000}"/>
            </a:ext>
          </a:extLst>
        </xdr:cNvPr>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00000000-0008-0000-0E00-0000A9000000}"/>
            </a:ext>
          </a:extLst>
        </xdr:cNvPr>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56623</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00000000-0008-0000-0E00-0000AA000000}"/>
            </a:ext>
          </a:extLst>
        </xdr:cNvPr>
        <xdr:cNvSpPr txBox="1"/>
      </xdr:nvSpPr>
      <xdr:spPr>
        <a:xfrm>
          <a:off x="35820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79483</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27057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6" name="【橋りょう・トンネル】&#10;一人当たり有形固定資産（償却資産）額最小値テキスト">
          <a:extLst>
            <a:ext uri="{FF2B5EF4-FFF2-40B4-BE49-F238E27FC236}">
              <a16:creationId xmlns:a16="http://schemas.microsoft.com/office/drawing/2014/main" id="{00000000-0008-0000-0E00-0000C4000000}"/>
            </a:ext>
          </a:extLst>
        </xdr:cNvPr>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98" name="【橋りょう・トンネル】&#10;一人当たり有形固定資産（償却資産）額最大値テキスト">
          <a:extLst>
            <a:ext uri="{FF2B5EF4-FFF2-40B4-BE49-F238E27FC236}">
              <a16:creationId xmlns:a16="http://schemas.microsoft.com/office/drawing/2014/main" id="{00000000-0008-0000-0E00-0000C6000000}"/>
            </a:ext>
          </a:extLst>
        </xdr:cNvPr>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200" name="【橋りょう・トンネル】&#10;一人当たり有形固定資産（償却資産）額平均値テキスト">
          <a:extLst>
            <a:ext uri="{FF2B5EF4-FFF2-40B4-BE49-F238E27FC236}">
              <a16:creationId xmlns:a16="http://schemas.microsoft.com/office/drawing/2014/main" id="{00000000-0008-0000-0E00-0000C8000000}"/>
            </a:ext>
          </a:extLst>
        </xdr:cNvPr>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201" name="フローチャート: 判断 200">
          <a:extLst>
            <a:ext uri="{FF2B5EF4-FFF2-40B4-BE49-F238E27FC236}">
              <a16:creationId xmlns:a16="http://schemas.microsoft.com/office/drawing/2014/main" id="{00000000-0008-0000-0E00-0000C9000000}"/>
            </a:ext>
          </a:extLst>
        </xdr:cNvPr>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202" name="フローチャート: 判断 201">
          <a:extLst>
            <a:ext uri="{FF2B5EF4-FFF2-40B4-BE49-F238E27FC236}">
              <a16:creationId xmlns:a16="http://schemas.microsoft.com/office/drawing/2014/main" id="{00000000-0008-0000-0E00-0000CA000000}"/>
            </a:ext>
          </a:extLst>
        </xdr:cNvPr>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70214</xdr:rowOff>
    </xdr:from>
    <xdr:to>
      <xdr:col>46</xdr:col>
      <xdr:colOff>38100</xdr:colOff>
      <xdr:row>62</xdr:row>
      <xdr:rowOff>364</xdr:rowOff>
    </xdr:to>
    <xdr:sp macro="" textlink="">
      <xdr:nvSpPr>
        <xdr:cNvPr id="203" name="フローチャート: 判断 202">
          <a:extLst>
            <a:ext uri="{FF2B5EF4-FFF2-40B4-BE49-F238E27FC236}">
              <a16:creationId xmlns:a16="http://schemas.microsoft.com/office/drawing/2014/main" id="{00000000-0008-0000-0E00-0000CB000000}"/>
            </a:ext>
          </a:extLst>
        </xdr:cNvPr>
        <xdr:cNvSpPr/>
      </xdr:nvSpPr>
      <xdr:spPr>
        <a:xfrm>
          <a:off x="8699500" y="1052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5100</xdr:rowOff>
    </xdr:from>
    <xdr:to>
      <xdr:col>55</xdr:col>
      <xdr:colOff>50800</xdr:colOff>
      <xdr:row>56</xdr:row>
      <xdr:rowOff>106700</xdr:rowOff>
    </xdr:to>
    <xdr:sp macro="" textlink="">
      <xdr:nvSpPr>
        <xdr:cNvPr id="209" name="楕円 208">
          <a:extLst>
            <a:ext uri="{FF2B5EF4-FFF2-40B4-BE49-F238E27FC236}">
              <a16:creationId xmlns:a16="http://schemas.microsoft.com/office/drawing/2014/main" id="{00000000-0008-0000-0E00-0000D1000000}"/>
            </a:ext>
          </a:extLst>
        </xdr:cNvPr>
        <xdr:cNvSpPr/>
      </xdr:nvSpPr>
      <xdr:spPr>
        <a:xfrm>
          <a:off x="10426700" y="96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27977</xdr:rowOff>
    </xdr:from>
    <xdr:ext cx="599010" cy="259045"/>
    <xdr:sp macro="" textlink="">
      <xdr:nvSpPr>
        <xdr:cNvPr id="210" name="【橋りょう・トンネル】&#10;一人当たり有形固定資産（償却資産）額該当値テキスト">
          <a:extLst>
            <a:ext uri="{FF2B5EF4-FFF2-40B4-BE49-F238E27FC236}">
              <a16:creationId xmlns:a16="http://schemas.microsoft.com/office/drawing/2014/main" id="{00000000-0008-0000-0E00-0000D2000000}"/>
            </a:ext>
          </a:extLst>
        </xdr:cNvPr>
        <xdr:cNvSpPr txBox="1"/>
      </xdr:nvSpPr>
      <xdr:spPr>
        <a:xfrm>
          <a:off x="10515600" y="945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20142</xdr:rowOff>
    </xdr:from>
    <xdr:to>
      <xdr:col>50</xdr:col>
      <xdr:colOff>165100</xdr:colOff>
      <xdr:row>56</xdr:row>
      <xdr:rowOff>121742</xdr:rowOff>
    </xdr:to>
    <xdr:sp macro="" textlink="">
      <xdr:nvSpPr>
        <xdr:cNvPr id="211" name="楕円 210">
          <a:extLst>
            <a:ext uri="{FF2B5EF4-FFF2-40B4-BE49-F238E27FC236}">
              <a16:creationId xmlns:a16="http://schemas.microsoft.com/office/drawing/2014/main" id="{00000000-0008-0000-0E00-0000D3000000}"/>
            </a:ext>
          </a:extLst>
        </xdr:cNvPr>
        <xdr:cNvSpPr/>
      </xdr:nvSpPr>
      <xdr:spPr>
        <a:xfrm>
          <a:off x="9588500" y="96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55900</xdr:rowOff>
    </xdr:from>
    <xdr:to>
      <xdr:col>55</xdr:col>
      <xdr:colOff>0</xdr:colOff>
      <xdr:row>56</xdr:row>
      <xdr:rowOff>70942</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9639300" y="9657100"/>
          <a:ext cx="8382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33626</xdr:rowOff>
    </xdr:from>
    <xdr:to>
      <xdr:col>46</xdr:col>
      <xdr:colOff>38100</xdr:colOff>
      <xdr:row>56</xdr:row>
      <xdr:rowOff>135226</xdr:rowOff>
    </xdr:to>
    <xdr:sp macro="" textlink="">
      <xdr:nvSpPr>
        <xdr:cNvPr id="213" name="楕円 212">
          <a:extLst>
            <a:ext uri="{FF2B5EF4-FFF2-40B4-BE49-F238E27FC236}">
              <a16:creationId xmlns:a16="http://schemas.microsoft.com/office/drawing/2014/main" id="{00000000-0008-0000-0E00-0000D5000000}"/>
            </a:ext>
          </a:extLst>
        </xdr:cNvPr>
        <xdr:cNvSpPr/>
      </xdr:nvSpPr>
      <xdr:spPr>
        <a:xfrm>
          <a:off x="8699500" y="96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70942</xdr:rowOff>
    </xdr:from>
    <xdr:to>
      <xdr:col>50</xdr:col>
      <xdr:colOff>114300</xdr:colOff>
      <xdr:row>56</xdr:row>
      <xdr:rowOff>84426</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8750300" y="9672142"/>
          <a:ext cx="8890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97130</xdr:rowOff>
    </xdr:from>
    <xdr:ext cx="534377" cy="259045"/>
    <xdr:sp macro="" textlink="">
      <xdr:nvSpPr>
        <xdr:cNvPr id="215" name="n_1aveValue【橋りょう・トンネル】&#10;一人当たり有形固定資産（償却資産）額">
          <a:extLst>
            <a:ext uri="{FF2B5EF4-FFF2-40B4-BE49-F238E27FC236}">
              <a16:creationId xmlns:a16="http://schemas.microsoft.com/office/drawing/2014/main" id="{00000000-0008-0000-0E00-0000D7000000}"/>
            </a:ext>
          </a:extLst>
        </xdr:cNvPr>
        <xdr:cNvSpPr txBox="1"/>
      </xdr:nvSpPr>
      <xdr:spPr>
        <a:xfrm>
          <a:off x="93594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162941</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00000000-0008-0000-0E00-0000D8000000}"/>
            </a:ext>
          </a:extLst>
        </xdr:cNvPr>
        <xdr:cNvSpPr txBox="1"/>
      </xdr:nvSpPr>
      <xdr:spPr>
        <a:xfrm>
          <a:off x="8450795" y="1062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138269</xdr:rowOff>
    </xdr:from>
    <xdr:ext cx="599010" cy="259045"/>
    <xdr:sp macro="" textlink="">
      <xdr:nvSpPr>
        <xdr:cNvPr id="217" name="n_1mainValue【橋りょう・トンネル】&#10;一人当たり有形固定資産（償却資産）額">
          <a:extLst>
            <a:ext uri="{FF2B5EF4-FFF2-40B4-BE49-F238E27FC236}">
              <a16:creationId xmlns:a16="http://schemas.microsoft.com/office/drawing/2014/main" id="{00000000-0008-0000-0E00-0000D9000000}"/>
            </a:ext>
          </a:extLst>
        </xdr:cNvPr>
        <xdr:cNvSpPr txBox="1"/>
      </xdr:nvSpPr>
      <xdr:spPr>
        <a:xfrm>
          <a:off x="9327095" y="939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151753</xdr:rowOff>
    </xdr:from>
    <xdr:ext cx="599010" cy="259045"/>
    <xdr:sp macro="" textlink="">
      <xdr:nvSpPr>
        <xdr:cNvPr id="218" name="n_2mainValue【橋りょう・トンネル】&#10;一人当たり有形固定資産（償却資産）額">
          <a:extLst>
            <a:ext uri="{FF2B5EF4-FFF2-40B4-BE49-F238E27FC236}">
              <a16:creationId xmlns:a16="http://schemas.microsoft.com/office/drawing/2014/main" id="{00000000-0008-0000-0E00-0000DA000000}"/>
            </a:ext>
          </a:extLst>
        </xdr:cNvPr>
        <xdr:cNvSpPr txBox="1"/>
      </xdr:nvSpPr>
      <xdr:spPr>
        <a:xfrm>
          <a:off x="8450795" y="94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00000000-0008-0000-0E00-0000F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4" name="【公営住宅】&#10;有形固定資産減価償却率最小値テキスト">
          <a:extLst>
            <a:ext uri="{FF2B5EF4-FFF2-40B4-BE49-F238E27FC236}">
              <a16:creationId xmlns:a16="http://schemas.microsoft.com/office/drawing/2014/main" id="{00000000-0008-0000-0E00-0000F4000000}"/>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46" name="【公営住宅】&#10;有形固定資産減価償却率最大値テキスト">
          <a:extLst>
            <a:ext uri="{FF2B5EF4-FFF2-40B4-BE49-F238E27FC236}">
              <a16:creationId xmlns:a16="http://schemas.microsoft.com/office/drawing/2014/main" id="{00000000-0008-0000-0E00-0000F6000000}"/>
            </a:ext>
          </a:extLst>
        </xdr:cNvPr>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69232</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00000000-0008-0000-0E00-0000F8000000}"/>
            </a:ext>
          </a:extLst>
        </xdr:cNvPr>
        <xdr:cNvSpPr txBox="1"/>
      </xdr:nvSpPr>
      <xdr:spPr>
        <a:xfrm>
          <a:off x="4673600" y="1378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132080</xdr:rowOff>
    </xdr:from>
    <xdr:to>
      <xdr:col>15</xdr:col>
      <xdr:colOff>101600</xdr:colOff>
      <xdr:row>81</xdr:row>
      <xdr:rowOff>62230</xdr:rowOff>
    </xdr:to>
    <xdr:sp macro="" textlink="">
      <xdr:nvSpPr>
        <xdr:cNvPr id="251" name="フローチャート: 判断 250">
          <a:extLst>
            <a:ext uri="{FF2B5EF4-FFF2-40B4-BE49-F238E27FC236}">
              <a16:creationId xmlns:a16="http://schemas.microsoft.com/office/drawing/2014/main" id="{00000000-0008-0000-0E00-0000FB000000}"/>
            </a:ext>
          </a:extLst>
        </xdr:cNvPr>
        <xdr:cNvSpPr/>
      </xdr:nvSpPr>
      <xdr:spPr>
        <a:xfrm>
          <a:off x="2857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3827</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00000000-0008-0000-0E00-000002010000}"/>
            </a:ext>
          </a:extLst>
        </xdr:cNvPr>
        <xdr:cNvSpPr txBox="1"/>
      </xdr:nvSpPr>
      <xdr:spPr>
        <a:xfrm>
          <a:off x="46736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106680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flipV="1">
          <a:off x="3797300" y="14135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129539</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flipV="1">
          <a:off x="2908300" y="14165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3" name="n_1aveValue【公営住宅】&#10;有形固定資産減価償却率">
          <a:extLst>
            <a:ext uri="{FF2B5EF4-FFF2-40B4-BE49-F238E27FC236}">
              <a16:creationId xmlns:a16="http://schemas.microsoft.com/office/drawing/2014/main" id="{00000000-0008-0000-0E00-000007010000}"/>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264" name="n_2aveValue【公営住宅】&#10;有形固定資産減価償却率">
          <a:extLst>
            <a:ext uri="{FF2B5EF4-FFF2-40B4-BE49-F238E27FC236}">
              <a16:creationId xmlns:a16="http://schemas.microsoft.com/office/drawing/2014/main" id="{00000000-0008-0000-0E00-000008010000}"/>
            </a:ext>
          </a:extLst>
        </xdr:cNvPr>
        <xdr:cNvSpPr txBox="1"/>
      </xdr:nvSpPr>
      <xdr:spPr>
        <a:xfrm>
          <a:off x="2705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265" name="n_1mainValue【公営住宅】&#10;有形固定資産減価償却率">
          <a:extLst>
            <a:ext uri="{FF2B5EF4-FFF2-40B4-BE49-F238E27FC236}">
              <a16:creationId xmlns:a16="http://schemas.microsoft.com/office/drawing/2014/main" id="{00000000-0008-0000-0E00-000009010000}"/>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66" name="n_2mainValue【公営住宅】&#10;有形固定資産減価償却率">
          <a:extLst>
            <a:ext uri="{FF2B5EF4-FFF2-40B4-BE49-F238E27FC236}">
              <a16:creationId xmlns:a16="http://schemas.microsoft.com/office/drawing/2014/main" id="{00000000-0008-0000-0E00-00000A010000}"/>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a:extLst>
            <a:ext uri="{FF2B5EF4-FFF2-40B4-BE49-F238E27FC236}">
              <a16:creationId xmlns:a16="http://schemas.microsoft.com/office/drawing/2014/main" id="{00000000-0008-0000-0E00-00001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87" name="【公営住宅】&#10;一人当たり面積最小値テキスト">
          <a:extLst>
            <a:ext uri="{FF2B5EF4-FFF2-40B4-BE49-F238E27FC236}">
              <a16:creationId xmlns:a16="http://schemas.microsoft.com/office/drawing/2014/main" id="{00000000-0008-0000-0E00-00001F010000}"/>
            </a:ext>
          </a:extLst>
        </xdr:cNvPr>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89" name="【公営住宅】&#10;一人当たり面積最大値テキスト">
          <a:extLst>
            <a:ext uri="{FF2B5EF4-FFF2-40B4-BE49-F238E27FC236}">
              <a16:creationId xmlns:a16="http://schemas.microsoft.com/office/drawing/2014/main" id="{00000000-0008-0000-0E00-000021010000}"/>
            </a:ext>
          </a:extLst>
        </xdr:cNvPr>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91" name="【公営住宅】&#10;一人当たり面積平均値テキスト">
          <a:extLst>
            <a:ext uri="{FF2B5EF4-FFF2-40B4-BE49-F238E27FC236}">
              <a16:creationId xmlns:a16="http://schemas.microsoft.com/office/drawing/2014/main" id="{00000000-0008-0000-0E00-000023010000}"/>
            </a:ext>
          </a:extLst>
        </xdr:cNvPr>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127888</xdr:rowOff>
    </xdr:from>
    <xdr:to>
      <xdr:col>55</xdr:col>
      <xdr:colOff>50800</xdr:colOff>
      <xdr:row>81</xdr:row>
      <xdr:rowOff>58038</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10426700" y="138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150765</xdr:rowOff>
    </xdr:from>
    <xdr:ext cx="469744" cy="259045"/>
    <xdr:sp macro="" textlink="">
      <xdr:nvSpPr>
        <xdr:cNvPr id="301" name="【公営住宅】&#10;一人当たり面積該当値テキスト">
          <a:extLst>
            <a:ext uri="{FF2B5EF4-FFF2-40B4-BE49-F238E27FC236}">
              <a16:creationId xmlns:a16="http://schemas.microsoft.com/office/drawing/2014/main" id="{00000000-0008-0000-0E00-00002D010000}"/>
            </a:ext>
          </a:extLst>
        </xdr:cNvPr>
        <xdr:cNvSpPr txBox="1"/>
      </xdr:nvSpPr>
      <xdr:spPr>
        <a:xfrm>
          <a:off x="10515600" y="136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133604</xdr:rowOff>
    </xdr:from>
    <xdr:to>
      <xdr:col>50</xdr:col>
      <xdr:colOff>165100</xdr:colOff>
      <xdr:row>81</xdr:row>
      <xdr:rowOff>63754</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9588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7238</xdr:rowOff>
    </xdr:from>
    <xdr:to>
      <xdr:col>55</xdr:col>
      <xdr:colOff>0</xdr:colOff>
      <xdr:row>81</xdr:row>
      <xdr:rowOff>12954</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9639300" y="13894688"/>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141605</xdr:rowOff>
    </xdr:from>
    <xdr:to>
      <xdr:col>46</xdr:col>
      <xdr:colOff>38100</xdr:colOff>
      <xdr:row>81</xdr:row>
      <xdr:rowOff>71755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8699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12954</xdr:rowOff>
    </xdr:from>
    <xdr:to>
      <xdr:col>50</xdr:col>
      <xdr:colOff>114300</xdr:colOff>
      <xdr:row>81</xdr:row>
      <xdr:rowOff>20955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8750300" y="1390040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65167</xdr:rowOff>
    </xdr:from>
    <xdr:ext cx="469744" cy="259045"/>
    <xdr:sp macro="" textlink="">
      <xdr:nvSpPr>
        <xdr:cNvPr id="306" name="n_1aveValue【公営住宅】&#10;一人当たり面積">
          <a:extLst>
            <a:ext uri="{FF2B5EF4-FFF2-40B4-BE49-F238E27FC236}">
              <a16:creationId xmlns:a16="http://schemas.microsoft.com/office/drawing/2014/main" id="{00000000-0008-0000-0E00-000032010000}"/>
            </a:ext>
          </a:extLst>
        </xdr:cNvPr>
        <xdr:cNvSpPr txBox="1"/>
      </xdr:nvSpPr>
      <xdr:spPr>
        <a:xfrm>
          <a:off x="93917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07" name="n_2aveValue【公営住宅】&#10;一人当たり面積">
          <a:extLst>
            <a:ext uri="{FF2B5EF4-FFF2-40B4-BE49-F238E27FC236}">
              <a16:creationId xmlns:a16="http://schemas.microsoft.com/office/drawing/2014/main" id="{00000000-0008-0000-0E00-000033010000}"/>
            </a:ext>
          </a:extLst>
        </xdr:cNvPr>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80281</xdr:rowOff>
    </xdr:from>
    <xdr:ext cx="469744" cy="259045"/>
    <xdr:sp macro="" textlink="">
      <xdr:nvSpPr>
        <xdr:cNvPr id="308" name="n_1mainValue【公営住宅】&#10;一人当たり面積">
          <a:extLst>
            <a:ext uri="{FF2B5EF4-FFF2-40B4-BE49-F238E27FC236}">
              <a16:creationId xmlns:a16="http://schemas.microsoft.com/office/drawing/2014/main" id="{00000000-0008-0000-0E00-000034010000}"/>
            </a:ext>
          </a:extLst>
        </xdr:cNvPr>
        <xdr:cNvSpPr txBox="1"/>
      </xdr:nvSpPr>
      <xdr:spPr>
        <a:xfrm>
          <a:off x="93917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88282</xdr:rowOff>
    </xdr:from>
    <xdr:ext cx="469744" cy="259045"/>
    <xdr:sp macro="" textlink="">
      <xdr:nvSpPr>
        <xdr:cNvPr id="309" name="n_2mainValue【公営住宅】&#10;一人当たり面積">
          <a:extLst>
            <a:ext uri="{FF2B5EF4-FFF2-40B4-BE49-F238E27FC236}">
              <a16:creationId xmlns:a16="http://schemas.microsoft.com/office/drawing/2014/main" id="{00000000-0008-0000-0E00-000035010000}"/>
            </a:ext>
          </a:extLst>
        </xdr:cNvPr>
        <xdr:cNvSpPr txBox="1"/>
      </xdr:nvSpPr>
      <xdr:spPr>
        <a:xfrm>
          <a:off x="8515427" y="136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a:extLst>
            <a:ext uri="{FF2B5EF4-FFF2-40B4-BE49-F238E27FC236}">
              <a16:creationId xmlns:a16="http://schemas.microsoft.com/office/drawing/2014/main" id="{00000000-0008-0000-0E00-00005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51" name="【認定こども園・幼稚園・保育所】&#10;有形固定資産減価償却率最小値テキスト">
          <a:extLst>
            <a:ext uri="{FF2B5EF4-FFF2-40B4-BE49-F238E27FC236}">
              <a16:creationId xmlns:a16="http://schemas.microsoft.com/office/drawing/2014/main" id="{00000000-0008-0000-0E00-00005F010000}"/>
            </a:ext>
          </a:extLst>
        </xdr:cNvPr>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53" name="【認定こども園・幼稚園・保育所】&#10;有形固定資産減価償却率最大値テキスト">
          <a:extLst>
            <a:ext uri="{FF2B5EF4-FFF2-40B4-BE49-F238E27FC236}">
              <a16:creationId xmlns:a16="http://schemas.microsoft.com/office/drawing/2014/main" id="{00000000-0008-0000-0E00-000061010000}"/>
            </a:ext>
          </a:extLst>
        </xdr:cNvPr>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55" name="【認定こども園・幼稚園・保育所】&#10;有形固定資産減価償却率平均値テキスト">
          <a:extLst>
            <a:ext uri="{FF2B5EF4-FFF2-40B4-BE49-F238E27FC236}">
              <a16:creationId xmlns:a16="http://schemas.microsoft.com/office/drawing/2014/main" id="{00000000-0008-0000-0E00-000063010000}"/>
            </a:ext>
          </a:extLst>
        </xdr:cNvPr>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103505</xdr:rowOff>
    </xdr:from>
    <xdr:to>
      <xdr:col>76</xdr:col>
      <xdr:colOff>165100</xdr:colOff>
      <xdr:row>39</xdr:row>
      <xdr:rowOff>33655</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14541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16268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134002</xdr:rowOff>
    </xdr:from>
    <xdr:ext cx="405111" cy="259045"/>
    <xdr:sp macro="" textlink="">
      <xdr:nvSpPr>
        <xdr:cNvPr id="365" name="【認定こども園・幼稚園・保育所】&#10;有形固定資産減価償却率該当値テキスト">
          <a:extLst>
            <a:ext uri="{FF2B5EF4-FFF2-40B4-BE49-F238E27FC236}">
              <a16:creationId xmlns:a16="http://schemas.microsoft.com/office/drawing/2014/main" id="{00000000-0008-0000-0E00-00006D010000}"/>
            </a:ext>
          </a:extLst>
        </xdr:cNvPr>
        <xdr:cNvSpPr txBox="1"/>
      </xdr:nvSpPr>
      <xdr:spPr>
        <a:xfrm>
          <a:off x="163576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1543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161925</xdr:rowOff>
    </xdr:from>
    <xdr:to>
      <xdr:col>85</xdr:col>
      <xdr:colOff>127000</xdr:colOff>
      <xdr:row>37</xdr:row>
      <xdr:rowOff>163830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15481300" y="65055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147320</xdr:rowOff>
    </xdr:from>
    <xdr:to>
      <xdr:col>76</xdr:col>
      <xdr:colOff>165100</xdr:colOff>
      <xdr:row>38</xdr:row>
      <xdr:rowOff>77470</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14541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163830</xdr:rowOff>
    </xdr:from>
    <xdr:to>
      <xdr:col>81</xdr:col>
      <xdr:colOff>50800</xdr:colOff>
      <xdr:row>38</xdr:row>
      <xdr:rowOff>26670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14592300" y="6507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370" name="n_1aveValue【認定こども園・幼稚園・保育所】&#10;有形固定資産減価償却率">
          <a:extLst>
            <a:ext uri="{FF2B5EF4-FFF2-40B4-BE49-F238E27FC236}">
              <a16:creationId xmlns:a16="http://schemas.microsoft.com/office/drawing/2014/main" id="{00000000-0008-0000-0E00-000072010000}"/>
            </a:ext>
          </a:extLst>
        </xdr:cNvPr>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371" name="n_2aveValue【認定こども園・幼稚園・保育所】&#10;有形固定資産減価償却率">
          <a:extLst>
            <a:ext uri="{FF2B5EF4-FFF2-40B4-BE49-F238E27FC236}">
              <a16:creationId xmlns:a16="http://schemas.microsoft.com/office/drawing/2014/main" id="{00000000-0008-0000-0E00-000073010000}"/>
            </a:ext>
          </a:extLst>
        </xdr:cNvPr>
        <xdr:cNvSpPr txBox="1"/>
      </xdr:nvSpPr>
      <xdr:spPr>
        <a:xfrm>
          <a:off x="14389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59707</xdr:rowOff>
    </xdr:from>
    <xdr:ext cx="405111" cy="259045"/>
    <xdr:sp macro="" textlink="">
      <xdr:nvSpPr>
        <xdr:cNvPr id="372" name="n_1mainValue【認定こども園・幼稚園・保育所】&#10;有形固定資産減価償却率">
          <a:extLst>
            <a:ext uri="{FF2B5EF4-FFF2-40B4-BE49-F238E27FC236}">
              <a16:creationId xmlns:a16="http://schemas.microsoft.com/office/drawing/2014/main" id="{00000000-0008-0000-0E00-000074010000}"/>
            </a:ext>
          </a:extLst>
        </xdr:cNvPr>
        <xdr:cNvSpPr txBox="1"/>
      </xdr:nvSpPr>
      <xdr:spPr>
        <a:xfrm>
          <a:off x="15266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93997</xdr:rowOff>
    </xdr:from>
    <xdr:ext cx="405111" cy="259045"/>
    <xdr:sp macro="" textlink="">
      <xdr:nvSpPr>
        <xdr:cNvPr id="373" name="n_2mainValue【認定こども園・幼稚園・保育所】&#10;有形固定資産減価償却率">
          <a:extLst>
            <a:ext uri="{FF2B5EF4-FFF2-40B4-BE49-F238E27FC236}">
              <a16:creationId xmlns:a16="http://schemas.microsoft.com/office/drawing/2014/main" id="{00000000-0008-0000-0E00-000075010000}"/>
            </a:ext>
          </a:extLst>
        </xdr:cNvPr>
        <xdr:cNvSpPr txBox="1"/>
      </xdr:nvSpPr>
      <xdr:spPr>
        <a:xfrm>
          <a:off x="14389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a:extLst>
            <a:ext uri="{FF2B5EF4-FFF2-40B4-BE49-F238E27FC236}">
              <a16:creationId xmlns:a16="http://schemas.microsoft.com/office/drawing/2014/main" id="{00000000-0008-0000-0E00-00008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6" name="【認定こども園・幼稚園・保育所】&#10;一人当たり面積最小値テキスト">
          <a:extLst>
            <a:ext uri="{FF2B5EF4-FFF2-40B4-BE49-F238E27FC236}">
              <a16:creationId xmlns:a16="http://schemas.microsoft.com/office/drawing/2014/main" id="{00000000-0008-0000-0E00-00008C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98" name="【認定こども園・幼稚園・保育所】&#10;一人当たり面積最大値テキスト">
          <a:extLst>
            <a:ext uri="{FF2B5EF4-FFF2-40B4-BE49-F238E27FC236}">
              <a16:creationId xmlns:a16="http://schemas.microsoft.com/office/drawing/2014/main" id="{00000000-0008-0000-0E00-00008E010000}"/>
            </a:ext>
          </a:extLst>
        </xdr:cNvPr>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00" name="【認定こども園・幼稚園・保育所】&#10;一人当たり面積平均値テキスト">
          <a:extLst>
            <a:ext uri="{FF2B5EF4-FFF2-40B4-BE49-F238E27FC236}">
              <a16:creationId xmlns:a16="http://schemas.microsoft.com/office/drawing/2014/main" id="{00000000-0008-0000-0E00-000090010000}"/>
            </a:ext>
          </a:extLst>
        </xdr:cNvPr>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167132</xdr:rowOff>
    </xdr:from>
    <xdr:to>
      <xdr:col>116</xdr:col>
      <xdr:colOff>114300</xdr:colOff>
      <xdr:row>41</xdr:row>
      <xdr:rowOff>97282</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22110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82059</xdr:rowOff>
    </xdr:from>
    <xdr:ext cx="469744" cy="259045"/>
    <xdr:sp macro="" textlink="">
      <xdr:nvSpPr>
        <xdr:cNvPr id="410" name="【認定こども園・幼稚園・保育所】&#10;一人当たり面積該当値テキスト">
          <a:extLst>
            <a:ext uri="{FF2B5EF4-FFF2-40B4-BE49-F238E27FC236}">
              <a16:creationId xmlns:a16="http://schemas.microsoft.com/office/drawing/2014/main" id="{00000000-0008-0000-0E00-00009A010000}"/>
            </a:ext>
          </a:extLst>
        </xdr:cNvPr>
        <xdr:cNvSpPr txBox="1"/>
      </xdr:nvSpPr>
      <xdr:spPr>
        <a:xfrm>
          <a:off x="22199600" y="69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157988</xdr:rowOff>
    </xdr:from>
    <xdr:to>
      <xdr:col>112</xdr:col>
      <xdr:colOff>38100</xdr:colOff>
      <xdr:row>41</xdr:row>
      <xdr:rowOff>88138</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21272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37338</xdr:rowOff>
    </xdr:from>
    <xdr:to>
      <xdr:col>116</xdr:col>
      <xdr:colOff>63500</xdr:colOff>
      <xdr:row>41</xdr:row>
      <xdr:rowOff>46482</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21323300" y="7066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37338</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20434300" y="7048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415" name="n_1aveValue【認定こども園・幼稚園・保育所】&#10;一人当たり面積">
          <a:extLst>
            <a:ext uri="{FF2B5EF4-FFF2-40B4-BE49-F238E27FC236}">
              <a16:creationId xmlns:a16="http://schemas.microsoft.com/office/drawing/2014/main" id="{00000000-0008-0000-0E00-00009F010000}"/>
            </a:ext>
          </a:extLst>
        </xdr:cNvPr>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416" name="n_2aveValue【認定こども園・幼稚園・保育所】&#10;一人当たり面積">
          <a:extLst>
            <a:ext uri="{FF2B5EF4-FFF2-40B4-BE49-F238E27FC236}">
              <a16:creationId xmlns:a16="http://schemas.microsoft.com/office/drawing/2014/main" id="{00000000-0008-0000-0E00-0000A0010000}"/>
            </a:ext>
          </a:extLst>
        </xdr:cNvPr>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79265</xdr:rowOff>
    </xdr:from>
    <xdr:ext cx="469744" cy="259045"/>
    <xdr:sp macro="" textlink="">
      <xdr:nvSpPr>
        <xdr:cNvPr id="417" name="n_1mainValue【認定こども園・幼稚園・保育所】&#10;一人当たり面積">
          <a:extLst>
            <a:ext uri="{FF2B5EF4-FFF2-40B4-BE49-F238E27FC236}">
              <a16:creationId xmlns:a16="http://schemas.microsoft.com/office/drawing/2014/main" id="{00000000-0008-0000-0E00-0000A1010000}"/>
            </a:ext>
          </a:extLst>
        </xdr:cNvPr>
        <xdr:cNvSpPr txBox="1"/>
      </xdr:nvSpPr>
      <xdr:spPr>
        <a:xfrm>
          <a:off x="210757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18" name="n_2mainValue【認定こども園・幼稚園・保育所】&#10;一人当たり面積">
          <a:extLst>
            <a:ext uri="{FF2B5EF4-FFF2-40B4-BE49-F238E27FC236}">
              <a16:creationId xmlns:a16="http://schemas.microsoft.com/office/drawing/2014/main" id="{00000000-0008-0000-0E00-0000A2010000}"/>
            </a:ext>
          </a:extLst>
        </xdr:cNvPr>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a:extLst>
            <a:ext uri="{FF2B5EF4-FFF2-40B4-BE49-F238E27FC236}">
              <a16:creationId xmlns:a16="http://schemas.microsoft.com/office/drawing/2014/main" id="{00000000-0008-0000-0E00-0000B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44" name="【学校施設】&#10;有形固定資産減価償却率最小値テキスト">
          <a:extLst>
            <a:ext uri="{FF2B5EF4-FFF2-40B4-BE49-F238E27FC236}">
              <a16:creationId xmlns:a16="http://schemas.microsoft.com/office/drawing/2014/main" id="{00000000-0008-0000-0E00-0000BC010000}"/>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46" name="【学校施設】&#10;有形固定資産減価償却率最大値テキスト">
          <a:extLst>
            <a:ext uri="{FF2B5EF4-FFF2-40B4-BE49-F238E27FC236}">
              <a16:creationId xmlns:a16="http://schemas.microsoft.com/office/drawing/2014/main" id="{00000000-0008-0000-0E00-0000BE010000}"/>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448" name="【学校施設】&#10;有形固定資産減価償却率平均値テキスト">
          <a:extLst>
            <a:ext uri="{FF2B5EF4-FFF2-40B4-BE49-F238E27FC236}">
              <a16:creationId xmlns:a16="http://schemas.microsoft.com/office/drawing/2014/main" id="{00000000-0008-0000-0E00-0000C0010000}"/>
            </a:ext>
          </a:extLst>
        </xdr:cNvPr>
        <xdr:cNvSpPr txBox="1"/>
      </xdr:nvSpPr>
      <xdr:spPr>
        <a:xfrm>
          <a:off x="16357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67310</xdr:rowOff>
    </xdr:from>
    <xdr:to>
      <xdr:col>76</xdr:col>
      <xdr:colOff>165100</xdr:colOff>
      <xdr:row>61</xdr:row>
      <xdr:rowOff>168910</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14541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6268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00000000-0008-0000-0E00-0000CA010000}"/>
            </a:ext>
          </a:extLst>
        </xdr:cNvPr>
        <xdr:cNvSpPr txBox="1"/>
      </xdr:nvSpPr>
      <xdr:spPr>
        <a:xfrm>
          <a:off x="16357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151130</xdr:rowOff>
    </xdr:from>
    <xdr:to>
      <xdr:col>81</xdr:col>
      <xdr:colOff>101600</xdr:colOff>
      <xdr:row>61</xdr:row>
      <xdr:rowOff>81280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543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30480</xdr:rowOff>
    </xdr:from>
    <xdr:to>
      <xdr:col>85</xdr:col>
      <xdr:colOff>127000</xdr:colOff>
      <xdr:row>61</xdr:row>
      <xdr:rowOff>87630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5481300" y="104889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162560</xdr:rowOff>
    </xdr:from>
    <xdr:to>
      <xdr:col>76</xdr:col>
      <xdr:colOff>165100</xdr:colOff>
      <xdr:row>61</xdr:row>
      <xdr:rowOff>92710</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14541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30480</xdr:rowOff>
    </xdr:from>
    <xdr:to>
      <xdr:col>81</xdr:col>
      <xdr:colOff>50800</xdr:colOff>
      <xdr:row>61</xdr:row>
      <xdr:rowOff>41910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4592300" y="104889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463" name="n_1aveValue【学校施設】&#10;有形固定資産減価償却率">
          <a:extLst>
            <a:ext uri="{FF2B5EF4-FFF2-40B4-BE49-F238E27FC236}">
              <a16:creationId xmlns:a16="http://schemas.microsoft.com/office/drawing/2014/main" id="{00000000-0008-0000-0E00-0000CF010000}"/>
            </a:ext>
          </a:extLst>
        </xdr:cNvPr>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160037</xdr:rowOff>
    </xdr:from>
    <xdr:ext cx="405111" cy="259045"/>
    <xdr:sp macro="" textlink="">
      <xdr:nvSpPr>
        <xdr:cNvPr id="464" name="n_2aveValue【学校施設】&#10;有形固定資産減価償却率">
          <a:extLst>
            <a:ext uri="{FF2B5EF4-FFF2-40B4-BE49-F238E27FC236}">
              <a16:creationId xmlns:a16="http://schemas.microsoft.com/office/drawing/2014/main" id="{00000000-0008-0000-0E00-0000D0010000}"/>
            </a:ext>
          </a:extLst>
        </xdr:cNvPr>
        <xdr:cNvSpPr txBox="1"/>
      </xdr:nvSpPr>
      <xdr:spPr>
        <a:xfrm>
          <a:off x="14389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72407</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E00-0000D1010000}"/>
            </a:ext>
          </a:extLst>
        </xdr:cNvPr>
        <xdr:cNvSpPr txBox="1"/>
      </xdr:nvSpPr>
      <xdr:spPr>
        <a:xfrm>
          <a:off x="15266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109237</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E00-0000D2010000}"/>
            </a:ext>
          </a:extLst>
        </xdr:cNvPr>
        <xdr:cNvSpPr txBox="1"/>
      </xdr:nvSpPr>
      <xdr:spPr>
        <a:xfrm>
          <a:off x="14389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00000000-0008-0000-0E00-0000E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94" name="【学校施設】&#10;一人当たり面積最小値テキスト">
          <a:extLst>
            <a:ext uri="{FF2B5EF4-FFF2-40B4-BE49-F238E27FC236}">
              <a16:creationId xmlns:a16="http://schemas.microsoft.com/office/drawing/2014/main" id="{00000000-0008-0000-0E00-0000EE010000}"/>
            </a:ext>
          </a:extLst>
        </xdr:cNvPr>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96" name="【学校施設】&#10;一人当たり面積最大値テキスト">
          <a:extLst>
            <a:ext uri="{FF2B5EF4-FFF2-40B4-BE49-F238E27FC236}">
              <a16:creationId xmlns:a16="http://schemas.microsoft.com/office/drawing/2014/main" id="{00000000-0008-0000-0E00-0000F0010000}"/>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498" name="【学校施設】&#10;一人当たり面積平均値テキスト">
          <a:extLst>
            <a:ext uri="{FF2B5EF4-FFF2-40B4-BE49-F238E27FC236}">
              <a16:creationId xmlns:a16="http://schemas.microsoft.com/office/drawing/2014/main" id="{00000000-0008-0000-0E00-0000F2010000}"/>
            </a:ext>
          </a:extLst>
        </xdr:cNvPr>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146231</xdr:rowOff>
    </xdr:from>
    <xdr:to>
      <xdr:col>107</xdr:col>
      <xdr:colOff>101600</xdr:colOff>
      <xdr:row>59</xdr:row>
      <xdr:rowOff>76381</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20383500" y="1009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82550</xdr:rowOff>
    </xdr:from>
    <xdr:to>
      <xdr:col>116</xdr:col>
      <xdr:colOff>114300</xdr:colOff>
      <xdr:row>58</xdr:row>
      <xdr:rowOff>12700</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22110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105427</xdr:rowOff>
    </xdr:from>
    <xdr:ext cx="469744" cy="259045"/>
    <xdr:sp macro="" textlink="">
      <xdr:nvSpPr>
        <xdr:cNvPr id="508" name="【学校施設】&#10;一人当たり面積該当値テキスト">
          <a:extLst>
            <a:ext uri="{FF2B5EF4-FFF2-40B4-BE49-F238E27FC236}">
              <a16:creationId xmlns:a16="http://schemas.microsoft.com/office/drawing/2014/main" id="{00000000-0008-0000-0E00-0000FC010000}"/>
            </a:ext>
          </a:extLst>
        </xdr:cNvPr>
        <xdr:cNvSpPr txBox="1"/>
      </xdr:nvSpPr>
      <xdr:spPr>
        <a:xfrm>
          <a:off x="22199600"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133713</xdr:rowOff>
    </xdr:from>
    <xdr:to>
      <xdr:col>112</xdr:col>
      <xdr:colOff>38100</xdr:colOff>
      <xdr:row>58</xdr:row>
      <xdr:rowOff>63863</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21272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133350</xdr:rowOff>
    </xdr:from>
    <xdr:to>
      <xdr:col>116</xdr:col>
      <xdr:colOff>63500</xdr:colOff>
      <xdr:row>58</xdr:row>
      <xdr:rowOff>13063</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21323300" y="9906000"/>
          <a:ext cx="8382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166370</xdr:rowOff>
    </xdr:from>
    <xdr:to>
      <xdr:col>107</xdr:col>
      <xdr:colOff>101600</xdr:colOff>
      <xdr:row>58</xdr:row>
      <xdr:rowOff>96520</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20383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13063</xdr:rowOff>
    </xdr:from>
    <xdr:to>
      <xdr:col>111</xdr:col>
      <xdr:colOff>177800</xdr:colOff>
      <xdr:row>58</xdr:row>
      <xdr:rowOff>45720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20434300" y="99571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513" name="n_1aveValue【学校施設】&#10;一人当たり面積">
          <a:extLst>
            <a:ext uri="{FF2B5EF4-FFF2-40B4-BE49-F238E27FC236}">
              <a16:creationId xmlns:a16="http://schemas.microsoft.com/office/drawing/2014/main" id="{00000000-0008-0000-0E00-000001020000}"/>
            </a:ext>
          </a:extLst>
        </xdr:cNvPr>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67508</xdr:rowOff>
    </xdr:from>
    <xdr:ext cx="469744" cy="259045"/>
    <xdr:sp macro="" textlink="">
      <xdr:nvSpPr>
        <xdr:cNvPr id="514" name="n_2aveValue【学校施設】&#10;一人当たり面積">
          <a:extLst>
            <a:ext uri="{FF2B5EF4-FFF2-40B4-BE49-F238E27FC236}">
              <a16:creationId xmlns:a16="http://schemas.microsoft.com/office/drawing/2014/main" id="{00000000-0008-0000-0E00-000002020000}"/>
            </a:ext>
          </a:extLst>
        </xdr:cNvPr>
        <xdr:cNvSpPr txBox="1"/>
      </xdr:nvSpPr>
      <xdr:spPr>
        <a:xfrm>
          <a:off x="20199427" y="1018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80390</xdr:rowOff>
    </xdr:from>
    <xdr:ext cx="469744" cy="259045"/>
    <xdr:sp macro="" textlink="">
      <xdr:nvSpPr>
        <xdr:cNvPr id="515" name="n_1mainValue【学校施設】&#10;一人当たり面積">
          <a:extLst>
            <a:ext uri="{FF2B5EF4-FFF2-40B4-BE49-F238E27FC236}">
              <a16:creationId xmlns:a16="http://schemas.microsoft.com/office/drawing/2014/main" id="{00000000-0008-0000-0E00-000003020000}"/>
            </a:ext>
          </a:extLst>
        </xdr:cNvPr>
        <xdr:cNvSpPr txBox="1"/>
      </xdr:nvSpPr>
      <xdr:spPr>
        <a:xfrm>
          <a:off x="210757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113047</xdr:rowOff>
    </xdr:from>
    <xdr:ext cx="469744" cy="259045"/>
    <xdr:sp macro="" textlink="">
      <xdr:nvSpPr>
        <xdr:cNvPr id="516" name="n_2mainValue【学校施設】&#10;一人当たり面積">
          <a:extLst>
            <a:ext uri="{FF2B5EF4-FFF2-40B4-BE49-F238E27FC236}">
              <a16:creationId xmlns:a16="http://schemas.microsoft.com/office/drawing/2014/main" id="{00000000-0008-0000-0E00-000004020000}"/>
            </a:ext>
          </a:extLst>
        </xdr:cNvPr>
        <xdr:cNvSpPr txBox="1"/>
      </xdr:nvSpPr>
      <xdr:spPr>
        <a:xfrm>
          <a:off x="201994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a:extLst>
            <a:ext uri="{FF2B5EF4-FFF2-40B4-BE49-F238E27FC236}">
              <a16:creationId xmlns:a16="http://schemas.microsoft.com/office/drawing/2014/main" id="{00000000-0008-0000-0E00-00001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42" name="【児童館】&#10;有形固定資産減価償却率最小値テキスト">
          <a:extLst>
            <a:ext uri="{FF2B5EF4-FFF2-40B4-BE49-F238E27FC236}">
              <a16:creationId xmlns:a16="http://schemas.microsoft.com/office/drawing/2014/main" id="{00000000-0008-0000-0E00-00001E020000}"/>
            </a:ext>
          </a:extLst>
        </xdr:cNvPr>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4" name="【児童館】&#10;有形固定資産減価償却率最大値テキスト">
          <a:extLst>
            <a:ext uri="{FF2B5EF4-FFF2-40B4-BE49-F238E27FC236}">
              <a16:creationId xmlns:a16="http://schemas.microsoft.com/office/drawing/2014/main" id="{00000000-0008-0000-0E00-000020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546" name="【児童館】&#10;有形固定資産減価償却率平均値テキスト">
          <a:extLst>
            <a:ext uri="{FF2B5EF4-FFF2-40B4-BE49-F238E27FC236}">
              <a16:creationId xmlns:a16="http://schemas.microsoft.com/office/drawing/2014/main" id="{00000000-0008-0000-0E00-000022020000}"/>
            </a:ext>
          </a:extLst>
        </xdr:cNvPr>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154939</xdr:rowOff>
    </xdr:from>
    <xdr:to>
      <xdr:col>85</xdr:col>
      <xdr:colOff>177800</xdr:colOff>
      <xdr:row>83</xdr:row>
      <xdr:rowOff>85089</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6268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133366</xdr:rowOff>
    </xdr:from>
    <xdr:ext cx="405111" cy="259045"/>
    <xdr:sp macro="" textlink="">
      <xdr:nvSpPr>
        <xdr:cNvPr id="556" name="【児童館】&#10;有形固定資産減価償却率該当値テキスト">
          <a:extLst>
            <a:ext uri="{FF2B5EF4-FFF2-40B4-BE49-F238E27FC236}">
              <a16:creationId xmlns:a16="http://schemas.microsoft.com/office/drawing/2014/main" id="{00000000-0008-0000-0E00-00002C020000}"/>
            </a:ext>
          </a:extLst>
        </xdr:cNvPr>
        <xdr:cNvSpPr txBox="1"/>
      </xdr:nvSpPr>
      <xdr:spPr>
        <a:xfrm>
          <a:off x="16357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19686</xdr:rowOff>
    </xdr:from>
    <xdr:to>
      <xdr:col>81</xdr:col>
      <xdr:colOff>101600</xdr:colOff>
      <xdr:row>83</xdr:row>
      <xdr:rowOff>121286</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5430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34289</xdr:rowOff>
    </xdr:from>
    <xdr:to>
      <xdr:col>85</xdr:col>
      <xdr:colOff>127000</xdr:colOff>
      <xdr:row>83</xdr:row>
      <xdr:rowOff>70486</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5481300" y="142646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59689</xdr:rowOff>
    </xdr:from>
    <xdr:to>
      <xdr:col>76</xdr:col>
      <xdr:colOff>165100</xdr:colOff>
      <xdr:row>83</xdr:row>
      <xdr:rowOff>161289</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4541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70486</xdr:rowOff>
    </xdr:from>
    <xdr:to>
      <xdr:col>81</xdr:col>
      <xdr:colOff>50800</xdr:colOff>
      <xdr:row>83</xdr:row>
      <xdr:rowOff>110489</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4592300" y="143008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561" name="n_1aveValue【児童館】&#10;有形固定資産減価償却率">
          <a:extLst>
            <a:ext uri="{FF2B5EF4-FFF2-40B4-BE49-F238E27FC236}">
              <a16:creationId xmlns:a16="http://schemas.microsoft.com/office/drawing/2014/main" id="{00000000-0008-0000-0E00-000031020000}"/>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562" name="n_2aveValue【児童館】&#10;有形固定資産減価償却率">
          <a:extLst>
            <a:ext uri="{FF2B5EF4-FFF2-40B4-BE49-F238E27FC236}">
              <a16:creationId xmlns:a16="http://schemas.microsoft.com/office/drawing/2014/main" id="{00000000-0008-0000-0E00-000032020000}"/>
            </a:ext>
          </a:extLst>
        </xdr:cNvPr>
        <xdr:cNvSpPr txBox="1"/>
      </xdr:nvSpPr>
      <xdr:spPr>
        <a:xfrm>
          <a:off x="14389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112413</xdr:rowOff>
    </xdr:from>
    <xdr:ext cx="405111" cy="259045"/>
    <xdr:sp macro="" textlink="">
      <xdr:nvSpPr>
        <xdr:cNvPr id="563" name="n_1mainValue【児童館】&#10;有形固定資産減価償却率">
          <a:extLst>
            <a:ext uri="{FF2B5EF4-FFF2-40B4-BE49-F238E27FC236}">
              <a16:creationId xmlns:a16="http://schemas.microsoft.com/office/drawing/2014/main" id="{00000000-0008-0000-0E00-000033020000}"/>
            </a:ext>
          </a:extLst>
        </xdr:cNvPr>
        <xdr:cNvSpPr txBox="1"/>
      </xdr:nvSpPr>
      <xdr:spPr>
        <a:xfrm>
          <a:off x="15266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152416</xdr:rowOff>
    </xdr:from>
    <xdr:ext cx="405111" cy="259045"/>
    <xdr:sp macro="" textlink="">
      <xdr:nvSpPr>
        <xdr:cNvPr id="564" name="n_2mainValue【児童館】&#10;有形固定資産減価償却率">
          <a:extLst>
            <a:ext uri="{FF2B5EF4-FFF2-40B4-BE49-F238E27FC236}">
              <a16:creationId xmlns:a16="http://schemas.microsoft.com/office/drawing/2014/main" id="{00000000-0008-0000-0E00-000034020000}"/>
            </a:ext>
          </a:extLst>
        </xdr:cNvPr>
        <xdr:cNvSpPr txBox="1"/>
      </xdr:nvSpPr>
      <xdr:spPr>
        <a:xfrm>
          <a:off x="14389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a:extLst>
            <a:ext uri="{FF2B5EF4-FFF2-40B4-BE49-F238E27FC236}">
              <a16:creationId xmlns:a16="http://schemas.microsoft.com/office/drawing/2014/main" id="{00000000-0008-0000-0E00-00004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89" name="【児童館】&#10;一人当たり面積最小値テキスト">
          <a:extLst>
            <a:ext uri="{FF2B5EF4-FFF2-40B4-BE49-F238E27FC236}">
              <a16:creationId xmlns:a16="http://schemas.microsoft.com/office/drawing/2014/main" id="{00000000-0008-0000-0E00-00004D020000}"/>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91" name="【児童館】&#10;一人当たり面積最大値テキスト">
          <a:extLst>
            <a:ext uri="{FF2B5EF4-FFF2-40B4-BE49-F238E27FC236}">
              <a16:creationId xmlns:a16="http://schemas.microsoft.com/office/drawing/2014/main" id="{00000000-0008-0000-0E00-00004F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93" name="【児童館】&#10;一人当たり面積平均値テキスト">
          <a:extLst>
            <a:ext uri="{FF2B5EF4-FFF2-40B4-BE49-F238E27FC236}">
              <a16:creationId xmlns:a16="http://schemas.microsoft.com/office/drawing/2014/main" id="{00000000-0008-0000-0E00-000051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03" name="【児童館】&#10;一人当たり面積該当値テキスト">
          <a:extLst>
            <a:ext uri="{FF2B5EF4-FFF2-40B4-BE49-F238E27FC236}">
              <a16:creationId xmlns:a16="http://schemas.microsoft.com/office/drawing/2014/main" id="{00000000-0008-0000-0E00-00005B020000}"/>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08" name="n_1aveValue【児童館】&#10;一人当たり面積">
          <a:extLst>
            <a:ext uri="{FF2B5EF4-FFF2-40B4-BE49-F238E27FC236}">
              <a16:creationId xmlns:a16="http://schemas.microsoft.com/office/drawing/2014/main" id="{00000000-0008-0000-0E00-000060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09" name="n_2aveValue【児童館】&#10;一人当たり面積">
          <a:extLst>
            <a:ext uri="{FF2B5EF4-FFF2-40B4-BE49-F238E27FC236}">
              <a16:creationId xmlns:a16="http://schemas.microsoft.com/office/drawing/2014/main" id="{00000000-0008-0000-0E00-000061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10" name="n_1mainValue【児童館】&#10;一人当たり面積">
          <a:extLst>
            <a:ext uri="{FF2B5EF4-FFF2-40B4-BE49-F238E27FC236}">
              <a16:creationId xmlns:a16="http://schemas.microsoft.com/office/drawing/2014/main" id="{00000000-0008-0000-0E00-00006202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11" name="n_2mainValue【児童館】&#10;一人当たり面積">
          <a:extLst>
            <a:ext uri="{FF2B5EF4-FFF2-40B4-BE49-F238E27FC236}">
              <a16:creationId xmlns:a16="http://schemas.microsoft.com/office/drawing/2014/main" id="{00000000-0008-0000-0E00-00006302000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a:extLst>
            <a:ext uri="{FF2B5EF4-FFF2-40B4-BE49-F238E27FC236}">
              <a16:creationId xmlns:a16="http://schemas.microsoft.com/office/drawing/2014/main" id="{00000000-0008-0000-0E00-00007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41" name="【公民館】&#10;有形固定資産減価償却率最小値テキスト">
          <a:extLst>
            <a:ext uri="{FF2B5EF4-FFF2-40B4-BE49-F238E27FC236}">
              <a16:creationId xmlns:a16="http://schemas.microsoft.com/office/drawing/2014/main" id="{00000000-0008-0000-0E00-000081020000}"/>
            </a:ext>
          </a:extLst>
        </xdr:cNvPr>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43" name="【公民館】&#10;有形固定資産減価償却率最大値テキスト">
          <a:extLst>
            <a:ext uri="{FF2B5EF4-FFF2-40B4-BE49-F238E27FC236}">
              <a16:creationId xmlns:a16="http://schemas.microsoft.com/office/drawing/2014/main" id="{00000000-0008-0000-0E00-000083020000}"/>
            </a:ext>
          </a:extLst>
        </xdr:cNvPr>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645" name="【公民館】&#10;有形固定資産減価償却率平均値テキスト">
          <a:extLst>
            <a:ext uri="{FF2B5EF4-FFF2-40B4-BE49-F238E27FC236}">
              <a16:creationId xmlns:a16="http://schemas.microsoft.com/office/drawing/2014/main" id="{00000000-0008-0000-0E00-000085020000}"/>
            </a:ext>
          </a:extLst>
        </xdr:cNvPr>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159702</xdr:rowOff>
    </xdr:from>
    <xdr:to>
      <xdr:col>76</xdr:col>
      <xdr:colOff>165100</xdr:colOff>
      <xdr:row>105</xdr:row>
      <xdr:rowOff>89852</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4541500" y="1799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73977</xdr:rowOff>
    </xdr:from>
    <xdr:to>
      <xdr:col>85</xdr:col>
      <xdr:colOff>177800</xdr:colOff>
      <xdr:row>101</xdr:row>
      <xdr:rowOff>4127</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6268700" y="1721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160354</xdr:rowOff>
    </xdr:from>
    <xdr:ext cx="405111" cy="259045"/>
    <xdr:sp macro="" textlink="">
      <xdr:nvSpPr>
        <xdr:cNvPr id="655" name="【公民館】&#10;有形固定資産減価償却率該当値テキスト">
          <a:extLst>
            <a:ext uri="{FF2B5EF4-FFF2-40B4-BE49-F238E27FC236}">
              <a16:creationId xmlns:a16="http://schemas.microsoft.com/office/drawing/2014/main" id="{00000000-0008-0000-0E00-00008F020000}"/>
            </a:ext>
          </a:extLst>
        </xdr:cNvPr>
        <xdr:cNvSpPr txBox="1"/>
      </xdr:nvSpPr>
      <xdr:spPr>
        <a:xfrm>
          <a:off x="16357600" y="17133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131127</xdr:rowOff>
    </xdr:from>
    <xdr:to>
      <xdr:col>81</xdr:col>
      <xdr:colOff>101600</xdr:colOff>
      <xdr:row>101</xdr:row>
      <xdr:rowOff>61277</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5430500" y="172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124777</xdr:rowOff>
    </xdr:from>
    <xdr:to>
      <xdr:col>85</xdr:col>
      <xdr:colOff>127000</xdr:colOff>
      <xdr:row>101</xdr:row>
      <xdr:rowOff>10477</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5481300" y="1726977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xdr:rowOff>
    </xdr:from>
    <xdr:to>
      <xdr:col>76</xdr:col>
      <xdr:colOff>165100</xdr:colOff>
      <xdr:row>101</xdr:row>
      <xdr:rowOff>109855</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4541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10477</xdr:rowOff>
    </xdr:from>
    <xdr:to>
      <xdr:col>81</xdr:col>
      <xdr:colOff>50800</xdr:colOff>
      <xdr:row>101</xdr:row>
      <xdr:rowOff>59055</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flipV="1">
          <a:off x="14592300" y="17326927"/>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92409</xdr:rowOff>
    </xdr:from>
    <xdr:ext cx="405111" cy="259045"/>
    <xdr:sp macro="" textlink="">
      <xdr:nvSpPr>
        <xdr:cNvPr id="660" name="n_1aveValue【公民館】&#10;有形固定資産減価償却率">
          <a:extLst>
            <a:ext uri="{FF2B5EF4-FFF2-40B4-BE49-F238E27FC236}">
              <a16:creationId xmlns:a16="http://schemas.microsoft.com/office/drawing/2014/main" id="{00000000-0008-0000-0E00-000094020000}"/>
            </a:ext>
          </a:extLst>
        </xdr:cNvPr>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80979</xdr:rowOff>
    </xdr:from>
    <xdr:ext cx="405111" cy="259045"/>
    <xdr:sp macro="" textlink="">
      <xdr:nvSpPr>
        <xdr:cNvPr id="661" name="n_2aveValue【公民館】&#10;有形固定資産減価償却率">
          <a:extLst>
            <a:ext uri="{FF2B5EF4-FFF2-40B4-BE49-F238E27FC236}">
              <a16:creationId xmlns:a16="http://schemas.microsoft.com/office/drawing/2014/main" id="{00000000-0008-0000-0E00-000095020000}"/>
            </a:ext>
          </a:extLst>
        </xdr:cNvPr>
        <xdr:cNvSpPr txBox="1"/>
      </xdr:nvSpPr>
      <xdr:spPr>
        <a:xfrm>
          <a:off x="14389744" y="18083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77804</xdr:rowOff>
    </xdr:from>
    <xdr:ext cx="405111" cy="259045"/>
    <xdr:sp macro="" textlink="">
      <xdr:nvSpPr>
        <xdr:cNvPr id="662" name="n_1mainValue【公民館】&#10;有形固定資産減価償却率">
          <a:extLst>
            <a:ext uri="{FF2B5EF4-FFF2-40B4-BE49-F238E27FC236}">
              <a16:creationId xmlns:a16="http://schemas.microsoft.com/office/drawing/2014/main" id="{00000000-0008-0000-0E00-000096020000}"/>
            </a:ext>
          </a:extLst>
        </xdr:cNvPr>
        <xdr:cNvSpPr txBox="1"/>
      </xdr:nvSpPr>
      <xdr:spPr>
        <a:xfrm>
          <a:off x="15266044" y="1705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126382</xdr:rowOff>
    </xdr:from>
    <xdr:ext cx="405111" cy="259045"/>
    <xdr:sp macro="" textlink="">
      <xdr:nvSpPr>
        <xdr:cNvPr id="663" name="n_2mainValue【公民館】&#10;有形固定資産減価償却率">
          <a:extLst>
            <a:ext uri="{FF2B5EF4-FFF2-40B4-BE49-F238E27FC236}">
              <a16:creationId xmlns:a16="http://schemas.microsoft.com/office/drawing/2014/main" id="{00000000-0008-0000-0E00-000097020000}"/>
            </a:ext>
          </a:extLst>
        </xdr:cNvPr>
        <xdr:cNvSpPr txBox="1"/>
      </xdr:nvSpPr>
      <xdr:spPr>
        <a:xfrm>
          <a:off x="14389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a:extLst>
            <a:ext uri="{FF2B5EF4-FFF2-40B4-BE49-F238E27FC236}">
              <a16:creationId xmlns:a16="http://schemas.microsoft.com/office/drawing/2014/main" id="{00000000-0008-0000-0E00-0000A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88" name="【公民館】&#10;一人当たり面積最小値テキスト">
          <a:extLst>
            <a:ext uri="{FF2B5EF4-FFF2-40B4-BE49-F238E27FC236}">
              <a16:creationId xmlns:a16="http://schemas.microsoft.com/office/drawing/2014/main" id="{00000000-0008-0000-0E00-0000B002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90" name="【公民館】&#10;一人当たり面積最大値テキスト">
          <a:extLst>
            <a:ext uri="{FF2B5EF4-FFF2-40B4-BE49-F238E27FC236}">
              <a16:creationId xmlns:a16="http://schemas.microsoft.com/office/drawing/2014/main" id="{00000000-0008-0000-0E00-0000B2020000}"/>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692" name="【公民館】&#10;一人当たり面積平均値テキスト">
          <a:extLst>
            <a:ext uri="{FF2B5EF4-FFF2-40B4-BE49-F238E27FC236}">
              <a16:creationId xmlns:a16="http://schemas.microsoft.com/office/drawing/2014/main" id="{00000000-0008-0000-0E00-0000B4020000}"/>
            </a:ext>
          </a:extLst>
        </xdr:cNvPr>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33020</xdr:rowOff>
    </xdr:from>
    <xdr:to>
      <xdr:col>107</xdr:col>
      <xdr:colOff>101600</xdr:colOff>
      <xdr:row>104</xdr:row>
      <xdr:rowOff>134620</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0383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2110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53357</xdr:rowOff>
    </xdr:from>
    <xdr:ext cx="469744" cy="259045"/>
    <xdr:sp macro="" textlink="">
      <xdr:nvSpPr>
        <xdr:cNvPr id="702" name="【公民館】&#10;一人当たり面積該当値テキスト">
          <a:extLst>
            <a:ext uri="{FF2B5EF4-FFF2-40B4-BE49-F238E27FC236}">
              <a16:creationId xmlns:a16="http://schemas.microsoft.com/office/drawing/2014/main" id="{00000000-0008-0000-0E00-0000BE020000}"/>
            </a:ext>
          </a:extLst>
        </xdr:cNvPr>
        <xdr:cNvSpPr txBox="1"/>
      </xdr:nvSpPr>
      <xdr:spPr>
        <a:xfrm>
          <a:off x="22199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74930</xdr:rowOff>
    </xdr:from>
    <xdr:to>
      <xdr:col>112</xdr:col>
      <xdr:colOff>38100</xdr:colOff>
      <xdr:row>108</xdr:row>
      <xdr:rowOff>5080</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1272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125730</xdr:rowOff>
    </xdr:from>
    <xdr:to>
      <xdr:col>116</xdr:col>
      <xdr:colOff>63500</xdr:colOff>
      <xdr:row>107</xdr:row>
      <xdr:rowOff>125730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1323300" y="1847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74930</xdr:rowOff>
    </xdr:from>
    <xdr:to>
      <xdr:col>107</xdr:col>
      <xdr:colOff>101600</xdr:colOff>
      <xdr:row>108</xdr:row>
      <xdr:rowOff>5080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0383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125730</xdr:rowOff>
    </xdr:from>
    <xdr:to>
      <xdr:col>111</xdr:col>
      <xdr:colOff>177800</xdr:colOff>
      <xdr:row>107</xdr:row>
      <xdr:rowOff>125730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0434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707" name="n_1aveValue【公民館】&#10;一人当たり面積">
          <a:extLst>
            <a:ext uri="{FF2B5EF4-FFF2-40B4-BE49-F238E27FC236}">
              <a16:creationId xmlns:a16="http://schemas.microsoft.com/office/drawing/2014/main" id="{00000000-0008-0000-0E00-0000C3020000}"/>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151147</xdr:rowOff>
    </xdr:from>
    <xdr:ext cx="469744" cy="259045"/>
    <xdr:sp macro="" textlink="">
      <xdr:nvSpPr>
        <xdr:cNvPr id="708" name="n_2aveValue【公民館】&#10;一人当たり面積">
          <a:extLst>
            <a:ext uri="{FF2B5EF4-FFF2-40B4-BE49-F238E27FC236}">
              <a16:creationId xmlns:a16="http://schemas.microsoft.com/office/drawing/2014/main" id="{00000000-0008-0000-0E00-0000C4020000}"/>
            </a:ext>
          </a:extLst>
        </xdr:cNvPr>
        <xdr:cNvSpPr txBox="1"/>
      </xdr:nvSpPr>
      <xdr:spPr>
        <a:xfrm>
          <a:off x="20199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167657</xdr:rowOff>
    </xdr:from>
    <xdr:ext cx="469744" cy="259045"/>
    <xdr:sp macro="" textlink="">
      <xdr:nvSpPr>
        <xdr:cNvPr id="709" name="n_1mainValue【公民館】&#10;一人当たり面積">
          <a:extLst>
            <a:ext uri="{FF2B5EF4-FFF2-40B4-BE49-F238E27FC236}">
              <a16:creationId xmlns:a16="http://schemas.microsoft.com/office/drawing/2014/main" id="{00000000-0008-0000-0E00-0000C5020000}"/>
            </a:ext>
          </a:extLst>
        </xdr:cNvPr>
        <xdr:cNvSpPr txBox="1"/>
      </xdr:nvSpPr>
      <xdr:spPr>
        <a:xfrm>
          <a:off x="21075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167657</xdr:rowOff>
    </xdr:from>
    <xdr:ext cx="469744" cy="259045"/>
    <xdr:sp macro="" textlink="">
      <xdr:nvSpPr>
        <xdr:cNvPr id="710" name="n_2mainValue【公民館】&#10;一人当たり面積">
          <a:extLst>
            <a:ext uri="{FF2B5EF4-FFF2-40B4-BE49-F238E27FC236}">
              <a16:creationId xmlns:a16="http://schemas.microsoft.com/office/drawing/2014/main" id="{00000000-0008-0000-0E00-0000C6020000}"/>
            </a:ext>
          </a:extLst>
        </xdr:cNvPr>
        <xdr:cNvSpPr txBox="1"/>
      </xdr:nvSpPr>
      <xdr:spPr>
        <a:xfrm>
          <a:off x="20199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類似団体と比較して特に有形固定資産減価償却率が高くなっている施設は、公民館であり、特に低くなっている施設は、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公民館については、取得日から相当年数経過しているため、類似団体と比較して有形固定資産減価償却率が上回っている。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橋りょう・トンネルについては、これまでに計画的に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を行ってきていることにより、有形固定資産減価償却率が類似団体を下回っている。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125,244
124,913
868.02
62,791,360
61,128,287
1,400,122
32,293,134
59,353,963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98878</xdr:rowOff>
    </xdr:from>
    <xdr:to>
      <xdr:col>15</xdr:col>
      <xdr:colOff>101600</xdr:colOff>
      <xdr:row>38</xdr:row>
      <xdr:rowOff>29028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59707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121920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602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157843</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6370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110870</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45555</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0" name="n_2main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3628</xdr:rowOff>
    </xdr:from>
    <xdr:to>
      <xdr:col>55</xdr:col>
      <xdr:colOff>50800</xdr:colOff>
      <xdr:row>40</xdr:row>
      <xdr:rowOff>105228</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104267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153505</xdr:rowOff>
    </xdr:from>
    <xdr:ext cx="469744" cy="259045"/>
    <xdr:sp macro="" textlink="">
      <xdr:nvSpPr>
        <xdr:cNvPr id="121" name="【図書館】&#10;一人当たり面積該当値テキスト">
          <a:extLst>
            <a:ext uri="{FF2B5EF4-FFF2-40B4-BE49-F238E27FC236}">
              <a16:creationId xmlns:a16="http://schemas.microsoft.com/office/drawing/2014/main" id="{00000000-0008-0000-0F00-000079000000}"/>
            </a:ext>
          </a:extLst>
        </xdr:cNvPr>
        <xdr:cNvSpPr txBox="1"/>
      </xdr:nvSpPr>
      <xdr:spPr>
        <a:xfrm>
          <a:off x="10515600" y="68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14515</xdr:rowOff>
    </xdr:from>
    <xdr:to>
      <xdr:col>50</xdr:col>
      <xdr:colOff>165100</xdr:colOff>
      <xdr:row>40</xdr:row>
      <xdr:rowOff>116115</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9588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54428</xdr:rowOff>
    </xdr:from>
    <xdr:to>
      <xdr:col>55</xdr:col>
      <xdr:colOff>0</xdr:colOff>
      <xdr:row>40</xdr:row>
      <xdr:rowOff>65315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9639300" y="69124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8699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65315</xdr:rowOff>
    </xdr:from>
    <xdr:to>
      <xdr:col>50</xdr:col>
      <xdr:colOff>114300</xdr:colOff>
      <xdr:row>40</xdr:row>
      <xdr:rowOff>65315</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8750300" y="692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6" name="n_1aveValue【図書館】&#10;一人当たり面積">
          <a:extLst>
            <a:ext uri="{FF2B5EF4-FFF2-40B4-BE49-F238E27FC236}">
              <a16:creationId xmlns:a16="http://schemas.microsoft.com/office/drawing/2014/main" id="{00000000-0008-0000-0F00-00007E000000}"/>
            </a:ext>
          </a:extLst>
        </xdr:cNvPr>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27" name="n_2aveValue【図書館】&#10;一人当たり面積">
          <a:extLst>
            <a:ext uri="{FF2B5EF4-FFF2-40B4-BE49-F238E27FC236}">
              <a16:creationId xmlns:a16="http://schemas.microsoft.com/office/drawing/2014/main" id="{00000000-0008-0000-0F00-00007F000000}"/>
            </a:ext>
          </a:extLst>
        </xdr:cNvPr>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107242</xdr:rowOff>
    </xdr:from>
    <xdr:ext cx="469744" cy="259045"/>
    <xdr:sp macro="" textlink="">
      <xdr:nvSpPr>
        <xdr:cNvPr id="128" name="n_1mainValue【図書館】&#10;一人当たり面積">
          <a:extLst>
            <a:ext uri="{FF2B5EF4-FFF2-40B4-BE49-F238E27FC236}">
              <a16:creationId xmlns:a16="http://schemas.microsoft.com/office/drawing/2014/main" id="{00000000-0008-0000-0F00-000080000000}"/>
            </a:ext>
          </a:extLst>
        </xdr:cNvPr>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29" name="n_2mainValue【図書館】&#10;一人当たり面積">
          <a:extLst>
            <a:ext uri="{FF2B5EF4-FFF2-40B4-BE49-F238E27FC236}">
              <a16:creationId xmlns:a16="http://schemas.microsoft.com/office/drawing/2014/main" id="{00000000-0008-0000-0F00-000081000000}"/>
            </a:ext>
          </a:extLst>
        </xdr:cNvPr>
        <xdr:cNvSpPr txBox="1"/>
      </xdr:nvSpPr>
      <xdr:spPr>
        <a:xfrm>
          <a:off x="8515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a:extLst>
            <a:ext uri="{FF2B5EF4-FFF2-40B4-BE49-F238E27FC236}">
              <a16:creationId xmlns:a16="http://schemas.microsoft.com/office/drawing/2014/main" id="{00000000-0008-0000-0F00-00009C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a:extLst>
            <a:ext uri="{FF2B5EF4-FFF2-40B4-BE49-F238E27FC236}">
              <a16:creationId xmlns:a16="http://schemas.microsoft.com/office/drawing/2014/main" id="{00000000-0008-0000-0F00-00009E000000}"/>
            </a:ext>
          </a:extLst>
        </xdr:cNvPr>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00000000-0008-0000-0F00-0000A0000000}"/>
            </a:ext>
          </a:extLst>
        </xdr:cNvPr>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30843</xdr:rowOff>
    </xdr:from>
    <xdr:to>
      <xdr:col>15</xdr:col>
      <xdr:colOff>101600</xdr:colOff>
      <xdr:row>59</xdr:row>
      <xdr:rowOff>132443</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2857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43906</xdr:rowOff>
    </xdr:from>
    <xdr:to>
      <xdr:col>24</xdr:col>
      <xdr:colOff>114300</xdr:colOff>
      <xdr:row>57</xdr:row>
      <xdr:rowOff>145506</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45847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66783</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00000000-0008-0000-0F00-0000AA000000}"/>
            </a:ext>
          </a:extLst>
        </xdr:cNvPr>
        <xdr:cNvSpPr txBox="1"/>
      </xdr:nvSpPr>
      <xdr:spPr>
        <a:xfrm>
          <a:off x="4673600" y="966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71665</xdr:rowOff>
    </xdr:from>
    <xdr:to>
      <xdr:col>20</xdr:col>
      <xdr:colOff>38100</xdr:colOff>
      <xdr:row>58</xdr:row>
      <xdr:rowOff>1815</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3746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94706</xdr:rowOff>
    </xdr:from>
    <xdr:to>
      <xdr:col>24</xdr:col>
      <xdr:colOff>63500</xdr:colOff>
      <xdr:row>57</xdr:row>
      <xdr:rowOff>122465</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3797300" y="986735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96157</xdr:rowOff>
    </xdr:from>
    <xdr:to>
      <xdr:col>15</xdr:col>
      <xdr:colOff>101600</xdr:colOff>
      <xdr:row>58</xdr:row>
      <xdr:rowOff>26307</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2857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122465</xdr:rowOff>
    </xdr:from>
    <xdr:to>
      <xdr:col>19</xdr:col>
      <xdr:colOff>177800</xdr:colOff>
      <xdr:row>57</xdr:row>
      <xdr:rowOff>146957</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2908300" y="98951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75" name="n_1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123570</xdr:rowOff>
    </xdr:from>
    <xdr:ext cx="405111" cy="259045"/>
    <xdr:sp macro="" textlink="">
      <xdr:nvSpPr>
        <xdr:cNvPr id="176" name="n_2ave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2705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18342</xdr:rowOff>
    </xdr:from>
    <xdr:ext cx="405111" cy="259045"/>
    <xdr:sp macro="" textlink="">
      <xdr:nvSpPr>
        <xdr:cNvPr id="177" name="n_1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42834</xdr:rowOff>
    </xdr:from>
    <xdr:ext cx="405111" cy="259045"/>
    <xdr:sp macro="" textlink="">
      <xdr:nvSpPr>
        <xdr:cNvPr id="178" name="n_2main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00000000-0008-0000-0F00-0000C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a:extLst>
            <a:ext uri="{FF2B5EF4-FFF2-40B4-BE49-F238E27FC236}">
              <a16:creationId xmlns:a16="http://schemas.microsoft.com/office/drawing/2014/main" id="{00000000-0008-0000-0F00-0000C9000000}"/>
            </a:ext>
          </a:extLst>
        </xdr:cNvPr>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a:extLst>
            <a:ext uri="{FF2B5EF4-FFF2-40B4-BE49-F238E27FC236}">
              <a16:creationId xmlns:a16="http://schemas.microsoft.com/office/drawing/2014/main" id="{00000000-0008-0000-0F00-0000CB000000}"/>
            </a:ext>
          </a:extLst>
        </xdr:cNvPr>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205" name="【体育館・プール】&#10;一人当たり面積平均値テキスト">
          <a:extLst>
            <a:ext uri="{FF2B5EF4-FFF2-40B4-BE49-F238E27FC236}">
              <a16:creationId xmlns:a16="http://schemas.microsoft.com/office/drawing/2014/main" id="{00000000-0008-0000-0F00-0000CD000000}"/>
            </a:ext>
          </a:extLst>
        </xdr:cNvPr>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31496</xdr:rowOff>
    </xdr:from>
    <xdr:to>
      <xdr:col>46</xdr:col>
      <xdr:colOff>38100</xdr:colOff>
      <xdr:row>60</xdr:row>
      <xdr:rowOff>133096</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8699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90932</xdr:rowOff>
    </xdr:from>
    <xdr:to>
      <xdr:col>55</xdr:col>
      <xdr:colOff>50800</xdr:colOff>
      <xdr:row>61</xdr:row>
      <xdr:rowOff>21082</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104267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113809</xdr:rowOff>
    </xdr:from>
    <xdr:ext cx="469744" cy="259045"/>
    <xdr:sp macro="" textlink="">
      <xdr:nvSpPr>
        <xdr:cNvPr id="215" name="【体育館・プール】&#10;一人当たり面積該当値テキスト">
          <a:extLst>
            <a:ext uri="{FF2B5EF4-FFF2-40B4-BE49-F238E27FC236}">
              <a16:creationId xmlns:a16="http://schemas.microsoft.com/office/drawing/2014/main" id="{00000000-0008-0000-0F00-0000D7000000}"/>
            </a:ext>
          </a:extLst>
        </xdr:cNvPr>
        <xdr:cNvSpPr txBox="1"/>
      </xdr:nvSpPr>
      <xdr:spPr>
        <a:xfrm>
          <a:off x="10515600"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100076</xdr:rowOff>
    </xdr:from>
    <xdr:to>
      <xdr:col>50</xdr:col>
      <xdr:colOff>165100</xdr:colOff>
      <xdr:row>61</xdr:row>
      <xdr:rowOff>30226</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9588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141732</xdr:rowOff>
    </xdr:from>
    <xdr:to>
      <xdr:col>55</xdr:col>
      <xdr:colOff>0</xdr:colOff>
      <xdr:row>60</xdr:row>
      <xdr:rowOff>150876</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9639300" y="10428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104648</xdr:rowOff>
    </xdr:from>
    <xdr:to>
      <xdr:col>46</xdr:col>
      <xdr:colOff>38100</xdr:colOff>
      <xdr:row>61</xdr:row>
      <xdr:rowOff>34798</xdr:rowOff>
    </xdr:to>
    <xdr:sp macro="" textlink="">
      <xdr:nvSpPr>
        <xdr:cNvPr id="218" name="楕円 217">
          <a:extLst>
            <a:ext uri="{FF2B5EF4-FFF2-40B4-BE49-F238E27FC236}">
              <a16:creationId xmlns:a16="http://schemas.microsoft.com/office/drawing/2014/main" id="{00000000-0008-0000-0F00-0000DA000000}"/>
            </a:ext>
          </a:extLst>
        </xdr:cNvPr>
        <xdr:cNvSpPr/>
      </xdr:nvSpPr>
      <xdr:spPr>
        <a:xfrm>
          <a:off x="8699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150876</xdr:rowOff>
    </xdr:from>
    <xdr:to>
      <xdr:col>50</xdr:col>
      <xdr:colOff>114300</xdr:colOff>
      <xdr:row>60</xdr:row>
      <xdr:rowOff>155448</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flipV="1">
          <a:off x="8750300" y="10437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20" name="n_1aveValue【体育館・プール】&#10;一人当たり面積">
          <a:extLst>
            <a:ext uri="{FF2B5EF4-FFF2-40B4-BE49-F238E27FC236}">
              <a16:creationId xmlns:a16="http://schemas.microsoft.com/office/drawing/2014/main" id="{00000000-0008-0000-0F00-0000DC000000}"/>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149623</xdr:rowOff>
    </xdr:from>
    <xdr:ext cx="469744" cy="259045"/>
    <xdr:sp macro="" textlink="">
      <xdr:nvSpPr>
        <xdr:cNvPr id="221" name="n_2aveValue【体育館・プール】&#10;一人当たり面積">
          <a:extLst>
            <a:ext uri="{FF2B5EF4-FFF2-40B4-BE49-F238E27FC236}">
              <a16:creationId xmlns:a16="http://schemas.microsoft.com/office/drawing/2014/main" id="{00000000-0008-0000-0F00-0000DD000000}"/>
            </a:ext>
          </a:extLst>
        </xdr:cNvPr>
        <xdr:cNvSpPr txBox="1"/>
      </xdr:nvSpPr>
      <xdr:spPr>
        <a:xfrm>
          <a:off x="85154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46753</xdr:rowOff>
    </xdr:from>
    <xdr:ext cx="469744" cy="259045"/>
    <xdr:sp macro="" textlink="">
      <xdr:nvSpPr>
        <xdr:cNvPr id="222" name="n_1mainValue【体育館・プール】&#10;一人当たり面積">
          <a:extLst>
            <a:ext uri="{FF2B5EF4-FFF2-40B4-BE49-F238E27FC236}">
              <a16:creationId xmlns:a16="http://schemas.microsoft.com/office/drawing/2014/main" id="{00000000-0008-0000-0F00-0000DE000000}"/>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25925</xdr:rowOff>
    </xdr:from>
    <xdr:ext cx="469744" cy="259045"/>
    <xdr:sp macro="" textlink="">
      <xdr:nvSpPr>
        <xdr:cNvPr id="223" name="n_2mainValue【体育館・プール】&#10;一人当たり面積">
          <a:extLst>
            <a:ext uri="{FF2B5EF4-FFF2-40B4-BE49-F238E27FC236}">
              <a16:creationId xmlns:a16="http://schemas.microsoft.com/office/drawing/2014/main" id="{00000000-0008-0000-0F00-0000DF000000}"/>
            </a:ext>
          </a:extLst>
        </xdr:cNvPr>
        <xdr:cNvSpPr txBox="1"/>
      </xdr:nvSpPr>
      <xdr:spPr>
        <a:xfrm>
          <a:off x="8515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a:extLst>
            <a:ext uri="{FF2B5EF4-FFF2-40B4-BE49-F238E27FC236}">
              <a16:creationId xmlns:a16="http://schemas.microsoft.com/office/drawing/2014/main" id="{00000000-0008-0000-0F00-0000F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a:extLst>
            <a:ext uri="{FF2B5EF4-FFF2-40B4-BE49-F238E27FC236}">
              <a16:creationId xmlns:a16="http://schemas.microsoft.com/office/drawing/2014/main" id="{00000000-0008-0000-0F00-0000FB000000}"/>
            </a:ext>
          </a:extLst>
        </xdr:cNvPr>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a:extLst>
            <a:ext uri="{FF2B5EF4-FFF2-40B4-BE49-F238E27FC236}">
              <a16:creationId xmlns:a16="http://schemas.microsoft.com/office/drawing/2014/main" id="{00000000-0008-0000-0F00-0000FD000000}"/>
            </a:ext>
          </a:extLst>
        </xdr:cNvPr>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55" name="【福祉施設】&#10;有形固定資産減価償却率平均値テキスト">
          <a:extLst>
            <a:ext uri="{FF2B5EF4-FFF2-40B4-BE49-F238E27FC236}">
              <a16:creationId xmlns:a16="http://schemas.microsoft.com/office/drawing/2014/main" id="{00000000-0008-0000-0F00-0000FF000000}"/>
            </a:ext>
          </a:extLst>
        </xdr:cNvPr>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98334</xdr:rowOff>
    </xdr:from>
    <xdr:to>
      <xdr:col>15</xdr:col>
      <xdr:colOff>101600</xdr:colOff>
      <xdr:row>83</xdr:row>
      <xdr:rowOff>28484</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2857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157118</xdr:rowOff>
    </xdr:from>
    <xdr:to>
      <xdr:col>24</xdr:col>
      <xdr:colOff>114300</xdr:colOff>
      <xdr:row>81</xdr:row>
      <xdr:rowOff>87268</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45847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8545</xdr:rowOff>
    </xdr:from>
    <xdr:ext cx="405111" cy="259045"/>
    <xdr:sp macro="" textlink="">
      <xdr:nvSpPr>
        <xdr:cNvPr id="265" name="【福祉施設】&#10;有形固定資産減価償却率該当値テキスト">
          <a:extLst>
            <a:ext uri="{FF2B5EF4-FFF2-40B4-BE49-F238E27FC236}">
              <a16:creationId xmlns:a16="http://schemas.microsoft.com/office/drawing/2014/main" id="{00000000-0008-0000-0F00-000009010000}"/>
            </a:ext>
          </a:extLst>
        </xdr:cNvPr>
        <xdr:cNvSpPr txBox="1"/>
      </xdr:nvSpPr>
      <xdr:spPr>
        <a:xfrm>
          <a:off x="4673600" y="1372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37919</xdr:rowOff>
    </xdr:from>
    <xdr:to>
      <xdr:col>20</xdr:col>
      <xdr:colOff>38100</xdr:colOff>
      <xdr:row>81</xdr:row>
      <xdr:rowOff>139519</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3746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36468</xdr:rowOff>
    </xdr:from>
    <xdr:to>
      <xdr:col>24</xdr:col>
      <xdr:colOff>63500</xdr:colOff>
      <xdr:row>81</xdr:row>
      <xdr:rowOff>88719</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3797300" y="1392391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99968</xdr:rowOff>
    </xdr:from>
    <xdr:to>
      <xdr:col>15</xdr:col>
      <xdr:colOff>101600</xdr:colOff>
      <xdr:row>82</xdr:row>
      <xdr:rowOff>30118</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2857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88719</xdr:rowOff>
    </xdr:from>
    <xdr:to>
      <xdr:col>19</xdr:col>
      <xdr:colOff>177800</xdr:colOff>
      <xdr:row>81</xdr:row>
      <xdr:rowOff>150768</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2908300" y="1397616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270" name="n_1aveValue【福祉施設】&#10;有形固定資産減価償却率">
          <a:extLst>
            <a:ext uri="{FF2B5EF4-FFF2-40B4-BE49-F238E27FC236}">
              <a16:creationId xmlns:a16="http://schemas.microsoft.com/office/drawing/2014/main" id="{00000000-0008-0000-0F00-00000E010000}"/>
            </a:ext>
          </a:extLst>
        </xdr:cNvPr>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19611</xdr:rowOff>
    </xdr:from>
    <xdr:ext cx="405111" cy="259045"/>
    <xdr:sp macro="" textlink="">
      <xdr:nvSpPr>
        <xdr:cNvPr id="271" name="n_2aveValue【福祉施設】&#10;有形固定資産減価償却率">
          <a:extLst>
            <a:ext uri="{FF2B5EF4-FFF2-40B4-BE49-F238E27FC236}">
              <a16:creationId xmlns:a16="http://schemas.microsoft.com/office/drawing/2014/main" id="{00000000-0008-0000-0F00-00000F010000}"/>
            </a:ext>
          </a:extLst>
        </xdr:cNvPr>
        <xdr:cNvSpPr txBox="1"/>
      </xdr:nvSpPr>
      <xdr:spPr>
        <a:xfrm>
          <a:off x="2705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156046</xdr:rowOff>
    </xdr:from>
    <xdr:ext cx="405111" cy="259045"/>
    <xdr:sp macro="" textlink="">
      <xdr:nvSpPr>
        <xdr:cNvPr id="272" name="n_1mainValue【福祉施設】&#10;有形固定資産減価償却率">
          <a:extLst>
            <a:ext uri="{FF2B5EF4-FFF2-40B4-BE49-F238E27FC236}">
              <a16:creationId xmlns:a16="http://schemas.microsoft.com/office/drawing/2014/main" id="{00000000-0008-0000-0F00-000010010000}"/>
            </a:ext>
          </a:extLst>
        </xdr:cNvPr>
        <xdr:cNvSpPr txBox="1"/>
      </xdr:nvSpPr>
      <xdr:spPr>
        <a:xfrm>
          <a:off x="35820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46645</xdr:rowOff>
    </xdr:from>
    <xdr:ext cx="405111" cy="259045"/>
    <xdr:sp macro="" textlink="">
      <xdr:nvSpPr>
        <xdr:cNvPr id="273" name="n_2mainValue【福祉施設】&#10;有形固定資産減価償却率">
          <a:extLst>
            <a:ext uri="{FF2B5EF4-FFF2-40B4-BE49-F238E27FC236}">
              <a16:creationId xmlns:a16="http://schemas.microsoft.com/office/drawing/2014/main" id="{00000000-0008-0000-0F00-000011010000}"/>
            </a:ext>
          </a:extLst>
        </xdr:cNvPr>
        <xdr:cNvSpPr txBox="1"/>
      </xdr:nvSpPr>
      <xdr:spPr>
        <a:xfrm>
          <a:off x="2705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a:extLst>
            <a:ext uri="{FF2B5EF4-FFF2-40B4-BE49-F238E27FC236}">
              <a16:creationId xmlns:a16="http://schemas.microsoft.com/office/drawing/2014/main" id="{00000000-0008-0000-0F00-00002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a:extLst>
            <a:ext uri="{FF2B5EF4-FFF2-40B4-BE49-F238E27FC236}">
              <a16:creationId xmlns:a16="http://schemas.microsoft.com/office/drawing/2014/main" id="{00000000-0008-0000-0F00-00002C010000}"/>
            </a:ext>
          </a:extLst>
        </xdr:cNvPr>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a:extLst>
            <a:ext uri="{FF2B5EF4-FFF2-40B4-BE49-F238E27FC236}">
              <a16:creationId xmlns:a16="http://schemas.microsoft.com/office/drawing/2014/main" id="{00000000-0008-0000-0F00-00002E010000}"/>
            </a:ext>
          </a:extLst>
        </xdr:cNvPr>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304" name="【福祉施設】&#10;一人当たり面積平均値テキスト">
          <a:extLst>
            <a:ext uri="{FF2B5EF4-FFF2-40B4-BE49-F238E27FC236}">
              <a16:creationId xmlns:a16="http://schemas.microsoft.com/office/drawing/2014/main" id="{00000000-0008-0000-0F00-000030010000}"/>
            </a:ext>
          </a:extLst>
        </xdr:cNvPr>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77107</xdr:rowOff>
    </xdr:from>
    <xdr:to>
      <xdr:col>46</xdr:col>
      <xdr:colOff>38100</xdr:colOff>
      <xdr:row>78</xdr:row>
      <xdr:rowOff>7257</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8699500" y="1327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126093</xdr:rowOff>
    </xdr:from>
    <xdr:to>
      <xdr:col>55</xdr:col>
      <xdr:colOff>50800</xdr:colOff>
      <xdr:row>80</xdr:row>
      <xdr:rowOff>56243</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4267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148970</xdr:rowOff>
    </xdr:from>
    <xdr:ext cx="469744" cy="259045"/>
    <xdr:sp macro="" textlink="">
      <xdr:nvSpPr>
        <xdr:cNvPr id="314" name="【福祉施設】&#10;一人当たり面積該当値テキスト">
          <a:extLst>
            <a:ext uri="{FF2B5EF4-FFF2-40B4-BE49-F238E27FC236}">
              <a16:creationId xmlns:a16="http://schemas.microsoft.com/office/drawing/2014/main" id="{00000000-0008-0000-0F00-00003A010000}"/>
            </a:ext>
          </a:extLst>
        </xdr:cNvPr>
        <xdr:cNvSpPr txBox="1"/>
      </xdr:nvSpPr>
      <xdr:spPr>
        <a:xfrm>
          <a:off x="10515600" y="1352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142421</xdr:rowOff>
    </xdr:from>
    <xdr:to>
      <xdr:col>50</xdr:col>
      <xdr:colOff>165100</xdr:colOff>
      <xdr:row>80</xdr:row>
      <xdr:rowOff>72571</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9588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5443</xdr:rowOff>
    </xdr:from>
    <xdr:to>
      <xdr:col>55</xdr:col>
      <xdr:colOff>0</xdr:colOff>
      <xdr:row>80</xdr:row>
      <xdr:rowOff>21771</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9639300" y="137214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142421</xdr:rowOff>
    </xdr:from>
    <xdr:to>
      <xdr:col>46</xdr:col>
      <xdr:colOff>38100</xdr:colOff>
      <xdr:row>80</xdr:row>
      <xdr:rowOff>72571</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8699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21771</xdr:rowOff>
    </xdr:from>
    <xdr:to>
      <xdr:col>50</xdr:col>
      <xdr:colOff>114300</xdr:colOff>
      <xdr:row>80</xdr:row>
      <xdr:rowOff>21771</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8750300" y="1373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31041</xdr:rowOff>
    </xdr:from>
    <xdr:ext cx="469744" cy="259045"/>
    <xdr:sp macro="" textlink="">
      <xdr:nvSpPr>
        <xdr:cNvPr id="319" name="n_1aveValue【福祉施設】&#10;一人当たり面積">
          <a:extLst>
            <a:ext uri="{FF2B5EF4-FFF2-40B4-BE49-F238E27FC236}">
              <a16:creationId xmlns:a16="http://schemas.microsoft.com/office/drawing/2014/main" id="{00000000-0008-0000-0F00-00003F010000}"/>
            </a:ext>
          </a:extLst>
        </xdr:cNvPr>
        <xdr:cNvSpPr txBox="1"/>
      </xdr:nvSpPr>
      <xdr:spPr>
        <a:xfrm>
          <a:off x="9391727"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23784</xdr:rowOff>
    </xdr:from>
    <xdr:ext cx="469744" cy="259045"/>
    <xdr:sp macro="" textlink="">
      <xdr:nvSpPr>
        <xdr:cNvPr id="320" name="n_2aveValue【福祉施設】&#10;一人当たり面積">
          <a:extLst>
            <a:ext uri="{FF2B5EF4-FFF2-40B4-BE49-F238E27FC236}">
              <a16:creationId xmlns:a16="http://schemas.microsoft.com/office/drawing/2014/main" id="{00000000-0008-0000-0F00-000040010000}"/>
            </a:ext>
          </a:extLst>
        </xdr:cNvPr>
        <xdr:cNvSpPr txBox="1"/>
      </xdr:nvSpPr>
      <xdr:spPr>
        <a:xfrm>
          <a:off x="8515427" y="130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89098</xdr:rowOff>
    </xdr:from>
    <xdr:ext cx="469744" cy="259045"/>
    <xdr:sp macro="" textlink="">
      <xdr:nvSpPr>
        <xdr:cNvPr id="321" name="n_1mainValue【福祉施設】&#10;一人当たり面積">
          <a:extLst>
            <a:ext uri="{FF2B5EF4-FFF2-40B4-BE49-F238E27FC236}">
              <a16:creationId xmlns:a16="http://schemas.microsoft.com/office/drawing/2014/main" id="{00000000-0008-0000-0F00-000041010000}"/>
            </a:ext>
          </a:extLst>
        </xdr:cNvPr>
        <xdr:cNvSpPr txBox="1"/>
      </xdr:nvSpPr>
      <xdr:spPr>
        <a:xfrm>
          <a:off x="9391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63698</xdr:rowOff>
    </xdr:from>
    <xdr:ext cx="469744" cy="259045"/>
    <xdr:sp macro="" textlink="">
      <xdr:nvSpPr>
        <xdr:cNvPr id="322" name="n_2mainValue【福祉施設】&#10;一人当たり面積">
          <a:extLst>
            <a:ext uri="{FF2B5EF4-FFF2-40B4-BE49-F238E27FC236}">
              <a16:creationId xmlns:a16="http://schemas.microsoft.com/office/drawing/2014/main" id="{00000000-0008-0000-0F00-000042010000}"/>
            </a:ext>
          </a:extLst>
        </xdr:cNvPr>
        <xdr:cNvSpPr txBox="1"/>
      </xdr:nvSpPr>
      <xdr:spPr>
        <a:xfrm>
          <a:off x="8515427" y="1377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00000000-0008-0000-0F00-00005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46" name="【市民会館】&#10;有形固定資産減価償却率最小値テキスト">
          <a:extLst>
            <a:ext uri="{FF2B5EF4-FFF2-40B4-BE49-F238E27FC236}">
              <a16:creationId xmlns:a16="http://schemas.microsoft.com/office/drawing/2014/main" id="{00000000-0008-0000-0F00-00005A010000}"/>
            </a:ext>
          </a:extLst>
        </xdr:cNvPr>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48" name="【市民会館】&#10;有形固定資産減価償却率最大値テキスト">
          <a:extLst>
            <a:ext uri="{FF2B5EF4-FFF2-40B4-BE49-F238E27FC236}">
              <a16:creationId xmlns:a16="http://schemas.microsoft.com/office/drawing/2014/main" id="{00000000-0008-0000-0F00-00005C010000}"/>
            </a:ext>
          </a:extLst>
        </xdr:cNvPr>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00000000-0008-0000-0F00-00005E010000}"/>
            </a:ext>
          </a:extLst>
        </xdr:cNvPr>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162561</xdr:rowOff>
    </xdr:from>
    <xdr:to>
      <xdr:col>24</xdr:col>
      <xdr:colOff>114300</xdr:colOff>
      <xdr:row>102</xdr:row>
      <xdr:rowOff>92711</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4584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13988</xdr:rowOff>
    </xdr:from>
    <xdr:ext cx="405111" cy="259045"/>
    <xdr:sp macro="" textlink="">
      <xdr:nvSpPr>
        <xdr:cNvPr id="360" name="【市民会館】&#10;有形固定資産減価償却率該当値テキスト">
          <a:extLst>
            <a:ext uri="{FF2B5EF4-FFF2-40B4-BE49-F238E27FC236}">
              <a16:creationId xmlns:a16="http://schemas.microsoft.com/office/drawing/2014/main" id="{00000000-0008-0000-0F00-000068010000}"/>
            </a:ext>
          </a:extLst>
        </xdr:cNvPr>
        <xdr:cNvSpPr txBox="1"/>
      </xdr:nvSpPr>
      <xdr:spPr>
        <a:xfrm>
          <a:off x="46736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2539</xdr:rowOff>
    </xdr:from>
    <xdr:to>
      <xdr:col>20</xdr:col>
      <xdr:colOff>38100</xdr:colOff>
      <xdr:row>102</xdr:row>
      <xdr:rowOff>104139</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3746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41911</xdr:rowOff>
    </xdr:from>
    <xdr:to>
      <xdr:col>24</xdr:col>
      <xdr:colOff>63500</xdr:colOff>
      <xdr:row>102</xdr:row>
      <xdr:rowOff>53339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3797300" y="175298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36830</xdr:rowOff>
    </xdr:from>
    <xdr:to>
      <xdr:col>15</xdr:col>
      <xdr:colOff>101600</xdr:colOff>
      <xdr:row>102</xdr:row>
      <xdr:rowOff>138430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2857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53339</xdr:rowOff>
    </xdr:from>
    <xdr:to>
      <xdr:col>19</xdr:col>
      <xdr:colOff>177800</xdr:colOff>
      <xdr:row>102</xdr:row>
      <xdr:rowOff>87630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2908300" y="17541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65" name="n_1aveValue【市民会館】&#10;有形固定資産減価償却率">
          <a:extLst>
            <a:ext uri="{FF2B5EF4-FFF2-40B4-BE49-F238E27FC236}">
              <a16:creationId xmlns:a16="http://schemas.microsoft.com/office/drawing/2014/main" id="{00000000-0008-0000-0F00-00006D010000}"/>
            </a:ext>
          </a:extLst>
        </xdr:cNvPr>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366" name="n_2aveValue【市民会館】&#10;有形固定資産減価償却率">
          <a:extLst>
            <a:ext uri="{FF2B5EF4-FFF2-40B4-BE49-F238E27FC236}">
              <a16:creationId xmlns:a16="http://schemas.microsoft.com/office/drawing/2014/main" id="{00000000-0008-0000-0F00-00006E010000}"/>
            </a:ext>
          </a:extLst>
        </xdr:cNvPr>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120666</xdr:rowOff>
    </xdr:from>
    <xdr:ext cx="405111" cy="259045"/>
    <xdr:sp macro="" textlink="">
      <xdr:nvSpPr>
        <xdr:cNvPr id="367" name="n_1mainValue【市民会館】&#10;有形固定資産減価償却率">
          <a:extLst>
            <a:ext uri="{FF2B5EF4-FFF2-40B4-BE49-F238E27FC236}">
              <a16:creationId xmlns:a16="http://schemas.microsoft.com/office/drawing/2014/main" id="{00000000-0008-0000-0F00-00006F010000}"/>
            </a:ext>
          </a:extLst>
        </xdr:cNvPr>
        <xdr:cNvSpPr txBox="1"/>
      </xdr:nvSpPr>
      <xdr:spPr>
        <a:xfrm>
          <a:off x="3582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154957</xdr:rowOff>
    </xdr:from>
    <xdr:ext cx="405111" cy="259045"/>
    <xdr:sp macro="" textlink="">
      <xdr:nvSpPr>
        <xdr:cNvPr id="368" name="n_2mainValue【市民会館】&#10;有形固定資産減価償却率">
          <a:extLst>
            <a:ext uri="{FF2B5EF4-FFF2-40B4-BE49-F238E27FC236}">
              <a16:creationId xmlns:a16="http://schemas.microsoft.com/office/drawing/2014/main" id="{00000000-0008-0000-0F00-000070010000}"/>
            </a:ext>
          </a:extLst>
        </xdr:cNvPr>
        <xdr:cNvSpPr txBox="1"/>
      </xdr:nvSpPr>
      <xdr:spPr>
        <a:xfrm>
          <a:off x="2705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a:extLst>
            <a:ext uri="{FF2B5EF4-FFF2-40B4-BE49-F238E27FC236}">
              <a16:creationId xmlns:a16="http://schemas.microsoft.com/office/drawing/2014/main" id="{00000000-0008-0000-0F00-00008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94" name="【市民会館】&#10;一人当たり面積最小値テキスト">
          <a:extLst>
            <a:ext uri="{FF2B5EF4-FFF2-40B4-BE49-F238E27FC236}">
              <a16:creationId xmlns:a16="http://schemas.microsoft.com/office/drawing/2014/main" id="{00000000-0008-0000-0F00-00008A010000}"/>
            </a:ext>
          </a:extLst>
        </xdr:cNvPr>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96" name="【市民会館】&#10;一人当たり面積最大値テキスト">
          <a:extLst>
            <a:ext uri="{FF2B5EF4-FFF2-40B4-BE49-F238E27FC236}">
              <a16:creationId xmlns:a16="http://schemas.microsoft.com/office/drawing/2014/main" id="{00000000-0008-0000-0F00-00008C010000}"/>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98" name="【市民会館】&#10;一人当たり面積平均値テキスト">
          <a:extLst>
            <a:ext uri="{FF2B5EF4-FFF2-40B4-BE49-F238E27FC236}">
              <a16:creationId xmlns:a16="http://schemas.microsoft.com/office/drawing/2014/main" id="{00000000-0008-0000-0F00-00008E010000}"/>
            </a:ext>
          </a:extLst>
        </xdr:cNvPr>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21589</xdr:rowOff>
    </xdr:from>
    <xdr:to>
      <xdr:col>55</xdr:col>
      <xdr:colOff>50800</xdr:colOff>
      <xdr:row>107</xdr:row>
      <xdr:rowOff>123189</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10426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xdr:rowOff>
    </xdr:from>
    <xdr:ext cx="469744" cy="259045"/>
    <xdr:sp macro="" textlink="">
      <xdr:nvSpPr>
        <xdr:cNvPr id="408" name="【市民会館】&#10;一人当たり面積該当値テキスト">
          <a:extLst>
            <a:ext uri="{FF2B5EF4-FFF2-40B4-BE49-F238E27FC236}">
              <a16:creationId xmlns:a16="http://schemas.microsoft.com/office/drawing/2014/main" id="{00000000-0008-0000-0F00-000098010000}"/>
            </a:ext>
          </a:extLst>
        </xdr:cNvPr>
        <xdr:cNvSpPr txBox="1"/>
      </xdr:nvSpPr>
      <xdr:spPr>
        <a:xfrm>
          <a:off x="10515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72389</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9639300" y="183870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124461</xdr:rowOff>
    </xdr:from>
    <xdr:to>
      <xdr:col>46</xdr:col>
      <xdr:colOff>38100</xdr:colOff>
      <xdr:row>107</xdr:row>
      <xdr:rowOff>54611</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8699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3811</xdr:rowOff>
    </xdr:from>
    <xdr:to>
      <xdr:col>50</xdr:col>
      <xdr:colOff>114300</xdr:colOff>
      <xdr:row>107</xdr:row>
      <xdr:rowOff>41911</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8750300" y="18348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13" name="n_1aveValue【市民会館】&#10;一人当たり面積">
          <a:extLst>
            <a:ext uri="{FF2B5EF4-FFF2-40B4-BE49-F238E27FC236}">
              <a16:creationId xmlns:a16="http://schemas.microsoft.com/office/drawing/2014/main" id="{00000000-0008-0000-0F00-00009D010000}"/>
            </a:ext>
          </a:extLst>
        </xdr:cNvPr>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14" name="n_2aveValue【市民会館】&#10;一人当たり面積">
          <a:extLst>
            <a:ext uri="{FF2B5EF4-FFF2-40B4-BE49-F238E27FC236}">
              <a16:creationId xmlns:a16="http://schemas.microsoft.com/office/drawing/2014/main" id="{00000000-0008-0000-0F00-00009E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415" name="n_1mainValue【市民会館】&#10;一人当たり面積">
          <a:extLst>
            <a:ext uri="{FF2B5EF4-FFF2-40B4-BE49-F238E27FC236}">
              <a16:creationId xmlns:a16="http://schemas.microsoft.com/office/drawing/2014/main" id="{00000000-0008-0000-0F00-00009F010000}"/>
            </a:ext>
          </a:extLst>
        </xdr:cNvPr>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45738</xdr:rowOff>
    </xdr:from>
    <xdr:ext cx="469744" cy="259045"/>
    <xdr:sp macro="" textlink="">
      <xdr:nvSpPr>
        <xdr:cNvPr id="416" name="n_2mainValue【市民会館】&#10;一人当たり面積">
          <a:extLst>
            <a:ext uri="{FF2B5EF4-FFF2-40B4-BE49-F238E27FC236}">
              <a16:creationId xmlns:a16="http://schemas.microsoft.com/office/drawing/2014/main" id="{00000000-0008-0000-0F00-0000A0010000}"/>
            </a:ext>
          </a:extLst>
        </xdr:cNvPr>
        <xdr:cNvSpPr txBox="1"/>
      </xdr:nvSpPr>
      <xdr:spPr>
        <a:xfrm>
          <a:off x="8515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a:extLst>
            <a:ext uri="{FF2B5EF4-FFF2-40B4-BE49-F238E27FC236}">
              <a16:creationId xmlns:a16="http://schemas.microsoft.com/office/drawing/2014/main" id="{00000000-0008-0000-0F00-0000B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2" name="【一般廃棄物処理施設】&#10;有形固定資産減価償却率最小値テキスト">
          <a:extLst>
            <a:ext uri="{FF2B5EF4-FFF2-40B4-BE49-F238E27FC236}">
              <a16:creationId xmlns:a16="http://schemas.microsoft.com/office/drawing/2014/main" id="{00000000-0008-0000-0F00-0000BA010000}"/>
            </a:ext>
          </a:extLst>
        </xdr:cNvPr>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44" name="【一般廃棄物処理施設】&#10;有形固定資産減価償却率最大値テキスト">
          <a:extLst>
            <a:ext uri="{FF2B5EF4-FFF2-40B4-BE49-F238E27FC236}">
              <a16:creationId xmlns:a16="http://schemas.microsoft.com/office/drawing/2014/main" id="{00000000-0008-0000-0F00-0000BC010000}"/>
            </a:ext>
          </a:extLst>
        </xdr:cNvPr>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95902</xdr:rowOff>
    </xdr:from>
    <xdr:ext cx="405111" cy="259045"/>
    <xdr:sp macro="" textlink="">
      <xdr:nvSpPr>
        <xdr:cNvPr id="446" name="【一般廃棄物処理施設】&#10;有形固定資産減価償却率平均値テキスト">
          <a:extLst>
            <a:ext uri="{FF2B5EF4-FFF2-40B4-BE49-F238E27FC236}">
              <a16:creationId xmlns:a16="http://schemas.microsoft.com/office/drawing/2014/main" id="{00000000-0008-0000-0F00-0000BE010000}"/>
            </a:ext>
          </a:extLst>
        </xdr:cNvPr>
        <xdr:cNvSpPr txBox="1"/>
      </xdr:nvSpPr>
      <xdr:spPr>
        <a:xfrm>
          <a:off x="16357600" y="609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23495</xdr:rowOff>
    </xdr:from>
    <xdr:to>
      <xdr:col>76</xdr:col>
      <xdr:colOff>165100</xdr:colOff>
      <xdr:row>38</xdr:row>
      <xdr:rowOff>125095</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170180</xdr:rowOff>
    </xdr:from>
    <xdr:to>
      <xdr:col>85</xdr:col>
      <xdr:colOff>177800</xdr:colOff>
      <xdr:row>39</xdr:row>
      <xdr:rowOff>100330</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6268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148607</xdr:rowOff>
    </xdr:from>
    <xdr:ext cx="405111" cy="259045"/>
    <xdr:sp macro="" textlink="">
      <xdr:nvSpPr>
        <xdr:cNvPr id="456" name="【一般廃棄物処理施設】&#10;有形固定資産減価償却率該当値テキスト">
          <a:extLst>
            <a:ext uri="{FF2B5EF4-FFF2-40B4-BE49-F238E27FC236}">
              <a16:creationId xmlns:a16="http://schemas.microsoft.com/office/drawing/2014/main" id="{00000000-0008-0000-0F00-0000C8010000}"/>
            </a:ext>
          </a:extLst>
        </xdr:cNvPr>
        <xdr:cNvSpPr txBox="1"/>
      </xdr:nvSpPr>
      <xdr:spPr>
        <a:xfrm>
          <a:off x="16357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97790</xdr:rowOff>
    </xdr:from>
    <xdr:to>
      <xdr:col>81</xdr:col>
      <xdr:colOff>101600</xdr:colOff>
      <xdr:row>40</xdr:row>
      <xdr:rowOff>27940</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543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49530</xdr:rowOff>
    </xdr:from>
    <xdr:to>
      <xdr:col>85</xdr:col>
      <xdr:colOff>127000</xdr:colOff>
      <xdr:row>39</xdr:row>
      <xdr:rowOff>148590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15481300" y="67360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31115</xdr:rowOff>
    </xdr:from>
    <xdr:to>
      <xdr:col>76</xdr:col>
      <xdr:colOff>165100</xdr:colOff>
      <xdr:row>40</xdr:row>
      <xdr:rowOff>132715</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14541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148590</xdr:rowOff>
    </xdr:from>
    <xdr:to>
      <xdr:col>81</xdr:col>
      <xdr:colOff>50800</xdr:colOff>
      <xdr:row>40</xdr:row>
      <xdr:rowOff>81915</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4592300" y="683514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48277</xdr:rowOff>
    </xdr:from>
    <xdr:ext cx="405111" cy="259045"/>
    <xdr:sp macro="" textlink="">
      <xdr:nvSpPr>
        <xdr:cNvPr id="461" name="n_1aveValue【一般廃棄物処理施設】&#10;有形固定資産減価償却率">
          <a:extLst>
            <a:ext uri="{FF2B5EF4-FFF2-40B4-BE49-F238E27FC236}">
              <a16:creationId xmlns:a16="http://schemas.microsoft.com/office/drawing/2014/main" id="{00000000-0008-0000-0F00-0000CD010000}"/>
            </a:ext>
          </a:extLst>
        </xdr:cNvPr>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141622</xdr:rowOff>
    </xdr:from>
    <xdr:ext cx="405111" cy="259045"/>
    <xdr:sp macro="" textlink="">
      <xdr:nvSpPr>
        <xdr:cNvPr id="462" name="n_2aveValue【一般廃棄物処理施設】&#10;有形固定資産減価償却率">
          <a:extLst>
            <a:ext uri="{FF2B5EF4-FFF2-40B4-BE49-F238E27FC236}">
              <a16:creationId xmlns:a16="http://schemas.microsoft.com/office/drawing/2014/main" id="{00000000-0008-0000-0F00-0000CE010000}"/>
            </a:ext>
          </a:extLst>
        </xdr:cNvPr>
        <xdr:cNvSpPr txBox="1"/>
      </xdr:nvSpPr>
      <xdr:spPr>
        <a:xfrm>
          <a:off x="14389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19067</xdr:rowOff>
    </xdr:from>
    <xdr:ext cx="405111" cy="259045"/>
    <xdr:sp macro="" textlink="">
      <xdr:nvSpPr>
        <xdr:cNvPr id="463" name="n_1mainValue【一般廃棄物処理施設】&#10;有形固定資産減価償却率">
          <a:extLst>
            <a:ext uri="{FF2B5EF4-FFF2-40B4-BE49-F238E27FC236}">
              <a16:creationId xmlns:a16="http://schemas.microsoft.com/office/drawing/2014/main" id="{00000000-0008-0000-0F00-0000CF010000}"/>
            </a:ext>
          </a:extLst>
        </xdr:cNvPr>
        <xdr:cNvSpPr txBox="1"/>
      </xdr:nvSpPr>
      <xdr:spPr>
        <a:xfrm>
          <a:off x="15266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123842</xdr:rowOff>
    </xdr:from>
    <xdr:ext cx="405111" cy="259045"/>
    <xdr:sp macro="" textlink="">
      <xdr:nvSpPr>
        <xdr:cNvPr id="464" name="n_2mainValue【一般廃棄物処理施設】&#10;有形固定資産減価償却率">
          <a:extLst>
            <a:ext uri="{FF2B5EF4-FFF2-40B4-BE49-F238E27FC236}">
              <a16:creationId xmlns:a16="http://schemas.microsoft.com/office/drawing/2014/main" id="{00000000-0008-0000-0F00-0000D0010000}"/>
            </a:ext>
          </a:extLst>
        </xdr:cNvPr>
        <xdr:cNvSpPr txBox="1"/>
      </xdr:nvSpPr>
      <xdr:spPr>
        <a:xfrm>
          <a:off x="143897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a:extLst>
            <a:ext uri="{FF2B5EF4-FFF2-40B4-BE49-F238E27FC236}">
              <a16:creationId xmlns:a16="http://schemas.microsoft.com/office/drawing/2014/main" id="{00000000-0008-0000-0F00-0000E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89" name="【一般廃棄物処理施設】&#10;一人当たり有形固定資産（償却資産）額最小値テキスト">
          <a:extLst>
            <a:ext uri="{FF2B5EF4-FFF2-40B4-BE49-F238E27FC236}">
              <a16:creationId xmlns:a16="http://schemas.microsoft.com/office/drawing/2014/main" id="{00000000-0008-0000-0F00-0000E9010000}"/>
            </a:ext>
          </a:extLst>
        </xdr:cNvPr>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91" name="【一般廃棄物処理施設】&#10;一人当たり有形固定資産（償却資産）額最大値テキスト">
          <a:extLst>
            <a:ext uri="{FF2B5EF4-FFF2-40B4-BE49-F238E27FC236}">
              <a16:creationId xmlns:a16="http://schemas.microsoft.com/office/drawing/2014/main" id="{00000000-0008-0000-0F00-0000EB010000}"/>
            </a:ext>
          </a:extLst>
        </xdr:cNvPr>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41363</xdr:rowOff>
    </xdr:from>
    <xdr:ext cx="534377" cy="259045"/>
    <xdr:sp macro="" textlink="">
      <xdr:nvSpPr>
        <xdr:cNvPr id="493" name="【一般廃棄物処理施設】&#10;一人当たり有形固定資産（償却資産）額平均値テキスト">
          <a:extLst>
            <a:ext uri="{FF2B5EF4-FFF2-40B4-BE49-F238E27FC236}">
              <a16:creationId xmlns:a16="http://schemas.microsoft.com/office/drawing/2014/main" id="{00000000-0008-0000-0F00-0000ED010000}"/>
            </a:ext>
          </a:extLst>
        </xdr:cNvPr>
        <xdr:cNvSpPr txBox="1"/>
      </xdr:nvSpPr>
      <xdr:spPr>
        <a:xfrm>
          <a:off x="22199600" y="655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55537</xdr:rowOff>
    </xdr:from>
    <xdr:to>
      <xdr:col>107</xdr:col>
      <xdr:colOff>101600</xdr:colOff>
      <xdr:row>37</xdr:row>
      <xdr:rowOff>157137</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20383500" y="639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34064</xdr:rowOff>
    </xdr:from>
    <xdr:to>
      <xdr:col>116</xdr:col>
      <xdr:colOff>114300</xdr:colOff>
      <xdr:row>37</xdr:row>
      <xdr:rowOff>135664</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22110700" y="63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56941</xdr:rowOff>
    </xdr:from>
    <xdr:ext cx="599010" cy="259045"/>
    <xdr:sp macro="" textlink="">
      <xdr:nvSpPr>
        <xdr:cNvPr id="503" name="【一般廃棄物処理施設】&#10;一人当たり有形固定資産（償却資産）額該当値テキスト">
          <a:extLst>
            <a:ext uri="{FF2B5EF4-FFF2-40B4-BE49-F238E27FC236}">
              <a16:creationId xmlns:a16="http://schemas.microsoft.com/office/drawing/2014/main" id="{00000000-0008-0000-0F00-0000F7010000}"/>
            </a:ext>
          </a:extLst>
        </xdr:cNvPr>
        <xdr:cNvSpPr txBox="1"/>
      </xdr:nvSpPr>
      <xdr:spPr>
        <a:xfrm>
          <a:off x="22199600" y="622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47163</xdr:rowOff>
    </xdr:from>
    <xdr:to>
      <xdr:col>112</xdr:col>
      <xdr:colOff>38100</xdr:colOff>
      <xdr:row>37</xdr:row>
      <xdr:rowOff>148763</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21272500" y="639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84864</xdr:rowOff>
    </xdr:from>
    <xdr:to>
      <xdr:col>116</xdr:col>
      <xdr:colOff>63500</xdr:colOff>
      <xdr:row>37</xdr:row>
      <xdr:rowOff>97963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21323300" y="6428514"/>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56200</xdr:rowOff>
    </xdr:from>
    <xdr:to>
      <xdr:col>107</xdr:col>
      <xdr:colOff>101600</xdr:colOff>
      <xdr:row>37</xdr:row>
      <xdr:rowOff>157800</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20383500" y="63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97963</xdr:rowOff>
    </xdr:from>
    <xdr:to>
      <xdr:col>111</xdr:col>
      <xdr:colOff>177800</xdr:colOff>
      <xdr:row>37</xdr:row>
      <xdr:rowOff>107000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flipV="1">
          <a:off x="20434300" y="6441613"/>
          <a:ext cx="8890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24020</xdr:rowOff>
    </xdr:from>
    <xdr:ext cx="534377" cy="259045"/>
    <xdr:sp macro="" textlink="">
      <xdr:nvSpPr>
        <xdr:cNvPr id="508" name="n_1ave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21043411" y="67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2214</xdr:rowOff>
    </xdr:from>
    <xdr:ext cx="599010" cy="259045"/>
    <xdr:sp macro="" textlink="">
      <xdr:nvSpPr>
        <xdr:cNvPr id="509" name="n_2ave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20134795" y="617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165290</xdr:rowOff>
    </xdr:from>
    <xdr:ext cx="599010" cy="259045"/>
    <xdr:sp macro="" textlink="">
      <xdr:nvSpPr>
        <xdr:cNvPr id="510" name="n_1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21011095" y="616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148927</xdr:rowOff>
    </xdr:from>
    <xdr:ext cx="599010" cy="259045"/>
    <xdr:sp macro="" textlink="">
      <xdr:nvSpPr>
        <xdr:cNvPr id="511" name="n_2main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20134795" y="649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00000000-0008-0000-0F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8" name="【保健センター・保健所】&#10;有形固定資産減価償却率最小値テキスト">
          <a:extLst>
            <a:ext uri="{FF2B5EF4-FFF2-40B4-BE49-F238E27FC236}">
              <a16:creationId xmlns:a16="http://schemas.microsoft.com/office/drawing/2014/main" id="{00000000-0008-0000-0F00-00001A02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40" name="【保健センター・保健所】&#10;有形固定資産減価償却率最大値テキスト">
          <a:extLst>
            <a:ext uri="{FF2B5EF4-FFF2-40B4-BE49-F238E27FC236}">
              <a16:creationId xmlns:a16="http://schemas.microsoft.com/office/drawing/2014/main" id="{00000000-0008-0000-0F00-00001C020000}"/>
            </a:ext>
          </a:extLst>
        </xdr:cNvPr>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8000</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00000000-0008-0000-0F00-00001E020000}"/>
            </a:ext>
          </a:extLst>
        </xdr:cNvPr>
        <xdr:cNvSpPr txBox="1"/>
      </xdr:nvSpPr>
      <xdr:spPr>
        <a:xfrm>
          <a:off x="16357600" y="1012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47172</xdr:rowOff>
    </xdr:from>
    <xdr:to>
      <xdr:col>85</xdr:col>
      <xdr:colOff>177800</xdr:colOff>
      <xdr:row>64</xdr:row>
      <xdr:rowOff>148772</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62687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133549</xdr:rowOff>
    </xdr:from>
    <xdr:ext cx="340478" cy="259045"/>
    <xdr:sp macro="" textlink="">
      <xdr:nvSpPr>
        <xdr:cNvPr id="552" name="【保健センター・保健所】&#10;有形固定資産減価償却率該当値テキスト">
          <a:extLst>
            <a:ext uri="{FF2B5EF4-FFF2-40B4-BE49-F238E27FC236}">
              <a16:creationId xmlns:a16="http://schemas.microsoft.com/office/drawing/2014/main" id="{00000000-0008-0000-0F00-000028020000}"/>
            </a:ext>
          </a:extLst>
        </xdr:cNvPr>
        <xdr:cNvSpPr txBox="1"/>
      </xdr:nvSpPr>
      <xdr:spPr>
        <a:xfrm>
          <a:off x="16357600" y="10934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97972</xdr:rowOff>
    </xdr:from>
    <xdr:to>
      <xdr:col>85</xdr:col>
      <xdr:colOff>127000</xdr:colOff>
      <xdr:row>64</xdr:row>
      <xdr:rowOff>130628</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15481300" y="11070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64</xdr:row>
      <xdr:rowOff>130628</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4592300" y="10515600"/>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157134</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65</xdr:row>
      <xdr:rowOff>1105</xdr:rowOff>
    </xdr:from>
    <xdr:ext cx="340478" cy="259045"/>
    <xdr:sp macro="" textlink="">
      <xdr:nvSpPr>
        <xdr:cNvPr id="559" name="n_1main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52983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a:extLst>
            <a:ext uri="{FF2B5EF4-FFF2-40B4-BE49-F238E27FC236}">
              <a16:creationId xmlns:a16="http://schemas.microsoft.com/office/drawing/2014/main" id="{00000000-0008-0000-0F00-00004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83" name="【保健センター・保健所】&#10;一人当たり面積最小値テキスト">
          <a:extLst>
            <a:ext uri="{FF2B5EF4-FFF2-40B4-BE49-F238E27FC236}">
              <a16:creationId xmlns:a16="http://schemas.microsoft.com/office/drawing/2014/main" id="{00000000-0008-0000-0F00-000047020000}"/>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5" name="【保健センター・保健所】&#10;一人当たり面積最大値テキスト">
          <a:extLst>
            <a:ext uri="{FF2B5EF4-FFF2-40B4-BE49-F238E27FC236}">
              <a16:creationId xmlns:a16="http://schemas.microsoft.com/office/drawing/2014/main" id="{00000000-0008-0000-0F00-000049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40657</xdr:rowOff>
    </xdr:from>
    <xdr:ext cx="469744" cy="259045"/>
    <xdr:sp macro="" textlink="">
      <xdr:nvSpPr>
        <xdr:cNvPr id="587" name="【保健センター・保健所】&#10;一人当たり面積平均値テキスト">
          <a:extLst>
            <a:ext uri="{FF2B5EF4-FFF2-40B4-BE49-F238E27FC236}">
              <a16:creationId xmlns:a16="http://schemas.microsoft.com/office/drawing/2014/main" id="{00000000-0008-0000-0F00-00004B020000}"/>
            </a:ext>
          </a:extLst>
        </xdr:cNvPr>
        <xdr:cNvSpPr txBox="1"/>
      </xdr:nvSpPr>
      <xdr:spPr>
        <a:xfrm>
          <a:off x="221996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597" name="【保健センター・保健所】&#10;一人当たり面積該当値テキスト">
          <a:extLst>
            <a:ext uri="{FF2B5EF4-FFF2-40B4-BE49-F238E27FC236}">
              <a16:creationId xmlns:a16="http://schemas.microsoft.com/office/drawing/2014/main" id="{00000000-0008-0000-0F00-000055020000}"/>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02" name="n_1aveValue【保健センター・保健所】&#10;一人当たり面積">
          <a:extLst>
            <a:ext uri="{FF2B5EF4-FFF2-40B4-BE49-F238E27FC236}">
              <a16:creationId xmlns:a16="http://schemas.microsoft.com/office/drawing/2014/main" id="{00000000-0008-0000-0F00-00005A020000}"/>
            </a:ext>
          </a:extLst>
        </xdr:cNvPr>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03" name="n_2aveValue【保健センター・保健所】&#10;一人当たり面積">
          <a:extLst>
            <a:ext uri="{FF2B5EF4-FFF2-40B4-BE49-F238E27FC236}">
              <a16:creationId xmlns:a16="http://schemas.microsoft.com/office/drawing/2014/main" id="{00000000-0008-0000-0F00-00005B020000}"/>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04" name="n_1mainValue【保健センター・保健所】&#10;一人当たり面積">
          <a:extLst>
            <a:ext uri="{FF2B5EF4-FFF2-40B4-BE49-F238E27FC236}">
              <a16:creationId xmlns:a16="http://schemas.microsoft.com/office/drawing/2014/main" id="{00000000-0008-0000-0F00-00005C020000}"/>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05" name="n_2mainValue【保健センター・保健所】&#10;一人当たり面積">
          <a:extLst>
            <a:ext uri="{FF2B5EF4-FFF2-40B4-BE49-F238E27FC236}">
              <a16:creationId xmlns:a16="http://schemas.microsoft.com/office/drawing/2014/main" id="{00000000-0008-0000-0F00-00005D020000}"/>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a:extLst>
            <a:ext uri="{FF2B5EF4-FFF2-40B4-BE49-F238E27FC236}">
              <a16:creationId xmlns:a16="http://schemas.microsoft.com/office/drawing/2014/main" id="{00000000-0008-0000-0F00-00007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631" name="【消防施設】&#10;有形固定資産減価償却率最小値テキスト">
          <a:extLst>
            <a:ext uri="{FF2B5EF4-FFF2-40B4-BE49-F238E27FC236}">
              <a16:creationId xmlns:a16="http://schemas.microsoft.com/office/drawing/2014/main" id="{00000000-0008-0000-0F00-000077020000}"/>
            </a:ext>
          </a:extLst>
        </xdr:cNvPr>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633" name="【消防施設】&#10;有形固定資産減価償却率最大値テキスト">
          <a:extLst>
            <a:ext uri="{FF2B5EF4-FFF2-40B4-BE49-F238E27FC236}">
              <a16:creationId xmlns:a16="http://schemas.microsoft.com/office/drawing/2014/main" id="{00000000-0008-0000-0F00-000079020000}"/>
            </a:ext>
          </a:extLst>
        </xdr:cNvPr>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35" name="【消防施設】&#10;有形固定資産減価償却率平均値テキスト">
          <a:extLst>
            <a:ext uri="{FF2B5EF4-FFF2-40B4-BE49-F238E27FC236}">
              <a16:creationId xmlns:a16="http://schemas.microsoft.com/office/drawing/2014/main" id="{00000000-0008-0000-0F00-00007B020000}"/>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154939</xdr:rowOff>
    </xdr:from>
    <xdr:to>
      <xdr:col>85</xdr:col>
      <xdr:colOff>177800</xdr:colOff>
      <xdr:row>83</xdr:row>
      <xdr:rowOff>85089</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6268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133366</xdr:rowOff>
    </xdr:from>
    <xdr:ext cx="405111" cy="259045"/>
    <xdr:sp macro="" textlink="">
      <xdr:nvSpPr>
        <xdr:cNvPr id="645" name="【消防施設】&#10;有形固定資産減価償却率該当値テキスト">
          <a:extLst>
            <a:ext uri="{FF2B5EF4-FFF2-40B4-BE49-F238E27FC236}">
              <a16:creationId xmlns:a16="http://schemas.microsoft.com/office/drawing/2014/main" id="{00000000-0008-0000-0F00-000085020000}"/>
            </a:ext>
          </a:extLst>
        </xdr:cNvPr>
        <xdr:cNvSpPr txBox="1"/>
      </xdr:nvSpPr>
      <xdr:spPr>
        <a:xfrm>
          <a:off x="16357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34289</xdr:rowOff>
    </xdr:from>
    <xdr:to>
      <xdr:col>85</xdr:col>
      <xdr:colOff>127000</xdr:colOff>
      <xdr:row>83</xdr:row>
      <xdr:rowOff>49530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5481300" y="14264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27305</xdr:rowOff>
    </xdr:from>
    <xdr:to>
      <xdr:col>76</xdr:col>
      <xdr:colOff>165100</xdr:colOff>
      <xdr:row>83</xdr:row>
      <xdr:rowOff>128905</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541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78105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4592300" y="14279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78757</xdr:rowOff>
    </xdr:from>
    <xdr:ext cx="405111" cy="259045"/>
    <xdr:sp macro="" textlink="">
      <xdr:nvSpPr>
        <xdr:cNvPr id="650" name="n_1aveValue【消防施設】&#10;有形固定資産減価償却率">
          <a:extLst>
            <a:ext uri="{FF2B5EF4-FFF2-40B4-BE49-F238E27FC236}">
              <a16:creationId xmlns:a16="http://schemas.microsoft.com/office/drawing/2014/main" id="{00000000-0008-0000-0F00-00008A020000}"/>
            </a:ext>
          </a:extLst>
        </xdr:cNvPr>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51" name="n_2aveValue【消防施設】&#10;有形固定資産減価償却率">
          <a:extLst>
            <a:ext uri="{FF2B5EF4-FFF2-40B4-BE49-F238E27FC236}">
              <a16:creationId xmlns:a16="http://schemas.microsoft.com/office/drawing/2014/main" id="{00000000-0008-0000-0F00-00008B020000}"/>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652" name="n_1mainValue【消防施設】&#10;有形固定資産減価償却率">
          <a:extLst>
            <a:ext uri="{FF2B5EF4-FFF2-40B4-BE49-F238E27FC236}">
              <a16:creationId xmlns:a16="http://schemas.microsoft.com/office/drawing/2014/main" id="{00000000-0008-0000-0F00-00008C020000}"/>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653" name="n_2mainValue【消防施設】&#10;有形固定資産減価償却率">
          <a:extLst>
            <a:ext uri="{FF2B5EF4-FFF2-40B4-BE49-F238E27FC236}">
              <a16:creationId xmlns:a16="http://schemas.microsoft.com/office/drawing/2014/main" id="{00000000-0008-0000-0F00-00008D020000}"/>
            </a:ext>
          </a:extLst>
        </xdr:cNvPr>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a:extLst>
            <a:ext uri="{FF2B5EF4-FFF2-40B4-BE49-F238E27FC236}">
              <a16:creationId xmlns:a16="http://schemas.microsoft.com/office/drawing/2014/main" id="{00000000-0008-0000-0F00-0000A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78" name="【消防施設】&#10;一人当たり面積最小値テキスト">
          <a:extLst>
            <a:ext uri="{FF2B5EF4-FFF2-40B4-BE49-F238E27FC236}">
              <a16:creationId xmlns:a16="http://schemas.microsoft.com/office/drawing/2014/main" id="{00000000-0008-0000-0F00-0000A6020000}"/>
            </a:ext>
          </a:extLst>
        </xdr:cNvPr>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80" name="【消防施設】&#10;一人当たり面積最大値テキスト">
          <a:extLst>
            <a:ext uri="{FF2B5EF4-FFF2-40B4-BE49-F238E27FC236}">
              <a16:creationId xmlns:a16="http://schemas.microsoft.com/office/drawing/2014/main" id="{00000000-0008-0000-0F00-0000A8020000}"/>
            </a:ext>
          </a:extLst>
        </xdr:cNvPr>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82" name="【消防施設】&#10;一人当たり面積平均値テキスト">
          <a:extLst>
            <a:ext uri="{FF2B5EF4-FFF2-40B4-BE49-F238E27FC236}">
              <a16:creationId xmlns:a16="http://schemas.microsoft.com/office/drawing/2014/main" id="{00000000-0008-0000-0F00-0000AA020000}"/>
            </a:ext>
          </a:extLst>
        </xdr:cNvPr>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22110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97807</xdr:rowOff>
    </xdr:from>
    <xdr:ext cx="469744" cy="259045"/>
    <xdr:sp macro="" textlink="">
      <xdr:nvSpPr>
        <xdr:cNvPr id="692" name="【消防施設】&#10;一人当たり面積該当値テキスト">
          <a:extLst>
            <a:ext uri="{FF2B5EF4-FFF2-40B4-BE49-F238E27FC236}">
              <a16:creationId xmlns:a16="http://schemas.microsoft.com/office/drawing/2014/main" id="{00000000-0008-0000-0F00-0000B4020000}"/>
            </a:ext>
          </a:extLst>
        </xdr:cNvPr>
        <xdr:cNvSpPr txBox="1"/>
      </xdr:nvSpPr>
      <xdr:spPr>
        <a:xfrm>
          <a:off x="22199600"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125730</xdr:rowOff>
    </xdr:from>
    <xdr:to>
      <xdr:col>116</xdr:col>
      <xdr:colOff>63500</xdr:colOff>
      <xdr:row>83</xdr:row>
      <xdr:rowOff>133350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1323300" y="1435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97" name="n_1aveValue【消防施設】&#10;一人当たり面積">
          <a:extLst>
            <a:ext uri="{FF2B5EF4-FFF2-40B4-BE49-F238E27FC236}">
              <a16:creationId xmlns:a16="http://schemas.microsoft.com/office/drawing/2014/main" id="{00000000-0008-0000-0F00-0000B9020000}"/>
            </a:ext>
          </a:extLst>
        </xdr:cNvPr>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98" name="n_2aveValue【消防施設】&#10;一人当たり面積">
          <a:extLst>
            <a:ext uri="{FF2B5EF4-FFF2-40B4-BE49-F238E27FC236}">
              <a16:creationId xmlns:a16="http://schemas.microsoft.com/office/drawing/2014/main" id="{00000000-0008-0000-0F00-0000BA02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99" name="n_1mainValue【消防施設】&#10;一人当たり面積">
          <a:extLst>
            <a:ext uri="{FF2B5EF4-FFF2-40B4-BE49-F238E27FC236}">
              <a16:creationId xmlns:a16="http://schemas.microsoft.com/office/drawing/2014/main" id="{00000000-0008-0000-0F00-0000BB020000}"/>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00" name="n_2mainValue【消防施設】&#10;一人当たり面積">
          <a:extLst>
            <a:ext uri="{FF2B5EF4-FFF2-40B4-BE49-F238E27FC236}">
              <a16:creationId xmlns:a16="http://schemas.microsoft.com/office/drawing/2014/main" id="{00000000-0008-0000-0F00-0000BC020000}"/>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a:extLst>
            <a:ext uri="{FF2B5EF4-FFF2-40B4-BE49-F238E27FC236}">
              <a16:creationId xmlns:a16="http://schemas.microsoft.com/office/drawing/2014/main" id="{00000000-0008-0000-0F00-0000D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726" name="【庁舎】&#10;有形固定資産減価償却率最小値テキスト">
          <a:extLst>
            <a:ext uri="{FF2B5EF4-FFF2-40B4-BE49-F238E27FC236}">
              <a16:creationId xmlns:a16="http://schemas.microsoft.com/office/drawing/2014/main" id="{00000000-0008-0000-0F00-0000D6020000}"/>
            </a:ext>
          </a:extLst>
        </xdr:cNvPr>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728" name="【庁舎】&#10;有形固定資産減価償却率最大値テキスト">
          <a:extLst>
            <a:ext uri="{FF2B5EF4-FFF2-40B4-BE49-F238E27FC236}">
              <a16:creationId xmlns:a16="http://schemas.microsoft.com/office/drawing/2014/main" id="{00000000-0008-0000-0F00-0000D8020000}"/>
            </a:ext>
          </a:extLst>
        </xdr:cNvPr>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149241</xdr:rowOff>
    </xdr:from>
    <xdr:ext cx="405111" cy="259045"/>
    <xdr:sp macro="" textlink="">
      <xdr:nvSpPr>
        <xdr:cNvPr id="730" name="【庁舎】&#10;有形固定資産減価償却率平均値テキスト">
          <a:extLst>
            <a:ext uri="{FF2B5EF4-FFF2-40B4-BE49-F238E27FC236}">
              <a16:creationId xmlns:a16="http://schemas.microsoft.com/office/drawing/2014/main" id="{00000000-0008-0000-0F00-0000DA020000}"/>
            </a:ext>
          </a:extLst>
        </xdr:cNvPr>
        <xdr:cNvSpPr txBox="1"/>
      </xdr:nvSpPr>
      <xdr:spPr>
        <a:xfrm>
          <a:off x="16357600" y="1798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156845</xdr:rowOff>
    </xdr:from>
    <xdr:to>
      <xdr:col>85</xdr:col>
      <xdr:colOff>177800</xdr:colOff>
      <xdr:row>108</xdr:row>
      <xdr:rowOff>86995</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62687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135272</xdr:rowOff>
    </xdr:from>
    <xdr:ext cx="405111" cy="259045"/>
    <xdr:sp macro="" textlink="">
      <xdr:nvSpPr>
        <xdr:cNvPr id="740" name="【庁舎】&#10;有形固定資産減価償却率該当値テキスト">
          <a:extLst>
            <a:ext uri="{FF2B5EF4-FFF2-40B4-BE49-F238E27FC236}">
              <a16:creationId xmlns:a16="http://schemas.microsoft.com/office/drawing/2014/main" id="{00000000-0008-0000-0F00-0000E4020000}"/>
            </a:ext>
          </a:extLst>
        </xdr:cNvPr>
        <xdr:cNvSpPr txBox="1"/>
      </xdr:nvSpPr>
      <xdr:spPr>
        <a:xfrm>
          <a:off x="16357600"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23495</xdr:rowOff>
    </xdr:from>
    <xdr:to>
      <xdr:col>81</xdr:col>
      <xdr:colOff>101600</xdr:colOff>
      <xdr:row>108</xdr:row>
      <xdr:rowOff>125095</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5430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36195</xdr:rowOff>
    </xdr:from>
    <xdr:to>
      <xdr:col>85</xdr:col>
      <xdr:colOff>127000</xdr:colOff>
      <xdr:row>108</xdr:row>
      <xdr:rowOff>74295</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5481300" y="185527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147320</xdr:rowOff>
    </xdr:from>
    <xdr:to>
      <xdr:col>76</xdr:col>
      <xdr:colOff>165100</xdr:colOff>
      <xdr:row>108</xdr:row>
      <xdr:rowOff>77470</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454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26670</xdr:rowOff>
    </xdr:from>
    <xdr:to>
      <xdr:col>81</xdr:col>
      <xdr:colOff>50800</xdr:colOff>
      <xdr:row>108</xdr:row>
      <xdr:rowOff>74295</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4592300" y="185432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42563</xdr:rowOff>
    </xdr:from>
    <xdr:ext cx="405111" cy="259045"/>
    <xdr:sp macro="" textlink="">
      <xdr:nvSpPr>
        <xdr:cNvPr id="745" name="n_1aveValue【庁舎】&#10;有形固定資産減価償却率">
          <a:extLst>
            <a:ext uri="{FF2B5EF4-FFF2-40B4-BE49-F238E27FC236}">
              <a16:creationId xmlns:a16="http://schemas.microsoft.com/office/drawing/2014/main" id="{00000000-0008-0000-0F00-0000E9020000}"/>
            </a:ext>
          </a:extLst>
        </xdr:cNvPr>
        <xdr:cNvSpPr txBox="1"/>
      </xdr:nvSpPr>
      <xdr:spPr>
        <a:xfrm>
          <a:off x="152660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145432</xdr:rowOff>
    </xdr:from>
    <xdr:ext cx="405111" cy="259045"/>
    <xdr:sp macro="" textlink="">
      <xdr:nvSpPr>
        <xdr:cNvPr id="746" name="n_2aveValue【庁舎】&#10;有形固定資産減価償却率">
          <a:extLst>
            <a:ext uri="{FF2B5EF4-FFF2-40B4-BE49-F238E27FC236}">
              <a16:creationId xmlns:a16="http://schemas.microsoft.com/office/drawing/2014/main" id="{00000000-0008-0000-0F00-0000EA020000}"/>
            </a:ext>
          </a:extLst>
        </xdr:cNvPr>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116222</xdr:rowOff>
    </xdr:from>
    <xdr:ext cx="405111" cy="259045"/>
    <xdr:sp macro="" textlink="">
      <xdr:nvSpPr>
        <xdr:cNvPr id="747" name="n_1mainValue【庁舎】&#10;有形固定資産減価償却率">
          <a:extLst>
            <a:ext uri="{FF2B5EF4-FFF2-40B4-BE49-F238E27FC236}">
              <a16:creationId xmlns:a16="http://schemas.microsoft.com/office/drawing/2014/main" id="{00000000-0008-0000-0F00-0000EB020000}"/>
            </a:ext>
          </a:extLst>
        </xdr:cNvPr>
        <xdr:cNvSpPr txBox="1"/>
      </xdr:nvSpPr>
      <xdr:spPr>
        <a:xfrm>
          <a:off x="15266044" y="186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68597</xdr:rowOff>
    </xdr:from>
    <xdr:ext cx="405111" cy="259045"/>
    <xdr:sp macro="" textlink="">
      <xdr:nvSpPr>
        <xdr:cNvPr id="748" name="n_2mainValue【庁舎】&#10;有形固定資産減価償却率">
          <a:extLst>
            <a:ext uri="{FF2B5EF4-FFF2-40B4-BE49-F238E27FC236}">
              <a16:creationId xmlns:a16="http://schemas.microsoft.com/office/drawing/2014/main" id="{00000000-0008-0000-0F00-0000EC020000}"/>
            </a:ext>
          </a:extLst>
        </xdr:cNvPr>
        <xdr:cNvSpPr txBox="1"/>
      </xdr:nvSpPr>
      <xdr:spPr>
        <a:xfrm>
          <a:off x="143897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a:extLst>
            <a:ext uri="{FF2B5EF4-FFF2-40B4-BE49-F238E27FC236}">
              <a16:creationId xmlns:a16="http://schemas.microsoft.com/office/drawing/2014/main" id="{00000000-0008-0000-0F00-00000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71" name="【庁舎】&#10;一人当たり面積最小値テキスト">
          <a:extLst>
            <a:ext uri="{FF2B5EF4-FFF2-40B4-BE49-F238E27FC236}">
              <a16:creationId xmlns:a16="http://schemas.microsoft.com/office/drawing/2014/main" id="{00000000-0008-0000-0F00-000003030000}"/>
            </a:ext>
          </a:extLst>
        </xdr:cNvPr>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73" name="【庁舎】&#10;一人当たり面積最大値テキスト">
          <a:extLst>
            <a:ext uri="{FF2B5EF4-FFF2-40B4-BE49-F238E27FC236}">
              <a16:creationId xmlns:a16="http://schemas.microsoft.com/office/drawing/2014/main" id="{00000000-0008-0000-0F00-000005030000}"/>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775" name="【庁舎】&#10;一人当たり面積平均値テキスト">
          <a:extLst>
            <a:ext uri="{FF2B5EF4-FFF2-40B4-BE49-F238E27FC236}">
              <a16:creationId xmlns:a16="http://schemas.microsoft.com/office/drawing/2014/main" id="{00000000-0008-0000-0F00-000007030000}"/>
            </a:ext>
          </a:extLst>
        </xdr:cNvPr>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45974</xdr:rowOff>
    </xdr:from>
    <xdr:to>
      <xdr:col>107</xdr:col>
      <xdr:colOff>101600</xdr:colOff>
      <xdr:row>103</xdr:row>
      <xdr:rowOff>147574</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20383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75692</xdr:rowOff>
    </xdr:from>
    <xdr:to>
      <xdr:col>116</xdr:col>
      <xdr:colOff>114300</xdr:colOff>
      <xdr:row>103</xdr:row>
      <xdr:rowOff>5842</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221107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98569</xdr:rowOff>
    </xdr:from>
    <xdr:ext cx="469744" cy="259045"/>
    <xdr:sp macro="" textlink="">
      <xdr:nvSpPr>
        <xdr:cNvPr id="785" name="【庁舎】&#10;一人当たり面積該当値テキスト">
          <a:extLst>
            <a:ext uri="{FF2B5EF4-FFF2-40B4-BE49-F238E27FC236}">
              <a16:creationId xmlns:a16="http://schemas.microsoft.com/office/drawing/2014/main" id="{00000000-0008-0000-0F00-000011030000}"/>
            </a:ext>
          </a:extLst>
        </xdr:cNvPr>
        <xdr:cNvSpPr txBox="1"/>
      </xdr:nvSpPr>
      <xdr:spPr>
        <a:xfrm>
          <a:off x="22199600" y="1741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84837</xdr:rowOff>
    </xdr:from>
    <xdr:to>
      <xdr:col>112</xdr:col>
      <xdr:colOff>38100</xdr:colOff>
      <xdr:row>103</xdr:row>
      <xdr:rowOff>14987</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21272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126492</xdr:rowOff>
    </xdr:from>
    <xdr:to>
      <xdr:col>116</xdr:col>
      <xdr:colOff>63500</xdr:colOff>
      <xdr:row>102</xdr:row>
      <xdr:rowOff>135637</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21323300" y="176143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41402</xdr:rowOff>
    </xdr:from>
    <xdr:to>
      <xdr:col>107</xdr:col>
      <xdr:colOff>101600</xdr:colOff>
      <xdr:row>103</xdr:row>
      <xdr:rowOff>143002</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20383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135637</xdr:rowOff>
    </xdr:from>
    <xdr:to>
      <xdr:col>111</xdr:col>
      <xdr:colOff>177800</xdr:colOff>
      <xdr:row>103</xdr:row>
      <xdr:rowOff>92202</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flipV="1">
          <a:off x="20434300" y="17623537"/>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118127</xdr:rowOff>
    </xdr:from>
    <xdr:ext cx="469744" cy="259045"/>
    <xdr:sp macro="" textlink="">
      <xdr:nvSpPr>
        <xdr:cNvPr id="790" name="n_1aveValue【庁舎】&#10;一人当たり面積">
          <a:extLst>
            <a:ext uri="{FF2B5EF4-FFF2-40B4-BE49-F238E27FC236}">
              <a16:creationId xmlns:a16="http://schemas.microsoft.com/office/drawing/2014/main" id="{00000000-0008-0000-0F00-000016030000}"/>
            </a:ext>
          </a:extLst>
        </xdr:cNvPr>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138701</xdr:rowOff>
    </xdr:from>
    <xdr:ext cx="469744" cy="259045"/>
    <xdr:sp macro="" textlink="">
      <xdr:nvSpPr>
        <xdr:cNvPr id="791" name="n_2aveValue【庁舎】&#10;一人当たり面積">
          <a:extLst>
            <a:ext uri="{FF2B5EF4-FFF2-40B4-BE49-F238E27FC236}">
              <a16:creationId xmlns:a16="http://schemas.microsoft.com/office/drawing/2014/main" id="{00000000-0008-0000-0F00-000017030000}"/>
            </a:ext>
          </a:extLst>
        </xdr:cNvPr>
        <xdr:cNvSpPr txBox="1"/>
      </xdr:nvSpPr>
      <xdr:spPr>
        <a:xfrm>
          <a:off x="20199427" y="1779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31514</xdr:rowOff>
    </xdr:from>
    <xdr:ext cx="469744" cy="259045"/>
    <xdr:sp macro="" textlink="">
      <xdr:nvSpPr>
        <xdr:cNvPr id="792" name="n_1mainValue【庁舎】&#10;一人当たり面積">
          <a:extLst>
            <a:ext uri="{FF2B5EF4-FFF2-40B4-BE49-F238E27FC236}">
              <a16:creationId xmlns:a16="http://schemas.microsoft.com/office/drawing/2014/main" id="{00000000-0008-0000-0F00-000018030000}"/>
            </a:ext>
          </a:extLst>
        </xdr:cNvPr>
        <xdr:cNvSpPr txBox="1"/>
      </xdr:nvSpPr>
      <xdr:spPr>
        <a:xfrm>
          <a:off x="21075727" y="1734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159529</xdr:rowOff>
    </xdr:from>
    <xdr:ext cx="469744" cy="259045"/>
    <xdr:sp macro="" textlink="">
      <xdr:nvSpPr>
        <xdr:cNvPr id="793" name="n_2mainValue【庁舎】&#10;一人当たり面積">
          <a:extLst>
            <a:ext uri="{FF2B5EF4-FFF2-40B4-BE49-F238E27FC236}">
              <a16:creationId xmlns:a16="http://schemas.microsoft.com/office/drawing/2014/main" id="{00000000-0008-0000-0F00-000019030000}"/>
            </a:ext>
          </a:extLst>
        </xdr:cNvPr>
        <xdr:cNvSpPr txBox="1"/>
      </xdr:nvSpPr>
      <xdr:spPr>
        <a:xfrm>
          <a:off x="201994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市民会館であり、特に低くなっているのは、一般廃棄物処理施設、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年に取得した市民体育館の老朽化や、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年度に取得した野口記念館が耐用年数である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年を経過していることや、昭和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年度に取得した延岡総合文化センターの老朽化に伴い、有形固定資産減価償却率が類似団体を上回っている。野口記念館については、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年度開館に向けて、整備を進めているところである。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年度に新たに最終処分場を取得したため、有形固定資産減価償却率が低くなっている。また、保健センター・保健所についても、平成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度に新たに取得したため、有形固定資産減価償却率が低くなっている。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9" t="s">
        <v>74</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20" t="s">
        <v>76</v>
      </c>
      <c r="C3" s="421"/>
      <c r="D3" s="421"/>
      <c r="E3" s="422"/>
      <c r="F3" s="422"/>
      <c r="G3" s="422"/>
      <c r="H3" s="422"/>
      <c r="I3" s="422"/>
      <c r="J3" s="422"/>
      <c r="K3" s="422"/>
      <c r="L3" s="422" t="s">
        <v>77</v>
      </c>
      <c r="M3" s="422"/>
      <c r="N3" s="422"/>
      <c r="O3" s="422"/>
      <c r="P3" s="422"/>
      <c r="Q3" s="422"/>
      <c r="R3" s="429"/>
      <c r="S3" s="429"/>
      <c r="T3" s="429"/>
      <c r="U3" s="429"/>
      <c r="V3" s="430"/>
      <c r="W3" s="404" t="s">
        <v>78</v>
      </c>
      <c r="X3" s="405"/>
      <c r="Y3" s="405"/>
      <c r="Z3" s="405"/>
      <c r="AA3" s="405"/>
      <c r="AB3" s="421"/>
      <c r="AC3" s="429" t="s">
        <v>79</v>
      </c>
      <c r="AD3" s="405"/>
      <c r="AE3" s="405"/>
      <c r="AF3" s="405"/>
      <c r="AG3" s="405"/>
      <c r="AH3" s="405"/>
      <c r="AI3" s="405"/>
      <c r="AJ3" s="405"/>
      <c r="AK3" s="405"/>
      <c r="AL3" s="406"/>
      <c r="AM3" s="404" t="s">
        <v>80</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81</v>
      </c>
      <c r="BO3" s="405"/>
      <c r="BP3" s="405"/>
      <c r="BQ3" s="405"/>
      <c r="BR3" s="405"/>
      <c r="BS3" s="405"/>
      <c r="BT3" s="405"/>
      <c r="BU3" s="406"/>
      <c r="BV3" s="404" t="s">
        <v>82</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83</v>
      </c>
      <c r="CU3" s="405"/>
      <c r="CV3" s="405"/>
      <c r="CW3" s="405"/>
      <c r="CX3" s="405"/>
      <c r="CY3" s="405"/>
      <c r="CZ3" s="405"/>
      <c r="DA3" s="406"/>
      <c r="DB3" s="404" t="s">
        <v>84</v>
      </c>
      <c r="DC3" s="405"/>
      <c r="DD3" s="405"/>
      <c r="DE3" s="405"/>
      <c r="DF3" s="405"/>
      <c r="DG3" s="405"/>
      <c r="DH3" s="405"/>
      <c r="DI3" s="406"/>
      <c r="DJ3" s="165"/>
      <c r="DK3" s="165"/>
      <c r="DL3" s="165"/>
      <c r="DM3" s="165"/>
      <c r="DN3" s="165"/>
      <c r="DO3" s="165"/>
    </row>
    <row r="4" spans="1:119" ht="18.75" customHeight="1" x14ac:dyDescent="0.2">
      <c r="A4" s="166"/>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85</v>
      </c>
      <c r="AZ4" s="408"/>
      <c r="BA4" s="408"/>
      <c r="BB4" s="408"/>
      <c r="BC4" s="408"/>
      <c r="BD4" s="408"/>
      <c r="BE4" s="408"/>
      <c r="BF4" s="408"/>
      <c r="BG4" s="408"/>
      <c r="BH4" s="408"/>
      <c r="BI4" s="408"/>
      <c r="BJ4" s="408"/>
      <c r="BK4" s="408"/>
      <c r="BL4" s="408"/>
      <c r="BM4" s="409"/>
      <c r="BN4" s="410">
        <v>62791360</v>
      </c>
      <c r="BO4" s="411"/>
      <c r="BP4" s="411"/>
      <c r="BQ4" s="411"/>
      <c r="BR4" s="411"/>
      <c r="BS4" s="411"/>
      <c r="BT4" s="411"/>
      <c r="BU4" s="412"/>
      <c r="BV4" s="410">
        <v>63345325</v>
      </c>
      <c r="BW4" s="411"/>
      <c r="BX4" s="411"/>
      <c r="BY4" s="411"/>
      <c r="BZ4" s="411"/>
      <c r="CA4" s="411"/>
      <c r="CB4" s="411"/>
      <c r="CC4" s="412"/>
      <c r="CD4" s="413" t="s">
        <v>86</v>
      </c>
      <c r="CE4" s="414"/>
      <c r="CF4" s="414"/>
      <c r="CG4" s="414"/>
      <c r="CH4" s="414"/>
      <c r="CI4" s="414"/>
      <c r="CJ4" s="414"/>
      <c r="CK4" s="414"/>
      <c r="CL4" s="414"/>
      <c r="CM4" s="414"/>
      <c r="CN4" s="414"/>
      <c r="CO4" s="414"/>
      <c r="CP4" s="414"/>
      <c r="CQ4" s="414"/>
      <c r="CR4" s="414"/>
      <c r="CS4" s="415"/>
      <c r="CT4" s="416">
        <v>4.3</v>
      </c>
      <c r="CU4" s="417"/>
      <c r="CV4" s="417"/>
      <c r="CW4" s="417"/>
      <c r="CX4" s="417"/>
      <c r="CY4" s="417"/>
      <c r="CZ4" s="417"/>
      <c r="DA4" s="418"/>
      <c r="DB4" s="416">
        <v>3.8</v>
      </c>
      <c r="DC4" s="417"/>
      <c r="DD4" s="417"/>
      <c r="DE4" s="417"/>
      <c r="DF4" s="417"/>
      <c r="DG4" s="417"/>
      <c r="DH4" s="417"/>
      <c r="DI4" s="418"/>
      <c r="DJ4" s="165"/>
      <c r="DK4" s="165"/>
      <c r="DL4" s="165"/>
      <c r="DM4" s="165"/>
      <c r="DN4" s="165"/>
      <c r="DO4" s="165"/>
    </row>
    <row r="5" spans="1:119" ht="18.75" customHeight="1" x14ac:dyDescent="0.2">
      <c r="A5" s="166"/>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87</v>
      </c>
      <c r="AN5" s="477"/>
      <c r="AO5" s="477"/>
      <c r="AP5" s="477"/>
      <c r="AQ5" s="477"/>
      <c r="AR5" s="477"/>
      <c r="AS5" s="477"/>
      <c r="AT5" s="478"/>
      <c r="AU5" s="479" t="s">
        <v>88</v>
      </c>
      <c r="AV5" s="480"/>
      <c r="AW5" s="480"/>
      <c r="AX5" s="480"/>
      <c r="AY5" s="481" t="s">
        <v>89</v>
      </c>
      <c r="AZ5" s="482"/>
      <c r="BA5" s="482"/>
      <c r="BB5" s="482"/>
      <c r="BC5" s="482"/>
      <c r="BD5" s="482"/>
      <c r="BE5" s="482"/>
      <c r="BF5" s="482"/>
      <c r="BG5" s="482"/>
      <c r="BH5" s="482"/>
      <c r="BI5" s="482"/>
      <c r="BJ5" s="482"/>
      <c r="BK5" s="482"/>
      <c r="BL5" s="482"/>
      <c r="BM5" s="483"/>
      <c r="BN5" s="447">
        <v>61128287</v>
      </c>
      <c r="BO5" s="448"/>
      <c r="BP5" s="448"/>
      <c r="BQ5" s="448"/>
      <c r="BR5" s="448"/>
      <c r="BS5" s="448"/>
      <c r="BT5" s="448"/>
      <c r="BU5" s="449"/>
      <c r="BV5" s="447">
        <v>61822169</v>
      </c>
      <c r="BW5" s="448"/>
      <c r="BX5" s="448"/>
      <c r="BY5" s="448"/>
      <c r="BZ5" s="448"/>
      <c r="CA5" s="448"/>
      <c r="CB5" s="448"/>
      <c r="CC5" s="449"/>
      <c r="CD5" s="450" t="s">
        <v>90</v>
      </c>
      <c r="CE5" s="451"/>
      <c r="CF5" s="451"/>
      <c r="CG5" s="451"/>
      <c r="CH5" s="451"/>
      <c r="CI5" s="451"/>
      <c r="CJ5" s="451"/>
      <c r="CK5" s="451"/>
      <c r="CL5" s="451"/>
      <c r="CM5" s="451"/>
      <c r="CN5" s="451"/>
      <c r="CO5" s="451"/>
      <c r="CP5" s="451"/>
      <c r="CQ5" s="451"/>
      <c r="CR5" s="451"/>
      <c r="CS5" s="452"/>
      <c r="CT5" s="444">
        <v>93.4</v>
      </c>
      <c r="CU5" s="445"/>
      <c r="CV5" s="445"/>
      <c r="CW5" s="445"/>
      <c r="CX5" s="445"/>
      <c r="CY5" s="445"/>
      <c r="CZ5" s="445"/>
      <c r="DA5" s="446"/>
      <c r="DB5" s="444">
        <v>92.1</v>
      </c>
      <c r="DC5" s="445"/>
      <c r="DD5" s="445"/>
      <c r="DE5" s="445"/>
      <c r="DF5" s="445"/>
      <c r="DG5" s="445"/>
      <c r="DH5" s="445"/>
      <c r="DI5" s="446"/>
      <c r="DJ5" s="165"/>
      <c r="DK5" s="165"/>
      <c r="DL5" s="165"/>
      <c r="DM5" s="165"/>
      <c r="DN5" s="165"/>
      <c r="DO5" s="165"/>
    </row>
    <row r="6" spans="1:119" ht="18.75" customHeight="1" x14ac:dyDescent="0.2">
      <c r="A6" s="166"/>
      <c r="B6" s="453" t="s">
        <v>91</v>
      </c>
      <c r="C6" s="454"/>
      <c r="D6" s="454"/>
      <c r="E6" s="455"/>
      <c r="F6" s="455"/>
      <c r="G6" s="455"/>
      <c r="H6" s="455"/>
      <c r="I6" s="455"/>
      <c r="J6" s="455"/>
      <c r="K6" s="455"/>
      <c r="L6" s="455" t="s">
        <v>92</v>
      </c>
      <c r="M6" s="455"/>
      <c r="N6" s="455"/>
      <c r="O6" s="455"/>
      <c r="P6" s="455"/>
      <c r="Q6" s="455"/>
      <c r="R6" s="459"/>
      <c r="S6" s="459"/>
      <c r="T6" s="459"/>
      <c r="U6" s="459"/>
      <c r="V6" s="460"/>
      <c r="W6" s="463" t="s">
        <v>93</v>
      </c>
      <c r="X6" s="464"/>
      <c r="Y6" s="464"/>
      <c r="Z6" s="464"/>
      <c r="AA6" s="464"/>
      <c r="AB6" s="454"/>
      <c r="AC6" s="467" t="s">
        <v>94</v>
      </c>
      <c r="AD6" s="468"/>
      <c r="AE6" s="468"/>
      <c r="AF6" s="468"/>
      <c r="AG6" s="468"/>
      <c r="AH6" s="468"/>
      <c r="AI6" s="468"/>
      <c r="AJ6" s="468"/>
      <c r="AK6" s="468"/>
      <c r="AL6" s="469"/>
      <c r="AM6" s="476" t="s">
        <v>95</v>
      </c>
      <c r="AN6" s="477"/>
      <c r="AO6" s="477"/>
      <c r="AP6" s="477"/>
      <c r="AQ6" s="477"/>
      <c r="AR6" s="477"/>
      <c r="AS6" s="477"/>
      <c r="AT6" s="478"/>
      <c r="AU6" s="479" t="s">
        <v>88</v>
      </c>
      <c r="AV6" s="480"/>
      <c r="AW6" s="480"/>
      <c r="AX6" s="480"/>
      <c r="AY6" s="481" t="s">
        <v>96</v>
      </c>
      <c r="AZ6" s="482"/>
      <c r="BA6" s="482"/>
      <c r="BB6" s="482"/>
      <c r="BC6" s="482"/>
      <c r="BD6" s="482"/>
      <c r="BE6" s="482"/>
      <c r="BF6" s="482"/>
      <c r="BG6" s="482"/>
      <c r="BH6" s="482"/>
      <c r="BI6" s="482"/>
      <c r="BJ6" s="482"/>
      <c r="BK6" s="482"/>
      <c r="BL6" s="482"/>
      <c r="BM6" s="483"/>
      <c r="BN6" s="447">
        <v>1663073</v>
      </c>
      <c r="BO6" s="448"/>
      <c r="BP6" s="448"/>
      <c r="BQ6" s="448"/>
      <c r="BR6" s="448"/>
      <c r="BS6" s="448"/>
      <c r="BT6" s="448"/>
      <c r="BU6" s="449"/>
      <c r="BV6" s="447">
        <v>1523156</v>
      </c>
      <c r="BW6" s="448"/>
      <c r="BX6" s="448"/>
      <c r="BY6" s="448"/>
      <c r="BZ6" s="448"/>
      <c r="CA6" s="448"/>
      <c r="CB6" s="448"/>
      <c r="CC6" s="449"/>
      <c r="CD6" s="450" t="s">
        <v>97</v>
      </c>
      <c r="CE6" s="451"/>
      <c r="CF6" s="451"/>
      <c r="CG6" s="451"/>
      <c r="CH6" s="451"/>
      <c r="CI6" s="451"/>
      <c r="CJ6" s="451"/>
      <c r="CK6" s="451"/>
      <c r="CL6" s="451"/>
      <c r="CM6" s="451"/>
      <c r="CN6" s="451"/>
      <c r="CO6" s="451"/>
      <c r="CP6" s="451"/>
      <c r="CQ6" s="451"/>
      <c r="CR6" s="451"/>
      <c r="CS6" s="452"/>
      <c r="CT6" s="484">
        <v>98.5</v>
      </c>
      <c r="CU6" s="485"/>
      <c r="CV6" s="485"/>
      <c r="CW6" s="485"/>
      <c r="CX6" s="485"/>
      <c r="CY6" s="485"/>
      <c r="CZ6" s="485"/>
      <c r="DA6" s="486"/>
      <c r="DB6" s="484">
        <v>97</v>
      </c>
      <c r="DC6" s="485"/>
      <c r="DD6" s="485"/>
      <c r="DE6" s="485"/>
      <c r="DF6" s="485"/>
      <c r="DG6" s="485"/>
      <c r="DH6" s="485"/>
      <c r="DI6" s="486"/>
      <c r="DJ6" s="165"/>
      <c r="DK6" s="165"/>
      <c r="DL6" s="165"/>
      <c r="DM6" s="165"/>
      <c r="DN6" s="165"/>
      <c r="DO6" s="165"/>
    </row>
    <row r="7" spans="1:119" ht="18.75" customHeight="1" x14ac:dyDescent="0.2">
      <c r="A7" s="166"/>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98</v>
      </c>
      <c r="AN7" s="477"/>
      <c r="AO7" s="477"/>
      <c r="AP7" s="477"/>
      <c r="AQ7" s="477"/>
      <c r="AR7" s="477"/>
      <c r="AS7" s="477"/>
      <c r="AT7" s="478"/>
      <c r="AU7" s="479" t="s">
        <v>99</v>
      </c>
      <c r="AV7" s="480"/>
      <c r="AW7" s="480"/>
      <c r="AX7" s="480"/>
      <c r="AY7" s="481" t="s">
        <v>100</v>
      </c>
      <c r="AZ7" s="482"/>
      <c r="BA7" s="482"/>
      <c r="BB7" s="482"/>
      <c r="BC7" s="482"/>
      <c r="BD7" s="482"/>
      <c r="BE7" s="482"/>
      <c r="BF7" s="482"/>
      <c r="BG7" s="482"/>
      <c r="BH7" s="482"/>
      <c r="BI7" s="482"/>
      <c r="BJ7" s="482"/>
      <c r="BK7" s="482"/>
      <c r="BL7" s="482"/>
      <c r="BM7" s="483"/>
      <c r="BN7" s="447">
        <v>262951</v>
      </c>
      <c r="BO7" s="448"/>
      <c r="BP7" s="448"/>
      <c r="BQ7" s="448"/>
      <c r="BR7" s="448"/>
      <c r="BS7" s="448"/>
      <c r="BT7" s="448"/>
      <c r="BU7" s="449"/>
      <c r="BV7" s="447">
        <v>283312</v>
      </c>
      <c r="BW7" s="448"/>
      <c r="BX7" s="448"/>
      <c r="BY7" s="448"/>
      <c r="BZ7" s="448"/>
      <c r="CA7" s="448"/>
      <c r="CB7" s="448"/>
      <c r="CC7" s="449"/>
      <c r="CD7" s="450" t="s">
        <v>101</v>
      </c>
      <c r="CE7" s="451"/>
      <c r="CF7" s="451"/>
      <c r="CG7" s="451"/>
      <c r="CH7" s="451"/>
      <c r="CI7" s="451"/>
      <c r="CJ7" s="451"/>
      <c r="CK7" s="451"/>
      <c r="CL7" s="451"/>
      <c r="CM7" s="451"/>
      <c r="CN7" s="451"/>
      <c r="CO7" s="451"/>
      <c r="CP7" s="451"/>
      <c r="CQ7" s="451"/>
      <c r="CR7" s="451"/>
      <c r="CS7" s="452"/>
      <c r="CT7" s="447">
        <v>32293134</v>
      </c>
      <c r="CU7" s="448"/>
      <c r="CV7" s="448"/>
      <c r="CW7" s="448"/>
      <c r="CX7" s="448"/>
      <c r="CY7" s="448"/>
      <c r="CZ7" s="448"/>
      <c r="DA7" s="449"/>
      <c r="DB7" s="447">
        <v>32539437</v>
      </c>
      <c r="DC7" s="448"/>
      <c r="DD7" s="448"/>
      <c r="DE7" s="448"/>
      <c r="DF7" s="448"/>
      <c r="DG7" s="448"/>
      <c r="DH7" s="448"/>
      <c r="DI7" s="449"/>
      <c r="DJ7" s="165"/>
      <c r="DK7" s="165"/>
      <c r="DL7" s="165"/>
      <c r="DM7" s="165"/>
      <c r="DN7" s="165"/>
      <c r="DO7" s="165"/>
    </row>
    <row r="8" spans="1:119" ht="18.75" customHeight="1" thickBot="1" x14ac:dyDescent="0.25">
      <c r="A8" s="166"/>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102</v>
      </c>
      <c r="AN8" s="477"/>
      <c r="AO8" s="477"/>
      <c r="AP8" s="477"/>
      <c r="AQ8" s="477"/>
      <c r="AR8" s="477"/>
      <c r="AS8" s="477"/>
      <c r="AT8" s="478"/>
      <c r="AU8" s="479" t="s">
        <v>88</v>
      </c>
      <c r="AV8" s="480"/>
      <c r="AW8" s="480"/>
      <c r="AX8" s="480"/>
      <c r="AY8" s="481" t="s">
        <v>103</v>
      </c>
      <c r="AZ8" s="482"/>
      <c r="BA8" s="482"/>
      <c r="BB8" s="482"/>
      <c r="BC8" s="482"/>
      <c r="BD8" s="482"/>
      <c r="BE8" s="482"/>
      <c r="BF8" s="482"/>
      <c r="BG8" s="482"/>
      <c r="BH8" s="482"/>
      <c r="BI8" s="482"/>
      <c r="BJ8" s="482"/>
      <c r="BK8" s="482"/>
      <c r="BL8" s="482"/>
      <c r="BM8" s="483"/>
      <c r="BN8" s="447">
        <v>1400122</v>
      </c>
      <c r="BO8" s="448"/>
      <c r="BP8" s="448"/>
      <c r="BQ8" s="448"/>
      <c r="BR8" s="448"/>
      <c r="BS8" s="448"/>
      <c r="BT8" s="448"/>
      <c r="BU8" s="449"/>
      <c r="BV8" s="447">
        <v>1239844</v>
      </c>
      <c r="BW8" s="448"/>
      <c r="BX8" s="448"/>
      <c r="BY8" s="448"/>
      <c r="BZ8" s="448"/>
      <c r="CA8" s="448"/>
      <c r="CB8" s="448"/>
      <c r="CC8" s="449"/>
      <c r="CD8" s="450" t="s">
        <v>104</v>
      </c>
      <c r="CE8" s="451"/>
      <c r="CF8" s="451"/>
      <c r="CG8" s="451"/>
      <c r="CH8" s="451"/>
      <c r="CI8" s="451"/>
      <c r="CJ8" s="451"/>
      <c r="CK8" s="451"/>
      <c r="CL8" s="451"/>
      <c r="CM8" s="451"/>
      <c r="CN8" s="451"/>
      <c r="CO8" s="451"/>
      <c r="CP8" s="451"/>
      <c r="CQ8" s="451"/>
      <c r="CR8" s="451"/>
      <c r="CS8" s="452"/>
      <c r="CT8" s="487">
        <v>0.48</v>
      </c>
      <c r="CU8" s="488"/>
      <c r="CV8" s="488"/>
      <c r="CW8" s="488"/>
      <c r="CX8" s="488"/>
      <c r="CY8" s="488"/>
      <c r="CZ8" s="488"/>
      <c r="DA8" s="489"/>
      <c r="DB8" s="487">
        <v>0.47</v>
      </c>
      <c r="DC8" s="488"/>
      <c r="DD8" s="488"/>
      <c r="DE8" s="488"/>
      <c r="DF8" s="488"/>
      <c r="DG8" s="488"/>
      <c r="DH8" s="488"/>
      <c r="DI8" s="489"/>
      <c r="DJ8" s="165"/>
      <c r="DK8" s="165"/>
      <c r="DL8" s="165"/>
      <c r="DM8" s="165"/>
      <c r="DN8" s="165"/>
      <c r="DO8" s="165"/>
    </row>
    <row r="9" spans="1:119" ht="18.75" customHeight="1" thickBot="1" x14ac:dyDescent="0.25">
      <c r="A9" s="166"/>
      <c r="B9" s="441" t="s">
        <v>105</v>
      </c>
      <c r="C9" s="442"/>
      <c r="D9" s="442"/>
      <c r="E9" s="442"/>
      <c r="F9" s="442"/>
      <c r="G9" s="442"/>
      <c r="H9" s="442"/>
      <c r="I9" s="442"/>
      <c r="J9" s="442"/>
      <c r="K9" s="490"/>
      <c r="L9" s="491" t="s">
        <v>106</v>
      </c>
      <c r="M9" s="492"/>
      <c r="N9" s="492"/>
      <c r="O9" s="492"/>
      <c r="P9" s="492"/>
      <c r="Q9" s="493"/>
      <c r="R9" s="494">
        <v>125159</v>
      </c>
      <c r="S9" s="495"/>
      <c r="T9" s="495"/>
      <c r="U9" s="495"/>
      <c r="V9" s="496"/>
      <c r="W9" s="404" t="s">
        <v>107</v>
      </c>
      <c r="X9" s="405"/>
      <c r="Y9" s="405"/>
      <c r="Z9" s="405"/>
      <c r="AA9" s="405"/>
      <c r="AB9" s="405"/>
      <c r="AC9" s="405"/>
      <c r="AD9" s="405"/>
      <c r="AE9" s="405"/>
      <c r="AF9" s="405"/>
      <c r="AG9" s="405"/>
      <c r="AH9" s="405"/>
      <c r="AI9" s="405"/>
      <c r="AJ9" s="405"/>
      <c r="AK9" s="405"/>
      <c r="AL9" s="406"/>
      <c r="AM9" s="476" t="s">
        <v>108</v>
      </c>
      <c r="AN9" s="477"/>
      <c r="AO9" s="477"/>
      <c r="AP9" s="477"/>
      <c r="AQ9" s="477"/>
      <c r="AR9" s="477"/>
      <c r="AS9" s="477"/>
      <c r="AT9" s="478"/>
      <c r="AU9" s="479" t="s">
        <v>109</v>
      </c>
      <c r="AV9" s="480"/>
      <c r="AW9" s="480"/>
      <c r="AX9" s="480"/>
      <c r="AY9" s="481" t="s">
        <v>110</v>
      </c>
      <c r="AZ9" s="482"/>
      <c r="BA9" s="482"/>
      <c r="BB9" s="482"/>
      <c r="BC9" s="482"/>
      <c r="BD9" s="482"/>
      <c r="BE9" s="482"/>
      <c r="BF9" s="482"/>
      <c r="BG9" s="482"/>
      <c r="BH9" s="482"/>
      <c r="BI9" s="482"/>
      <c r="BJ9" s="482"/>
      <c r="BK9" s="482"/>
      <c r="BL9" s="482"/>
      <c r="BM9" s="483"/>
      <c r="BN9" s="447">
        <v>160278</v>
      </c>
      <c r="BO9" s="448"/>
      <c r="BP9" s="448"/>
      <c r="BQ9" s="448"/>
      <c r="BR9" s="448"/>
      <c r="BS9" s="448"/>
      <c r="BT9" s="448"/>
      <c r="BU9" s="449"/>
      <c r="BV9" s="447">
        <v>322378</v>
      </c>
      <c r="BW9" s="448"/>
      <c r="BX9" s="448"/>
      <c r="BY9" s="448"/>
      <c r="BZ9" s="448"/>
      <c r="CA9" s="448"/>
      <c r="CB9" s="448"/>
      <c r="CC9" s="449"/>
      <c r="CD9" s="450" t="s">
        <v>111</v>
      </c>
      <c r="CE9" s="451"/>
      <c r="CF9" s="451"/>
      <c r="CG9" s="451"/>
      <c r="CH9" s="451"/>
      <c r="CI9" s="451"/>
      <c r="CJ9" s="451"/>
      <c r="CK9" s="451"/>
      <c r="CL9" s="451"/>
      <c r="CM9" s="451"/>
      <c r="CN9" s="451"/>
      <c r="CO9" s="451"/>
      <c r="CP9" s="451"/>
      <c r="CQ9" s="451"/>
      <c r="CR9" s="451"/>
      <c r="CS9" s="452"/>
      <c r="CT9" s="444">
        <v>20.100000000000001</v>
      </c>
      <c r="CU9" s="445"/>
      <c r="CV9" s="445"/>
      <c r="CW9" s="445"/>
      <c r="CX9" s="445"/>
      <c r="CY9" s="445"/>
      <c r="CZ9" s="445"/>
      <c r="DA9" s="446"/>
      <c r="DB9" s="444">
        <v>21.1</v>
      </c>
      <c r="DC9" s="445"/>
      <c r="DD9" s="445"/>
      <c r="DE9" s="445"/>
      <c r="DF9" s="445"/>
      <c r="DG9" s="445"/>
      <c r="DH9" s="445"/>
      <c r="DI9" s="446"/>
      <c r="DJ9" s="165"/>
      <c r="DK9" s="165"/>
      <c r="DL9" s="165"/>
      <c r="DM9" s="165"/>
      <c r="DN9" s="165"/>
      <c r="DO9" s="165"/>
    </row>
    <row r="10" spans="1:119" ht="18.75" customHeight="1" thickBot="1" x14ac:dyDescent="0.25">
      <c r="A10" s="166"/>
      <c r="B10" s="441"/>
      <c r="C10" s="442"/>
      <c r="D10" s="442"/>
      <c r="E10" s="442"/>
      <c r="F10" s="442"/>
      <c r="G10" s="442"/>
      <c r="H10" s="442"/>
      <c r="I10" s="442"/>
      <c r="J10" s="442"/>
      <c r="K10" s="490"/>
      <c r="L10" s="497" t="s">
        <v>112</v>
      </c>
      <c r="M10" s="477"/>
      <c r="N10" s="477"/>
      <c r="O10" s="477"/>
      <c r="P10" s="477"/>
      <c r="Q10" s="478"/>
      <c r="R10" s="498">
        <v>131182</v>
      </c>
      <c r="S10" s="499"/>
      <c r="T10" s="499"/>
      <c r="U10" s="499"/>
      <c r="V10" s="500"/>
      <c r="W10" s="435"/>
      <c r="X10" s="436"/>
      <c r="Y10" s="436"/>
      <c r="Z10" s="436"/>
      <c r="AA10" s="436"/>
      <c r="AB10" s="436"/>
      <c r="AC10" s="436"/>
      <c r="AD10" s="436"/>
      <c r="AE10" s="436"/>
      <c r="AF10" s="436"/>
      <c r="AG10" s="436"/>
      <c r="AH10" s="436"/>
      <c r="AI10" s="436"/>
      <c r="AJ10" s="436"/>
      <c r="AK10" s="436"/>
      <c r="AL10" s="439"/>
      <c r="AM10" s="476" t="s">
        <v>113</v>
      </c>
      <c r="AN10" s="477"/>
      <c r="AO10" s="477"/>
      <c r="AP10" s="477"/>
      <c r="AQ10" s="477"/>
      <c r="AR10" s="477"/>
      <c r="AS10" s="477"/>
      <c r="AT10" s="478"/>
      <c r="AU10" s="479" t="s">
        <v>114</v>
      </c>
      <c r="AV10" s="480"/>
      <c r="AW10" s="480"/>
      <c r="AX10" s="480"/>
      <c r="AY10" s="481" t="s">
        <v>115</v>
      </c>
      <c r="AZ10" s="482"/>
      <c r="BA10" s="482"/>
      <c r="BB10" s="482"/>
      <c r="BC10" s="482"/>
      <c r="BD10" s="482"/>
      <c r="BE10" s="482"/>
      <c r="BF10" s="482"/>
      <c r="BG10" s="482"/>
      <c r="BH10" s="482"/>
      <c r="BI10" s="482"/>
      <c r="BJ10" s="482"/>
      <c r="BK10" s="482"/>
      <c r="BL10" s="482"/>
      <c r="BM10" s="483"/>
      <c r="BN10" s="447">
        <v>641710</v>
      </c>
      <c r="BO10" s="448"/>
      <c r="BP10" s="448"/>
      <c r="BQ10" s="448"/>
      <c r="BR10" s="448"/>
      <c r="BS10" s="448"/>
      <c r="BT10" s="448"/>
      <c r="BU10" s="449"/>
      <c r="BV10" s="447">
        <v>486638</v>
      </c>
      <c r="BW10" s="448"/>
      <c r="BX10" s="448"/>
      <c r="BY10" s="448"/>
      <c r="BZ10" s="448"/>
      <c r="CA10" s="448"/>
      <c r="CB10" s="448"/>
      <c r="CC10" s="44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1"/>
      <c r="C11" s="442"/>
      <c r="D11" s="442"/>
      <c r="E11" s="442"/>
      <c r="F11" s="442"/>
      <c r="G11" s="442"/>
      <c r="H11" s="442"/>
      <c r="I11" s="442"/>
      <c r="J11" s="442"/>
      <c r="K11" s="490"/>
      <c r="L11" s="501" t="s">
        <v>117</v>
      </c>
      <c r="M11" s="502"/>
      <c r="N11" s="502"/>
      <c r="O11" s="502"/>
      <c r="P11" s="502"/>
      <c r="Q11" s="503"/>
      <c r="R11" s="504" t="s">
        <v>118</v>
      </c>
      <c r="S11" s="505"/>
      <c r="T11" s="505"/>
      <c r="U11" s="505"/>
      <c r="V11" s="506"/>
      <c r="W11" s="435"/>
      <c r="X11" s="436"/>
      <c r="Y11" s="436"/>
      <c r="Z11" s="436"/>
      <c r="AA11" s="436"/>
      <c r="AB11" s="436"/>
      <c r="AC11" s="436"/>
      <c r="AD11" s="436"/>
      <c r="AE11" s="436"/>
      <c r="AF11" s="436"/>
      <c r="AG11" s="436"/>
      <c r="AH11" s="436"/>
      <c r="AI11" s="436"/>
      <c r="AJ11" s="436"/>
      <c r="AK11" s="436"/>
      <c r="AL11" s="439"/>
      <c r="AM11" s="476" t="s">
        <v>119</v>
      </c>
      <c r="AN11" s="477"/>
      <c r="AO11" s="477"/>
      <c r="AP11" s="477"/>
      <c r="AQ11" s="477"/>
      <c r="AR11" s="477"/>
      <c r="AS11" s="477"/>
      <c r="AT11" s="478"/>
      <c r="AU11" s="479" t="s">
        <v>120</v>
      </c>
      <c r="AV11" s="480"/>
      <c r="AW11" s="480"/>
      <c r="AX11" s="480"/>
      <c r="AY11" s="481" t="s">
        <v>121</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122</v>
      </c>
      <c r="CE11" s="451"/>
      <c r="CF11" s="451"/>
      <c r="CG11" s="451"/>
      <c r="CH11" s="451"/>
      <c r="CI11" s="451"/>
      <c r="CJ11" s="451"/>
      <c r="CK11" s="451"/>
      <c r="CL11" s="451"/>
      <c r="CM11" s="451"/>
      <c r="CN11" s="451"/>
      <c r="CO11" s="451"/>
      <c r="CP11" s="451"/>
      <c r="CQ11" s="451"/>
      <c r="CR11" s="451"/>
      <c r="CS11" s="452"/>
      <c r="CT11" s="487" t="s">
        <v>123</v>
      </c>
      <c r="CU11" s="488"/>
      <c r="CV11" s="488"/>
      <c r="CW11" s="488"/>
      <c r="CX11" s="488"/>
      <c r="CY11" s="488"/>
      <c r="CZ11" s="488"/>
      <c r="DA11" s="489"/>
      <c r="DB11" s="487" t="s">
        <v>124</v>
      </c>
      <c r="DC11" s="488"/>
      <c r="DD11" s="488"/>
      <c r="DE11" s="488"/>
      <c r="DF11" s="488"/>
      <c r="DG11" s="488"/>
      <c r="DH11" s="488"/>
      <c r="DI11" s="489"/>
      <c r="DJ11" s="165"/>
      <c r="DK11" s="165"/>
      <c r="DL11" s="165"/>
      <c r="DM11" s="165"/>
      <c r="DN11" s="165"/>
      <c r="DO11" s="165"/>
    </row>
    <row r="12" spans="1:119" ht="18.75" customHeight="1" x14ac:dyDescent="0.2">
      <c r="A12" s="166"/>
      <c r="B12" s="507" t="s">
        <v>125</v>
      </c>
      <c r="C12" s="508"/>
      <c r="D12" s="508"/>
      <c r="E12" s="508"/>
      <c r="F12" s="508"/>
      <c r="G12" s="508"/>
      <c r="H12" s="508"/>
      <c r="I12" s="508"/>
      <c r="J12" s="508"/>
      <c r="K12" s="509"/>
      <c r="L12" s="516" t="s">
        <v>126</v>
      </c>
      <c r="M12" s="517"/>
      <c r="N12" s="517"/>
      <c r="O12" s="517"/>
      <c r="P12" s="517"/>
      <c r="Q12" s="518"/>
      <c r="R12" s="519">
        <v>125244</v>
      </c>
      <c r="S12" s="520"/>
      <c r="T12" s="520"/>
      <c r="U12" s="520"/>
      <c r="V12" s="521"/>
      <c r="W12" s="522" t="s">
        <v>1</v>
      </c>
      <c r="X12" s="480"/>
      <c r="Y12" s="480"/>
      <c r="Z12" s="480"/>
      <c r="AA12" s="480"/>
      <c r="AB12" s="523"/>
      <c r="AC12" s="479" t="s">
        <v>127</v>
      </c>
      <c r="AD12" s="480"/>
      <c r="AE12" s="480"/>
      <c r="AF12" s="480"/>
      <c r="AG12" s="523"/>
      <c r="AH12" s="479" t="s">
        <v>128</v>
      </c>
      <c r="AI12" s="480"/>
      <c r="AJ12" s="480"/>
      <c r="AK12" s="480"/>
      <c r="AL12" s="524"/>
      <c r="AM12" s="476" t="s">
        <v>129</v>
      </c>
      <c r="AN12" s="477"/>
      <c r="AO12" s="477"/>
      <c r="AP12" s="477"/>
      <c r="AQ12" s="477"/>
      <c r="AR12" s="477"/>
      <c r="AS12" s="477"/>
      <c r="AT12" s="478"/>
      <c r="AU12" s="479" t="s">
        <v>130</v>
      </c>
      <c r="AV12" s="480"/>
      <c r="AW12" s="480"/>
      <c r="AX12" s="480"/>
      <c r="AY12" s="481" t="s">
        <v>131</v>
      </c>
      <c r="AZ12" s="482"/>
      <c r="BA12" s="482"/>
      <c r="BB12" s="482"/>
      <c r="BC12" s="482"/>
      <c r="BD12" s="482"/>
      <c r="BE12" s="482"/>
      <c r="BF12" s="482"/>
      <c r="BG12" s="482"/>
      <c r="BH12" s="482"/>
      <c r="BI12" s="482"/>
      <c r="BJ12" s="482"/>
      <c r="BK12" s="482"/>
      <c r="BL12" s="482"/>
      <c r="BM12" s="483"/>
      <c r="BN12" s="447">
        <v>830174</v>
      </c>
      <c r="BO12" s="448"/>
      <c r="BP12" s="448"/>
      <c r="BQ12" s="448"/>
      <c r="BR12" s="448"/>
      <c r="BS12" s="448"/>
      <c r="BT12" s="448"/>
      <c r="BU12" s="449"/>
      <c r="BV12" s="447">
        <v>500000</v>
      </c>
      <c r="BW12" s="448"/>
      <c r="BX12" s="448"/>
      <c r="BY12" s="448"/>
      <c r="BZ12" s="448"/>
      <c r="CA12" s="448"/>
      <c r="CB12" s="448"/>
      <c r="CC12" s="449"/>
      <c r="CD12" s="450" t="s">
        <v>132</v>
      </c>
      <c r="CE12" s="451"/>
      <c r="CF12" s="451"/>
      <c r="CG12" s="451"/>
      <c r="CH12" s="451"/>
      <c r="CI12" s="451"/>
      <c r="CJ12" s="451"/>
      <c r="CK12" s="451"/>
      <c r="CL12" s="451"/>
      <c r="CM12" s="451"/>
      <c r="CN12" s="451"/>
      <c r="CO12" s="451"/>
      <c r="CP12" s="451"/>
      <c r="CQ12" s="451"/>
      <c r="CR12" s="451"/>
      <c r="CS12" s="452"/>
      <c r="CT12" s="487" t="s">
        <v>133</v>
      </c>
      <c r="CU12" s="488"/>
      <c r="CV12" s="488"/>
      <c r="CW12" s="488"/>
      <c r="CX12" s="488"/>
      <c r="CY12" s="488"/>
      <c r="CZ12" s="488"/>
      <c r="DA12" s="489"/>
      <c r="DB12" s="487" t="s">
        <v>124</v>
      </c>
      <c r="DC12" s="488"/>
      <c r="DD12" s="488"/>
      <c r="DE12" s="488"/>
      <c r="DF12" s="488"/>
      <c r="DG12" s="488"/>
      <c r="DH12" s="488"/>
      <c r="DI12" s="489"/>
      <c r="DJ12" s="165"/>
      <c r="DK12" s="165"/>
      <c r="DL12" s="165"/>
      <c r="DM12" s="165"/>
      <c r="DN12" s="165"/>
      <c r="DO12" s="165"/>
    </row>
    <row r="13" spans="1:119" ht="18.75" customHeight="1" x14ac:dyDescent="0.2">
      <c r="A13" s="166"/>
      <c r="B13" s="510"/>
      <c r="C13" s="511"/>
      <c r="D13" s="511"/>
      <c r="E13" s="511"/>
      <c r="F13" s="511"/>
      <c r="G13" s="511"/>
      <c r="H13" s="511"/>
      <c r="I13" s="511"/>
      <c r="J13" s="511"/>
      <c r="K13" s="512"/>
      <c r="L13" s="176"/>
      <c r="M13" s="535" t="s">
        <v>134</v>
      </c>
      <c r="N13" s="536"/>
      <c r="O13" s="536"/>
      <c r="P13" s="536"/>
      <c r="Q13" s="537"/>
      <c r="R13" s="528">
        <v>124913</v>
      </c>
      <c r="S13" s="529"/>
      <c r="T13" s="529"/>
      <c r="U13" s="529"/>
      <c r="V13" s="530"/>
      <c r="W13" s="463" t="s">
        <v>135</v>
      </c>
      <c r="X13" s="464"/>
      <c r="Y13" s="464"/>
      <c r="Z13" s="464"/>
      <c r="AA13" s="464"/>
      <c r="AB13" s="454"/>
      <c r="AC13" s="498">
        <v>3017</v>
      </c>
      <c r="AD13" s="499"/>
      <c r="AE13" s="499"/>
      <c r="AF13" s="499"/>
      <c r="AG13" s="538"/>
      <c r="AH13" s="498">
        <v>3113</v>
      </c>
      <c r="AI13" s="499"/>
      <c r="AJ13" s="499"/>
      <c r="AK13" s="499"/>
      <c r="AL13" s="500"/>
      <c r="AM13" s="476" t="s">
        <v>136</v>
      </c>
      <c r="AN13" s="477"/>
      <c r="AO13" s="477"/>
      <c r="AP13" s="477"/>
      <c r="AQ13" s="477"/>
      <c r="AR13" s="477"/>
      <c r="AS13" s="477"/>
      <c r="AT13" s="478"/>
      <c r="AU13" s="479" t="s">
        <v>120</v>
      </c>
      <c r="AV13" s="480"/>
      <c r="AW13" s="480"/>
      <c r="AX13" s="480"/>
      <c r="AY13" s="481" t="s">
        <v>137</v>
      </c>
      <c r="AZ13" s="482"/>
      <c r="BA13" s="482"/>
      <c r="BB13" s="482"/>
      <c r="BC13" s="482"/>
      <c r="BD13" s="482"/>
      <c r="BE13" s="482"/>
      <c r="BF13" s="482"/>
      <c r="BG13" s="482"/>
      <c r="BH13" s="482"/>
      <c r="BI13" s="482"/>
      <c r="BJ13" s="482"/>
      <c r="BK13" s="482"/>
      <c r="BL13" s="482"/>
      <c r="BM13" s="483"/>
      <c r="BN13" s="447">
        <v>-28186</v>
      </c>
      <c r="BO13" s="448"/>
      <c r="BP13" s="448"/>
      <c r="BQ13" s="448"/>
      <c r="BR13" s="448"/>
      <c r="BS13" s="448"/>
      <c r="BT13" s="448"/>
      <c r="BU13" s="449"/>
      <c r="BV13" s="447">
        <v>309016</v>
      </c>
      <c r="BW13" s="448"/>
      <c r="BX13" s="448"/>
      <c r="BY13" s="448"/>
      <c r="BZ13" s="448"/>
      <c r="CA13" s="448"/>
      <c r="CB13" s="448"/>
      <c r="CC13" s="449"/>
      <c r="CD13" s="450" t="s">
        <v>138</v>
      </c>
      <c r="CE13" s="451"/>
      <c r="CF13" s="451"/>
      <c r="CG13" s="451"/>
      <c r="CH13" s="451"/>
      <c r="CI13" s="451"/>
      <c r="CJ13" s="451"/>
      <c r="CK13" s="451"/>
      <c r="CL13" s="451"/>
      <c r="CM13" s="451"/>
      <c r="CN13" s="451"/>
      <c r="CO13" s="451"/>
      <c r="CP13" s="451"/>
      <c r="CQ13" s="451"/>
      <c r="CR13" s="451"/>
      <c r="CS13" s="452"/>
      <c r="CT13" s="444">
        <v>10.199999999999999</v>
      </c>
      <c r="CU13" s="445"/>
      <c r="CV13" s="445"/>
      <c r="CW13" s="445"/>
      <c r="CX13" s="445"/>
      <c r="CY13" s="445"/>
      <c r="CZ13" s="445"/>
      <c r="DA13" s="446"/>
      <c r="DB13" s="444">
        <v>10.199999999999999</v>
      </c>
      <c r="DC13" s="445"/>
      <c r="DD13" s="445"/>
      <c r="DE13" s="445"/>
      <c r="DF13" s="445"/>
      <c r="DG13" s="445"/>
      <c r="DH13" s="445"/>
      <c r="DI13" s="446"/>
      <c r="DJ13" s="165"/>
      <c r="DK13" s="165"/>
      <c r="DL13" s="165"/>
      <c r="DM13" s="165"/>
      <c r="DN13" s="165"/>
      <c r="DO13" s="165"/>
    </row>
    <row r="14" spans="1:119" ht="18.75" customHeight="1" thickBot="1" x14ac:dyDescent="0.25">
      <c r="A14" s="166"/>
      <c r="B14" s="510"/>
      <c r="C14" s="511"/>
      <c r="D14" s="511"/>
      <c r="E14" s="511"/>
      <c r="F14" s="511"/>
      <c r="G14" s="511"/>
      <c r="H14" s="511"/>
      <c r="I14" s="511"/>
      <c r="J14" s="511"/>
      <c r="K14" s="512"/>
      <c r="L14" s="525" t="s">
        <v>139</v>
      </c>
      <c r="M14" s="526"/>
      <c r="N14" s="526"/>
      <c r="O14" s="526"/>
      <c r="P14" s="526"/>
      <c r="Q14" s="527"/>
      <c r="R14" s="528">
        <v>126612</v>
      </c>
      <c r="S14" s="529"/>
      <c r="T14" s="529"/>
      <c r="U14" s="529"/>
      <c r="V14" s="530"/>
      <c r="W14" s="437"/>
      <c r="X14" s="438"/>
      <c r="Y14" s="438"/>
      <c r="Z14" s="438"/>
      <c r="AA14" s="438"/>
      <c r="AB14" s="427"/>
      <c r="AC14" s="531">
        <v>5.5</v>
      </c>
      <c r="AD14" s="532"/>
      <c r="AE14" s="532"/>
      <c r="AF14" s="532"/>
      <c r="AG14" s="533"/>
      <c r="AH14" s="531">
        <v>5.6</v>
      </c>
      <c r="AI14" s="532"/>
      <c r="AJ14" s="532"/>
      <c r="AK14" s="532"/>
      <c r="AL14" s="534"/>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39" t="s">
        <v>140</v>
      </c>
      <c r="CE14" s="540"/>
      <c r="CF14" s="540"/>
      <c r="CG14" s="540"/>
      <c r="CH14" s="540"/>
      <c r="CI14" s="540"/>
      <c r="CJ14" s="540"/>
      <c r="CK14" s="540"/>
      <c r="CL14" s="540"/>
      <c r="CM14" s="540"/>
      <c r="CN14" s="540"/>
      <c r="CO14" s="540"/>
      <c r="CP14" s="540"/>
      <c r="CQ14" s="540"/>
      <c r="CR14" s="540"/>
      <c r="CS14" s="541"/>
      <c r="CT14" s="542">
        <v>9.3000000000000007</v>
      </c>
      <c r="CU14" s="543"/>
      <c r="CV14" s="543"/>
      <c r="CW14" s="543"/>
      <c r="CX14" s="543"/>
      <c r="CY14" s="543"/>
      <c r="CZ14" s="543"/>
      <c r="DA14" s="544"/>
      <c r="DB14" s="542">
        <v>18.2</v>
      </c>
      <c r="DC14" s="543"/>
      <c r="DD14" s="543"/>
      <c r="DE14" s="543"/>
      <c r="DF14" s="543"/>
      <c r="DG14" s="543"/>
      <c r="DH14" s="543"/>
      <c r="DI14" s="544"/>
      <c r="DJ14" s="165"/>
      <c r="DK14" s="165"/>
      <c r="DL14" s="165"/>
      <c r="DM14" s="165"/>
      <c r="DN14" s="165"/>
      <c r="DO14" s="165"/>
    </row>
    <row r="15" spans="1:119" ht="18.75" customHeight="1" x14ac:dyDescent="0.2">
      <c r="A15" s="166"/>
      <c r="B15" s="510"/>
      <c r="C15" s="511"/>
      <c r="D15" s="511"/>
      <c r="E15" s="511"/>
      <c r="F15" s="511"/>
      <c r="G15" s="511"/>
      <c r="H15" s="511"/>
      <c r="I15" s="511"/>
      <c r="J15" s="511"/>
      <c r="K15" s="512"/>
      <c r="L15" s="176"/>
      <c r="M15" s="535" t="s">
        <v>141</v>
      </c>
      <c r="N15" s="536"/>
      <c r="O15" s="536"/>
      <c r="P15" s="536"/>
      <c r="Q15" s="537"/>
      <c r="R15" s="528">
        <v>126331</v>
      </c>
      <c r="S15" s="529"/>
      <c r="T15" s="529"/>
      <c r="U15" s="529"/>
      <c r="V15" s="530"/>
      <c r="W15" s="463" t="s">
        <v>142</v>
      </c>
      <c r="X15" s="464"/>
      <c r="Y15" s="464"/>
      <c r="Z15" s="464"/>
      <c r="AA15" s="464"/>
      <c r="AB15" s="454"/>
      <c r="AC15" s="498">
        <v>15279</v>
      </c>
      <c r="AD15" s="499"/>
      <c r="AE15" s="499"/>
      <c r="AF15" s="499"/>
      <c r="AG15" s="538"/>
      <c r="AH15" s="498">
        <v>16091</v>
      </c>
      <c r="AI15" s="499"/>
      <c r="AJ15" s="499"/>
      <c r="AK15" s="499"/>
      <c r="AL15" s="500"/>
      <c r="AM15" s="476"/>
      <c r="AN15" s="477"/>
      <c r="AO15" s="477"/>
      <c r="AP15" s="477"/>
      <c r="AQ15" s="477"/>
      <c r="AR15" s="477"/>
      <c r="AS15" s="477"/>
      <c r="AT15" s="478"/>
      <c r="AU15" s="479"/>
      <c r="AV15" s="480"/>
      <c r="AW15" s="480"/>
      <c r="AX15" s="480"/>
      <c r="AY15" s="407" t="s">
        <v>143</v>
      </c>
      <c r="AZ15" s="408"/>
      <c r="BA15" s="408"/>
      <c r="BB15" s="408"/>
      <c r="BC15" s="408"/>
      <c r="BD15" s="408"/>
      <c r="BE15" s="408"/>
      <c r="BF15" s="408"/>
      <c r="BG15" s="408"/>
      <c r="BH15" s="408"/>
      <c r="BI15" s="408"/>
      <c r="BJ15" s="408"/>
      <c r="BK15" s="408"/>
      <c r="BL15" s="408"/>
      <c r="BM15" s="409"/>
      <c r="BN15" s="410">
        <v>12789480</v>
      </c>
      <c r="BO15" s="411"/>
      <c r="BP15" s="411"/>
      <c r="BQ15" s="411"/>
      <c r="BR15" s="411"/>
      <c r="BS15" s="411"/>
      <c r="BT15" s="411"/>
      <c r="BU15" s="412"/>
      <c r="BV15" s="410">
        <v>12549128</v>
      </c>
      <c r="BW15" s="411"/>
      <c r="BX15" s="411"/>
      <c r="BY15" s="411"/>
      <c r="BZ15" s="411"/>
      <c r="CA15" s="411"/>
      <c r="CB15" s="411"/>
      <c r="CC15" s="412"/>
      <c r="CD15" s="545" t="s">
        <v>144</v>
      </c>
      <c r="CE15" s="546"/>
      <c r="CF15" s="546"/>
      <c r="CG15" s="546"/>
      <c r="CH15" s="546"/>
      <c r="CI15" s="546"/>
      <c r="CJ15" s="546"/>
      <c r="CK15" s="546"/>
      <c r="CL15" s="546"/>
      <c r="CM15" s="546"/>
      <c r="CN15" s="546"/>
      <c r="CO15" s="546"/>
      <c r="CP15" s="546"/>
      <c r="CQ15" s="546"/>
      <c r="CR15" s="546"/>
      <c r="CS15" s="54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10"/>
      <c r="C16" s="511"/>
      <c r="D16" s="511"/>
      <c r="E16" s="511"/>
      <c r="F16" s="511"/>
      <c r="G16" s="511"/>
      <c r="H16" s="511"/>
      <c r="I16" s="511"/>
      <c r="J16" s="511"/>
      <c r="K16" s="512"/>
      <c r="L16" s="525" t="s">
        <v>145</v>
      </c>
      <c r="M16" s="556"/>
      <c r="N16" s="556"/>
      <c r="O16" s="556"/>
      <c r="P16" s="556"/>
      <c r="Q16" s="557"/>
      <c r="R16" s="548" t="s">
        <v>146</v>
      </c>
      <c r="S16" s="549"/>
      <c r="T16" s="549"/>
      <c r="U16" s="549"/>
      <c r="V16" s="550"/>
      <c r="W16" s="437"/>
      <c r="X16" s="438"/>
      <c r="Y16" s="438"/>
      <c r="Z16" s="438"/>
      <c r="AA16" s="438"/>
      <c r="AB16" s="427"/>
      <c r="AC16" s="531">
        <v>27.8</v>
      </c>
      <c r="AD16" s="532"/>
      <c r="AE16" s="532"/>
      <c r="AF16" s="532"/>
      <c r="AG16" s="533"/>
      <c r="AH16" s="531">
        <v>29</v>
      </c>
      <c r="AI16" s="532"/>
      <c r="AJ16" s="532"/>
      <c r="AK16" s="532"/>
      <c r="AL16" s="534"/>
      <c r="AM16" s="476"/>
      <c r="AN16" s="477"/>
      <c r="AO16" s="477"/>
      <c r="AP16" s="477"/>
      <c r="AQ16" s="477"/>
      <c r="AR16" s="477"/>
      <c r="AS16" s="477"/>
      <c r="AT16" s="478"/>
      <c r="AU16" s="479"/>
      <c r="AV16" s="480"/>
      <c r="AW16" s="480"/>
      <c r="AX16" s="480"/>
      <c r="AY16" s="481" t="s">
        <v>147</v>
      </c>
      <c r="AZ16" s="482"/>
      <c r="BA16" s="482"/>
      <c r="BB16" s="482"/>
      <c r="BC16" s="482"/>
      <c r="BD16" s="482"/>
      <c r="BE16" s="482"/>
      <c r="BF16" s="482"/>
      <c r="BG16" s="482"/>
      <c r="BH16" s="482"/>
      <c r="BI16" s="482"/>
      <c r="BJ16" s="482"/>
      <c r="BK16" s="482"/>
      <c r="BL16" s="482"/>
      <c r="BM16" s="483"/>
      <c r="BN16" s="447">
        <v>26362629</v>
      </c>
      <c r="BO16" s="448"/>
      <c r="BP16" s="448"/>
      <c r="BQ16" s="448"/>
      <c r="BR16" s="448"/>
      <c r="BS16" s="448"/>
      <c r="BT16" s="448"/>
      <c r="BU16" s="449"/>
      <c r="BV16" s="447">
        <v>26380023</v>
      </c>
      <c r="BW16" s="448"/>
      <c r="BX16" s="448"/>
      <c r="BY16" s="448"/>
      <c r="BZ16" s="448"/>
      <c r="CA16" s="448"/>
      <c r="CB16" s="448"/>
      <c r="CC16" s="449"/>
      <c r="CD16" s="180"/>
      <c r="CE16" s="554"/>
      <c r="CF16" s="554"/>
      <c r="CG16" s="554"/>
      <c r="CH16" s="554"/>
      <c r="CI16" s="554"/>
      <c r="CJ16" s="554"/>
      <c r="CK16" s="554"/>
      <c r="CL16" s="554"/>
      <c r="CM16" s="554"/>
      <c r="CN16" s="554"/>
      <c r="CO16" s="554"/>
      <c r="CP16" s="554"/>
      <c r="CQ16" s="554"/>
      <c r="CR16" s="554"/>
      <c r="CS16" s="555"/>
      <c r="CT16" s="444"/>
      <c r="CU16" s="445"/>
      <c r="CV16" s="445"/>
      <c r="CW16" s="445"/>
      <c r="CX16" s="445"/>
      <c r="CY16" s="445"/>
      <c r="CZ16" s="445"/>
      <c r="DA16" s="446"/>
      <c r="DB16" s="444"/>
      <c r="DC16" s="445"/>
      <c r="DD16" s="445"/>
      <c r="DE16" s="445"/>
      <c r="DF16" s="445"/>
      <c r="DG16" s="445"/>
      <c r="DH16" s="445"/>
      <c r="DI16" s="446"/>
      <c r="DJ16" s="165"/>
      <c r="DK16" s="165"/>
      <c r="DL16" s="165"/>
      <c r="DM16" s="165"/>
      <c r="DN16" s="165"/>
      <c r="DO16" s="165"/>
    </row>
    <row r="17" spans="1:119" ht="18.75" customHeight="1" thickBot="1" x14ac:dyDescent="0.25">
      <c r="A17" s="166"/>
      <c r="B17" s="513"/>
      <c r="C17" s="514"/>
      <c r="D17" s="514"/>
      <c r="E17" s="514"/>
      <c r="F17" s="514"/>
      <c r="G17" s="514"/>
      <c r="H17" s="514"/>
      <c r="I17" s="514"/>
      <c r="J17" s="514"/>
      <c r="K17" s="515"/>
      <c r="L17" s="181"/>
      <c r="M17" s="551" t="s">
        <v>148</v>
      </c>
      <c r="N17" s="552"/>
      <c r="O17" s="552"/>
      <c r="P17" s="552"/>
      <c r="Q17" s="553"/>
      <c r="R17" s="548" t="s">
        <v>149</v>
      </c>
      <c r="S17" s="549"/>
      <c r="T17" s="549"/>
      <c r="U17" s="549"/>
      <c r="V17" s="550"/>
      <c r="W17" s="463" t="s">
        <v>150</v>
      </c>
      <c r="X17" s="464"/>
      <c r="Y17" s="464"/>
      <c r="Z17" s="464"/>
      <c r="AA17" s="464"/>
      <c r="AB17" s="454"/>
      <c r="AC17" s="498">
        <v>36739</v>
      </c>
      <c r="AD17" s="499"/>
      <c r="AE17" s="499"/>
      <c r="AF17" s="499"/>
      <c r="AG17" s="538"/>
      <c r="AH17" s="498">
        <v>36203</v>
      </c>
      <c r="AI17" s="499"/>
      <c r="AJ17" s="499"/>
      <c r="AK17" s="499"/>
      <c r="AL17" s="500"/>
      <c r="AM17" s="476"/>
      <c r="AN17" s="477"/>
      <c r="AO17" s="477"/>
      <c r="AP17" s="477"/>
      <c r="AQ17" s="477"/>
      <c r="AR17" s="477"/>
      <c r="AS17" s="477"/>
      <c r="AT17" s="478"/>
      <c r="AU17" s="479"/>
      <c r="AV17" s="480"/>
      <c r="AW17" s="480"/>
      <c r="AX17" s="480"/>
      <c r="AY17" s="481" t="s">
        <v>151</v>
      </c>
      <c r="AZ17" s="482"/>
      <c r="BA17" s="482"/>
      <c r="BB17" s="482"/>
      <c r="BC17" s="482"/>
      <c r="BD17" s="482"/>
      <c r="BE17" s="482"/>
      <c r="BF17" s="482"/>
      <c r="BG17" s="482"/>
      <c r="BH17" s="482"/>
      <c r="BI17" s="482"/>
      <c r="BJ17" s="482"/>
      <c r="BK17" s="482"/>
      <c r="BL17" s="482"/>
      <c r="BM17" s="483"/>
      <c r="BN17" s="447">
        <v>16253630</v>
      </c>
      <c r="BO17" s="448"/>
      <c r="BP17" s="448"/>
      <c r="BQ17" s="448"/>
      <c r="BR17" s="448"/>
      <c r="BS17" s="448"/>
      <c r="BT17" s="448"/>
      <c r="BU17" s="449"/>
      <c r="BV17" s="447">
        <v>15927447</v>
      </c>
      <c r="BW17" s="448"/>
      <c r="BX17" s="448"/>
      <c r="BY17" s="448"/>
      <c r="BZ17" s="448"/>
      <c r="CA17" s="448"/>
      <c r="CB17" s="448"/>
      <c r="CC17" s="449"/>
      <c r="CD17" s="180"/>
      <c r="CE17" s="554"/>
      <c r="CF17" s="554"/>
      <c r="CG17" s="554"/>
      <c r="CH17" s="554"/>
      <c r="CI17" s="554"/>
      <c r="CJ17" s="554"/>
      <c r="CK17" s="554"/>
      <c r="CL17" s="554"/>
      <c r="CM17" s="554"/>
      <c r="CN17" s="554"/>
      <c r="CO17" s="554"/>
      <c r="CP17" s="554"/>
      <c r="CQ17" s="554"/>
      <c r="CR17" s="554"/>
      <c r="CS17" s="555"/>
      <c r="CT17" s="444"/>
      <c r="CU17" s="445"/>
      <c r="CV17" s="445"/>
      <c r="CW17" s="445"/>
      <c r="CX17" s="445"/>
      <c r="CY17" s="445"/>
      <c r="CZ17" s="445"/>
      <c r="DA17" s="446"/>
      <c r="DB17" s="444"/>
      <c r="DC17" s="445"/>
      <c r="DD17" s="445"/>
      <c r="DE17" s="445"/>
      <c r="DF17" s="445"/>
      <c r="DG17" s="445"/>
      <c r="DH17" s="445"/>
      <c r="DI17" s="446"/>
      <c r="DJ17" s="165"/>
      <c r="DK17" s="165"/>
      <c r="DL17" s="165"/>
      <c r="DM17" s="165"/>
      <c r="DN17" s="165"/>
      <c r="DO17" s="165"/>
    </row>
    <row r="18" spans="1:119" ht="18.75" customHeight="1" thickBot="1" x14ac:dyDescent="0.25">
      <c r="A18" s="166"/>
      <c r="B18" s="558" t="s">
        <v>152</v>
      </c>
      <c r="C18" s="490"/>
      <c r="D18" s="490"/>
      <c r="E18" s="559"/>
      <c r="F18" s="559"/>
      <c r="G18" s="559"/>
      <c r="H18" s="559"/>
      <c r="I18" s="559"/>
      <c r="J18" s="559"/>
      <c r="K18" s="559"/>
      <c r="L18" s="560">
        <v>868.02</v>
      </c>
      <c r="M18" s="560"/>
      <c r="N18" s="560"/>
      <c r="O18" s="560"/>
      <c r="P18" s="560"/>
      <c r="Q18" s="560"/>
      <c r="R18" s="561"/>
      <c r="S18" s="561"/>
      <c r="T18" s="561"/>
      <c r="U18" s="561"/>
      <c r="V18" s="562"/>
      <c r="W18" s="465"/>
      <c r="X18" s="466"/>
      <c r="Y18" s="466"/>
      <c r="Z18" s="466"/>
      <c r="AA18" s="466"/>
      <c r="AB18" s="457"/>
      <c r="AC18" s="563">
        <v>66.8</v>
      </c>
      <c r="AD18" s="564"/>
      <c r="AE18" s="564"/>
      <c r="AF18" s="564"/>
      <c r="AG18" s="565"/>
      <c r="AH18" s="563">
        <v>65.3</v>
      </c>
      <c r="AI18" s="564"/>
      <c r="AJ18" s="564"/>
      <c r="AK18" s="564"/>
      <c r="AL18" s="566"/>
      <c r="AM18" s="476"/>
      <c r="AN18" s="477"/>
      <c r="AO18" s="477"/>
      <c r="AP18" s="477"/>
      <c r="AQ18" s="477"/>
      <c r="AR18" s="477"/>
      <c r="AS18" s="477"/>
      <c r="AT18" s="478"/>
      <c r="AU18" s="479"/>
      <c r="AV18" s="480"/>
      <c r="AW18" s="480"/>
      <c r="AX18" s="480"/>
      <c r="AY18" s="481" t="s">
        <v>153</v>
      </c>
      <c r="AZ18" s="482"/>
      <c r="BA18" s="482"/>
      <c r="BB18" s="482"/>
      <c r="BC18" s="482"/>
      <c r="BD18" s="482"/>
      <c r="BE18" s="482"/>
      <c r="BF18" s="482"/>
      <c r="BG18" s="482"/>
      <c r="BH18" s="482"/>
      <c r="BI18" s="482"/>
      <c r="BJ18" s="482"/>
      <c r="BK18" s="482"/>
      <c r="BL18" s="482"/>
      <c r="BM18" s="483"/>
      <c r="BN18" s="447">
        <v>31314823</v>
      </c>
      <c r="BO18" s="448"/>
      <c r="BP18" s="448"/>
      <c r="BQ18" s="448"/>
      <c r="BR18" s="448"/>
      <c r="BS18" s="448"/>
      <c r="BT18" s="448"/>
      <c r="BU18" s="449"/>
      <c r="BV18" s="447">
        <v>31119055</v>
      </c>
      <c r="BW18" s="448"/>
      <c r="BX18" s="448"/>
      <c r="BY18" s="448"/>
      <c r="BZ18" s="448"/>
      <c r="CA18" s="448"/>
      <c r="CB18" s="448"/>
      <c r="CC18" s="449"/>
      <c r="CD18" s="180"/>
      <c r="CE18" s="554"/>
      <c r="CF18" s="554"/>
      <c r="CG18" s="554"/>
      <c r="CH18" s="554"/>
      <c r="CI18" s="554"/>
      <c r="CJ18" s="554"/>
      <c r="CK18" s="554"/>
      <c r="CL18" s="554"/>
      <c r="CM18" s="554"/>
      <c r="CN18" s="554"/>
      <c r="CO18" s="554"/>
      <c r="CP18" s="554"/>
      <c r="CQ18" s="554"/>
      <c r="CR18" s="554"/>
      <c r="CS18" s="555"/>
      <c r="CT18" s="444"/>
      <c r="CU18" s="445"/>
      <c r="CV18" s="445"/>
      <c r="CW18" s="445"/>
      <c r="CX18" s="445"/>
      <c r="CY18" s="445"/>
      <c r="CZ18" s="445"/>
      <c r="DA18" s="446"/>
      <c r="DB18" s="444"/>
      <c r="DC18" s="445"/>
      <c r="DD18" s="445"/>
      <c r="DE18" s="445"/>
      <c r="DF18" s="445"/>
      <c r="DG18" s="445"/>
      <c r="DH18" s="445"/>
      <c r="DI18" s="446"/>
      <c r="DJ18" s="165"/>
      <c r="DK18" s="165"/>
      <c r="DL18" s="165"/>
      <c r="DM18" s="165"/>
      <c r="DN18" s="165"/>
      <c r="DO18" s="165"/>
    </row>
    <row r="19" spans="1:119" ht="18.75" customHeight="1" thickBot="1" x14ac:dyDescent="0.25">
      <c r="A19" s="166"/>
      <c r="B19" s="558" t="s">
        <v>154</v>
      </c>
      <c r="C19" s="490"/>
      <c r="D19" s="490"/>
      <c r="E19" s="559"/>
      <c r="F19" s="559"/>
      <c r="G19" s="559"/>
      <c r="H19" s="559"/>
      <c r="I19" s="559"/>
      <c r="J19" s="559"/>
      <c r="K19" s="559"/>
      <c r="L19" s="567">
        <v>144</v>
      </c>
      <c r="M19" s="567"/>
      <c r="N19" s="567"/>
      <c r="O19" s="567"/>
      <c r="P19" s="567"/>
      <c r="Q19" s="567"/>
      <c r="R19" s="568"/>
      <c r="S19" s="568"/>
      <c r="T19" s="568"/>
      <c r="U19" s="568"/>
      <c r="V19" s="569"/>
      <c r="W19" s="404"/>
      <c r="X19" s="405"/>
      <c r="Y19" s="405"/>
      <c r="Z19" s="405"/>
      <c r="AA19" s="405"/>
      <c r="AB19" s="405"/>
      <c r="AC19" s="576"/>
      <c r="AD19" s="576"/>
      <c r="AE19" s="576"/>
      <c r="AF19" s="576"/>
      <c r="AG19" s="576"/>
      <c r="AH19" s="576"/>
      <c r="AI19" s="576"/>
      <c r="AJ19" s="576"/>
      <c r="AK19" s="576"/>
      <c r="AL19" s="577"/>
      <c r="AM19" s="476"/>
      <c r="AN19" s="477"/>
      <c r="AO19" s="477"/>
      <c r="AP19" s="477"/>
      <c r="AQ19" s="477"/>
      <c r="AR19" s="477"/>
      <c r="AS19" s="477"/>
      <c r="AT19" s="478"/>
      <c r="AU19" s="479"/>
      <c r="AV19" s="480"/>
      <c r="AW19" s="480"/>
      <c r="AX19" s="480"/>
      <c r="AY19" s="481" t="s">
        <v>155</v>
      </c>
      <c r="AZ19" s="482"/>
      <c r="BA19" s="482"/>
      <c r="BB19" s="482"/>
      <c r="BC19" s="482"/>
      <c r="BD19" s="482"/>
      <c r="BE19" s="482"/>
      <c r="BF19" s="482"/>
      <c r="BG19" s="482"/>
      <c r="BH19" s="482"/>
      <c r="BI19" s="482"/>
      <c r="BJ19" s="482"/>
      <c r="BK19" s="482"/>
      <c r="BL19" s="482"/>
      <c r="BM19" s="483"/>
      <c r="BN19" s="447">
        <v>37536854</v>
      </c>
      <c r="BO19" s="448"/>
      <c r="BP19" s="448"/>
      <c r="BQ19" s="448"/>
      <c r="BR19" s="448"/>
      <c r="BS19" s="448"/>
      <c r="BT19" s="448"/>
      <c r="BU19" s="449"/>
      <c r="BV19" s="447">
        <v>37250348</v>
      </c>
      <c r="BW19" s="448"/>
      <c r="BX19" s="448"/>
      <c r="BY19" s="448"/>
      <c r="BZ19" s="448"/>
      <c r="CA19" s="448"/>
      <c r="CB19" s="448"/>
      <c r="CC19" s="449"/>
      <c r="CD19" s="180"/>
      <c r="CE19" s="554"/>
      <c r="CF19" s="554"/>
      <c r="CG19" s="554"/>
      <c r="CH19" s="554"/>
      <c r="CI19" s="554"/>
      <c r="CJ19" s="554"/>
      <c r="CK19" s="554"/>
      <c r="CL19" s="554"/>
      <c r="CM19" s="554"/>
      <c r="CN19" s="554"/>
      <c r="CO19" s="554"/>
      <c r="CP19" s="554"/>
      <c r="CQ19" s="554"/>
      <c r="CR19" s="554"/>
      <c r="CS19" s="555"/>
      <c r="CT19" s="444"/>
      <c r="CU19" s="445"/>
      <c r="CV19" s="445"/>
      <c r="CW19" s="445"/>
      <c r="CX19" s="445"/>
      <c r="CY19" s="445"/>
      <c r="CZ19" s="445"/>
      <c r="DA19" s="446"/>
      <c r="DB19" s="444"/>
      <c r="DC19" s="445"/>
      <c r="DD19" s="445"/>
      <c r="DE19" s="445"/>
      <c r="DF19" s="445"/>
      <c r="DG19" s="445"/>
      <c r="DH19" s="445"/>
      <c r="DI19" s="446"/>
      <c r="DJ19" s="165"/>
      <c r="DK19" s="165"/>
      <c r="DL19" s="165"/>
      <c r="DM19" s="165"/>
      <c r="DN19" s="165"/>
      <c r="DO19" s="165"/>
    </row>
    <row r="20" spans="1:119" ht="18.75" customHeight="1" thickBot="1" x14ac:dyDescent="0.25">
      <c r="A20" s="166"/>
      <c r="B20" s="558" t="s">
        <v>156</v>
      </c>
      <c r="C20" s="490"/>
      <c r="D20" s="490"/>
      <c r="E20" s="559"/>
      <c r="F20" s="559"/>
      <c r="G20" s="559"/>
      <c r="H20" s="559"/>
      <c r="I20" s="559"/>
      <c r="J20" s="559"/>
      <c r="K20" s="559"/>
      <c r="L20" s="567">
        <v>51751</v>
      </c>
      <c r="M20" s="567"/>
      <c r="N20" s="567"/>
      <c r="O20" s="567"/>
      <c r="P20" s="567"/>
      <c r="Q20" s="567"/>
      <c r="R20" s="568"/>
      <c r="S20" s="568"/>
      <c r="T20" s="568"/>
      <c r="U20" s="568"/>
      <c r="V20" s="569"/>
      <c r="W20" s="465"/>
      <c r="X20" s="466"/>
      <c r="Y20" s="466"/>
      <c r="Z20" s="466"/>
      <c r="AA20" s="466"/>
      <c r="AB20" s="466"/>
      <c r="AC20" s="570"/>
      <c r="AD20" s="570"/>
      <c r="AE20" s="570"/>
      <c r="AF20" s="570"/>
      <c r="AG20" s="570"/>
      <c r="AH20" s="570"/>
      <c r="AI20" s="570"/>
      <c r="AJ20" s="570"/>
      <c r="AK20" s="570"/>
      <c r="AL20" s="571"/>
      <c r="AM20" s="572"/>
      <c r="AN20" s="502"/>
      <c r="AO20" s="502"/>
      <c r="AP20" s="502"/>
      <c r="AQ20" s="502"/>
      <c r="AR20" s="502"/>
      <c r="AS20" s="502"/>
      <c r="AT20" s="503"/>
      <c r="AU20" s="573"/>
      <c r="AV20" s="574"/>
      <c r="AW20" s="574"/>
      <c r="AX20" s="575"/>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80"/>
      <c r="CE20" s="554"/>
      <c r="CF20" s="554"/>
      <c r="CG20" s="554"/>
      <c r="CH20" s="554"/>
      <c r="CI20" s="554"/>
      <c r="CJ20" s="554"/>
      <c r="CK20" s="554"/>
      <c r="CL20" s="554"/>
      <c r="CM20" s="554"/>
      <c r="CN20" s="554"/>
      <c r="CO20" s="554"/>
      <c r="CP20" s="554"/>
      <c r="CQ20" s="554"/>
      <c r="CR20" s="554"/>
      <c r="CS20" s="555"/>
      <c r="CT20" s="444"/>
      <c r="CU20" s="445"/>
      <c r="CV20" s="445"/>
      <c r="CW20" s="445"/>
      <c r="CX20" s="445"/>
      <c r="CY20" s="445"/>
      <c r="CZ20" s="445"/>
      <c r="DA20" s="446"/>
      <c r="DB20" s="444"/>
      <c r="DC20" s="445"/>
      <c r="DD20" s="445"/>
      <c r="DE20" s="445"/>
      <c r="DF20" s="445"/>
      <c r="DG20" s="445"/>
      <c r="DH20" s="445"/>
      <c r="DI20" s="446"/>
      <c r="DJ20" s="165"/>
      <c r="DK20" s="165"/>
      <c r="DL20" s="165"/>
      <c r="DM20" s="165"/>
      <c r="DN20" s="165"/>
      <c r="DO20" s="165"/>
    </row>
    <row r="21" spans="1:119" ht="18.75" customHeight="1" x14ac:dyDescent="0.2">
      <c r="A21" s="166"/>
      <c r="B21" s="578" t="s">
        <v>157</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s="481"/>
      <c r="AZ21" s="482"/>
      <c r="BA21" s="482"/>
      <c r="BB21" s="482"/>
      <c r="BC21" s="482"/>
      <c r="BD21" s="482"/>
      <c r="BE21" s="482"/>
      <c r="BF21" s="482"/>
      <c r="BG21" s="482"/>
      <c r="BH21" s="482"/>
      <c r="BI21" s="482"/>
      <c r="BJ21" s="482"/>
      <c r="BK21" s="482"/>
      <c r="BL21" s="482"/>
      <c r="BM21" s="483"/>
      <c r="BN21" s="447"/>
      <c r="BO21" s="448"/>
      <c r="BP21" s="448"/>
      <c r="BQ21" s="448"/>
      <c r="BR21" s="448"/>
      <c r="BS21" s="448"/>
      <c r="BT21" s="448"/>
      <c r="BU21" s="449"/>
      <c r="BV21" s="447"/>
      <c r="BW21" s="448"/>
      <c r="BX21" s="448"/>
      <c r="BY21" s="448"/>
      <c r="BZ21" s="448"/>
      <c r="CA21" s="448"/>
      <c r="CB21" s="448"/>
      <c r="CC21" s="449"/>
      <c r="CD21" s="180"/>
      <c r="CE21" s="554"/>
      <c r="CF21" s="554"/>
      <c r="CG21" s="554"/>
      <c r="CH21" s="554"/>
      <c r="CI21" s="554"/>
      <c r="CJ21" s="554"/>
      <c r="CK21" s="554"/>
      <c r="CL21" s="554"/>
      <c r="CM21" s="554"/>
      <c r="CN21" s="554"/>
      <c r="CO21" s="554"/>
      <c r="CP21" s="554"/>
      <c r="CQ21" s="554"/>
      <c r="CR21" s="554"/>
      <c r="CS21" s="555"/>
      <c r="CT21" s="444"/>
      <c r="CU21" s="445"/>
      <c r="CV21" s="445"/>
      <c r="CW21" s="445"/>
      <c r="CX21" s="445"/>
      <c r="CY21" s="445"/>
      <c r="CZ21" s="445"/>
      <c r="DA21" s="446"/>
      <c r="DB21" s="444"/>
      <c r="DC21" s="445"/>
      <c r="DD21" s="445"/>
      <c r="DE21" s="445"/>
      <c r="DF21" s="445"/>
      <c r="DG21" s="445"/>
      <c r="DH21" s="445"/>
      <c r="DI21" s="446"/>
      <c r="DJ21" s="165"/>
      <c r="DK21" s="165"/>
      <c r="DL21" s="165"/>
      <c r="DM21" s="165"/>
      <c r="DN21" s="165"/>
      <c r="DO21" s="165"/>
    </row>
    <row r="22" spans="1:119" ht="18.75" customHeight="1" thickBot="1" x14ac:dyDescent="0.25">
      <c r="A22" s="166"/>
      <c r="B22" s="581" t="s">
        <v>158</v>
      </c>
      <c r="C22" s="582"/>
      <c r="D22" s="583"/>
      <c r="E22" s="459" t="s">
        <v>1</v>
      </c>
      <c r="F22" s="464"/>
      <c r="G22" s="464"/>
      <c r="H22" s="464"/>
      <c r="I22" s="464"/>
      <c r="J22" s="464"/>
      <c r="K22" s="454"/>
      <c r="L22" s="459" t="s">
        <v>159</v>
      </c>
      <c r="M22" s="464"/>
      <c r="N22" s="464"/>
      <c r="O22" s="464"/>
      <c r="P22" s="454"/>
      <c r="Q22" s="590" t="s">
        <v>160</v>
      </c>
      <c r="R22" s="591"/>
      <c r="S22" s="591"/>
      <c r="T22" s="591"/>
      <c r="U22" s="591"/>
      <c r="V22" s="592"/>
      <c r="W22" s="596" t="s">
        <v>161</v>
      </c>
      <c r="X22" s="582"/>
      <c r="Y22" s="583"/>
      <c r="Z22" s="459" t="s">
        <v>1</v>
      </c>
      <c r="AA22" s="464"/>
      <c r="AB22" s="464"/>
      <c r="AC22" s="464"/>
      <c r="AD22" s="464"/>
      <c r="AE22" s="464"/>
      <c r="AF22" s="464"/>
      <c r="AG22" s="454"/>
      <c r="AH22" s="609" t="s">
        <v>162</v>
      </c>
      <c r="AI22" s="464"/>
      <c r="AJ22" s="464"/>
      <c r="AK22" s="464"/>
      <c r="AL22" s="454"/>
      <c r="AM22" s="609" t="s">
        <v>163</v>
      </c>
      <c r="AN22" s="610"/>
      <c r="AO22" s="610"/>
      <c r="AP22" s="610"/>
      <c r="AQ22" s="610"/>
      <c r="AR22" s="611"/>
      <c r="AS22" s="590" t="s">
        <v>160</v>
      </c>
      <c r="AT22" s="591"/>
      <c r="AU22" s="591"/>
      <c r="AV22" s="591"/>
      <c r="AW22" s="591"/>
      <c r="AX22" s="615"/>
      <c r="AY22" s="617"/>
      <c r="AZ22" s="618"/>
      <c r="BA22" s="618"/>
      <c r="BB22" s="618"/>
      <c r="BC22" s="618"/>
      <c r="BD22" s="618"/>
      <c r="BE22" s="618"/>
      <c r="BF22" s="618"/>
      <c r="BG22" s="618"/>
      <c r="BH22" s="618"/>
      <c r="BI22" s="618"/>
      <c r="BJ22" s="618"/>
      <c r="BK22" s="618"/>
      <c r="BL22" s="618"/>
      <c r="BM22" s="619"/>
      <c r="BN22" s="620"/>
      <c r="BO22" s="621"/>
      <c r="BP22" s="621"/>
      <c r="BQ22" s="621"/>
      <c r="BR22" s="621"/>
      <c r="BS22" s="621"/>
      <c r="BT22" s="621"/>
      <c r="BU22" s="622"/>
      <c r="BV22" s="620"/>
      <c r="BW22" s="621"/>
      <c r="BX22" s="621"/>
      <c r="BY22" s="621"/>
      <c r="BZ22" s="621"/>
      <c r="CA22" s="621"/>
      <c r="CB22" s="621"/>
      <c r="CC22" s="622"/>
      <c r="CD22" s="180"/>
      <c r="CE22" s="554"/>
      <c r="CF22" s="554"/>
      <c r="CG22" s="554"/>
      <c r="CH22" s="554"/>
      <c r="CI22" s="554"/>
      <c r="CJ22" s="554"/>
      <c r="CK22" s="554"/>
      <c r="CL22" s="554"/>
      <c r="CM22" s="554"/>
      <c r="CN22" s="554"/>
      <c r="CO22" s="554"/>
      <c r="CP22" s="554"/>
      <c r="CQ22" s="554"/>
      <c r="CR22" s="554"/>
      <c r="CS22" s="555"/>
      <c r="CT22" s="444"/>
      <c r="CU22" s="445"/>
      <c r="CV22" s="445"/>
      <c r="CW22" s="445"/>
      <c r="CX22" s="445"/>
      <c r="CY22" s="445"/>
      <c r="CZ22" s="445"/>
      <c r="DA22" s="446"/>
      <c r="DB22" s="444"/>
      <c r="DC22" s="445"/>
      <c r="DD22" s="445"/>
      <c r="DE22" s="445"/>
      <c r="DF22" s="445"/>
      <c r="DG22" s="445"/>
      <c r="DH22" s="445"/>
      <c r="DI22" s="446"/>
      <c r="DJ22" s="165"/>
      <c r="DK22" s="165"/>
      <c r="DL22" s="165"/>
      <c r="DM22" s="165"/>
      <c r="DN22" s="165"/>
      <c r="DO22" s="165"/>
    </row>
    <row r="23" spans="1:119" ht="18.75" customHeight="1" x14ac:dyDescent="0.2">
      <c r="A23" s="166"/>
      <c r="B23" s="584"/>
      <c r="C23" s="585"/>
      <c r="D23" s="586"/>
      <c r="E23" s="433"/>
      <c r="F23" s="438"/>
      <c r="G23" s="438"/>
      <c r="H23" s="438"/>
      <c r="I23" s="438"/>
      <c r="J23" s="438"/>
      <c r="K23" s="427"/>
      <c r="L23" s="433"/>
      <c r="M23" s="438"/>
      <c r="N23" s="438"/>
      <c r="O23" s="438"/>
      <c r="P23" s="427"/>
      <c r="Q23" s="593"/>
      <c r="R23" s="594"/>
      <c r="S23" s="594"/>
      <c r="T23" s="594"/>
      <c r="U23" s="594"/>
      <c r="V23" s="595"/>
      <c r="W23" s="597"/>
      <c r="X23" s="585"/>
      <c r="Y23" s="586"/>
      <c r="Z23" s="433"/>
      <c r="AA23" s="438"/>
      <c r="AB23" s="438"/>
      <c r="AC23" s="438"/>
      <c r="AD23" s="438"/>
      <c r="AE23" s="438"/>
      <c r="AF23" s="438"/>
      <c r="AG23" s="427"/>
      <c r="AH23" s="433"/>
      <c r="AI23" s="438"/>
      <c r="AJ23" s="438"/>
      <c r="AK23" s="438"/>
      <c r="AL23" s="427"/>
      <c r="AM23" s="612"/>
      <c r="AN23" s="613"/>
      <c r="AO23" s="613"/>
      <c r="AP23" s="613"/>
      <c r="AQ23" s="613"/>
      <c r="AR23" s="614"/>
      <c r="AS23" s="593"/>
      <c r="AT23" s="594"/>
      <c r="AU23" s="594"/>
      <c r="AV23" s="594"/>
      <c r="AW23" s="594"/>
      <c r="AX23" s="616"/>
      <c r="AY23" s="407" t="s">
        <v>164</v>
      </c>
      <c r="AZ23" s="408"/>
      <c r="BA23" s="408"/>
      <c r="BB23" s="408"/>
      <c r="BC23" s="408"/>
      <c r="BD23" s="408"/>
      <c r="BE23" s="408"/>
      <c r="BF23" s="408"/>
      <c r="BG23" s="408"/>
      <c r="BH23" s="408"/>
      <c r="BI23" s="408"/>
      <c r="BJ23" s="408"/>
      <c r="BK23" s="408"/>
      <c r="BL23" s="408"/>
      <c r="BM23" s="409"/>
      <c r="BN23" s="447">
        <v>59353963</v>
      </c>
      <c r="BO23" s="448"/>
      <c r="BP23" s="448"/>
      <c r="BQ23" s="448"/>
      <c r="BR23" s="448"/>
      <c r="BS23" s="448"/>
      <c r="BT23" s="448"/>
      <c r="BU23" s="449"/>
      <c r="BV23" s="447">
        <v>60983566</v>
      </c>
      <c r="BW23" s="448"/>
      <c r="BX23" s="448"/>
      <c r="BY23" s="448"/>
      <c r="BZ23" s="448"/>
      <c r="CA23" s="448"/>
      <c r="CB23" s="448"/>
      <c r="CC23" s="449"/>
      <c r="CD23" s="180"/>
      <c r="CE23" s="554"/>
      <c r="CF23" s="554"/>
      <c r="CG23" s="554"/>
      <c r="CH23" s="554"/>
      <c r="CI23" s="554"/>
      <c r="CJ23" s="554"/>
      <c r="CK23" s="554"/>
      <c r="CL23" s="554"/>
      <c r="CM23" s="554"/>
      <c r="CN23" s="554"/>
      <c r="CO23" s="554"/>
      <c r="CP23" s="554"/>
      <c r="CQ23" s="554"/>
      <c r="CR23" s="554"/>
      <c r="CS23" s="555"/>
      <c r="CT23" s="444"/>
      <c r="CU23" s="445"/>
      <c r="CV23" s="445"/>
      <c r="CW23" s="445"/>
      <c r="CX23" s="445"/>
      <c r="CY23" s="445"/>
      <c r="CZ23" s="445"/>
      <c r="DA23" s="446"/>
      <c r="DB23" s="444"/>
      <c r="DC23" s="445"/>
      <c r="DD23" s="445"/>
      <c r="DE23" s="445"/>
      <c r="DF23" s="445"/>
      <c r="DG23" s="445"/>
      <c r="DH23" s="445"/>
      <c r="DI23" s="446"/>
      <c r="DJ23" s="165"/>
      <c r="DK23" s="165"/>
      <c r="DL23" s="165"/>
      <c r="DM23" s="165"/>
      <c r="DN23" s="165"/>
      <c r="DO23" s="165"/>
    </row>
    <row r="24" spans="1:119" ht="18.75" customHeight="1" thickBot="1" x14ac:dyDescent="0.25">
      <c r="A24" s="166"/>
      <c r="B24" s="584"/>
      <c r="C24" s="585"/>
      <c r="D24" s="586"/>
      <c r="E24" s="497" t="s">
        <v>165</v>
      </c>
      <c r="F24" s="477"/>
      <c r="G24" s="477"/>
      <c r="H24" s="477"/>
      <c r="I24" s="477"/>
      <c r="J24" s="477"/>
      <c r="K24" s="478"/>
      <c r="L24" s="498">
        <v>1</v>
      </c>
      <c r="M24" s="499"/>
      <c r="N24" s="499"/>
      <c r="O24" s="499"/>
      <c r="P24" s="538"/>
      <c r="Q24" s="498">
        <v>9550</v>
      </c>
      <c r="R24" s="499"/>
      <c r="S24" s="499"/>
      <c r="T24" s="499"/>
      <c r="U24" s="499"/>
      <c r="V24" s="538"/>
      <c r="W24" s="597"/>
      <c r="X24" s="585"/>
      <c r="Y24" s="586"/>
      <c r="Z24" s="497" t="s">
        <v>166</v>
      </c>
      <c r="AA24" s="477"/>
      <c r="AB24" s="477"/>
      <c r="AC24" s="477"/>
      <c r="AD24" s="477"/>
      <c r="AE24" s="477"/>
      <c r="AF24" s="477"/>
      <c r="AG24" s="478"/>
      <c r="AH24" s="498">
        <v>1003</v>
      </c>
      <c r="AI24" s="499"/>
      <c r="AJ24" s="499"/>
      <c r="AK24" s="499"/>
      <c r="AL24" s="538"/>
      <c r="AM24" s="498">
        <v>3225648</v>
      </c>
      <c r="AN24" s="499"/>
      <c r="AO24" s="499"/>
      <c r="AP24" s="499"/>
      <c r="AQ24" s="499"/>
      <c r="AR24" s="538"/>
      <c r="AS24" s="498">
        <v>3216</v>
      </c>
      <c r="AT24" s="499"/>
      <c r="AU24" s="499"/>
      <c r="AV24" s="499"/>
      <c r="AW24" s="499"/>
      <c r="AX24" s="500"/>
      <c r="AY24" s="617" t="s">
        <v>167</v>
      </c>
      <c r="AZ24" s="618"/>
      <c r="BA24" s="618"/>
      <c r="BB24" s="618"/>
      <c r="BC24" s="618"/>
      <c r="BD24" s="618"/>
      <c r="BE24" s="618"/>
      <c r="BF24" s="618"/>
      <c r="BG24" s="618"/>
      <c r="BH24" s="618"/>
      <c r="BI24" s="618"/>
      <c r="BJ24" s="618"/>
      <c r="BK24" s="618"/>
      <c r="BL24" s="618"/>
      <c r="BM24" s="619"/>
      <c r="BN24" s="447">
        <v>49741004</v>
      </c>
      <c r="BO24" s="448"/>
      <c r="BP24" s="448"/>
      <c r="BQ24" s="448"/>
      <c r="BR24" s="448"/>
      <c r="BS24" s="448"/>
      <c r="BT24" s="448"/>
      <c r="BU24" s="449"/>
      <c r="BV24" s="447">
        <v>51095760</v>
      </c>
      <c r="BW24" s="448"/>
      <c r="BX24" s="448"/>
      <c r="BY24" s="448"/>
      <c r="BZ24" s="448"/>
      <c r="CA24" s="448"/>
      <c r="CB24" s="448"/>
      <c r="CC24" s="449"/>
      <c r="CD24" s="180"/>
      <c r="CE24" s="554"/>
      <c r="CF24" s="554"/>
      <c r="CG24" s="554"/>
      <c r="CH24" s="554"/>
      <c r="CI24" s="554"/>
      <c r="CJ24" s="554"/>
      <c r="CK24" s="554"/>
      <c r="CL24" s="554"/>
      <c r="CM24" s="554"/>
      <c r="CN24" s="554"/>
      <c r="CO24" s="554"/>
      <c r="CP24" s="554"/>
      <c r="CQ24" s="554"/>
      <c r="CR24" s="554"/>
      <c r="CS24" s="555"/>
      <c r="CT24" s="444"/>
      <c r="CU24" s="445"/>
      <c r="CV24" s="445"/>
      <c r="CW24" s="445"/>
      <c r="CX24" s="445"/>
      <c r="CY24" s="445"/>
      <c r="CZ24" s="445"/>
      <c r="DA24" s="446"/>
      <c r="DB24" s="444"/>
      <c r="DC24" s="445"/>
      <c r="DD24" s="445"/>
      <c r="DE24" s="445"/>
      <c r="DF24" s="445"/>
      <c r="DG24" s="445"/>
      <c r="DH24" s="445"/>
      <c r="DI24" s="446"/>
      <c r="DJ24" s="165"/>
      <c r="DK24" s="165"/>
      <c r="DL24" s="165"/>
      <c r="DM24" s="165"/>
      <c r="DN24" s="165"/>
      <c r="DO24" s="165"/>
    </row>
    <row r="25" spans="1:119" s="165" customFormat="1" ht="18.75" customHeight="1" x14ac:dyDescent="0.2">
      <c r="A25" s="166"/>
      <c r="B25" s="584"/>
      <c r="C25" s="585"/>
      <c r="D25" s="586"/>
      <c r="E25" s="497" t="s">
        <v>168</v>
      </c>
      <c r="F25" s="477"/>
      <c r="G25" s="477"/>
      <c r="H25" s="477"/>
      <c r="I25" s="477"/>
      <c r="J25" s="477"/>
      <c r="K25" s="478"/>
      <c r="L25" s="498">
        <v>2</v>
      </c>
      <c r="M25" s="499"/>
      <c r="N25" s="499"/>
      <c r="O25" s="499"/>
      <c r="P25" s="538"/>
      <c r="Q25" s="498">
        <v>7700</v>
      </c>
      <c r="R25" s="499"/>
      <c r="S25" s="499"/>
      <c r="T25" s="499"/>
      <c r="U25" s="499"/>
      <c r="V25" s="538"/>
      <c r="W25" s="597"/>
      <c r="X25" s="585"/>
      <c r="Y25" s="586"/>
      <c r="Z25" s="497" t="s">
        <v>169</v>
      </c>
      <c r="AA25" s="477"/>
      <c r="AB25" s="477"/>
      <c r="AC25" s="477"/>
      <c r="AD25" s="477"/>
      <c r="AE25" s="477"/>
      <c r="AF25" s="477"/>
      <c r="AG25" s="478"/>
      <c r="AH25" s="498">
        <v>163</v>
      </c>
      <c r="AI25" s="499"/>
      <c r="AJ25" s="499"/>
      <c r="AK25" s="499"/>
      <c r="AL25" s="538"/>
      <c r="AM25" s="498">
        <v>484436</v>
      </c>
      <c r="AN25" s="499"/>
      <c r="AO25" s="499"/>
      <c r="AP25" s="499"/>
      <c r="AQ25" s="499"/>
      <c r="AR25" s="538"/>
      <c r="AS25" s="498">
        <v>2972</v>
      </c>
      <c r="AT25" s="499"/>
      <c r="AU25" s="499"/>
      <c r="AV25" s="499"/>
      <c r="AW25" s="499"/>
      <c r="AX25" s="500"/>
      <c r="AY25" s="407" t="s">
        <v>170</v>
      </c>
      <c r="AZ25" s="408"/>
      <c r="BA25" s="408"/>
      <c r="BB25" s="408"/>
      <c r="BC25" s="408"/>
      <c r="BD25" s="408"/>
      <c r="BE25" s="408"/>
      <c r="BF25" s="408"/>
      <c r="BG25" s="408"/>
      <c r="BH25" s="408"/>
      <c r="BI25" s="408"/>
      <c r="BJ25" s="408"/>
      <c r="BK25" s="408"/>
      <c r="BL25" s="408"/>
      <c r="BM25" s="409"/>
      <c r="BN25" s="410">
        <v>1106031</v>
      </c>
      <c r="BO25" s="411"/>
      <c r="BP25" s="411"/>
      <c r="BQ25" s="411"/>
      <c r="BR25" s="411"/>
      <c r="BS25" s="411"/>
      <c r="BT25" s="411"/>
      <c r="BU25" s="412"/>
      <c r="BV25" s="410">
        <v>2016012</v>
      </c>
      <c r="BW25" s="411"/>
      <c r="BX25" s="411"/>
      <c r="BY25" s="411"/>
      <c r="BZ25" s="411"/>
      <c r="CA25" s="411"/>
      <c r="CB25" s="411"/>
      <c r="CC25" s="412"/>
      <c r="CD25" s="180"/>
      <c r="CE25" s="554"/>
      <c r="CF25" s="554"/>
      <c r="CG25" s="554"/>
      <c r="CH25" s="554"/>
      <c r="CI25" s="554"/>
      <c r="CJ25" s="554"/>
      <c r="CK25" s="554"/>
      <c r="CL25" s="554"/>
      <c r="CM25" s="554"/>
      <c r="CN25" s="554"/>
      <c r="CO25" s="554"/>
      <c r="CP25" s="554"/>
      <c r="CQ25" s="554"/>
      <c r="CR25" s="554"/>
      <c r="CS25" s="555"/>
      <c r="CT25" s="444"/>
      <c r="CU25" s="445"/>
      <c r="CV25" s="445"/>
      <c r="CW25" s="445"/>
      <c r="CX25" s="445"/>
      <c r="CY25" s="445"/>
      <c r="CZ25" s="445"/>
      <c r="DA25" s="446"/>
      <c r="DB25" s="444"/>
      <c r="DC25" s="445"/>
      <c r="DD25" s="445"/>
      <c r="DE25" s="445"/>
      <c r="DF25" s="445"/>
      <c r="DG25" s="445"/>
      <c r="DH25" s="445"/>
      <c r="DI25" s="446"/>
    </row>
    <row r="26" spans="1:119" s="165" customFormat="1" ht="18.75" customHeight="1" x14ac:dyDescent="0.2">
      <c r="A26" s="166"/>
      <c r="B26" s="584"/>
      <c r="C26" s="585"/>
      <c r="D26" s="586"/>
      <c r="E26" s="497" t="s">
        <v>171</v>
      </c>
      <c r="F26" s="477"/>
      <c r="G26" s="477"/>
      <c r="H26" s="477"/>
      <c r="I26" s="477"/>
      <c r="J26" s="477"/>
      <c r="K26" s="478"/>
      <c r="L26" s="498">
        <v>1</v>
      </c>
      <c r="M26" s="499"/>
      <c r="N26" s="499"/>
      <c r="O26" s="499"/>
      <c r="P26" s="538"/>
      <c r="Q26" s="498">
        <v>6800</v>
      </c>
      <c r="R26" s="499"/>
      <c r="S26" s="499"/>
      <c r="T26" s="499"/>
      <c r="U26" s="499"/>
      <c r="V26" s="538"/>
      <c r="W26" s="597"/>
      <c r="X26" s="585"/>
      <c r="Y26" s="586"/>
      <c r="Z26" s="497" t="s">
        <v>172</v>
      </c>
      <c r="AA26" s="607"/>
      <c r="AB26" s="607"/>
      <c r="AC26" s="607"/>
      <c r="AD26" s="607"/>
      <c r="AE26" s="607"/>
      <c r="AF26" s="607"/>
      <c r="AG26" s="608"/>
      <c r="AH26" s="498">
        <v>66</v>
      </c>
      <c r="AI26" s="499"/>
      <c r="AJ26" s="499"/>
      <c r="AK26" s="499"/>
      <c r="AL26" s="538"/>
      <c r="AM26" s="498">
        <v>225060</v>
      </c>
      <c r="AN26" s="499"/>
      <c r="AO26" s="499"/>
      <c r="AP26" s="499"/>
      <c r="AQ26" s="499"/>
      <c r="AR26" s="538"/>
      <c r="AS26" s="498">
        <v>3410</v>
      </c>
      <c r="AT26" s="499"/>
      <c r="AU26" s="499"/>
      <c r="AV26" s="499"/>
      <c r="AW26" s="499"/>
      <c r="AX26" s="500"/>
      <c r="AY26" s="450" t="s">
        <v>173</v>
      </c>
      <c r="AZ26" s="451"/>
      <c r="BA26" s="451"/>
      <c r="BB26" s="451"/>
      <c r="BC26" s="451"/>
      <c r="BD26" s="451"/>
      <c r="BE26" s="451"/>
      <c r="BF26" s="451"/>
      <c r="BG26" s="451"/>
      <c r="BH26" s="451"/>
      <c r="BI26" s="451"/>
      <c r="BJ26" s="451"/>
      <c r="BK26" s="451"/>
      <c r="BL26" s="451"/>
      <c r="BM26" s="452"/>
      <c r="BN26" s="447" t="s">
        <v>174</v>
      </c>
      <c r="BO26" s="448"/>
      <c r="BP26" s="448"/>
      <c r="BQ26" s="448"/>
      <c r="BR26" s="448"/>
      <c r="BS26" s="448"/>
      <c r="BT26" s="448"/>
      <c r="BU26" s="449"/>
      <c r="BV26" s="447" t="s">
        <v>174</v>
      </c>
      <c r="BW26" s="448"/>
      <c r="BX26" s="448"/>
      <c r="BY26" s="448"/>
      <c r="BZ26" s="448"/>
      <c r="CA26" s="448"/>
      <c r="CB26" s="448"/>
      <c r="CC26" s="449"/>
      <c r="CD26" s="180"/>
      <c r="CE26" s="554"/>
      <c r="CF26" s="554"/>
      <c r="CG26" s="554"/>
      <c r="CH26" s="554"/>
      <c r="CI26" s="554"/>
      <c r="CJ26" s="554"/>
      <c r="CK26" s="554"/>
      <c r="CL26" s="554"/>
      <c r="CM26" s="554"/>
      <c r="CN26" s="554"/>
      <c r="CO26" s="554"/>
      <c r="CP26" s="554"/>
      <c r="CQ26" s="554"/>
      <c r="CR26" s="554"/>
      <c r="CS26" s="555"/>
      <c r="CT26" s="444"/>
      <c r="CU26" s="445"/>
      <c r="CV26" s="445"/>
      <c r="CW26" s="445"/>
      <c r="CX26" s="445"/>
      <c r="CY26" s="445"/>
      <c r="CZ26" s="445"/>
      <c r="DA26" s="446"/>
      <c r="DB26" s="444"/>
      <c r="DC26" s="445"/>
      <c r="DD26" s="445"/>
      <c r="DE26" s="445"/>
      <c r="DF26" s="445"/>
      <c r="DG26" s="445"/>
      <c r="DH26" s="445"/>
      <c r="DI26" s="446"/>
    </row>
    <row r="27" spans="1:119" ht="18.75" customHeight="1" thickBot="1" x14ac:dyDescent="0.25">
      <c r="A27" s="166"/>
      <c r="B27" s="584"/>
      <c r="C27" s="585"/>
      <c r="D27" s="586"/>
      <c r="E27" s="497" t="s">
        <v>175</v>
      </c>
      <c r="F27" s="477"/>
      <c r="G27" s="477"/>
      <c r="H27" s="477"/>
      <c r="I27" s="477"/>
      <c r="J27" s="477"/>
      <c r="K27" s="478"/>
      <c r="L27" s="498">
        <v>1</v>
      </c>
      <c r="M27" s="499"/>
      <c r="N27" s="499"/>
      <c r="O27" s="499"/>
      <c r="P27" s="538"/>
      <c r="Q27" s="498">
        <v>5160</v>
      </c>
      <c r="R27" s="499"/>
      <c r="S27" s="499"/>
      <c r="T27" s="499"/>
      <c r="U27" s="499"/>
      <c r="V27" s="538"/>
      <c r="W27" s="597"/>
      <c r="X27" s="585"/>
      <c r="Y27" s="586"/>
      <c r="Z27" s="497" t="s">
        <v>176</v>
      </c>
      <c r="AA27" s="477"/>
      <c r="AB27" s="477"/>
      <c r="AC27" s="477"/>
      <c r="AD27" s="477"/>
      <c r="AE27" s="477"/>
      <c r="AF27" s="477"/>
      <c r="AG27" s="478"/>
      <c r="AH27" s="498">
        <v>17</v>
      </c>
      <c r="AI27" s="499"/>
      <c r="AJ27" s="499"/>
      <c r="AK27" s="499"/>
      <c r="AL27" s="538"/>
      <c r="AM27" s="498">
        <v>61346</v>
      </c>
      <c r="AN27" s="499"/>
      <c r="AO27" s="499"/>
      <c r="AP27" s="499"/>
      <c r="AQ27" s="499"/>
      <c r="AR27" s="538"/>
      <c r="AS27" s="498">
        <v>3609</v>
      </c>
      <c r="AT27" s="499"/>
      <c r="AU27" s="499"/>
      <c r="AV27" s="499"/>
      <c r="AW27" s="499"/>
      <c r="AX27" s="500"/>
      <c r="AY27" s="539" t="s">
        <v>177</v>
      </c>
      <c r="AZ27" s="540"/>
      <c r="BA27" s="540"/>
      <c r="BB27" s="540"/>
      <c r="BC27" s="540"/>
      <c r="BD27" s="540"/>
      <c r="BE27" s="540"/>
      <c r="BF27" s="540"/>
      <c r="BG27" s="540"/>
      <c r="BH27" s="540"/>
      <c r="BI27" s="540"/>
      <c r="BJ27" s="540"/>
      <c r="BK27" s="540"/>
      <c r="BL27" s="540"/>
      <c r="BM27" s="541"/>
      <c r="BN27" s="620">
        <v>2209552</v>
      </c>
      <c r="BO27" s="621"/>
      <c r="BP27" s="621"/>
      <c r="BQ27" s="621"/>
      <c r="BR27" s="621"/>
      <c r="BS27" s="621"/>
      <c r="BT27" s="621"/>
      <c r="BU27" s="622"/>
      <c r="BV27" s="620">
        <v>2209552</v>
      </c>
      <c r="BW27" s="621"/>
      <c r="BX27" s="621"/>
      <c r="BY27" s="621"/>
      <c r="BZ27" s="621"/>
      <c r="CA27" s="621"/>
      <c r="CB27" s="621"/>
      <c r="CC27" s="622"/>
      <c r="CD27" s="182"/>
      <c r="CE27" s="554"/>
      <c r="CF27" s="554"/>
      <c r="CG27" s="554"/>
      <c r="CH27" s="554"/>
      <c r="CI27" s="554"/>
      <c r="CJ27" s="554"/>
      <c r="CK27" s="554"/>
      <c r="CL27" s="554"/>
      <c r="CM27" s="554"/>
      <c r="CN27" s="554"/>
      <c r="CO27" s="554"/>
      <c r="CP27" s="554"/>
      <c r="CQ27" s="554"/>
      <c r="CR27" s="554"/>
      <c r="CS27" s="555"/>
      <c r="CT27" s="444"/>
      <c r="CU27" s="445"/>
      <c r="CV27" s="445"/>
      <c r="CW27" s="445"/>
      <c r="CX27" s="445"/>
      <c r="CY27" s="445"/>
      <c r="CZ27" s="445"/>
      <c r="DA27" s="446"/>
      <c r="DB27" s="444"/>
      <c r="DC27" s="445"/>
      <c r="DD27" s="445"/>
      <c r="DE27" s="445"/>
      <c r="DF27" s="445"/>
      <c r="DG27" s="445"/>
      <c r="DH27" s="445"/>
      <c r="DI27" s="446"/>
      <c r="DJ27" s="165"/>
      <c r="DK27" s="165"/>
      <c r="DL27" s="165"/>
      <c r="DM27" s="165"/>
      <c r="DN27" s="165"/>
      <c r="DO27" s="165"/>
    </row>
    <row r="28" spans="1:119" ht="18.75" customHeight="1" x14ac:dyDescent="0.2">
      <c r="A28" s="166"/>
      <c r="B28" s="584"/>
      <c r="C28" s="585"/>
      <c r="D28" s="586"/>
      <c r="E28" s="497" t="s">
        <v>178</v>
      </c>
      <c r="F28" s="477"/>
      <c r="G28" s="477"/>
      <c r="H28" s="477"/>
      <c r="I28" s="477"/>
      <c r="J28" s="477"/>
      <c r="K28" s="478"/>
      <c r="L28" s="498">
        <v>1</v>
      </c>
      <c r="M28" s="499"/>
      <c r="N28" s="499"/>
      <c r="O28" s="499"/>
      <c r="P28" s="538"/>
      <c r="Q28" s="498">
        <v>4710</v>
      </c>
      <c r="R28" s="499"/>
      <c r="S28" s="499"/>
      <c r="T28" s="499"/>
      <c r="U28" s="499"/>
      <c r="V28" s="538"/>
      <c r="W28" s="597"/>
      <c r="X28" s="585"/>
      <c r="Y28" s="586"/>
      <c r="Z28" s="497" t="s">
        <v>179</v>
      </c>
      <c r="AA28" s="477"/>
      <c r="AB28" s="477"/>
      <c r="AC28" s="477"/>
      <c r="AD28" s="477"/>
      <c r="AE28" s="477"/>
      <c r="AF28" s="477"/>
      <c r="AG28" s="478"/>
      <c r="AH28" s="498" t="s">
        <v>174</v>
      </c>
      <c r="AI28" s="499"/>
      <c r="AJ28" s="499"/>
      <c r="AK28" s="499"/>
      <c r="AL28" s="538"/>
      <c r="AM28" s="498" t="s">
        <v>174</v>
      </c>
      <c r="AN28" s="499"/>
      <c r="AO28" s="499"/>
      <c r="AP28" s="499"/>
      <c r="AQ28" s="499"/>
      <c r="AR28" s="538"/>
      <c r="AS28" s="498" t="s">
        <v>133</v>
      </c>
      <c r="AT28" s="499"/>
      <c r="AU28" s="499"/>
      <c r="AV28" s="499"/>
      <c r="AW28" s="499"/>
      <c r="AX28" s="500"/>
      <c r="AY28" s="623" t="s">
        <v>180</v>
      </c>
      <c r="AZ28" s="624"/>
      <c r="BA28" s="624"/>
      <c r="BB28" s="625"/>
      <c r="BC28" s="407" t="s">
        <v>42</v>
      </c>
      <c r="BD28" s="408"/>
      <c r="BE28" s="408"/>
      <c r="BF28" s="408"/>
      <c r="BG28" s="408"/>
      <c r="BH28" s="408"/>
      <c r="BI28" s="408"/>
      <c r="BJ28" s="408"/>
      <c r="BK28" s="408"/>
      <c r="BL28" s="408"/>
      <c r="BM28" s="409"/>
      <c r="BN28" s="410">
        <v>5295641</v>
      </c>
      <c r="BO28" s="411"/>
      <c r="BP28" s="411"/>
      <c r="BQ28" s="411"/>
      <c r="BR28" s="411"/>
      <c r="BS28" s="411"/>
      <c r="BT28" s="411"/>
      <c r="BU28" s="412"/>
      <c r="BV28" s="410">
        <v>5484105</v>
      </c>
      <c r="BW28" s="411"/>
      <c r="BX28" s="411"/>
      <c r="BY28" s="411"/>
      <c r="BZ28" s="411"/>
      <c r="CA28" s="411"/>
      <c r="CB28" s="411"/>
      <c r="CC28" s="412"/>
      <c r="CD28" s="180"/>
      <c r="CE28" s="554"/>
      <c r="CF28" s="554"/>
      <c r="CG28" s="554"/>
      <c r="CH28" s="554"/>
      <c r="CI28" s="554"/>
      <c r="CJ28" s="554"/>
      <c r="CK28" s="554"/>
      <c r="CL28" s="554"/>
      <c r="CM28" s="554"/>
      <c r="CN28" s="554"/>
      <c r="CO28" s="554"/>
      <c r="CP28" s="554"/>
      <c r="CQ28" s="554"/>
      <c r="CR28" s="554"/>
      <c r="CS28" s="555"/>
      <c r="CT28" s="444"/>
      <c r="CU28" s="445"/>
      <c r="CV28" s="445"/>
      <c r="CW28" s="445"/>
      <c r="CX28" s="445"/>
      <c r="CY28" s="445"/>
      <c r="CZ28" s="445"/>
      <c r="DA28" s="446"/>
      <c r="DB28" s="444"/>
      <c r="DC28" s="445"/>
      <c r="DD28" s="445"/>
      <c r="DE28" s="445"/>
      <c r="DF28" s="445"/>
      <c r="DG28" s="445"/>
      <c r="DH28" s="445"/>
      <c r="DI28" s="446"/>
      <c r="DJ28" s="165"/>
      <c r="DK28" s="165"/>
      <c r="DL28" s="165"/>
      <c r="DM28" s="165"/>
      <c r="DN28" s="165"/>
      <c r="DO28" s="165"/>
    </row>
    <row r="29" spans="1:119" ht="18.75" customHeight="1" x14ac:dyDescent="0.2">
      <c r="A29" s="166"/>
      <c r="B29" s="584"/>
      <c r="C29" s="585"/>
      <c r="D29" s="586"/>
      <c r="E29" s="497" t="s">
        <v>181</v>
      </c>
      <c r="F29" s="477"/>
      <c r="G29" s="477"/>
      <c r="H29" s="477"/>
      <c r="I29" s="477"/>
      <c r="J29" s="477"/>
      <c r="K29" s="478"/>
      <c r="L29" s="498">
        <v>27</v>
      </c>
      <c r="M29" s="499"/>
      <c r="N29" s="499"/>
      <c r="O29" s="499"/>
      <c r="P29" s="538"/>
      <c r="Q29" s="498">
        <v>4350</v>
      </c>
      <c r="R29" s="499"/>
      <c r="S29" s="499"/>
      <c r="T29" s="499"/>
      <c r="U29" s="499"/>
      <c r="V29" s="538"/>
      <c r="W29" s="598"/>
      <c r="X29" s="599"/>
      <c r="Y29" s="600"/>
      <c r="Z29" s="497" t="s">
        <v>182</v>
      </c>
      <c r="AA29" s="477"/>
      <c r="AB29" s="477"/>
      <c r="AC29" s="477"/>
      <c r="AD29" s="477"/>
      <c r="AE29" s="477"/>
      <c r="AF29" s="477"/>
      <c r="AG29" s="478"/>
      <c r="AH29" s="498">
        <v>1020</v>
      </c>
      <c r="AI29" s="499"/>
      <c r="AJ29" s="499"/>
      <c r="AK29" s="499"/>
      <c r="AL29" s="538"/>
      <c r="AM29" s="498">
        <v>3286994</v>
      </c>
      <c r="AN29" s="499"/>
      <c r="AO29" s="499"/>
      <c r="AP29" s="499"/>
      <c r="AQ29" s="499"/>
      <c r="AR29" s="538"/>
      <c r="AS29" s="498">
        <v>3223</v>
      </c>
      <c r="AT29" s="499"/>
      <c r="AU29" s="499"/>
      <c r="AV29" s="499"/>
      <c r="AW29" s="499"/>
      <c r="AX29" s="500"/>
      <c r="AY29" s="626"/>
      <c r="AZ29" s="627"/>
      <c r="BA29" s="627"/>
      <c r="BB29" s="628"/>
      <c r="BC29" s="481" t="s">
        <v>183</v>
      </c>
      <c r="BD29" s="482"/>
      <c r="BE29" s="482"/>
      <c r="BF29" s="482"/>
      <c r="BG29" s="482"/>
      <c r="BH29" s="482"/>
      <c r="BI29" s="482"/>
      <c r="BJ29" s="482"/>
      <c r="BK29" s="482"/>
      <c r="BL29" s="482"/>
      <c r="BM29" s="483"/>
      <c r="BN29" s="447">
        <v>2455755</v>
      </c>
      <c r="BO29" s="448"/>
      <c r="BP29" s="448"/>
      <c r="BQ29" s="448"/>
      <c r="BR29" s="448"/>
      <c r="BS29" s="448"/>
      <c r="BT29" s="448"/>
      <c r="BU29" s="449"/>
      <c r="BV29" s="447">
        <v>2744969</v>
      </c>
      <c r="BW29" s="448"/>
      <c r="BX29" s="448"/>
      <c r="BY29" s="448"/>
      <c r="BZ29" s="448"/>
      <c r="CA29" s="448"/>
      <c r="CB29" s="448"/>
      <c r="CC29" s="449"/>
      <c r="CD29" s="182"/>
      <c r="CE29" s="554"/>
      <c r="CF29" s="554"/>
      <c r="CG29" s="554"/>
      <c r="CH29" s="554"/>
      <c r="CI29" s="554"/>
      <c r="CJ29" s="554"/>
      <c r="CK29" s="554"/>
      <c r="CL29" s="554"/>
      <c r="CM29" s="554"/>
      <c r="CN29" s="554"/>
      <c r="CO29" s="554"/>
      <c r="CP29" s="554"/>
      <c r="CQ29" s="554"/>
      <c r="CR29" s="554"/>
      <c r="CS29" s="555"/>
      <c r="CT29" s="444"/>
      <c r="CU29" s="445"/>
      <c r="CV29" s="445"/>
      <c r="CW29" s="445"/>
      <c r="CX29" s="445"/>
      <c r="CY29" s="445"/>
      <c r="CZ29" s="445"/>
      <c r="DA29" s="446"/>
      <c r="DB29" s="444"/>
      <c r="DC29" s="445"/>
      <c r="DD29" s="445"/>
      <c r="DE29" s="445"/>
      <c r="DF29" s="445"/>
      <c r="DG29" s="445"/>
      <c r="DH29" s="445"/>
      <c r="DI29" s="446"/>
      <c r="DJ29" s="165"/>
      <c r="DK29" s="165"/>
      <c r="DL29" s="165"/>
      <c r="DM29" s="165"/>
      <c r="DN29" s="165"/>
      <c r="DO29" s="165"/>
    </row>
    <row r="30" spans="1:119" ht="18.75" customHeight="1" thickBot="1" x14ac:dyDescent="0.25">
      <c r="A30" s="166"/>
      <c r="B30" s="587"/>
      <c r="C30" s="588"/>
      <c r="D30" s="589"/>
      <c r="E30" s="501"/>
      <c r="F30" s="502"/>
      <c r="G30" s="502"/>
      <c r="H30" s="502"/>
      <c r="I30" s="502"/>
      <c r="J30" s="502"/>
      <c r="K30" s="503"/>
      <c r="L30" s="601"/>
      <c r="M30" s="602"/>
      <c r="N30" s="602"/>
      <c r="O30" s="602"/>
      <c r="P30" s="603"/>
      <c r="Q30" s="601"/>
      <c r="R30" s="602"/>
      <c r="S30" s="602"/>
      <c r="T30" s="602"/>
      <c r="U30" s="602"/>
      <c r="V30" s="603"/>
      <c r="W30" s="604" t="s">
        <v>184</v>
      </c>
      <c r="X30" s="605"/>
      <c r="Y30" s="605"/>
      <c r="Z30" s="605"/>
      <c r="AA30" s="605"/>
      <c r="AB30" s="605"/>
      <c r="AC30" s="605"/>
      <c r="AD30" s="605"/>
      <c r="AE30" s="605"/>
      <c r="AF30" s="605"/>
      <c r="AG30" s="606"/>
      <c r="AH30" s="563">
        <v>100.6</v>
      </c>
      <c r="AI30" s="564"/>
      <c r="AJ30" s="564"/>
      <c r="AK30" s="564"/>
      <c r="AL30" s="564"/>
      <c r="AM30" s="564"/>
      <c r="AN30" s="564"/>
      <c r="AO30" s="564"/>
      <c r="AP30" s="564"/>
      <c r="AQ30" s="564"/>
      <c r="AR30" s="564"/>
      <c r="AS30" s="564"/>
      <c r="AT30" s="564"/>
      <c r="AU30" s="564"/>
      <c r="AV30" s="564"/>
      <c r="AW30" s="564"/>
      <c r="AX30" s="566"/>
      <c r="AY30" s="629"/>
      <c r="AZ30" s="630"/>
      <c r="BA30" s="630"/>
      <c r="BB30" s="631"/>
      <c r="BC30" s="617" t="s">
        <v>44</v>
      </c>
      <c r="BD30" s="618"/>
      <c r="BE30" s="618"/>
      <c r="BF30" s="618"/>
      <c r="BG30" s="618"/>
      <c r="BH30" s="618"/>
      <c r="BI30" s="618"/>
      <c r="BJ30" s="618"/>
      <c r="BK30" s="618"/>
      <c r="BL30" s="618"/>
      <c r="BM30" s="619"/>
      <c r="BN30" s="620">
        <v>12146384</v>
      </c>
      <c r="BO30" s="621"/>
      <c r="BP30" s="621"/>
      <c r="BQ30" s="621"/>
      <c r="BR30" s="621"/>
      <c r="BS30" s="621"/>
      <c r="BT30" s="621"/>
      <c r="BU30" s="622"/>
      <c r="BV30" s="620">
        <v>12042780</v>
      </c>
      <c r="BW30" s="621"/>
      <c r="BX30" s="621"/>
      <c r="BY30" s="621"/>
      <c r="BZ30" s="621"/>
      <c r="CA30" s="621"/>
      <c r="CB30" s="621"/>
      <c r="CC30" s="62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1" t="s">
        <v>191</v>
      </c>
      <c r="D33" s="471"/>
      <c r="E33" s="436" t="s">
        <v>192</v>
      </c>
      <c r="F33" s="436"/>
      <c r="G33" s="436"/>
      <c r="H33" s="436"/>
      <c r="I33" s="436"/>
      <c r="J33" s="436"/>
      <c r="K33" s="436"/>
      <c r="L33" s="436"/>
      <c r="M33" s="436"/>
      <c r="N33" s="436"/>
      <c r="O33" s="436"/>
      <c r="P33" s="436"/>
      <c r="Q33" s="436"/>
      <c r="R33" s="436"/>
      <c r="S33" s="436"/>
      <c r="T33" s="195"/>
      <c r="U33" s="471" t="s">
        <v>193</v>
      </c>
      <c r="V33" s="471"/>
      <c r="W33" s="436" t="s">
        <v>192</v>
      </c>
      <c r="X33" s="436"/>
      <c r="Y33" s="436"/>
      <c r="Z33" s="436"/>
      <c r="AA33" s="436"/>
      <c r="AB33" s="436"/>
      <c r="AC33" s="436"/>
      <c r="AD33" s="436"/>
      <c r="AE33" s="436"/>
      <c r="AF33" s="436"/>
      <c r="AG33" s="436"/>
      <c r="AH33" s="436"/>
      <c r="AI33" s="436"/>
      <c r="AJ33" s="436"/>
      <c r="AK33" s="436"/>
      <c r="AL33" s="195"/>
      <c r="AM33" s="471" t="s">
        <v>193</v>
      </c>
      <c r="AN33" s="471"/>
      <c r="AO33" s="436" t="s">
        <v>192</v>
      </c>
      <c r="AP33" s="436"/>
      <c r="AQ33" s="436"/>
      <c r="AR33" s="436"/>
      <c r="AS33" s="436"/>
      <c r="AT33" s="436"/>
      <c r="AU33" s="436"/>
      <c r="AV33" s="436"/>
      <c r="AW33" s="436"/>
      <c r="AX33" s="436"/>
      <c r="AY33" s="436"/>
      <c r="AZ33" s="436"/>
      <c r="BA33" s="436"/>
      <c r="BB33" s="436"/>
      <c r="BC33" s="436"/>
      <c r="BD33" s="196"/>
      <c r="BE33" s="436" t="s">
        <v>194</v>
      </c>
      <c r="BF33" s="436"/>
      <c r="BG33" s="436" t="s">
        <v>195</v>
      </c>
      <c r="BH33" s="436"/>
      <c r="BI33" s="436"/>
      <c r="BJ33" s="436"/>
      <c r="BK33" s="436"/>
      <c r="BL33" s="436"/>
      <c r="BM33" s="436"/>
      <c r="BN33" s="436"/>
      <c r="BO33" s="436"/>
      <c r="BP33" s="436"/>
      <c r="BQ33" s="436"/>
      <c r="BR33" s="436"/>
      <c r="BS33" s="436"/>
      <c r="BT33" s="436"/>
      <c r="BU33" s="436"/>
      <c r="BV33" s="196"/>
      <c r="BW33" s="471" t="s">
        <v>194</v>
      </c>
      <c r="BX33" s="471"/>
      <c r="BY33" s="436" t="s">
        <v>196</v>
      </c>
      <c r="BZ33" s="436"/>
      <c r="CA33" s="436"/>
      <c r="CB33" s="436"/>
      <c r="CC33" s="436"/>
      <c r="CD33" s="436"/>
      <c r="CE33" s="436"/>
      <c r="CF33" s="436"/>
      <c r="CG33" s="436"/>
      <c r="CH33" s="436"/>
      <c r="CI33" s="436"/>
      <c r="CJ33" s="436"/>
      <c r="CK33" s="436"/>
      <c r="CL33" s="436"/>
      <c r="CM33" s="436"/>
      <c r="CN33" s="195"/>
      <c r="CO33" s="471" t="s">
        <v>191</v>
      </c>
      <c r="CP33" s="471"/>
      <c r="CQ33" s="436" t="s">
        <v>197</v>
      </c>
      <c r="CR33" s="436"/>
      <c r="CS33" s="436"/>
      <c r="CT33" s="436"/>
      <c r="CU33" s="436"/>
      <c r="CV33" s="436"/>
      <c r="CW33" s="436"/>
      <c r="CX33" s="436"/>
      <c r="CY33" s="436"/>
      <c r="CZ33" s="436"/>
      <c r="DA33" s="436"/>
      <c r="DB33" s="436"/>
      <c r="DC33" s="436"/>
      <c r="DD33" s="436"/>
      <c r="DE33" s="436"/>
      <c r="DF33" s="195"/>
      <c r="DG33" s="632" t="s">
        <v>198</v>
      </c>
      <c r="DH33" s="632"/>
      <c r="DI33" s="197"/>
      <c r="DJ33" s="165"/>
      <c r="DK33" s="165"/>
      <c r="DL33" s="165"/>
      <c r="DM33" s="165"/>
      <c r="DN33" s="165"/>
      <c r="DO33" s="165"/>
    </row>
    <row r="34" spans="1:119" ht="32.25" customHeight="1" x14ac:dyDescent="0.2">
      <c r="A34" s="166"/>
      <c r="B34" s="192"/>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93"/>
      <c r="U34" s="633">
        <f>IF(W34="","",MAX(C34:D43)+1)</f>
        <v>2</v>
      </c>
      <c r="V34" s="633"/>
      <c r="W34" s="634" t="str">
        <f>IF('各会計、関係団体の財政状況及び健全化判断比率'!B28="","",'各会計、関係団体の財政状況及び健全化判断比率'!B28)</f>
        <v>国民健康保険</v>
      </c>
      <c r="X34" s="634"/>
      <c r="Y34" s="634"/>
      <c r="Z34" s="634"/>
      <c r="AA34" s="634"/>
      <c r="AB34" s="634"/>
      <c r="AC34" s="634"/>
      <c r="AD34" s="634"/>
      <c r="AE34" s="634"/>
      <c r="AF34" s="634"/>
      <c r="AG34" s="634"/>
      <c r="AH34" s="634"/>
      <c r="AI34" s="634"/>
      <c r="AJ34" s="634"/>
      <c r="AK34" s="634"/>
      <c r="AL34" s="193"/>
      <c r="AM34" s="633">
        <f>IF(AO34="","",MAX(C34:D43,U34:V43)+1)</f>
        <v>5</v>
      </c>
      <c r="AN34" s="633"/>
      <c r="AO34" s="634" t="str">
        <f>IF('各会計、関係団体の財政状況及び健全化判断比率'!B31="","",'各会計、関係団体の財政状況及び健全化判断比率'!B31)</f>
        <v>水道事業</v>
      </c>
      <c r="AP34" s="634"/>
      <c r="AQ34" s="634"/>
      <c r="AR34" s="634"/>
      <c r="AS34" s="634"/>
      <c r="AT34" s="634"/>
      <c r="AU34" s="634"/>
      <c r="AV34" s="634"/>
      <c r="AW34" s="634"/>
      <c r="AX34" s="634"/>
      <c r="AY34" s="634"/>
      <c r="AZ34" s="634"/>
      <c r="BA34" s="634"/>
      <c r="BB34" s="634"/>
      <c r="BC34" s="634"/>
      <c r="BD34" s="193"/>
      <c r="BE34" s="633">
        <f>IF(BG34="","",MAX(C34:D43,U34:V43,AM34:AN43)+1)</f>
        <v>7</v>
      </c>
      <c r="BF34" s="633"/>
      <c r="BG34" s="634" t="str">
        <f>IF('各会計、関係団体の財政状況及び健全化判断比率'!B33="","",'各会計、関係団体の財政状況及び健全化判断比率'!B33)</f>
        <v>食肉センター（と畜場）</v>
      </c>
      <c r="BH34" s="634"/>
      <c r="BI34" s="634"/>
      <c r="BJ34" s="634"/>
      <c r="BK34" s="634"/>
      <c r="BL34" s="634"/>
      <c r="BM34" s="634"/>
      <c r="BN34" s="634"/>
      <c r="BO34" s="634"/>
      <c r="BP34" s="634"/>
      <c r="BQ34" s="634"/>
      <c r="BR34" s="634"/>
      <c r="BS34" s="634"/>
      <c r="BT34" s="634"/>
      <c r="BU34" s="634"/>
      <c r="BV34" s="193"/>
      <c r="BW34" s="633">
        <f>IF(BY34="","",MAX(C34:D43,U34:V43,AM34:AN43,BE34:BF43)+1)</f>
        <v>8</v>
      </c>
      <c r="BX34" s="633"/>
      <c r="BY34" s="634" t="str">
        <f>IF('各会計、関係団体の財政状況及び健全化判断比率'!B68="","",'各会計、関係団体の財政状況及び健全化判断比率'!B68)</f>
        <v>宮崎県北部広域行政事務組合（一般会計）</v>
      </c>
      <c r="BZ34" s="634"/>
      <c r="CA34" s="634"/>
      <c r="CB34" s="634"/>
      <c r="CC34" s="634"/>
      <c r="CD34" s="634"/>
      <c r="CE34" s="634"/>
      <c r="CF34" s="634"/>
      <c r="CG34" s="634"/>
      <c r="CH34" s="634"/>
      <c r="CI34" s="634"/>
      <c r="CJ34" s="634"/>
      <c r="CK34" s="634"/>
      <c r="CL34" s="634"/>
      <c r="CM34" s="634"/>
      <c r="CN34" s="193"/>
      <c r="CO34" s="633">
        <f>IF(CQ34="","",MAX(C34:D43,U34:V43,AM34:AN43,BE34:BF43,BW34:BX43)+1)</f>
        <v>15</v>
      </c>
      <c r="CP34" s="633"/>
      <c r="CQ34" s="634" t="str">
        <f>IF('各会計、関係団体の財政状況及び健全化判断比率'!BS7="","",'各会計、関係団体の財政状況及び健全化判断比率'!BS7)</f>
        <v>（財）延岡市高齢者福祉協会</v>
      </c>
      <c r="CR34" s="634"/>
      <c r="CS34" s="634"/>
      <c r="CT34" s="634"/>
      <c r="CU34" s="634"/>
      <c r="CV34" s="634"/>
      <c r="CW34" s="634"/>
      <c r="CX34" s="634"/>
      <c r="CY34" s="634"/>
      <c r="CZ34" s="634"/>
      <c r="DA34" s="634"/>
      <c r="DB34" s="634"/>
      <c r="DC34" s="634"/>
      <c r="DD34" s="634"/>
      <c r="DE34" s="634"/>
      <c r="DF34" s="190"/>
      <c r="DG34" s="635" t="str">
        <f>IF('各会計、関係団体の財政状況及び健全化判断比率'!BR7="","",'各会計、関係団体の財政状況及び健全化判断比率'!BR7)</f>
        <v/>
      </c>
      <c r="DH34" s="635"/>
      <c r="DI34" s="197"/>
      <c r="DJ34" s="165"/>
      <c r="DK34" s="165"/>
      <c r="DL34" s="165"/>
      <c r="DM34" s="165"/>
      <c r="DN34" s="165"/>
      <c r="DO34" s="165"/>
    </row>
    <row r="35" spans="1:119" ht="32.25" customHeight="1" x14ac:dyDescent="0.2">
      <c r="A35" s="166"/>
      <c r="B35" s="192"/>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93"/>
      <c r="U35" s="633">
        <f>IF(W35="","",U34+1)</f>
        <v>3</v>
      </c>
      <c r="V35" s="633"/>
      <c r="W35" s="634" t="str">
        <f>IF('各会計、関係団体の財政状況及び健全化判断比率'!B29="","",'各会計、関係団体の財政状況及び健全化判断比率'!B29)</f>
        <v>介護保険</v>
      </c>
      <c r="X35" s="634"/>
      <c r="Y35" s="634"/>
      <c r="Z35" s="634"/>
      <c r="AA35" s="634"/>
      <c r="AB35" s="634"/>
      <c r="AC35" s="634"/>
      <c r="AD35" s="634"/>
      <c r="AE35" s="634"/>
      <c r="AF35" s="634"/>
      <c r="AG35" s="634"/>
      <c r="AH35" s="634"/>
      <c r="AI35" s="634"/>
      <c r="AJ35" s="634"/>
      <c r="AK35" s="634"/>
      <c r="AL35" s="193"/>
      <c r="AM35" s="633">
        <f t="shared" ref="AM35:AM43" si="0">IF(AO35="","",AM34+1)</f>
        <v>6</v>
      </c>
      <c r="AN35" s="633"/>
      <c r="AO35" s="634" t="str">
        <f>IF('各会計、関係団体の財政状況及び健全化判断比率'!B32="","",'各会計、関係団体の財政状況及び健全化判断比率'!B32)</f>
        <v>下水道事業</v>
      </c>
      <c r="AP35" s="634"/>
      <c r="AQ35" s="634"/>
      <c r="AR35" s="634"/>
      <c r="AS35" s="634"/>
      <c r="AT35" s="634"/>
      <c r="AU35" s="634"/>
      <c r="AV35" s="634"/>
      <c r="AW35" s="634"/>
      <c r="AX35" s="634"/>
      <c r="AY35" s="634"/>
      <c r="AZ35" s="634"/>
      <c r="BA35" s="634"/>
      <c r="BB35" s="634"/>
      <c r="BC35" s="634"/>
      <c r="BD35" s="193"/>
      <c r="BE35" s="633" t="str">
        <f t="shared" ref="BE35:BE43" si="1">IF(BG35="","",BE34+1)</f>
        <v/>
      </c>
      <c r="BF35" s="633"/>
      <c r="BG35" s="634"/>
      <c r="BH35" s="634"/>
      <c r="BI35" s="634"/>
      <c r="BJ35" s="634"/>
      <c r="BK35" s="634"/>
      <c r="BL35" s="634"/>
      <c r="BM35" s="634"/>
      <c r="BN35" s="634"/>
      <c r="BO35" s="634"/>
      <c r="BP35" s="634"/>
      <c r="BQ35" s="634"/>
      <c r="BR35" s="634"/>
      <c r="BS35" s="634"/>
      <c r="BT35" s="634"/>
      <c r="BU35" s="634"/>
      <c r="BV35" s="193"/>
      <c r="BW35" s="633">
        <f t="shared" ref="BW35:BW43" si="2">IF(BY35="","",BW34+1)</f>
        <v>9</v>
      </c>
      <c r="BX35" s="633"/>
      <c r="BY35" s="634" t="str">
        <f>IF('各会計、関係団体の財政状況及び健全化判断比率'!B69="","",'各会計、関係団体の財政状況及び健全化判断比率'!B69)</f>
        <v>宮崎県北部広域行政事務組合（特別会計）</v>
      </c>
      <c r="BZ35" s="634"/>
      <c r="CA35" s="634"/>
      <c r="CB35" s="634"/>
      <c r="CC35" s="634"/>
      <c r="CD35" s="634"/>
      <c r="CE35" s="634"/>
      <c r="CF35" s="634"/>
      <c r="CG35" s="634"/>
      <c r="CH35" s="634"/>
      <c r="CI35" s="634"/>
      <c r="CJ35" s="634"/>
      <c r="CK35" s="634"/>
      <c r="CL35" s="634"/>
      <c r="CM35" s="634"/>
      <c r="CN35" s="193"/>
      <c r="CO35" s="633">
        <f t="shared" ref="CO35:CO43" si="3">IF(CQ35="","",CO34+1)</f>
        <v>16</v>
      </c>
      <c r="CP35" s="633"/>
      <c r="CQ35" s="634" t="str">
        <f>IF('各会計、関係団体の財政状況及び健全化判断比率'!BS8="","",'各会計、関係団体の財政状況及び健全化判断比率'!BS8)</f>
        <v>（財）延岡総合文化センター</v>
      </c>
      <c r="CR35" s="634"/>
      <c r="CS35" s="634"/>
      <c r="CT35" s="634"/>
      <c r="CU35" s="634"/>
      <c r="CV35" s="634"/>
      <c r="CW35" s="634"/>
      <c r="CX35" s="634"/>
      <c r="CY35" s="634"/>
      <c r="CZ35" s="634"/>
      <c r="DA35" s="634"/>
      <c r="DB35" s="634"/>
      <c r="DC35" s="634"/>
      <c r="DD35" s="634"/>
      <c r="DE35" s="634"/>
      <c r="DF35" s="190"/>
      <c r="DG35" s="635" t="str">
        <f>IF('各会計、関係団体の財政状況及び健全化判断比率'!BR8="","",'各会計、関係団体の財政状況及び健全化判断比率'!BR8)</f>
        <v/>
      </c>
      <c r="DH35" s="635"/>
      <c r="DI35" s="197"/>
      <c r="DJ35" s="165"/>
      <c r="DK35" s="165"/>
      <c r="DL35" s="165"/>
      <c r="DM35" s="165"/>
      <c r="DN35" s="165"/>
      <c r="DO35" s="165"/>
    </row>
    <row r="36" spans="1:119" ht="32.25" customHeight="1" x14ac:dyDescent="0.2">
      <c r="A36" s="166"/>
      <c r="B36" s="192"/>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93"/>
      <c r="U36" s="633">
        <f t="shared" ref="U36:U43" si="4">IF(W36="","",U35+1)</f>
        <v>4</v>
      </c>
      <c r="V36" s="633"/>
      <c r="W36" s="634" t="str">
        <f>IF('各会計、関係団体の財政状況及び健全化判断比率'!B30="","",'各会計、関係団体の財政状況及び健全化判断比率'!B30)</f>
        <v>後期高齢者医療</v>
      </c>
      <c r="X36" s="634"/>
      <c r="Y36" s="634"/>
      <c r="Z36" s="634"/>
      <c r="AA36" s="634"/>
      <c r="AB36" s="634"/>
      <c r="AC36" s="634"/>
      <c r="AD36" s="634"/>
      <c r="AE36" s="634"/>
      <c r="AF36" s="634"/>
      <c r="AG36" s="634"/>
      <c r="AH36" s="634"/>
      <c r="AI36" s="634"/>
      <c r="AJ36" s="634"/>
      <c r="AK36" s="634"/>
      <c r="AL36" s="193"/>
      <c r="AM36" s="633" t="str">
        <f t="shared" si="0"/>
        <v/>
      </c>
      <c r="AN36" s="633"/>
      <c r="AO36" s="634"/>
      <c r="AP36" s="634"/>
      <c r="AQ36" s="634"/>
      <c r="AR36" s="634"/>
      <c r="AS36" s="634"/>
      <c r="AT36" s="634"/>
      <c r="AU36" s="634"/>
      <c r="AV36" s="634"/>
      <c r="AW36" s="634"/>
      <c r="AX36" s="634"/>
      <c r="AY36" s="634"/>
      <c r="AZ36" s="634"/>
      <c r="BA36" s="634"/>
      <c r="BB36" s="634"/>
      <c r="BC36" s="634"/>
      <c r="BD36" s="193"/>
      <c r="BE36" s="633" t="str">
        <f t="shared" si="1"/>
        <v/>
      </c>
      <c r="BF36" s="633"/>
      <c r="BG36" s="634"/>
      <c r="BH36" s="634"/>
      <c r="BI36" s="634"/>
      <c r="BJ36" s="634"/>
      <c r="BK36" s="634"/>
      <c r="BL36" s="634"/>
      <c r="BM36" s="634"/>
      <c r="BN36" s="634"/>
      <c r="BO36" s="634"/>
      <c r="BP36" s="634"/>
      <c r="BQ36" s="634"/>
      <c r="BR36" s="634"/>
      <c r="BS36" s="634"/>
      <c r="BT36" s="634"/>
      <c r="BU36" s="634"/>
      <c r="BV36" s="193"/>
      <c r="BW36" s="633">
        <f t="shared" si="2"/>
        <v>10</v>
      </c>
      <c r="BX36" s="633"/>
      <c r="BY36" s="634" t="str">
        <f>IF('各会計、関係団体の財政状況及び健全化判断比率'!B70="","",'各会計、関係団体の財政状況及び健全化判断比率'!B70)</f>
        <v>宮崎県後期高齢者医療広域連合(一般会計)</v>
      </c>
      <c r="BZ36" s="634"/>
      <c r="CA36" s="634"/>
      <c r="CB36" s="634"/>
      <c r="CC36" s="634"/>
      <c r="CD36" s="634"/>
      <c r="CE36" s="634"/>
      <c r="CF36" s="634"/>
      <c r="CG36" s="634"/>
      <c r="CH36" s="634"/>
      <c r="CI36" s="634"/>
      <c r="CJ36" s="634"/>
      <c r="CK36" s="634"/>
      <c r="CL36" s="634"/>
      <c r="CM36" s="634"/>
      <c r="CN36" s="193"/>
      <c r="CO36" s="633">
        <f t="shared" si="3"/>
        <v>17</v>
      </c>
      <c r="CP36" s="633"/>
      <c r="CQ36" s="634" t="str">
        <f>IF('各会計、関係団体の財政状況及び健全化判断比率'!BS9="","",'各会計、関係団体の財政状況及び健全化判断比率'!BS9)</f>
        <v>（株）ヘルストピア延岡</v>
      </c>
      <c r="CR36" s="634"/>
      <c r="CS36" s="634"/>
      <c r="CT36" s="634"/>
      <c r="CU36" s="634"/>
      <c r="CV36" s="634"/>
      <c r="CW36" s="634"/>
      <c r="CX36" s="634"/>
      <c r="CY36" s="634"/>
      <c r="CZ36" s="634"/>
      <c r="DA36" s="634"/>
      <c r="DB36" s="634"/>
      <c r="DC36" s="634"/>
      <c r="DD36" s="634"/>
      <c r="DE36" s="634"/>
      <c r="DF36" s="190"/>
      <c r="DG36" s="635" t="str">
        <f>IF('各会計、関係団体の財政状況及び健全化判断比率'!BR9="","",'各会計、関係団体の財政状況及び健全化判断比率'!BR9)</f>
        <v/>
      </c>
      <c r="DH36" s="635"/>
      <c r="DI36" s="197"/>
      <c r="DJ36" s="165"/>
      <c r="DK36" s="165"/>
      <c r="DL36" s="165"/>
      <c r="DM36" s="165"/>
      <c r="DN36" s="165"/>
      <c r="DO36" s="165"/>
    </row>
    <row r="37" spans="1:119" ht="32.25" customHeight="1" x14ac:dyDescent="0.2">
      <c r="A37" s="166"/>
      <c r="B37" s="192"/>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93"/>
      <c r="U37" s="633" t="str">
        <f t="shared" si="4"/>
        <v/>
      </c>
      <c r="V37" s="633"/>
      <c r="W37" s="634"/>
      <c r="X37" s="634"/>
      <c r="Y37" s="634"/>
      <c r="Z37" s="634"/>
      <c r="AA37" s="634"/>
      <c r="AB37" s="634"/>
      <c r="AC37" s="634"/>
      <c r="AD37" s="634"/>
      <c r="AE37" s="634"/>
      <c r="AF37" s="634"/>
      <c r="AG37" s="634"/>
      <c r="AH37" s="634"/>
      <c r="AI37" s="634"/>
      <c r="AJ37" s="634"/>
      <c r="AK37" s="634"/>
      <c r="AL37" s="193"/>
      <c r="AM37" s="633" t="str">
        <f t="shared" si="0"/>
        <v/>
      </c>
      <c r="AN37" s="633"/>
      <c r="AO37" s="634"/>
      <c r="AP37" s="634"/>
      <c r="AQ37" s="634"/>
      <c r="AR37" s="634"/>
      <c r="AS37" s="634"/>
      <c r="AT37" s="634"/>
      <c r="AU37" s="634"/>
      <c r="AV37" s="634"/>
      <c r="AW37" s="634"/>
      <c r="AX37" s="634"/>
      <c r="AY37" s="634"/>
      <c r="AZ37" s="634"/>
      <c r="BA37" s="634"/>
      <c r="BB37" s="634"/>
      <c r="BC37" s="634"/>
      <c r="BD37" s="193"/>
      <c r="BE37" s="633" t="str">
        <f t="shared" si="1"/>
        <v/>
      </c>
      <c r="BF37" s="633"/>
      <c r="BG37" s="634"/>
      <c r="BH37" s="634"/>
      <c r="BI37" s="634"/>
      <c r="BJ37" s="634"/>
      <c r="BK37" s="634"/>
      <c r="BL37" s="634"/>
      <c r="BM37" s="634"/>
      <c r="BN37" s="634"/>
      <c r="BO37" s="634"/>
      <c r="BP37" s="634"/>
      <c r="BQ37" s="634"/>
      <c r="BR37" s="634"/>
      <c r="BS37" s="634"/>
      <c r="BT37" s="634"/>
      <c r="BU37" s="634"/>
      <c r="BV37" s="193"/>
      <c r="BW37" s="633">
        <f t="shared" si="2"/>
        <v>11</v>
      </c>
      <c r="BX37" s="633"/>
      <c r="BY37" s="634" t="str">
        <f>IF('各会計、関係団体の財政状況及び健全化判断比率'!B71="","",'各会計、関係団体の財政状況及び健全化判断比率'!B71)</f>
        <v>宮崎県後期高齢者医療広域連合(事業会計)</v>
      </c>
      <c r="BZ37" s="634"/>
      <c r="CA37" s="634"/>
      <c r="CB37" s="634"/>
      <c r="CC37" s="634"/>
      <c r="CD37" s="634"/>
      <c r="CE37" s="634"/>
      <c r="CF37" s="634"/>
      <c r="CG37" s="634"/>
      <c r="CH37" s="634"/>
      <c r="CI37" s="634"/>
      <c r="CJ37" s="634"/>
      <c r="CK37" s="634"/>
      <c r="CL37" s="634"/>
      <c r="CM37" s="634"/>
      <c r="CN37" s="193"/>
      <c r="CO37" s="633">
        <f t="shared" si="3"/>
        <v>18</v>
      </c>
      <c r="CP37" s="633"/>
      <c r="CQ37" s="634" t="str">
        <f>IF('各会計、関係団体の財政状況及び健全化判断比率'!BS10="","",'各会計、関係団体の財政状況及び健全化判断比率'!BS10)</f>
        <v>（有）延岡市リサイクルプラザゲン丸館</v>
      </c>
      <c r="CR37" s="634"/>
      <c r="CS37" s="634"/>
      <c r="CT37" s="634"/>
      <c r="CU37" s="634"/>
      <c r="CV37" s="634"/>
      <c r="CW37" s="634"/>
      <c r="CX37" s="634"/>
      <c r="CY37" s="634"/>
      <c r="CZ37" s="634"/>
      <c r="DA37" s="634"/>
      <c r="DB37" s="634"/>
      <c r="DC37" s="634"/>
      <c r="DD37" s="634"/>
      <c r="DE37" s="634"/>
      <c r="DF37" s="190"/>
      <c r="DG37" s="635" t="str">
        <f>IF('各会計、関係団体の財政状況及び健全化判断比率'!BR10="","",'各会計、関係団体の財政状況及び健全化判断比率'!BR10)</f>
        <v/>
      </c>
      <c r="DH37" s="635"/>
      <c r="DI37" s="197"/>
      <c r="DJ37" s="165"/>
      <c r="DK37" s="165"/>
      <c r="DL37" s="165"/>
      <c r="DM37" s="165"/>
      <c r="DN37" s="165"/>
      <c r="DO37" s="165"/>
    </row>
    <row r="38" spans="1:119" ht="32.25" customHeight="1" x14ac:dyDescent="0.2">
      <c r="A38" s="166"/>
      <c r="B38" s="192"/>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93"/>
      <c r="U38" s="633" t="str">
        <f t="shared" si="4"/>
        <v/>
      </c>
      <c r="V38" s="633"/>
      <c r="W38" s="634"/>
      <c r="X38" s="634"/>
      <c r="Y38" s="634"/>
      <c r="Z38" s="634"/>
      <c r="AA38" s="634"/>
      <c r="AB38" s="634"/>
      <c r="AC38" s="634"/>
      <c r="AD38" s="634"/>
      <c r="AE38" s="634"/>
      <c r="AF38" s="634"/>
      <c r="AG38" s="634"/>
      <c r="AH38" s="634"/>
      <c r="AI38" s="634"/>
      <c r="AJ38" s="634"/>
      <c r="AK38" s="634"/>
      <c r="AL38" s="193"/>
      <c r="AM38" s="633" t="str">
        <f t="shared" si="0"/>
        <v/>
      </c>
      <c r="AN38" s="633"/>
      <c r="AO38" s="634"/>
      <c r="AP38" s="634"/>
      <c r="AQ38" s="634"/>
      <c r="AR38" s="634"/>
      <c r="AS38" s="634"/>
      <c r="AT38" s="634"/>
      <c r="AU38" s="634"/>
      <c r="AV38" s="634"/>
      <c r="AW38" s="634"/>
      <c r="AX38" s="634"/>
      <c r="AY38" s="634"/>
      <c r="AZ38" s="634"/>
      <c r="BA38" s="634"/>
      <c r="BB38" s="634"/>
      <c r="BC38" s="634"/>
      <c r="BD38" s="193"/>
      <c r="BE38" s="633" t="str">
        <f t="shared" si="1"/>
        <v/>
      </c>
      <c r="BF38" s="633"/>
      <c r="BG38" s="634"/>
      <c r="BH38" s="634"/>
      <c r="BI38" s="634"/>
      <c r="BJ38" s="634"/>
      <c r="BK38" s="634"/>
      <c r="BL38" s="634"/>
      <c r="BM38" s="634"/>
      <c r="BN38" s="634"/>
      <c r="BO38" s="634"/>
      <c r="BP38" s="634"/>
      <c r="BQ38" s="634"/>
      <c r="BR38" s="634"/>
      <c r="BS38" s="634"/>
      <c r="BT38" s="634"/>
      <c r="BU38" s="634"/>
      <c r="BV38" s="193"/>
      <c r="BW38" s="633">
        <f t="shared" si="2"/>
        <v>12</v>
      </c>
      <c r="BX38" s="633"/>
      <c r="BY38" s="634" t="str">
        <f>IF('各会計、関係団体の財政状況及び健全化判断比率'!B72="","",'各会計、関係団体の財政状況及び健全化判断比率'!B72)</f>
        <v>宮崎県市町村総合事務組合(一般会計）</v>
      </c>
      <c r="BZ38" s="634"/>
      <c r="CA38" s="634"/>
      <c r="CB38" s="634"/>
      <c r="CC38" s="634"/>
      <c r="CD38" s="634"/>
      <c r="CE38" s="634"/>
      <c r="CF38" s="634"/>
      <c r="CG38" s="634"/>
      <c r="CH38" s="634"/>
      <c r="CI38" s="634"/>
      <c r="CJ38" s="634"/>
      <c r="CK38" s="634"/>
      <c r="CL38" s="634"/>
      <c r="CM38" s="634"/>
      <c r="CN38" s="193"/>
      <c r="CO38" s="633">
        <f t="shared" si="3"/>
        <v>19</v>
      </c>
      <c r="CP38" s="633"/>
      <c r="CQ38" s="634" t="str">
        <f>IF('各会計、関係団体の財政状況及び健全化判断比率'!BS11="","",'各会計、関係団体の財政状況及び健全化判断比率'!BS11)</f>
        <v>（株）延岡地区有機肥料センター</v>
      </c>
      <c r="CR38" s="634"/>
      <c r="CS38" s="634"/>
      <c r="CT38" s="634"/>
      <c r="CU38" s="634"/>
      <c r="CV38" s="634"/>
      <c r="CW38" s="634"/>
      <c r="CX38" s="634"/>
      <c r="CY38" s="634"/>
      <c r="CZ38" s="634"/>
      <c r="DA38" s="634"/>
      <c r="DB38" s="634"/>
      <c r="DC38" s="634"/>
      <c r="DD38" s="634"/>
      <c r="DE38" s="634"/>
      <c r="DF38" s="190"/>
      <c r="DG38" s="635" t="str">
        <f>IF('各会計、関係団体の財政状況及び健全化判断比率'!BR11="","",'各会計、関係団体の財政状況及び健全化判断比率'!BR11)</f>
        <v/>
      </c>
      <c r="DH38" s="635"/>
      <c r="DI38" s="197"/>
      <c r="DJ38" s="165"/>
      <c r="DK38" s="165"/>
      <c r="DL38" s="165"/>
      <c r="DM38" s="165"/>
      <c r="DN38" s="165"/>
      <c r="DO38" s="165"/>
    </row>
    <row r="39" spans="1:119" ht="32.25" customHeight="1" x14ac:dyDescent="0.2">
      <c r="A39" s="166"/>
      <c r="B39" s="192"/>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93"/>
      <c r="U39" s="633" t="str">
        <f t="shared" si="4"/>
        <v/>
      </c>
      <c r="V39" s="633"/>
      <c r="W39" s="634"/>
      <c r="X39" s="634"/>
      <c r="Y39" s="634"/>
      <c r="Z39" s="634"/>
      <c r="AA39" s="634"/>
      <c r="AB39" s="634"/>
      <c r="AC39" s="634"/>
      <c r="AD39" s="634"/>
      <c r="AE39" s="634"/>
      <c r="AF39" s="634"/>
      <c r="AG39" s="634"/>
      <c r="AH39" s="634"/>
      <c r="AI39" s="634"/>
      <c r="AJ39" s="634"/>
      <c r="AK39" s="634"/>
      <c r="AL39" s="193"/>
      <c r="AM39" s="633" t="str">
        <f t="shared" si="0"/>
        <v/>
      </c>
      <c r="AN39" s="633"/>
      <c r="AO39" s="634"/>
      <c r="AP39" s="634"/>
      <c r="AQ39" s="634"/>
      <c r="AR39" s="634"/>
      <c r="AS39" s="634"/>
      <c r="AT39" s="634"/>
      <c r="AU39" s="634"/>
      <c r="AV39" s="634"/>
      <c r="AW39" s="634"/>
      <c r="AX39" s="634"/>
      <c r="AY39" s="634"/>
      <c r="AZ39" s="634"/>
      <c r="BA39" s="634"/>
      <c r="BB39" s="634"/>
      <c r="BC39" s="634"/>
      <c r="BD39" s="193"/>
      <c r="BE39" s="633" t="str">
        <f t="shared" si="1"/>
        <v/>
      </c>
      <c r="BF39" s="633"/>
      <c r="BG39" s="634"/>
      <c r="BH39" s="634"/>
      <c r="BI39" s="634"/>
      <c r="BJ39" s="634"/>
      <c r="BK39" s="634"/>
      <c r="BL39" s="634"/>
      <c r="BM39" s="634"/>
      <c r="BN39" s="634"/>
      <c r="BO39" s="634"/>
      <c r="BP39" s="634"/>
      <c r="BQ39" s="634"/>
      <c r="BR39" s="634"/>
      <c r="BS39" s="634"/>
      <c r="BT39" s="634"/>
      <c r="BU39" s="634"/>
      <c r="BV39" s="193"/>
      <c r="BW39" s="633">
        <f t="shared" si="2"/>
        <v>13</v>
      </c>
      <c r="BX39" s="633"/>
      <c r="BY39" s="634" t="str">
        <f>IF('各会計、関係団体の財政状況及び健全化判断比率'!B73="","",'各会計、関係団体の財政状況及び健全化判断比率'!B73)</f>
        <v>宮崎県市町村総合事務組合(市町村交通災害共済事業特別会計）</v>
      </c>
      <c r="BZ39" s="634"/>
      <c r="CA39" s="634"/>
      <c r="CB39" s="634"/>
      <c r="CC39" s="634"/>
      <c r="CD39" s="634"/>
      <c r="CE39" s="634"/>
      <c r="CF39" s="634"/>
      <c r="CG39" s="634"/>
      <c r="CH39" s="634"/>
      <c r="CI39" s="634"/>
      <c r="CJ39" s="634"/>
      <c r="CK39" s="634"/>
      <c r="CL39" s="634"/>
      <c r="CM39" s="634"/>
      <c r="CN39" s="193"/>
      <c r="CO39" s="633">
        <f t="shared" si="3"/>
        <v>20</v>
      </c>
      <c r="CP39" s="633"/>
      <c r="CQ39" s="634" t="str">
        <f>IF('各会計、関係団体の財政状況及び健全化判断比率'!BS12="","",'各会計、関係団体の財政状況及び健全化判断比率'!BS12)</f>
        <v>延岡市土地開発公社</v>
      </c>
      <c r="CR39" s="634"/>
      <c r="CS39" s="634"/>
      <c r="CT39" s="634"/>
      <c r="CU39" s="634"/>
      <c r="CV39" s="634"/>
      <c r="CW39" s="634"/>
      <c r="CX39" s="634"/>
      <c r="CY39" s="634"/>
      <c r="CZ39" s="634"/>
      <c r="DA39" s="634"/>
      <c r="DB39" s="634"/>
      <c r="DC39" s="634"/>
      <c r="DD39" s="634"/>
      <c r="DE39" s="634"/>
      <c r="DF39" s="190"/>
      <c r="DG39" s="635" t="str">
        <f>IF('各会計、関係団体の財政状況及び健全化判断比率'!BR12="","",'各会計、関係団体の財政状況及び健全化判断比率'!BR12)</f>
        <v>○</v>
      </c>
      <c r="DH39" s="635"/>
      <c r="DI39" s="197"/>
      <c r="DJ39" s="165"/>
      <c r="DK39" s="165"/>
      <c r="DL39" s="165"/>
      <c r="DM39" s="165"/>
      <c r="DN39" s="165"/>
      <c r="DO39" s="165"/>
    </row>
    <row r="40" spans="1:119" ht="32.25" customHeight="1" x14ac:dyDescent="0.2">
      <c r="A40" s="166"/>
      <c r="B40" s="192"/>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93"/>
      <c r="U40" s="633" t="str">
        <f t="shared" si="4"/>
        <v/>
      </c>
      <c r="V40" s="633"/>
      <c r="W40" s="634"/>
      <c r="X40" s="634"/>
      <c r="Y40" s="634"/>
      <c r="Z40" s="634"/>
      <c r="AA40" s="634"/>
      <c r="AB40" s="634"/>
      <c r="AC40" s="634"/>
      <c r="AD40" s="634"/>
      <c r="AE40" s="634"/>
      <c r="AF40" s="634"/>
      <c r="AG40" s="634"/>
      <c r="AH40" s="634"/>
      <c r="AI40" s="634"/>
      <c r="AJ40" s="634"/>
      <c r="AK40" s="634"/>
      <c r="AL40" s="193"/>
      <c r="AM40" s="633" t="str">
        <f t="shared" si="0"/>
        <v/>
      </c>
      <c r="AN40" s="633"/>
      <c r="AO40" s="634"/>
      <c r="AP40" s="634"/>
      <c r="AQ40" s="634"/>
      <c r="AR40" s="634"/>
      <c r="AS40" s="634"/>
      <c r="AT40" s="634"/>
      <c r="AU40" s="634"/>
      <c r="AV40" s="634"/>
      <c r="AW40" s="634"/>
      <c r="AX40" s="634"/>
      <c r="AY40" s="634"/>
      <c r="AZ40" s="634"/>
      <c r="BA40" s="634"/>
      <c r="BB40" s="634"/>
      <c r="BC40" s="634"/>
      <c r="BD40" s="193"/>
      <c r="BE40" s="633" t="str">
        <f t="shared" si="1"/>
        <v/>
      </c>
      <c r="BF40" s="633"/>
      <c r="BG40" s="634"/>
      <c r="BH40" s="634"/>
      <c r="BI40" s="634"/>
      <c r="BJ40" s="634"/>
      <c r="BK40" s="634"/>
      <c r="BL40" s="634"/>
      <c r="BM40" s="634"/>
      <c r="BN40" s="634"/>
      <c r="BO40" s="634"/>
      <c r="BP40" s="634"/>
      <c r="BQ40" s="634"/>
      <c r="BR40" s="634"/>
      <c r="BS40" s="634"/>
      <c r="BT40" s="634"/>
      <c r="BU40" s="634"/>
      <c r="BV40" s="193"/>
      <c r="BW40" s="633">
        <f t="shared" si="2"/>
        <v>14</v>
      </c>
      <c r="BX40" s="633"/>
      <c r="BY40" s="634" t="str">
        <f>IF('各会計、関係団体の財政状況及び健全化判断比率'!B74="","",'各会計、関係団体の財政状況及び健全化判断比率'!B74)</f>
        <v>宮崎県自治会館管理組合</v>
      </c>
      <c r="BZ40" s="634"/>
      <c r="CA40" s="634"/>
      <c r="CB40" s="634"/>
      <c r="CC40" s="634"/>
      <c r="CD40" s="634"/>
      <c r="CE40" s="634"/>
      <c r="CF40" s="634"/>
      <c r="CG40" s="634"/>
      <c r="CH40" s="634"/>
      <c r="CI40" s="634"/>
      <c r="CJ40" s="634"/>
      <c r="CK40" s="634"/>
      <c r="CL40" s="634"/>
      <c r="CM40" s="634"/>
      <c r="CN40" s="193"/>
      <c r="CO40" s="633">
        <f t="shared" si="3"/>
        <v>21</v>
      </c>
      <c r="CP40" s="633"/>
      <c r="CQ40" s="634" t="str">
        <f>IF('各会計、関係団体の財政状況及び健全化判断比率'!BS13="","",'各会計、関係団体の財政状況及び健全化判断比率'!BS13)</f>
        <v>（財）速日の峰振興事業団</v>
      </c>
      <c r="CR40" s="634"/>
      <c r="CS40" s="634"/>
      <c r="CT40" s="634"/>
      <c r="CU40" s="634"/>
      <c r="CV40" s="634"/>
      <c r="CW40" s="634"/>
      <c r="CX40" s="634"/>
      <c r="CY40" s="634"/>
      <c r="CZ40" s="634"/>
      <c r="DA40" s="634"/>
      <c r="DB40" s="634"/>
      <c r="DC40" s="634"/>
      <c r="DD40" s="634"/>
      <c r="DE40" s="634"/>
      <c r="DF40" s="190"/>
      <c r="DG40" s="635" t="str">
        <f>IF('各会計、関係団体の財政状況及び健全化判断比率'!BR13="","",'各会計、関係団体の財政状況及び健全化判断比率'!BR13)</f>
        <v/>
      </c>
      <c r="DH40" s="635"/>
      <c r="DI40" s="197"/>
      <c r="DJ40" s="165"/>
      <c r="DK40" s="165"/>
      <c r="DL40" s="165"/>
      <c r="DM40" s="165"/>
      <c r="DN40" s="165"/>
      <c r="DO40" s="165"/>
    </row>
    <row r="41" spans="1:119" ht="32.25" customHeight="1" x14ac:dyDescent="0.2">
      <c r="A41" s="166"/>
      <c r="B41" s="192"/>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93"/>
      <c r="U41" s="633" t="str">
        <f t="shared" si="4"/>
        <v/>
      </c>
      <c r="V41" s="633"/>
      <c r="W41" s="634"/>
      <c r="X41" s="634"/>
      <c r="Y41" s="634"/>
      <c r="Z41" s="634"/>
      <c r="AA41" s="634"/>
      <c r="AB41" s="634"/>
      <c r="AC41" s="634"/>
      <c r="AD41" s="634"/>
      <c r="AE41" s="634"/>
      <c r="AF41" s="634"/>
      <c r="AG41" s="634"/>
      <c r="AH41" s="634"/>
      <c r="AI41" s="634"/>
      <c r="AJ41" s="634"/>
      <c r="AK41" s="634"/>
      <c r="AL41" s="193"/>
      <c r="AM41" s="633" t="str">
        <f t="shared" si="0"/>
        <v/>
      </c>
      <c r="AN41" s="633"/>
      <c r="AO41" s="634"/>
      <c r="AP41" s="634"/>
      <c r="AQ41" s="634"/>
      <c r="AR41" s="634"/>
      <c r="AS41" s="634"/>
      <c r="AT41" s="634"/>
      <c r="AU41" s="634"/>
      <c r="AV41" s="634"/>
      <c r="AW41" s="634"/>
      <c r="AX41" s="634"/>
      <c r="AY41" s="634"/>
      <c r="AZ41" s="634"/>
      <c r="BA41" s="634"/>
      <c r="BB41" s="634"/>
      <c r="BC41" s="634"/>
      <c r="BD41" s="193"/>
      <c r="BE41" s="633" t="str">
        <f t="shared" si="1"/>
        <v/>
      </c>
      <c r="BF41" s="633"/>
      <c r="BG41" s="634"/>
      <c r="BH41" s="634"/>
      <c r="BI41" s="634"/>
      <c r="BJ41" s="634"/>
      <c r="BK41" s="634"/>
      <c r="BL41" s="634"/>
      <c r="BM41" s="634"/>
      <c r="BN41" s="634"/>
      <c r="BO41" s="634"/>
      <c r="BP41" s="634"/>
      <c r="BQ41" s="634"/>
      <c r="BR41" s="634"/>
      <c r="BS41" s="634"/>
      <c r="BT41" s="634"/>
      <c r="BU41" s="634"/>
      <c r="BV41" s="193"/>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93"/>
      <c r="CO41" s="633">
        <f t="shared" si="3"/>
        <v>22</v>
      </c>
      <c r="CP41" s="633"/>
      <c r="CQ41" s="634" t="str">
        <f>IF('各会計、関係団体の財政状況及び健全化判断比率'!BS14="","",'各会計、関係団体の財政状況及び健全化判断比率'!BS14)</f>
        <v>（財）北浦町農業公社</v>
      </c>
      <c r="CR41" s="634"/>
      <c r="CS41" s="634"/>
      <c r="CT41" s="634"/>
      <c r="CU41" s="634"/>
      <c r="CV41" s="634"/>
      <c r="CW41" s="634"/>
      <c r="CX41" s="634"/>
      <c r="CY41" s="634"/>
      <c r="CZ41" s="634"/>
      <c r="DA41" s="634"/>
      <c r="DB41" s="634"/>
      <c r="DC41" s="634"/>
      <c r="DD41" s="634"/>
      <c r="DE41" s="634"/>
      <c r="DF41" s="190"/>
      <c r="DG41" s="635" t="str">
        <f>IF('各会計、関係団体の財政状況及び健全化判断比率'!BR14="","",'各会計、関係団体の財政状況及び健全化判断比率'!BR14)</f>
        <v/>
      </c>
      <c r="DH41" s="635"/>
      <c r="DI41" s="197"/>
      <c r="DJ41" s="165"/>
      <c r="DK41" s="165"/>
      <c r="DL41" s="165"/>
      <c r="DM41" s="165"/>
      <c r="DN41" s="165"/>
      <c r="DO41" s="165"/>
    </row>
    <row r="42" spans="1:119" ht="32.25" customHeight="1" x14ac:dyDescent="0.2">
      <c r="A42" s="165"/>
      <c r="B42" s="192"/>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93"/>
      <c r="U42" s="633" t="str">
        <f t="shared" si="4"/>
        <v/>
      </c>
      <c r="V42" s="633"/>
      <c r="W42" s="634"/>
      <c r="X42" s="634"/>
      <c r="Y42" s="634"/>
      <c r="Z42" s="634"/>
      <c r="AA42" s="634"/>
      <c r="AB42" s="634"/>
      <c r="AC42" s="634"/>
      <c r="AD42" s="634"/>
      <c r="AE42" s="634"/>
      <c r="AF42" s="634"/>
      <c r="AG42" s="634"/>
      <c r="AH42" s="634"/>
      <c r="AI42" s="634"/>
      <c r="AJ42" s="634"/>
      <c r="AK42" s="634"/>
      <c r="AL42" s="193"/>
      <c r="AM42" s="633" t="str">
        <f t="shared" si="0"/>
        <v/>
      </c>
      <c r="AN42" s="633"/>
      <c r="AO42" s="634"/>
      <c r="AP42" s="634"/>
      <c r="AQ42" s="634"/>
      <c r="AR42" s="634"/>
      <c r="AS42" s="634"/>
      <c r="AT42" s="634"/>
      <c r="AU42" s="634"/>
      <c r="AV42" s="634"/>
      <c r="AW42" s="634"/>
      <c r="AX42" s="634"/>
      <c r="AY42" s="634"/>
      <c r="AZ42" s="634"/>
      <c r="BA42" s="634"/>
      <c r="BB42" s="634"/>
      <c r="BC42" s="634"/>
      <c r="BD42" s="193"/>
      <c r="BE42" s="633" t="str">
        <f t="shared" si="1"/>
        <v/>
      </c>
      <c r="BF42" s="633"/>
      <c r="BG42" s="634"/>
      <c r="BH42" s="634"/>
      <c r="BI42" s="634"/>
      <c r="BJ42" s="634"/>
      <c r="BK42" s="634"/>
      <c r="BL42" s="634"/>
      <c r="BM42" s="634"/>
      <c r="BN42" s="634"/>
      <c r="BO42" s="634"/>
      <c r="BP42" s="634"/>
      <c r="BQ42" s="634"/>
      <c r="BR42" s="634"/>
      <c r="BS42" s="634"/>
      <c r="BT42" s="634"/>
      <c r="BU42" s="634"/>
      <c r="BV42" s="193"/>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93"/>
      <c r="CO42" s="633">
        <f t="shared" si="3"/>
        <v>23</v>
      </c>
      <c r="CP42" s="633"/>
      <c r="CQ42" s="634" t="str">
        <f>IF('各会計、関係団体の財政状況及び健全化判断比率'!BS15="","",'各会計、関係団体の財政状況及び健全化判断比率'!BS15)</f>
        <v>のべおか道の駅（株）</v>
      </c>
      <c r="CR42" s="634"/>
      <c r="CS42" s="634"/>
      <c r="CT42" s="634"/>
      <c r="CU42" s="634"/>
      <c r="CV42" s="634"/>
      <c r="CW42" s="634"/>
      <c r="CX42" s="634"/>
      <c r="CY42" s="634"/>
      <c r="CZ42" s="634"/>
      <c r="DA42" s="634"/>
      <c r="DB42" s="634"/>
      <c r="DC42" s="634"/>
      <c r="DD42" s="634"/>
      <c r="DE42" s="634"/>
      <c r="DF42" s="190"/>
      <c r="DG42" s="635" t="str">
        <f>IF('各会計、関係団体の財政状況及び健全化判断比率'!BR15="","",'各会計、関係団体の財政状況及び健全化判断比率'!BR15)</f>
        <v/>
      </c>
      <c r="DH42" s="635"/>
      <c r="DI42" s="197"/>
      <c r="DJ42" s="165"/>
      <c r="DK42" s="165"/>
      <c r="DL42" s="165"/>
      <c r="DM42" s="165"/>
      <c r="DN42" s="165"/>
      <c r="DO42" s="165"/>
    </row>
    <row r="43" spans="1:119" ht="32.25" customHeight="1" x14ac:dyDescent="0.2">
      <c r="A43" s="165"/>
      <c r="B43" s="192"/>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93"/>
      <c r="U43" s="633" t="str">
        <f t="shared" si="4"/>
        <v/>
      </c>
      <c r="V43" s="633"/>
      <c r="W43" s="634"/>
      <c r="X43" s="634"/>
      <c r="Y43" s="634"/>
      <c r="Z43" s="634"/>
      <c r="AA43" s="634"/>
      <c r="AB43" s="634"/>
      <c r="AC43" s="634"/>
      <c r="AD43" s="634"/>
      <c r="AE43" s="634"/>
      <c r="AF43" s="634"/>
      <c r="AG43" s="634"/>
      <c r="AH43" s="634"/>
      <c r="AI43" s="634"/>
      <c r="AJ43" s="634"/>
      <c r="AK43" s="634"/>
      <c r="AL43" s="193"/>
      <c r="AM43" s="633" t="str">
        <f t="shared" si="0"/>
        <v/>
      </c>
      <c r="AN43" s="633"/>
      <c r="AO43" s="634"/>
      <c r="AP43" s="634"/>
      <c r="AQ43" s="634"/>
      <c r="AR43" s="634"/>
      <c r="AS43" s="634"/>
      <c r="AT43" s="634"/>
      <c r="AU43" s="634"/>
      <c r="AV43" s="634"/>
      <c r="AW43" s="634"/>
      <c r="AX43" s="634"/>
      <c r="AY43" s="634"/>
      <c r="AZ43" s="634"/>
      <c r="BA43" s="634"/>
      <c r="BB43" s="634"/>
      <c r="BC43" s="634"/>
      <c r="BD43" s="193"/>
      <c r="BE43" s="633" t="str">
        <f t="shared" si="1"/>
        <v/>
      </c>
      <c r="BF43" s="633"/>
      <c r="BG43" s="634"/>
      <c r="BH43" s="634"/>
      <c r="BI43" s="634"/>
      <c r="BJ43" s="634"/>
      <c r="BK43" s="634"/>
      <c r="BL43" s="634"/>
      <c r="BM43" s="634"/>
      <c r="BN43" s="634"/>
      <c r="BO43" s="634"/>
      <c r="BP43" s="634"/>
      <c r="BQ43" s="634"/>
      <c r="BR43" s="634"/>
      <c r="BS43" s="634"/>
      <c r="BT43" s="634"/>
      <c r="BU43" s="634"/>
      <c r="BV43" s="193"/>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93"/>
      <c r="CO43" s="633">
        <f t="shared" si="3"/>
        <v>24</v>
      </c>
      <c r="CP43" s="633"/>
      <c r="CQ43" s="634" t="str">
        <f>IF('各会計、関係団体の財政状況及び健全化判断比率'!BS16="","",'各会計、関係団体の財政状況及び健全化判断比率'!BS16)</f>
        <v>（有）祝子川温泉美人の湯</v>
      </c>
      <c r="CR43" s="634"/>
      <c r="CS43" s="634"/>
      <c r="CT43" s="634"/>
      <c r="CU43" s="634"/>
      <c r="CV43" s="634"/>
      <c r="CW43" s="634"/>
      <c r="CX43" s="634"/>
      <c r="CY43" s="634"/>
      <c r="CZ43" s="634"/>
      <c r="DA43" s="634"/>
      <c r="DB43" s="634"/>
      <c r="DC43" s="634"/>
      <c r="DD43" s="634"/>
      <c r="DE43" s="634"/>
      <c r="DF43" s="190"/>
      <c r="DG43" s="635" t="str">
        <f>IF('各会計、関係団体の財政状況及び健全化判断比率'!BR16="","",'各会計、関係団体の財政状況及び健全化判断比率'!BR16)</f>
        <v/>
      </c>
      <c r="DH43" s="63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203</v>
      </c>
    </row>
    <row r="50" spans="5:5" x14ac:dyDescent="0.2">
      <c r="E50" s="167" t="s">
        <v>204</v>
      </c>
    </row>
    <row r="51" spans="5:5" x14ac:dyDescent="0.2">
      <c r="E51" s="167" t="s">
        <v>205</v>
      </c>
    </row>
    <row r="52" spans="5:5" x14ac:dyDescent="0.2">
      <c r="E52" s="167" t="s">
        <v>206</v>
      </c>
    </row>
    <row r="53" spans="5:5" x14ac:dyDescent="0.2">
      <c r="E53" s="167" t="s">
        <v>207</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b9wknXaWjON/BlSLBGt1uY9Hd0C5uGdMbvIIPSynhn7AG1eSsXFE3vzdKkY2NQF5PK0ESfqx6JNU/kx4lMKk/A==" saltValue="3HJNLdj/uNCvRagVzEly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6" t="s">
        <v>208</v>
      </c>
      <c r="DI1" s="637"/>
      <c r="DJ1" s="637"/>
      <c r="DK1" s="637"/>
      <c r="DL1" s="637"/>
      <c r="DM1" s="637"/>
      <c r="DN1" s="638"/>
      <c r="DO1" s="205"/>
      <c r="DP1" s="636" t="s">
        <v>209</v>
      </c>
      <c r="DQ1" s="637"/>
      <c r="DR1" s="637"/>
      <c r="DS1" s="637"/>
      <c r="DT1" s="637"/>
      <c r="DU1" s="637"/>
      <c r="DV1" s="637"/>
      <c r="DW1" s="637"/>
      <c r="DX1" s="637"/>
      <c r="DY1" s="637"/>
      <c r="DZ1" s="637"/>
      <c r="EA1" s="637"/>
      <c r="EB1" s="637"/>
      <c r="EC1" s="638"/>
      <c r="ED1" s="203"/>
      <c r="EE1" s="203"/>
      <c r="EF1" s="203"/>
      <c r="EG1" s="203"/>
      <c r="EH1" s="203"/>
      <c r="EI1" s="203"/>
      <c r="EJ1" s="203"/>
      <c r="EK1" s="203"/>
      <c r="EL1" s="203"/>
      <c r="EM1" s="203"/>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9" t="s">
        <v>211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212</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42" t="s">
        <v>213</v>
      </c>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4"/>
    </row>
    <row r="4" spans="2:143" ht="11.25" customHeight="1" x14ac:dyDescent="0.2">
      <c r="B4" s="639" t="s">
        <v>1</v>
      </c>
      <c r="C4" s="640"/>
      <c r="D4" s="640"/>
      <c r="E4" s="640"/>
      <c r="F4" s="640"/>
      <c r="G4" s="640"/>
      <c r="H4" s="640"/>
      <c r="I4" s="640"/>
      <c r="J4" s="640"/>
      <c r="K4" s="640"/>
      <c r="L4" s="640"/>
      <c r="M4" s="640"/>
      <c r="N4" s="640"/>
      <c r="O4" s="640"/>
      <c r="P4" s="640"/>
      <c r="Q4" s="641"/>
      <c r="R4" s="639" t="s">
        <v>214</v>
      </c>
      <c r="S4" s="640"/>
      <c r="T4" s="640"/>
      <c r="U4" s="640"/>
      <c r="V4" s="640"/>
      <c r="W4" s="640"/>
      <c r="X4" s="640"/>
      <c r="Y4" s="641"/>
      <c r="Z4" s="639" t="s">
        <v>215</v>
      </c>
      <c r="AA4" s="640"/>
      <c r="AB4" s="640"/>
      <c r="AC4" s="641"/>
      <c r="AD4" s="639" t="s">
        <v>216</v>
      </c>
      <c r="AE4" s="640"/>
      <c r="AF4" s="640"/>
      <c r="AG4" s="640"/>
      <c r="AH4" s="640"/>
      <c r="AI4" s="640"/>
      <c r="AJ4" s="640"/>
      <c r="AK4" s="641"/>
      <c r="AL4" s="639" t="s">
        <v>215</v>
      </c>
      <c r="AM4" s="640"/>
      <c r="AN4" s="640"/>
      <c r="AO4" s="641"/>
      <c r="AP4" s="645" t="s">
        <v>217</v>
      </c>
      <c r="AQ4" s="645"/>
      <c r="AR4" s="645"/>
      <c r="AS4" s="645"/>
      <c r="AT4" s="645"/>
      <c r="AU4" s="645"/>
      <c r="AV4" s="645"/>
      <c r="AW4" s="645"/>
      <c r="AX4" s="645"/>
      <c r="AY4" s="645"/>
      <c r="AZ4" s="645"/>
      <c r="BA4" s="645"/>
      <c r="BB4" s="645"/>
      <c r="BC4" s="645"/>
      <c r="BD4" s="645"/>
      <c r="BE4" s="645"/>
      <c r="BF4" s="645"/>
      <c r="BG4" s="645" t="s">
        <v>218</v>
      </c>
      <c r="BH4" s="645"/>
      <c r="BI4" s="645"/>
      <c r="BJ4" s="645"/>
      <c r="BK4" s="645"/>
      <c r="BL4" s="645"/>
      <c r="BM4" s="645"/>
      <c r="BN4" s="645"/>
      <c r="BO4" s="645" t="s">
        <v>215</v>
      </c>
      <c r="BP4" s="645"/>
      <c r="BQ4" s="645"/>
      <c r="BR4" s="645"/>
      <c r="BS4" s="645" t="s">
        <v>219</v>
      </c>
      <c r="BT4" s="645"/>
      <c r="BU4" s="645"/>
      <c r="BV4" s="645"/>
      <c r="BW4" s="645"/>
      <c r="BX4" s="645"/>
      <c r="BY4" s="645"/>
      <c r="BZ4" s="645"/>
      <c r="CA4" s="645"/>
      <c r="CB4" s="645"/>
      <c r="CD4" s="642" t="s">
        <v>220</v>
      </c>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43"/>
      <c r="EB4" s="643"/>
      <c r="EC4" s="644"/>
    </row>
    <row r="5" spans="2:143" s="209" customFormat="1" ht="11.25" customHeight="1" x14ac:dyDescent="0.2">
      <c r="B5" s="646" t="s">
        <v>221</v>
      </c>
      <c r="C5" s="647"/>
      <c r="D5" s="647"/>
      <c r="E5" s="647"/>
      <c r="F5" s="647"/>
      <c r="G5" s="647"/>
      <c r="H5" s="647"/>
      <c r="I5" s="647"/>
      <c r="J5" s="647"/>
      <c r="K5" s="647"/>
      <c r="L5" s="647"/>
      <c r="M5" s="647"/>
      <c r="N5" s="647"/>
      <c r="O5" s="647"/>
      <c r="P5" s="647"/>
      <c r="Q5" s="648"/>
      <c r="R5" s="649">
        <v>14260735</v>
      </c>
      <c r="S5" s="650"/>
      <c r="T5" s="650"/>
      <c r="U5" s="650"/>
      <c r="V5" s="650"/>
      <c r="W5" s="650"/>
      <c r="X5" s="650"/>
      <c r="Y5" s="651"/>
      <c r="Z5" s="652">
        <v>22.7</v>
      </c>
      <c r="AA5" s="652"/>
      <c r="AB5" s="652"/>
      <c r="AC5" s="652"/>
      <c r="AD5" s="653">
        <v>14260735</v>
      </c>
      <c r="AE5" s="653"/>
      <c r="AF5" s="653"/>
      <c r="AG5" s="653"/>
      <c r="AH5" s="653"/>
      <c r="AI5" s="653"/>
      <c r="AJ5" s="653"/>
      <c r="AK5" s="653"/>
      <c r="AL5" s="654">
        <v>44.9</v>
      </c>
      <c r="AM5" s="655"/>
      <c r="AN5" s="655"/>
      <c r="AO5" s="656"/>
      <c r="AP5" s="646" t="s">
        <v>222</v>
      </c>
      <c r="AQ5" s="647"/>
      <c r="AR5" s="647"/>
      <c r="AS5" s="647"/>
      <c r="AT5" s="647"/>
      <c r="AU5" s="647"/>
      <c r="AV5" s="647"/>
      <c r="AW5" s="647"/>
      <c r="AX5" s="647"/>
      <c r="AY5" s="647"/>
      <c r="AZ5" s="647"/>
      <c r="BA5" s="647"/>
      <c r="BB5" s="647"/>
      <c r="BC5" s="647"/>
      <c r="BD5" s="647"/>
      <c r="BE5" s="647"/>
      <c r="BF5" s="648"/>
      <c r="BG5" s="660">
        <v>14259521</v>
      </c>
      <c r="BH5" s="661"/>
      <c r="BI5" s="661"/>
      <c r="BJ5" s="661"/>
      <c r="BK5" s="661"/>
      <c r="BL5" s="661"/>
      <c r="BM5" s="661"/>
      <c r="BN5" s="662"/>
      <c r="BO5" s="663">
        <v>100</v>
      </c>
      <c r="BP5" s="663"/>
      <c r="BQ5" s="663"/>
      <c r="BR5" s="663"/>
      <c r="BS5" s="664">
        <v>1083623</v>
      </c>
      <c r="BT5" s="664"/>
      <c r="BU5" s="664"/>
      <c r="BV5" s="664"/>
      <c r="BW5" s="664"/>
      <c r="BX5" s="664"/>
      <c r="BY5" s="664"/>
      <c r="BZ5" s="664"/>
      <c r="CA5" s="664"/>
      <c r="CB5" s="668"/>
      <c r="CD5" s="642" t="s">
        <v>217</v>
      </c>
      <c r="CE5" s="643"/>
      <c r="CF5" s="643"/>
      <c r="CG5" s="643"/>
      <c r="CH5" s="643"/>
      <c r="CI5" s="643"/>
      <c r="CJ5" s="643"/>
      <c r="CK5" s="643"/>
      <c r="CL5" s="643"/>
      <c r="CM5" s="643"/>
      <c r="CN5" s="643"/>
      <c r="CO5" s="643"/>
      <c r="CP5" s="643"/>
      <c r="CQ5" s="644"/>
      <c r="CR5" s="642" t="s">
        <v>223</v>
      </c>
      <c r="CS5" s="643"/>
      <c r="CT5" s="643"/>
      <c r="CU5" s="643"/>
      <c r="CV5" s="643"/>
      <c r="CW5" s="643"/>
      <c r="CX5" s="643"/>
      <c r="CY5" s="644"/>
      <c r="CZ5" s="642" t="s">
        <v>215</v>
      </c>
      <c r="DA5" s="643"/>
      <c r="DB5" s="643"/>
      <c r="DC5" s="644"/>
      <c r="DD5" s="642" t="s">
        <v>224</v>
      </c>
      <c r="DE5" s="643"/>
      <c r="DF5" s="643"/>
      <c r="DG5" s="643"/>
      <c r="DH5" s="643"/>
      <c r="DI5" s="643"/>
      <c r="DJ5" s="643"/>
      <c r="DK5" s="643"/>
      <c r="DL5" s="643"/>
      <c r="DM5" s="643"/>
      <c r="DN5" s="643"/>
      <c r="DO5" s="643"/>
      <c r="DP5" s="644"/>
      <c r="DQ5" s="642" t="s">
        <v>225</v>
      </c>
      <c r="DR5" s="643"/>
      <c r="DS5" s="643"/>
      <c r="DT5" s="643"/>
      <c r="DU5" s="643"/>
      <c r="DV5" s="643"/>
      <c r="DW5" s="643"/>
      <c r="DX5" s="643"/>
      <c r="DY5" s="643"/>
      <c r="DZ5" s="643"/>
      <c r="EA5" s="643"/>
      <c r="EB5" s="643"/>
      <c r="EC5" s="644"/>
    </row>
    <row r="6" spans="2:143" ht="11.25" customHeight="1" x14ac:dyDescent="0.2">
      <c r="B6" s="657" t="s">
        <v>226</v>
      </c>
      <c r="C6" s="658"/>
      <c r="D6" s="658"/>
      <c r="E6" s="658"/>
      <c r="F6" s="658"/>
      <c r="G6" s="658"/>
      <c r="H6" s="658"/>
      <c r="I6" s="658"/>
      <c r="J6" s="658"/>
      <c r="K6" s="658"/>
      <c r="L6" s="658"/>
      <c r="M6" s="658"/>
      <c r="N6" s="658"/>
      <c r="O6" s="658"/>
      <c r="P6" s="658"/>
      <c r="Q6" s="659"/>
      <c r="R6" s="660">
        <v>469137</v>
      </c>
      <c r="S6" s="661"/>
      <c r="T6" s="661"/>
      <c r="U6" s="661"/>
      <c r="V6" s="661"/>
      <c r="W6" s="661"/>
      <c r="X6" s="661"/>
      <c r="Y6" s="662"/>
      <c r="Z6" s="663">
        <v>0.7</v>
      </c>
      <c r="AA6" s="663"/>
      <c r="AB6" s="663"/>
      <c r="AC6" s="663"/>
      <c r="AD6" s="664">
        <v>469137</v>
      </c>
      <c r="AE6" s="664"/>
      <c r="AF6" s="664"/>
      <c r="AG6" s="664"/>
      <c r="AH6" s="664"/>
      <c r="AI6" s="664"/>
      <c r="AJ6" s="664"/>
      <c r="AK6" s="664"/>
      <c r="AL6" s="665">
        <v>1.5</v>
      </c>
      <c r="AM6" s="666"/>
      <c r="AN6" s="666"/>
      <c r="AO6" s="667"/>
      <c r="AP6" s="657" t="s">
        <v>227</v>
      </c>
      <c r="AQ6" s="658"/>
      <c r="AR6" s="658"/>
      <c r="AS6" s="658"/>
      <c r="AT6" s="658"/>
      <c r="AU6" s="658"/>
      <c r="AV6" s="658"/>
      <c r="AW6" s="658"/>
      <c r="AX6" s="658"/>
      <c r="AY6" s="658"/>
      <c r="AZ6" s="658"/>
      <c r="BA6" s="658"/>
      <c r="BB6" s="658"/>
      <c r="BC6" s="658"/>
      <c r="BD6" s="658"/>
      <c r="BE6" s="658"/>
      <c r="BF6" s="659"/>
      <c r="BG6" s="660">
        <v>14259521</v>
      </c>
      <c r="BH6" s="661"/>
      <c r="BI6" s="661"/>
      <c r="BJ6" s="661"/>
      <c r="BK6" s="661"/>
      <c r="BL6" s="661"/>
      <c r="BM6" s="661"/>
      <c r="BN6" s="662"/>
      <c r="BO6" s="663">
        <v>100</v>
      </c>
      <c r="BP6" s="663"/>
      <c r="BQ6" s="663"/>
      <c r="BR6" s="663"/>
      <c r="BS6" s="664">
        <v>1083623</v>
      </c>
      <c r="BT6" s="664"/>
      <c r="BU6" s="664"/>
      <c r="BV6" s="664"/>
      <c r="BW6" s="664"/>
      <c r="BX6" s="664"/>
      <c r="BY6" s="664"/>
      <c r="BZ6" s="664"/>
      <c r="CA6" s="664"/>
      <c r="CB6" s="668"/>
      <c r="CD6" s="671" t="s">
        <v>228</v>
      </c>
      <c r="CE6" s="672"/>
      <c r="CF6" s="672"/>
      <c r="CG6" s="672"/>
      <c r="CH6" s="672"/>
      <c r="CI6" s="672"/>
      <c r="CJ6" s="672"/>
      <c r="CK6" s="672"/>
      <c r="CL6" s="672"/>
      <c r="CM6" s="672"/>
      <c r="CN6" s="672"/>
      <c r="CO6" s="672"/>
      <c r="CP6" s="672"/>
      <c r="CQ6" s="673"/>
      <c r="CR6" s="660">
        <v>374721</v>
      </c>
      <c r="CS6" s="661"/>
      <c r="CT6" s="661"/>
      <c r="CU6" s="661"/>
      <c r="CV6" s="661"/>
      <c r="CW6" s="661"/>
      <c r="CX6" s="661"/>
      <c r="CY6" s="662"/>
      <c r="CZ6" s="654">
        <v>0.6</v>
      </c>
      <c r="DA6" s="655"/>
      <c r="DB6" s="655"/>
      <c r="DC6" s="674"/>
      <c r="DD6" s="669" t="s">
        <v>229</v>
      </c>
      <c r="DE6" s="661"/>
      <c r="DF6" s="661"/>
      <c r="DG6" s="661"/>
      <c r="DH6" s="661"/>
      <c r="DI6" s="661"/>
      <c r="DJ6" s="661"/>
      <c r="DK6" s="661"/>
      <c r="DL6" s="661"/>
      <c r="DM6" s="661"/>
      <c r="DN6" s="661"/>
      <c r="DO6" s="661"/>
      <c r="DP6" s="662"/>
      <c r="DQ6" s="669">
        <v>374721</v>
      </c>
      <c r="DR6" s="661"/>
      <c r="DS6" s="661"/>
      <c r="DT6" s="661"/>
      <c r="DU6" s="661"/>
      <c r="DV6" s="661"/>
      <c r="DW6" s="661"/>
      <c r="DX6" s="661"/>
      <c r="DY6" s="661"/>
      <c r="DZ6" s="661"/>
      <c r="EA6" s="661"/>
      <c r="EB6" s="661"/>
      <c r="EC6" s="670"/>
    </row>
    <row r="7" spans="2:143" ht="11.25" customHeight="1" x14ac:dyDescent="0.2">
      <c r="B7" s="657" t="s">
        <v>230</v>
      </c>
      <c r="C7" s="658"/>
      <c r="D7" s="658"/>
      <c r="E7" s="658"/>
      <c r="F7" s="658"/>
      <c r="G7" s="658"/>
      <c r="H7" s="658"/>
      <c r="I7" s="658"/>
      <c r="J7" s="658"/>
      <c r="K7" s="658"/>
      <c r="L7" s="658"/>
      <c r="M7" s="658"/>
      <c r="N7" s="658"/>
      <c r="O7" s="658"/>
      <c r="P7" s="658"/>
      <c r="Q7" s="659"/>
      <c r="R7" s="660">
        <v>16629</v>
      </c>
      <c r="S7" s="661"/>
      <c r="T7" s="661"/>
      <c r="U7" s="661"/>
      <c r="V7" s="661"/>
      <c r="W7" s="661"/>
      <c r="X7" s="661"/>
      <c r="Y7" s="662"/>
      <c r="Z7" s="663">
        <v>0</v>
      </c>
      <c r="AA7" s="663"/>
      <c r="AB7" s="663"/>
      <c r="AC7" s="663"/>
      <c r="AD7" s="664">
        <v>16629</v>
      </c>
      <c r="AE7" s="664"/>
      <c r="AF7" s="664"/>
      <c r="AG7" s="664"/>
      <c r="AH7" s="664"/>
      <c r="AI7" s="664"/>
      <c r="AJ7" s="664"/>
      <c r="AK7" s="664"/>
      <c r="AL7" s="665">
        <v>0.1</v>
      </c>
      <c r="AM7" s="666"/>
      <c r="AN7" s="666"/>
      <c r="AO7" s="667"/>
      <c r="AP7" s="657" t="s">
        <v>231</v>
      </c>
      <c r="AQ7" s="658"/>
      <c r="AR7" s="658"/>
      <c r="AS7" s="658"/>
      <c r="AT7" s="658"/>
      <c r="AU7" s="658"/>
      <c r="AV7" s="658"/>
      <c r="AW7" s="658"/>
      <c r="AX7" s="658"/>
      <c r="AY7" s="658"/>
      <c r="AZ7" s="658"/>
      <c r="BA7" s="658"/>
      <c r="BB7" s="658"/>
      <c r="BC7" s="658"/>
      <c r="BD7" s="658"/>
      <c r="BE7" s="658"/>
      <c r="BF7" s="659"/>
      <c r="BG7" s="660">
        <v>5567312</v>
      </c>
      <c r="BH7" s="661"/>
      <c r="BI7" s="661"/>
      <c r="BJ7" s="661"/>
      <c r="BK7" s="661"/>
      <c r="BL7" s="661"/>
      <c r="BM7" s="661"/>
      <c r="BN7" s="662"/>
      <c r="BO7" s="663">
        <v>39</v>
      </c>
      <c r="BP7" s="663"/>
      <c r="BQ7" s="663"/>
      <c r="BR7" s="663"/>
      <c r="BS7" s="664">
        <v>175282</v>
      </c>
      <c r="BT7" s="664"/>
      <c r="BU7" s="664"/>
      <c r="BV7" s="664"/>
      <c r="BW7" s="664"/>
      <c r="BX7" s="664"/>
      <c r="BY7" s="664"/>
      <c r="BZ7" s="664"/>
      <c r="CA7" s="664"/>
      <c r="CB7" s="668"/>
      <c r="CD7" s="675" t="s">
        <v>232</v>
      </c>
      <c r="CE7" s="676"/>
      <c r="CF7" s="676"/>
      <c r="CG7" s="676"/>
      <c r="CH7" s="676"/>
      <c r="CI7" s="676"/>
      <c r="CJ7" s="676"/>
      <c r="CK7" s="676"/>
      <c r="CL7" s="676"/>
      <c r="CM7" s="676"/>
      <c r="CN7" s="676"/>
      <c r="CO7" s="676"/>
      <c r="CP7" s="676"/>
      <c r="CQ7" s="677"/>
      <c r="CR7" s="660">
        <v>6105806</v>
      </c>
      <c r="CS7" s="661"/>
      <c r="CT7" s="661"/>
      <c r="CU7" s="661"/>
      <c r="CV7" s="661"/>
      <c r="CW7" s="661"/>
      <c r="CX7" s="661"/>
      <c r="CY7" s="662"/>
      <c r="CZ7" s="663">
        <v>10</v>
      </c>
      <c r="DA7" s="663"/>
      <c r="DB7" s="663"/>
      <c r="DC7" s="663"/>
      <c r="DD7" s="669">
        <v>168252</v>
      </c>
      <c r="DE7" s="661"/>
      <c r="DF7" s="661"/>
      <c r="DG7" s="661"/>
      <c r="DH7" s="661"/>
      <c r="DI7" s="661"/>
      <c r="DJ7" s="661"/>
      <c r="DK7" s="661"/>
      <c r="DL7" s="661"/>
      <c r="DM7" s="661"/>
      <c r="DN7" s="661"/>
      <c r="DO7" s="661"/>
      <c r="DP7" s="662"/>
      <c r="DQ7" s="669">
        <v>5394584</v>
      </c>
      <c r="DR7" s="661"/>
      <c r="DS7" s="661"/>
      <c r="DT7" s="661"/>
      <c r="DU7" s="661"/>
      <c r="DV7" s="661"/>
      <c r="DW7" s="661"/>
      <c r="DX7" s="661"/>
      <c r="DY7" s="661"/>
      <c r="DZ7" s="661"/>
      <c r="EA7" s="661"/>
      <c r="EB7" s="661"/>
      <c r="EC7" s="670"/>
    </row>
    <row r="8" spans="2:143" ht="11.25" customHeight="1" x14ac:dyDescent="0.2">
      <c r="B8" s="657" t="s">
        <v>233</v>
      </c>
      <c r="C8" s="658"/>
      <c r="D8" s="658"/>
      <c r="E8" s="658"/>
      <c r="F8" s="658"/>
      <c r="G8" s="658"/>
      <c r="H8" s="658"/>
      <c r="I8" s="658"/>
      <c r="J8" s="658"/>
      <c r="K8" s="658"/>
      <c r="L8" s="658"/>
      <c r="M8" s="658"/>
      <c r="N8" s="658"/>
      <c r="O8" s="658"/>
      <c r="P8" s="658"/>
      <c r="Q8" s="659"/>
      <c r="R8" s="660">
        <v>33042</v>
      </c>
      <c r="S8" s="661"/>
      <c r="T8" s="661"/>
      <c r="U8" s="661"/>
      <c r="V8" s="661"/>
      <c r="W8" s="661"/>
      <c r="X8" s="661"/>
      <c r="Y8" s="662"/>
      <c r="Z8" s="663">
        <v>0.1</v>
      </c>
      <c r="AA8" s="663"/>
      <c r="AB8" s="663"/>
      <c r="AC8" s="663"/>
      <c r="AD8" s="664">
        <v>33042</v>
      </c>
      <c r="AE8" s="664"/>
      <c r="AF8" s="664"/>
      <c r="AG8" s="664"/>
      <c r="AH8" s="664"/>
      <c r="AI8" s="664"/>
      <c r="AJ8" s="664"/>
      <c r="AK8" s="664"/>
      <c r="AL8" s="665">
        <v>0.1</v>
      </c>
      <c r="AM8" s="666"/>
      <c r="AN8" s="666"/>
      <c r="AO8" s="667"/>
      <c r="AP8" s="657" t="s">
        <v>234</v>
      </c>
      <c r="AQ8" s="658"/>
      <c r="AR8" s="658"/>
      <c r="AS8" s="658"/>
      <c r="AT8" s="658"/>
      <c r="AU8" s="658"/>
      <c r="AV8" s="658"/>
      <c r="AW8" s="658"/>
      <c r="AX8" s="658"/>
      <c r="AY8" s="658"/>
      <c r="AZ8" s="658"/>
      <c r="BA8" s="658"/>
      <c r="BB8" s="658"/>
      <c r="BC8" s="658"/>
      <c r="BD8" s="658"/>
      <c r="BE8" s="658"/>
      <c r="BF8" s="659"/>
      <c r="BG8" s="660">
        <v>196267</v>
      </c>
      <c r="BH8" s="661"/>
      <c r="BI8" s="661"/>
      <c r="BJ8" s="661"/>
      <c r="BK8" s="661"/>
      <c r="BL8" s="661"/>
      <c r="BM8" s="661"/>
      <c r="BN8" s="662"/>
      <c r="BO8" s="663">
        <v>1.4</v>
      </c>
      <c r="BP8" s="663"/>
      <c r="BQ8" s="663"/>
      <c r="BR8" s="663"/>
      <c r="BS8" s="669" t="s">
        <v>124</v>
      </c>
      <c r="BT8" s="661"/>
      <c r="BU8" s="661"/>
      <c r="BV8" s="661"/>
      <c r="BW8" s="661"/>
      <c r="BX8" s="661"/>
      <c r="BY8" s="661"/>
      <c r="BZ8" s="661"/>
      <c r="CA8" s="661"/>
      <c r="CB8" s="670"/>
      <c r="CD8" s="675" t="s">
        <v>235</v>
      </c>
      <c r="CE8" s="676"/>
      <c r="CF8" s="676"/>
      <c r="CG8" s="676"/>
      <c r="CH8" s="676"/>
      <c r="CI8" s="676"/>
      <c r="CJ8" s="676"/>
      <c r="CK8" s="676"/>
      <c r="CL8" s="676"/>
      <c r="CM8" s="676"/>
      <c r="CN8" s="676"/>
      <c r="CO8" s="676"/>
      <c r="CP8" s="676"/>
      <c r="CQ8" s="677"/>
      <c r="CR8" s="660">
        <v>23013308</v>
      </c>
      <c r="CS8" s="661"/>
      <c r="CT8" s="661"/>
      <c r="CU8" s="661"/>
      <c r="CV8" s="661"/>
      <c r="CW8" s="661"/>
      <c r="CX8" s="661"/>
      <c r="CY8" s="662"/>
      <c r="CZ8" s="663">
        <v>37.6</v>
      </c>
      <c r="DA8" s="663"/>
      <c r="DB8" s="663"/>
      <c r="DC8" s="663"/>
      <c r="DD8" s="669">
        <v>93601</v>
      </c>
      <c r="DE8" s="661"/>
      <c r="DF8" s="661"/>
      <c r="DG8" s="661"/>
      <c r="DH8" s="661"/>
      <c r="DI8" s="661"/>
      <c r="DJ8" s="661"/>
      <c r="DK8" s="661"/>
      <c r="DL8" s="661"/>
      <c r="DM8" s="661"/>
      <c r="DN8" s="661"/>
      <c r="DO8" s="661"/>
      <c r="DP8" s="662"/>
      <c r="DQ8" s="669">
        <v>10158150</v>
      </c>
      <c r="DR8" s="661"/>
      <c r="DS8" s="661"/>
      <c r="DT8" s="661"/>
      <c r="DU8" s="661"/>
      <c r="DV8" s="661"/>
      <c r="DW8" s="661"/>
      <c r="DX8" s="661"/>
      <c r="DY8" s="661"/>
      <c r="DZ8" s="661"/>
      <c r="EA8" s="661"/>
      <c r="EB8" s="661"/>
      <c r="EC8" s="670"/>
    </row>
    <row r="9" spans="2:143" ht="11.25" customHeight="1" x14ac:dyDescent="0.2">
      <c r="B9" s="657" t="s">
        <v>236</v>
      </c>
      <c r="C9" s="658"/>
      <c r="D9" s="658"/>
      <c r="E9" s="658"/>
      <c r="F9" s="658"/>
      <c r="G9" s="658"/>
      <c r="H9" s="658"/>
      <c r="I9" s="658"/>
      <c r="J9" s="658"/>
      <c r="K9" s="658"/>
      <c r="L9" s="658"/>
      <c r="M9" s="658"/>
      <c r="N9" s="658"/>
      <c r="O9" s="658"/>
      <c r="P9" s="658"/>
      <c r="Q9" s="659"/>
      <c r="R9" s="660">
        <v>31785</v>
      </c>
      <c r="S9" s="661"/>
      <c r="T9" s="661"/>
      <c r="U9" s="661"/>
      <c r="V9" s="661"/>
      <c r="W9" s="661"/>
      <c r="X9" s="661"/>
      <c r="Y9" s="662"/>
      <c r="Z9" s="663">
        <v>0.1</v>
      </c>
      <c r="AA9" s="663"/>
      <c r="AB9" s="663"/>
      <c r="AC9" s="663"/>
      <c r="AD9" s="664">
        <v>31785</v>
      </c>
      <c r="AE9" s="664"/>
      <c r="AF9" s="664"/>
      <c r="AG9" s="664"/>
      <c r="AH9" s="664"/>
      <c r="AI9" s="664"/>
      <c r="AJ9" s="664"/>
      <c r="AK9" s="664"/>
      <c r="AL9" s="665">
        <v>0.1</v>
      </c>
      <c r="AM9" s="666"/>
      <c r="AN9" s="666"/>
      <c r="AO9" s="667"/>
      <c r="AP9" s="657" t="s">
        <v>237</v>
      </c>
      <c r="AQ9" s="658"/>
      <c r="AR9" s="658"/>
      <c r="AS9" s="658"/>
      <c r="AT9" s="658"/>
      <c r="AU9" s="658"/>
      <c r="AV9" s="658"/>
      <c r="AW9" s="658"/>
      <c r="AX9" s="658"/>
      <c r="AY9" s="658"/>
      <c r="AZ9" s="658"/>
      <c r="BA9" s="658"/>
      <c r="BB9" s="658"/>
      <c r="BC9" s="658"/>
      <c r="BD9" s="658"/>
      <c r="BE9" s="658"/>
      <c r="BF9" s="659"/>
      <c r="BG9" s="660">
        <v>4427000</v>
      </c>
      <c r="BH9" s="661"/>
      <c r="BI9" s="661"/>
      <c r="BJ9" s="661"/>
      <c r="BK9" s="661"/>
      <c r="BL9" s="661"/>
      <c r="BM9" s="661"/>
      <c r="BN9" s="662"/>
      <c r="BO9" s="663">
        <v>31</v>
      </c>
      <c r="BP9" s="663"/>
      <c r="BQ9" s="663"/>
      <c r="BR9" s="663"/>
      <c r="BS9" s="669" t="s">
        <v>229</v>
      </c>
      <c r="BT9" s="661"/>
      <c r="BU9" s="661"/>
      <c r="BV9" s="661"/>
      <c r="BW9" s="661"/>
      <c r="BX9" s="661"/>
      <c r="BY9" s="661"/>
      <c r="BZ9" s="661"/>
      <c r="CA9" s="661"/>
      <c r="CB9" s="670"/>
      <c r="CD9" s="675" t="s">
        <v>238</v>
      </c>
      <c r="CE9" s="676"/>
      <c r="CF9" s="676"/>
      <c r="CG9" s="676"/>
      <c r="CH9" s="676"/>
      <c r="CI9" s="676"/>
      <c r="CJ9" s="676"/>
      <c r="CK9" s="676"/>
      <c r="CL9" s="676"/>
      <c r="CM9" s="676"/>
      <c r="CN9" s="676"/>
      <c r="CO9" s="676"/>
      <c r="CP9" s="676"/>
      <c r="CQ9" s="677"/>
      <c r="CR9" s="660">
        <v>3738510</v>
      </c>
      <c r="CS9" s="661"/>
      <c r="CT9" s="661"/>
      <c r="CU9" s="661"/>
      <c r="CV9" s="661"/>
      <c r="CW9" s="661"/>
      <c r="CX9" s="661"/>
      <c r="CY9" s="662"/>
      <c r="CZ9" s="663">
        <v>6.1</v>
      </c>
      <c r="DA9" s="663"/>
      <c r="DB9" s="663"/>
      <c r="DC9" s="663"/>
      <c r="DD9" s="669">
        <v>349003</v>
      </c>
      <c r="DE9" s="661"/>
      <c r="DF9" s="661"/>
      <c r="DG9" s="661"/>
      <c r="DH9" s="661"/>
      <c r="DI9" s="661"/>
      <c r="DJ9" s="661"/>
      <c r="DK9" s="661"/>
      <c r="DL9" s="661"/>
      <c r="DM9" s="661"/>
      <c r="DN9" s="661"/>
      <c r="DO9" s="661"/>
      <c r="DP9" s="662"/>
      <c r="DQ9" s="669">
        <v>2781525</v>
      </c>
      <c r="DR9" s="661"/>
      <c r="DS9" s="661"/>
      <c r="DT9" s="661"/>
      <c r="DU9" s="661"/>
      <c r="DV9" s="661"/>
      <c r="DW9" s="661"/>
      <c r="DX9" s="661"/>
      <c r="DY9" s="661"/>
      <c r="DZ9" s="661"/>
      <c r="EA9" s="661"/>
      <c r="EB9" s="661"/>
      <c r="EC9" s="670"/>
    </row>
    <row r="10" spans="2:143" ht="11.25" customHeight="1" x14ac:dyDescent="0.2">
      <c r="B10" s="657" t="s">
        <v>239</v>
      </c>
      <c r="C10" s="658"/>
      <c r="D10" s="658"/>
      <c r="E10" s="658"/>
      <c r="F10" s="658"/>
      <c r="G10" s="658"/>
      <c r="H10" s="658"/>
      <c r="I10" s="658"/>
      <c r="J10" s="658"/>
      <c r="K10" s="658"/>
      <c r="L10" s="658"/>
      <c r="M10" s="658"/>
      <c r="N10" s="658"/>
      <c r="O10" s="658"/>
      <c r="P10" s="658"/>
      <c r="Q10" s="659"/>
      <c r="R10" s="660" t="s">
        <v>174</v>
      </c>
      <c r="S10" s="661"/>
      <c r="T10" s="661"/>
      <c r="U10" s="661"/>
      <c r="V10" s="661"/>
      <c r="W10" s="661"/>
      <c r="X10" s="661"/>
      <c r="Y10" s="662"/>
      <c r="Z10" s="663" t="s">
        <v>229</v>
      </c>
      <c r="AA10" s="663"/>
      <c r="AB10" s="663"/>
      <c r="AC10" s="663"/>
      <c r="AD10" s="664" t="s">
        <v>174</v>
      </c>
      <c r="AE10" s="664"/>
      <c r="AF10" s="664"/>
      <c r="AG10" s="664"/>
      <c r="AH10" s="664"/>
      <c r="AI10" s="664"/>
      <c r="AJ10" s="664"/>
      <c r="AK10" s="664"/>
      <c r="AL10" s="665" t="s">
        <v>229</v>
      </c>
      <c r="AM10" s="666"/>
      <c r="AN10" s="666"/>
      <c r="AO10" s="667"/>
      <c r="AP10" s="657" t="s">
        <v>240</v>
      </c>
      <c r="AQ10" s="658"/>
      <c r="AR10" s="658"/>
      <c r="AS10" s="658"/>
      <c r="AT10" s="658"/>
      <c r="AU10" s="658"/>
      <c r="AV10" s="658"/>
      <c r="AW10" s="658"/>
      <c r="AX10" s="658"/>
      <c r="AY10" s="658"/>
      <c r="AZ10" s="658"/>
      <c r="BA10" s="658"/>
      <c r="BB10" s="658"/>
      <c r="BC10" s="658"/>
      <c r="BD10" s="658"/>
      <c r="BE10" s="658"/>
      <c r="BF10" s="659"/>
      <c r="BG10" s="660">
        <v>356181</v>
      </c>
      <c r="BH10" s="661"/>
      <c r="BI10" s="661"/>
      <c r="BJ10" s="661"/>
      <c r="BK10" s="661"/>
      <c r="BL10" s="661"/>
      <c r="BM10" s="661"/>
      <c r="BN10" s="662"/>
      <c r="BO10" s="663">
        <v>2.5</v>
      </c>
      <c r="BP10" s="663"/>
      <c r="BQ10" s="663"/>
      <c r="BR10" s="663"/>
      <c r="BS10" s="669">
        <v>59131</v>
      </c>
      <c r="BT10" s="661"/>
      <c r="BU10" s="661"/>
      <c r="BV10" s="661"/>
      <c r="BW10" s="661"/>
      <c r="BX10" s="661"/>
      <c r="BY10" s="661"/>
      <c r="BZ10" s="661"/>
      <c r="CA10" s="661"/>
      <c r="CB10" s="670"/>
      <c r="CD10" s="675" t="s">
        <v>241</v>
      </c>
      <c r="CE10" s="676"/>
      <c r="CF10" s="676"/>
      <c r="CG10" s="676"/>
      <c r="CH10" s="676"/>
      <c r="CI10" s="676"/>
      <c r="CJ10" s="676"/>
      <c r="CK10" s="676"/>
      <c r="CL10" s="676"/>
      <c r="CM10" s="676"/>
      <c r="CN10" s="676"/>
      <c r="CO10" s="676"/>
      <c r="CP10" s="676"/>
      <c r="CQ10" s="677"/>
      <c r="CR10" s="660">
        <v>9500</v>
      </c>
      <c r="CS10" s="661"/>
      <c r="CT10" s="661"/>
      <c r="CU10" s="661"/>
      <c r="CV10" s="661"/>
      <c r="CW10" s="661"/>
      <c r="CX10" s="661"/>
      <c r="CY10" s="662"/>
      <c r="CZ10" s="663">
        <v>0</v>
      </c>
      <c r="DA10" s="663"/>
      <c r="DB10" s="663"/>
      <c r="DC10" s="663"/>
      <c r="DD10" s="669" t="s">
        <v>174</v>
      </c>
      <c r="DE10" s="661"/>
      <c r="DF10" s="661"/>
      <c r="DG10" s="661"/>
      <c r="DH10" s="661"/>
      <c r="DI10" s="661"/>
      <c r="DJ10" s="661"/>
      <c r="DK10" s="661"/>
      <c r="DL10" s="661"/>
      <c r="DM10" s="661"/>
      <c r="DN10" s="661"/>
      <c r="DO10" s="661"/>
      <c r="DP10" s="662"/>
      <c r="DQ10" s="669">
        <v>9500</v>
      </c>
      <c r="DR10" s="661"/>
      <c r="DS10" s="661"/>
      <c r="DT10" s="661"/>
      <c r="DU10" s="661"/>
      <c r="DV10" s="661"/>
      <c r="DW10" s="661"/>
      <c r="DX10" s="661"/>
      <c r="DY10" s="661"/>
      <c r="DZ10" s="661"/>
      <c r="EA10" s="661"/>
      <c r="EB10" s="661"/>
      <c r="EC10" s="670"/>
    </row>
    <row r="11" spans="2:143" ht="11.25" customHeight="1" x14ac:dyDescent="0.2">
      <c r="B11" s="657" t="s">
        <v>242</v>
      </c>
      <c r="C11" s="658"/>
      <c r="D11" s="658"/>
      <c r="E11" s="658"/>
      <c r="F11" s="658"/>
      <c r="G11" s="658"/>
      <c r="H11" s="658"/>
      <c r="I11" s="658"/>
      <c r="J11" s="658"/>
      <c r="K11" s="658"/>
      <c r="L11" s="658"/>
      <c r="M11" s="658"/>
      <c r="N11" s="658"/>
      <c r="O11" s="658"/>
      <c r="P11" s="658"/>
      <c r="Q11" s="659"/>
      <c r="R11" s="660" t="s">
        <v>229</v>
      </c>
      <c r="S11" s="661"/>
      <c r="T11" s="661"/>
      <c r="U11" s="661"/>
      <c r="V11" s="661"/>
      <c r="W11" s="661"/>
      <c r="X11" s="661"/>
      <c r="Y11" s="662"/>
      <c r="Z11" s="663" t="s">
        <v>229</v>
      </c>
      <c r="AA11" s="663"/>
      <c r="AB11" s="663"/>
      <c r="AC11" s="663"/>
      <c r="AD11" s="664" t="s">
        <v>124</v>
      </c>
      <c r="AE11" s="664"/>
      <c r="AF11" s="664"/>
      <c r="AG11" s="664"/>
      <c r="AH11" s="664"/>
      <c r="AI11" s="664"/>
      <c r="AJ11" s="664"/>
      <c r="AK11" s="664"/>
      <c r="AL11" s="665" t="s">
        <v>174</v>
      </c>
      <c r="AM11" s="666"/>
      <c r="AN11" s="666"/>
      <c r="AO11" s="667"/>
      <c r="AP11" s="657" t="s">
        <v>243</v>
      </c>
      <c r="AQ11" s="658"/>
      <c r="AR11" s="658"/>
      <c r="AS11" s="658"/>
      <c r="AT11" s="658"/>
      <c r="AU11" s="658"/>
      <c r="AV11" s="658"/>
      <c r="AW11" s="658"/>
      <c r="AX11" s="658"/>
      <c r="AY11" s="658"/>
      <c r="AZ11" s="658"/>
      <c r="BA11" s="658"/>
      <c r="BB11" s="658"/>
      <c r="BC11" s="658"/>
      <c r="BD11" s="658"/>
      <c r="BE11" s="658"/>
      <c r="BF11" s="659"/>
      <c r="BG11" s="660">
        <v>587864</v>
      </c>
      <c r="BH11" s="661"/>
      <c r="BI11" s="661"/>
      <c r="BJ11" s="661"/>
      <c r="BK11" s="661"/>
      <c r="BL11" s="661"/>
      <c r="BM11" s="661"/>
      <c r="BN11" s="662"/>
      <c r="BO11" s="663">
        <v>4.0999999999999996</v>
      </c>
      <c r="BP11" s="663"/>
      <c r="BQ11" s="663"/>
      <c r="BR11" s="663"/>
      <c r="BS11" s="669">
        <v>116151</v>
      </c>
      <c r="BT11" s="661"/>
      <c r="BU11" s="661"/>
      <c r="BV11" s="661"/>
      <c r="BW11" s="661"/>
      <c r="BX11" s="661"/>
      <c r="BY11" s="661"/>
      <c r="BZ11" s="661"/>
      <c r="CA11" s="661"/>
      <c r="CB11" s="670"/>
      <c r="CD11" s="675" t="s">
        <v>244</v>
      </c>
      <c r="CE11" s="676"/>
      <c r="CF11" s="676"/>
      <c r="CG11" s="676"/>
      <c r="CH11" s="676"/>
      <c r="CI11" s="676"/>
      <c r="CJ11" s="676"/>
      <c r="CK11" s="676"/>
      <c r="CL11" s="676"/>
      <c r="CM11" s="676"/>
      <c r="CN11" s="676"/>
      <c r="CO11" s="676"/>
      <c r="CP11" s="676"/>
      <c r="CQ11" s="677"/>
      <c r="CR11" s="660">
        <v>1652581</v>
      </c>
      <c r="CS11" s="661"/>
      <c r="CT11" s="661"/>
      <c r="CU11" s="661"/>
      <c r="CV11" s="661"/>
      <c r="CW11" s="661"/>
      <c r="CX11" s="661"/>
      <c r="CY11" s="662"/>
      <c r="CZ11" s="663">
        <v>2.7</v>
      </c>
      <c r="DA11" s="663"/>
      <c r="DB11" s="663"/>
      <c r="DC11" s="663"/>
      <c r="DD11" s="669">
        <v>385960</v>
      </c>
      <c r="DE11" s="661"/>
      <c r="DF11" s="661"/>
      <c r="DG11" s="661"/>
      <c r="DH11" s="661"/>
      <c r="DI11" s="661"/>
      <c r="DJ11" s="661"/>
      <c r="DK11" s="661"/>
      <c r="DL11" s="661"/>
      <c r="DM11" s="661"/>
      <c r="DN11" s="661"/>
      <c r="DO11" s="661"/>
      <c r="DP11" s="662"/>
      <c r="DQ11" s="669">
        <v>1012131</v>
      </c>
      <c r="DR11" s="661"/>
      <c r="DS11" s="661"/>
      <c r="DT11" s="661"/>
      <c r="DU11" s="661"/>
      <c r="DV11" s="661"/>
      <c r="DW11" s="661"/>
      <c r="DX11" s="661"/>
      <c r="DY11" s="661"/>
      <c r="DZ11" s="661"/>
      <c r="EA11" s="661"/>
      <c r="EB11" s="661"/>
      <c r="EC11" s="670"/>
    </row>
    <row r="12" spans="2:143" ht="11.25" customHeight="1" x14ac:dyDescent="0.2">
      <c r="B12" s="657" t="s">
        <v>245</v>
      </c>
      <c r="C12" s="658"/>
      <c r="D12" s="658"/>
      <c r="E12" s="658"/>
      <c r="F12" s="658"/>
      <c r="G12" s="658"/>
      <c r="H12" s="658"/>
      <c r="I12" s="658"/>
      <c r="J12" s="658"/>
      <c r="K12" s="658"/>
      <c r="L12" s="658"/>
      <c r="M12" s="658"/>
      <c r="N12" s="658"/>
      <c r="O12" s="658"/>
      <c r="P12" s="658"/>
      <c r="Q12" s="659"/>
      <c r="R12" s="660">
        <v>2323287</v>
      </c>
      <c r="S12" s="661"/>
      <c r="T12" s="661"/>
      <c r="U12" s="661"/>
      <c r="V12" s="661"/>
      <c r="W12" s="661"/>
      <c r="X12" s="661"/>
      <c r="Y12" s="662"/>
      <c r="Z12" s="663">
        <v>3.7</v>
      </c>
      <c r="AA12" s="663"/>
      <c r="AB12" s="663"/>
      <c r="AC12" s="663"/>
      <c r="AD12" s="664">
        <v>2323287</v>
      </c>
      <c r="AE12" s="664"/>
      <c r="AF12" s="664"/>
      <c r="AG12" s="664"/>
      <c r="AH12" s="664"/>
      <c r="AI12" s="664"/>
      <c r="AJ12" s="664"/>
      <c r="AK12" s="664"/>
      <c r="AL12" s="665">
        <v>7.3</v>
      </c>
      <c r="AM12" s="666"/>
      <c r="AN12" s="666"/>
      <c r="AO12" s="667"/>
      <c r="AP12" s="657" t="s">
        <v>246</v>
      </c>
      <c r="AQ12" s="658"/>
      <c r="AR12" s="658"/>
      <c r="AS12" s="658"/>
      <c r="AT12" s="658"/>
      <c r="AU12" s="658"/>
      <c r="AV12" s="658"/>
      <c r="AW12" s="658"/>
      <c r="AX12" s="658"/>
      <c r="AY12" s="658"/>
      <c r="AZ12" s="658"/>
      <c r="BA12" s="658"/>
      <c r="BB12" s="658"/>
      <c r="BC12" s="658"/>
      <c r="BD12" s="658"/>
      <c r="BE12" s="658"/>
      <c r="BF12" s="659"/>
      <c r="BG12" s="660">
        <v>7457935</v>
      </c>
      <c r="BH12" s="661"/>
      <c r="BI12" s="661"/>
      <c r="BJ12" s="661"/>
      <c r="BK12" s="661"/>
      <c r="BL12" s="661"/>
      <c r="BM12" s="661"/>
      <c r="BN12" s="662"/>
      <c r="BO12" s="663">
        <v>52.3</v>
      </c>
      <c r="BP12" s="663"/>
      <c r="BQ12" s="663"/>
      <c r="BR12" s="663"/>
      <c r="BS12" s="669">
        <v>908341</v>
      </c>
      <c r="BT12" s="661"/>
      <c r="BU12" s="661"/>
      <c r="BV12" s="661"/>
      <c r="BW12" s="661"/>
      <c r="BX12" s="661"/>
      <c r="BY12" s="661"/>
      <c r="BZ12" s="661"/>
      <c r="CA12" s="661"/>
      <c r="CB12" s="670"/>
      <c r="CD12" s="675" t="s">
        <v>247</v>
      </c>
      <c r="CE12" s="676"/>
      <c r="CF12" s="676"/>
      <c r="CG12" s="676"/>
      <c r="CH12" s="676"/>
      <c r="CI12" s="676"/>
      <c r="CJ12" s="676"/>
      <c r="CK12" s="676"/>
      <c r="CL12" s="676"/>
      <c r="CM12" s="676"/>
      <c r="CN12" s="676"/>
      <c r="CO12" s="676"/>
      <c r="CP12" s="676"/>
      <c r="CQ12" s="677"/>
      <c r="CR12" s="660">
        <v>5869649</v>
      </c>
      <c r="CS12" s="661"/>
      <c r="CT12" s="661"/>
      <c r="CU12" s="661"/>
      <c r="CV12" s="661"/>
      <c r="CW12" s="661"/>
      <c r="CX12" s="661"/>
      <c r="CY12" s="662"/>
      <c r="CZ12" s="663">
        <v>9.6</v>
      </c>
      <c r="DA12" s="663"/>
      <c r="DB12" s="663"/>
      <c r="DC12" s="663"/>
      <c r="DD12" s="669">
        <v>4009802</v>
      </c>
      <c r="DE12" s="661"/>
      <c r="DF12" s="661"/>
      <c r="DG12" s="661"/>
      <c r="DH12" s="661"/>
      <c r="DI12" s="661"/>
      <c r="DJ12" s="661"/>
      <c r="DK12" s="661"/>
      <c r="DL12" s="661"/>
      <c r="DM12" s="661"/>
      <c r="DN12" s="661"/>
      <c r="DO12" s="661"/>
      <c r="DP12" s="662"/>
      <c r="DQ12" s="669">
        <v>980028</v>
      </c>
      <c r="DR12" s="661"/>
      <c r="DS12" s="661"/>
      <c r="DT12" s="661"/>
      <c r="DU12" s="661"/>
      <c r="DV12" s="661"/>
      <c r="DW12" s="661"/>
      <c r="DX12" s="661"/>
      <c r="DY12" s="661"/>
      <c r="DZ12" s="661"/>
      <c r="EA12" s="661"/>
      <c r="EB12" s="661"/>
      <c r="EC12" s="670"/>
    </row>
    <row r="13" spans="2:143" ht="11.25" customHeight="1" x14ac:dyDescent="0.2">
      <c r="B13" s="657" t="s">
        <v>248</v>
      </c>
      <c r="C13" s="658"/>
      <c r="D13" s="658"/>
      <c r="E13" s="658"/>
      <c r="F13" s="658"/>
      <c r="G13" s="658"/>
      <c r="H13" s="658"/>
      <c r="I13" s="658"/>
      <c r="J13" s="658"/>
      <c r="K13" s="658"/>
      <c r="L13" s="658"/>
      <c r="M13" s="658"/>
      <c r="N13" s="658"/>
      <c r="O13" s="658"/>
      <c r="P13" s="658"/>
      <c r="Q13" s="659"/>
      <c r="R13" s="660">
        <v>15276</v>
      </c>
      <c r="S13" s="661"/>
      <c r="T13" s="661"/>
      <c r="U13" s="661"/>
      <c r="V13" s="661"/>
      <c r="W13" s="661"/>
      <c r="X13" s="661"/>
      <c r="Y13" s="662"/>
      <c r="Z13" s="663">
        <v>0</v>
      </c>
      <c r="AA13" s="663"/>
      <c r="AB13" s="663"/>
      <c r="AC13" s="663"/>
      <c r="AD13" s="664">
        <v>15276</v>
      </c>
      <c r="AE13" s="664"/>
      <c r="AF13" s="664"/>
      <c r="AG13" s="664"/>
      <c r="AH13" s="664"/>
      <c r="AI13" s="664"/>
      <c r="AJ13" s="664"/>
      <c r="AK13" s="664"/>
      <c r="AL13" s="665">
        <v>0</v>
      </c>
      <c r="AM13" s="666"/>
      <c r="AN13" s="666"/>
      <c r="AO13" s="667"/>
      <c r="AP13" s="657" t="s">
        <v>249</v>
      </c>
      <c r="AQ13" s="658"/>
      <c r="AR13" s="658"/>
      <c r="AS13" s="658"/>
      <c r="AT13" s="658"/>
      <c r="AU13" s="658"/>
      <c r="AV13" s="658"/>
      <c r="AW13" s="658"/>
      <c r="AX13" s="658"/>
      <c r="AY13" s="658"/>
      <c r="AZ13" s="658"/>
      <c r="BA13" s="658"/>
      <c r="BB13" s="658"/>
      <c r="BC13" s="658"/>
      <c r="BD13" s="658"/>
      <c r="BE13" s="658"/>
      <c r="BF13" s="659"/>
      <c r="BG13" s="660">
        <v>7362144</v>
      </c>
      <c r="BH13" s="661"/>
      <c r="BI13" s="661"/>
      <c r="BJ13" s="661"/>
      <c r="BK13" s="661"/>
      <c r="BL13" s="661"/>
      <c r="BM13" s="661"/>
      <c r="BN13" s="662"/>
      <c r="BO13" s="663">
        <v>51.6</v>
      </c>
      <c r="BP13" s="663"/>
      <c r="BQ13" s="663"/>
      <c r="BR13" s="663"/>
      <c r="BS13" s="669">
        <v>908341</v>
      </c>
      <c r="BT13" s="661"/>
      <c r="BU13" s="661"/>
      <c r="BV13" s="661"/>
      <c r="BW13" s="661"/>
      <c r="BX13" s="661"/>
      <c r="BY13" s="661"/>
      <c r="BZ13" s="661"/>
      <c r="CA13" s="661"/>
      <c r="CB13" s="670"/>
      <c r="CD13" s="675" t="s">
        <v>250</v>
      </c>
      <c r="CE13" s="676"/>
      <c r="CF13" s="676"/>
      <c r="CG13" s="676"/>
      <c r="CH13" s="676"/>
      <c r="CI13" s="676"/>
      <c r="CJ13" s="676"/>
      <c r="CK13" s="676"/>
      <c r="CL13" s="676"/>
      <c r="CM13" s="676"/>
      <c r="CN13" s="676"/>
      <c r="CO13" s="676"/>
      <c r="CP13" s="676"/>
      <c r="CQ13" s="677"/>
      <c r="CR13" s="660">
        <v>4471748</v>
      </c>
      <c r="CS13" s="661"/>
      <c r="CT13" s="661"/>
      <c r="CU13" s="661"/>
      <c r="CV13" s="661"/>
      <c r="CW13" s="661"/>
      <c r="CX13" s="661"/>
      <c r="CY13" s="662"/>
      <c r="CZ13" s="663">
        <v>7.3</v>
      </c>
      <c r="DA13" s="663"/>
      <c r="DB13" s="663"/>
      <c r="DC13" s="663"/>
      <c r="DD13" s="669">
        <v>2125444</v>
      </c>
      <c r="DE13" s="661"/>
      <c r="DF13" s="661"/>
      <c r="DG13" s="661"/>
      <c r="DH13" s="661"/>
      <c r="DI13" s="661"/>
      <c r="DJ13" s="661"/>
      <c r="DK13" s="661"/>
      <c r="DL13" s="661"/>
      <c r="DM13" s="661"/>
      <c r="DN13" s="661"/>
      <c r="DO13" s="661"/>
      <c r="DP13" s="662"/>
      <c r="DQ13" s="669">
        <v>2471119</v>
      </c>
      <c r="DR13" s="661"/>
      <c r="DS13" s="661"/>
      <c r="DT13" s="661"/>
      <c r="DU13" s="661"/>
      <c r="DV13" s="661"/>
      <c r="DW13" s="661"/>
      <c r="DX13" s="661"/>
      <c r="DY13" s="661"/>
      <c r="DZ13" s="661"/>
      <c r="EA13" s="661"/>
      <c r="EB13" s="661"/>
      <c r="EC13" s="670"/>
    </row>
    <row r="14" spans="2:143" ht="11.25" customHeight="1" x14ac:dyDescent="0.2">
      <c r="B14" s="657" t="s">
        <v>251</v>
      </c>
      <c r="C14" s="658"/>
      <c r="D14" s="658"/>
      <c r="E14" s="658"/>
      <c r="F14" s="658"/>
      <c r="G14" s="658"/>
      <c r="H14" s="658"/>
      <c r="I14" s="658"/>
      <c r="J14" s="658"/>
      <c r="K14" s="658"/>
      <c r="L14" s="658"/>
      <c r="M14" s="658"/>
      <c r="N14" s="658"/>
      <c r="O14" s="658"/>
      <c r="P14" s="658"/>
      <c r="Q14" s="659"/>
      <c r="R14" s="660" t="s">
        <v>174</v>
      </c>
      <c r="S14" s="661"/>
      <c r="T14" s="661"/>
      <c r="U14" s="661"/>
      <c r="V14" s="661"/>
      <c r="W14" s="661"/>
      <c r="X14" s="661"/>
      <c r="Y14" s="662"/>
      <c r="Z14" s="663" t="s">
        <v>174</v>
      </c>
      <c r="AA14" s="663"/>
      <c r="AB14" s="663"/>
      <c r="AC14" s="663"/>
      <c r="AD14" s="664" t="s">
        <v>229</v>
      </c>
      <c r="AE14" s="664"/>
      <c r="AF14" s="664"/>
      <c r="AG14" s="664"/>
      <c r="AH14" s="664"/>
      <c r="AI14" s="664"/>
      <c r="AJ14" s="664"/>
      <c r="AK14" s="664"/>
      <c r="AL14" s="665" t="s">
        <v>229</v>
      </c>
      <c r="AM14" s="666"/>
      <c r="AN14" s="666"/>
      <c r="AO14" s="667"/>
      <c r="AP14" s="657" t="s">
        <v>252</v>
      </c>
      <c r="AQ14" s="658"/>
      <c r="AR14" s="658"/>
      <c r="AS14" s="658"/>
      <c r="AT14" s="658"/>
      <c r="AU14" s="658"/>
      <c r="AV14" s="658"/>
      <c r="AW14" s="658"/>
      <c r="AX14" s="658"/>
      <c r="AY14" s="658"/>
      <c r="AZ14" s="658"/>
      <c r="BA14" s="658"/>
      <c r="BB14" s="658"/>
      <c r="BC14" s="658"/>
      <c r="BD14" s="658"/>
      <c r="BE14" s="658"/>
      <c r="BF14" s="659"/>
      <c r="BG14" s="660">
        <v>371658</v>
      </c>
      <c r="BH14" s="661"/>
      <c r="BI14" s="661"/>
      <c r="BJ14" s="661"/>
      <c r="BK14" s="661"/>
      <c r="BL14" s="661"/>
      <c r="BM14" s="661"/>
      <c r="BN14" s="662"/>
      <c r="BO14" s="663">
        <v>2.6</v>
      </c>
      <c r="BP14" s="663"/>
      <c r="BQ14" s="663"/>
      <c r="BR14" s="663"/>
      <c r="BS14" s="669" t="s">
        <v>174</v>
      </c>
      <c r="BT14" s="661"/>
      <c r="BU14" s="661"/>
      <c r="BV14" s="661"/>
      <c r="BW14" s="661"/>
      <c r="BX14" s="661"/>
      <c r="BY14" s="661"/>
      <c r="BZ14" s="661"/>
      <c r="CA14" s="661"/>
      <c r="CB14" s="670"/>
      <c r="CD14" s="675" t="s">
        <v>253</v>
      </c>
      <c r="CE14" s="676"/>
      <c r="CF14" s="676"/>
      <c r="CG14" s="676"/>
      <c r="CH14" s="676"/>
      <c r="CI14" s="676"/>
      <c r="CJ14" s="676"/>
      <c r="CK14" s="676"/>
      <c r="CL14" s="676"/>
      <c r="CM14" s="676"/>
      <c r="CN14" s="676"/>
      <c r="CO14" s="676"/>
      <c r="CP14" s="676"/>
      <c r="CQ14" s="677"/>
      <c r="CR14" s="660">
        <v>2175460</v>
      </c>
      <c r="CS14" s="661"/>
      <c r="CT14" s="661"/>
      <c r="CU14" s="661"/>
      <c r="CV14" s="661"/>
      <c r="CW14" s="661"/>
      <c r="CX14" s="661"/>
      <c r="CY14" s="662"/>
      <c r="CZ14" s="663">
        <v>3.6</v>
      </c>
      <c r="DA14" s="663"/>
      <c r="DB14" s="663"/>
      <c r="DC14" s="663"/>
      <c r="DD14" s="669">
        <v>457296</v>
      </c>
      <c r="DE14" s="661"/>
      <c r="DF14" s="661"/>
      <c r="DG14" s="661"/>
      <c r="DH14" s="661"/>
      <c r="DI14" s="661"/>
      <c r="DJ14" s="661"/>
      <c r="DK14" s="661"/>
      <c r="DL14" s="661"/>
      <c r="DM14" s="661"/>
      <c r="DN14" s="661"/>
      <c r="DO14" s="661"/>
      <c r="DP14" s="662"/>
      <c r="DQ14" s="669">
        <v>1713501</v>
      </c>
      <c r="DR14" s="661"/>
      <c r="DS14" s="661"/>
      <c r="DT14" s="661"/>
      <c r="DU14" s="661"/>
      <c r="DV14" s="661"/>
      <c r="DW14" s="661"/>
      <c r="DX14" s="661"/>
      <c r="DY14" s="661"/>
      <c r="DZ14" s="661"/>
      <c r="EA14" s="661"/>
      <c r="EB14" s="661"/>
      <c r="EC14" s="670"/>
    </row>
    <row r="15" spans="2:143" ht="11.25" customHeight="1" x14ac:dyDescent="0.2">
      <c r="B15" s="657" t="s">
        <v>254</v>
      </c>
      <c r="C15" s="658"/>
      <c r="D15" s="658"/>
      <c r="E15" s="658"/>
      <c r="F15" s="658"/>
      <c r="G15" s="658"/>
      <c r="H15" s="658"/>
      <c r="I15" s="658"/>
      <c r="J15" s="658"/>
      <c r="K15" s="658"/>
      <c r="L15" s="658"/>
      <c r="M15" s="658"/>
      <c r="N15" s="658"/>
      <c r="O15" s="658"/>
      <c r="P15" s="658"/>
      <c r="Q15" s="659"/>
      <c r="R15" s="660">
        <v>88133</v>
      </c>
      <c r="S15" s="661"/>
      <c r="T15" s="661"/>
      <c r="U15" s="661"/>
      <c r="V15" s="661"/>
      <c r="W15" s="661"/>
      <c r="X15" s="661"/>
      <c r="Y15" s="662"/>
      <c r="Z15" s="663">
        <v>0.1</v>
      </c>
      <c r="AA15" s="663"/>
      <c r="AB15" s="663"/>
      <c r="AC15" s="663"/>
      <c r="AD15" s="664">
        <v>88133</v>
      </c>
      <c r="AE15" s="664"/>
      <c r="AF15" s="664"/>
      <c r="AG15" s="664"/>
      <c r="AH15" s="664"/>
      <c r="AI15" s="664"/>
      <c r="AJ15" s="664"/>
      <c r="AK15" s="664"/>
      <c r="AL15" s="665">
        <v>0.3</v>
      </c>
      <c r="AM15" s="666"/>
      <c r="AN15" s="666"/>
      <c r="AO15" s="667"/>
      <c r="AP15" s="657" t="s">
        <v>255</v>
      </c>
      <c r="AQ15" s="658"/>
      <c r="AR15" s="658"/>
      <c r="AS15" s="658"/>
      <c r="AT15" s="658"/>
      <c r="AU15" s="658"/>
      <c r="AV15" s="658"/>
      <c r="AW15" s="658"/>
      <c r="AX15" s="658"/>
      <c r="AY15" s="658"/>
      <c r="AZ15" s="658"/>
      <c r="BA15" s="658"/>
      <c r="BB15" s="658"/>
      <c r="BC15" s="658"/>
      <c r="BD15" s="658"/>
      <c r="BE15" s="658"/>
      <c r="BF15" s="659"/>
      <c r="BG15" s="660">
        <v>862616</v>
      </c>
      <c r="BH15" s="661"/>
      <c r="BI15" s="661"/>
      <c r="BJ15" s="661"/>
      <c r="BK15" s="661"/>
      <c r="BL15" s="661"/>
      <c r="BM15" s="661"/>
      <c r="BN15" s="662"/>
      <c r="BO15" s="663">
        <v>6</v>
      </c>
      <c r="BP15" s="663"/>
      <c r="BQ15" s="663"/>
      <c r="BR15" s="663"/>
      <c r="BS15" s="669" t="s">
        <v>124</v>
      </c>
      <c r="BT15" s="661"/>
      <c r="BU15" s="661"/>
      <c r="BV15" s="661"/>
      <c r="BW15" s="661"/>
      <c r="BX15" s="661"/>
      <c r="BY15" s="661"/>
      <c r="BZ15" s="661"/>
      <c r="CA15" s="661"/>
      <c r="CB15" s="670"/>
      <c r="CD15" s="675" t="s">
        <v>256</v>
      </c>
      <c r="CE15" s="676"/>
      <c r="CF15" s="676"/>
      <c r="CG15" s="676"/>
      <c r="CH15" s="676"/>
      <c r="CI15" s="676"/>
      <c r="CJ15" s="676"/>
      <c r="CK15" s="676"/>
      <c r="CL15" s="676"/>
      <c r="CM15" s="676"/>
      <c r="CN15" s="676"/>
      <c r="CO15" s="676"/>
      <c r="CP15" s="676"/>
      <c r="CQ15" s="677"/>
      <c r="CR15" s="660">
        <v>5184232</v>
      </c>
      <c r="CS15" s="661"/>
      <c r="CT15" s="661"/>
      <c r="CU15" s="661"/>
      <c r="CV15" s="661"/>
      <c r="CW15" s="661"/>
      <c r="CX15" s="661"/>
      <c r="CY15" s="662"/>
      <c r="CZ15" s="663">
        <v>8.5</v>
      </c>
      <c r="DA15" s="663"/>
      <c r="DB15" s="663"/>
      <c r="DC15" s="663"/>
      <c r="DD15" s="669">
        <v>1131434</v>
      </c>
      <c r="DE15" s="661"/>
      <c r="DF15" s="661"/>
      <c r="DG15" s="661"/>
      <c r="DH15" s="661"/>
      <c r="DI15" s="661"/>
      <c r="DJ15" s="661"/>
      <c r="DK15" s="661"/>
      <c r="DL15" s="661"/>
      <c r="DM15" s="661"/>
      <c r="DN15" s="661"/>
      <c r="DO15" s="661"/>
      <c r="DP15" s="662"/>
      <c r="DQ15" s="669">
        <v>3219375</v>
      </c>
      <c r="DR15" s="661"/>
      <c r="DS15" s="661"/>
      <c r="DT15" s="661"/>
      <c r="DU15" s="661"/>
      <c r="DV15" s="661"/>
      <c r="DW15" s="661"/>
      <c r="DX15" s="661"/>
      <c r="DY15" s="661"/>
      <c r="DZ15" s="661"/>
      <c r="EA15" s="661"/>
      <c r="EB15" s="661"/>
      <c r="EC15" s="670"/>
    </row>
    <row r="16" spans="2:143" ht="11.25" customHeight="1" x14ac:dyDescent="0.2">
      <c r="B16" s="657" t="s">
        <v>257</v>
      </c>
      <c r="C16" s="658"/>
      <c r="D16" s="658"/>
      <c r="E16" s="658"/>
      <c r="F16" s="658"/>
      <c r="G16" s="658"/>
      <c r="H16" s="658"/>
      <c r="I16" s="658"/>
      <c r="J16" s="658"/>
      <c r="K16" s="658"/>
      <c r="L16" s="658"/>
      <c r="M16" s="658"/>
      <c r="N16" s="658"/>
      <c r="O16" s="658"/>
      <c r="P16" s="658"/>
      <c r="Q16" s="659"/>
      <c r="R16" s="660" t="s">
        <v>229</v>
      </c>
      <c r="S16" s="661"/>
      <c r="T16" s="661"/>
      <c r="U16" s="661"/>
      <c r="V16" s="661"/>
      <c r="W16" s="661"/>
      <c r="X16" s="661"/>
      <c r="Y16" s="662"/>
      <c r="Z16" s="663" t="s">
        <v>174</v>
      </c>
      <c r="AA16" s="663"/>
      <c r="AB16" s="663"/>
      <c r="AC16" s="663"/>
      <c r="AD16" s="664" t="s">
        <v>124</v>
      </c>
      <c r="AE16" s="664"/>
      <c r="AF16" s="664"/>
      <c r="AG16" s="664"/>
      <c r="AH16" s="664"/>
      <c r="AI16" s="664"/>
      <c r="AJ16" s="664"/>
      <c r="AK16" s="664"/>
      <c r="AL16" s="665" t="s">
        <v>124</v>
      </c>
      <c r="AM16" s="666"/>
      <c r="AN16" s="666"/>
      <c r="AO16" s="667"/>
      <c r="AP16" s="657" t="s">
        <v>258</v>
      </c>
      <c r="AQ16" s="658"/>
      <c r="AR16" s="658"/>
      <c r="AS16" s="658"/>
      <c r="AT16" s="658"/>
      <c r="AU16" s="658"/>
      <c r="AV16" s="658"/>
      <c r="AW16" s="658"/>
      <c r="AX16" s="658"/>
      <c r="AY16" s="658"/>
      <c r="AZ16" s="658"/>
      <c r="BA16" s="658"/>
      <c r="BB16" s="658"/>
      <c r="BC16" s="658"/>
      <c r="BD16" s="658"/>
      <c r="BE16" s="658"/>
      <c r="BF16" s="659"/>
      <c r="BG16" s="660" t="s">
        <v>229</v>
      </c>
      <c r="BH16" s="661"/>
      <c r="BI16" s="661"/>
      <c r="BJ16" s="661"/>
      <c r="BK16" s="661"/>
      <c r="BL16" s="661"/>
      <c r="BM16" s="661"/>
      <c r="BN16" s="662"/>
      <c r="BO16" s="663" t="s">
        <v>229</v>
      </c>
      <c r="BP16" s="663"/>
      <c r="BQ16" s="663"/>
      <c r="BR16" s="663"/>
      <c r="BS16" s="669" t="s">
        <v>124</v>
      </c>
      <c r="BT16" s="661"/>
      <c r="BU16" s="661"/>
      <c r="BV16" s="661"/>
      <c r="BW16" s="661"/>
      <c r="BX16" s="661"/>
      <c r="BY16" s="661"/>
      <c r="BZ16" s="661"/>
      <c r="CA16" s="661"/>
      <c r="CB16" s="670"/>
      <c r="CD16" s="675" t="s">
        <v>259</v>
      </c>
      <c r="CE16" s="676"/>
      <c r="CF16" s="676"/>
      <c r="CG16" s="676"/>
      <c r="CH16" s="676"/>
      <c r="CI16" s="676"/>
      <c r="CJ16" s="676"/>
      <c r="CK16" s="676"/>
      <c r="CL16" s="676"/>
      <c r="CM16" s="676"/>
      <c r="CN16" s="676"/>
      <c r="CO16" s="676"/>
      <c r="CP16" s="676"/>
      <c r="CQ16" s="677"/>
      <c r="CR16" s="660">
        <v>591533</v>
      </c>
      <c r="CS16" s="661"/>
      <c r="CT16" s="661"/>
      <c r="CU16" s="661"/>
      <c r="CV16" s="661"/>
      <c r="CW16" s="661"/>
      <c r="CX16" s="661"/>
      <c r="CY16" s="662"/>
      <c r="CZ16" s="663">
        <v>1</v>
      </c>
      <c r="DA16" s="663"/>
      <c r="DB16" s="663"/>
      <c r="DC16" s="663"/>
      <c r="DD16" s="669" t="s">
        <v>174</v>
      </c>
      <c r="DE16" s="661"/>
      <c r="DF16" s="661"/>
      <c r="DG16" s="661"/>
      <c r="DH16" s="661"/>
      <c r="DI16" s="661"/>
      <c r="DJ16" s="661"/>
      <c r="DK16" s="661"/>
      <c r="DL16" s="661"/>
      <c r="DM16" s="661"/>
      <c r="DN16" s="661"/>
      <c r="DO16" s="661"/>
      <c r="DP16" s="662"/>
      <c r="DQ16" s="669">
        <v>233182</v>
      </c>
      <c r="DR16" s="661"/>
      <c r="DS16" s="661"/>
      <c r="DT16" s="661"/>
      <c r="DU16" s="661"/>
      <c r="DV16" s="661"/>
      <c r="DW16" s="661"/>
      <c r="DX16" s="661"/>
      <c r="DY16" s="661"/>
      <c r="DZ16" s="661"/>
      <c r="EA16" s="661"/>
      <c r="EB16" s="661"/>
      <c r="EC16" s="670"/>
    </row>
    <row r="17" spans="2:133" ht="11.25" customHeight="1" x14ac:dyDescent="0.2">
      <c r="B17" s="657" t="s">
        <v>260</v>
      </c>
      <c r="C17" s="658"/>
      <c r="D17" s="658"/>
      <c r="E17" s="658"/>
      <c r="F17" s="658"/>
      <c r="G17" s="658"/>
      <c r="H17" s="658"/>
      <c r="I17" s="658"/>
      <c r="J17" s="658"/>
      <c r="K17" s="658"/>
      <c r="L17" s="658"/>
      <c r="M17" s="658"/>
      <c r="N17" s="658"/>
      <c r="O17" s="658"/>
      <c r="P17" s="658"/>
      <c r="Q17" s="659"/>
      <c r="R17" s="660">
        <v>68414</v>
      </c>
      <c r="S17" s="661"/>
      <c r="T17" s="661"/>
      <c r="U17" s="661"/>
      <c r="V17" s="661"/>
      <c r="W17" s="661"/>
      <c r="X17" s="661"/>
      <c r="Y17" s="662"/>
      <c r="Z17" s="663">
        <v>0.1</v>
      </c>
      <c r="AA17" s="663"/>
      <c r="AB17" s="663"/>
      <c r="AC17" s="663"/>
      <c r="AD17" s="664">
        <v>68414</v>
      </c>
      <c r="AE17" s="664"/>
      <c r="AF17" s="664"/>
      <c r="AG17" s="664"/>
      <c r="AH17" s="664"/>
      <c r="AI17" s="664"/>
      <c r="AJ17" s="664"/>
      <c r="AK17" s="664"/>
      <c r="AL17" s="665">
        <v>0.2</v>
      </c>
      <c r="AM17" s="666"/>
      <c r="AN17" s="666"/>
      <c r="AO17" s="667"/>
      <c r="AP17" s="657" t="s">
        <v>261</v>
      </c>
      <c r="AQ17" s="658"/>
      <c r="AR17" s="658"/>
      <c r="AS17" s="658"/>
      <c r="AT17" s="658"/>
      <c r="AU17" s="658"/>
      <c r="AV17" s="658"/>
      <c r="AW17" s="658"/>
      <c r="AX17" s="658"/>
      <c r="AY17" s="658"/>
      <c r="AZ17" s="658"/>
      <c r="BA17" s="658"/>
      <c r="BB17" s="658"/>
      <c r="BC17" s="658"/>
      <c r="BD17" s="658"/>
      <c r="BE17" s="658"/>
      <c r="BF17" s="659"/>
      <c r="BG17" s="660" t="s">
        <v>174</v>
      </c>
      <c r="BH17" s="661"/>
      <c r="BI17" s="661"/>
      <c r="BJ17" s="661"/>
      <c r="BK17" s="661"/>
      <c r="BL17" s="661"/>
      <c r="BM17" s="661"/>
      <c r="BN17" s="662"/>
      <c r="BO17" s="663" t="s">
        <v>174</v>
      </c>
      <c r="BP17" s="663"/>
      <c r="BQ17" s="663"/>
      <c r="BR17" s="663"/>
      <c r="BS17" s="669" t="s">
        <v>229</v>
      </c>
      <c r="BT17" s="661"/>
      <c r="BU17" s="661"/>
      <c r="BV17" s="661"/>
      <c r="BW17" s="661"/>
      <c r="BX17" s="661"/>
      <c r="BY17" s="661"/>
      <c r="BZ17" s="661"/>
      <c r="CA17" s="661"/>
      <c r="CB17" s="670"/>
      <c r="CD17" s="675" t="s">
        <v>262</v>
      </c>
      <c r="CE17" s="676"/>
      <c r="CF17" s="676"/>
      <c r="CG17" s="676"/>
      <c r="CH17" s="676"/>
      <c r="CI17" s="676"/>
      <c r="CJ17" s="676"/>
      <c r="CK17" s="676"/>
      <c r="CL17" s="676"/>
      <c r="CM17" s="676"/>
      <c r="CN17" s="676"/>
      <c r="CO17" s="676"/>
      <c r="CP17" s="676"/>
      <c r="CQ17" s="677"/>
      <c r="CR17" s="660">
        <v>7941239</v>
      </c>
      <c r="CS17" s="661"/>
      <c r="CT17" s="661"/>
      <c r="CU17" s="661"/>
      <c r="CV17" s="661"/>
      <c r="CW17" s="661"/>
      <c r="CX17" s="661"/>
      <c r="CY17" s="662"/>
      <c r="CZ17" s="663">
        <v>13</v>
      </c>
      <c r="DA17" s="663"/>
      <c r="DB17" s="663"/>
      <c r="DC17" s="663"/>
      <c r="DD17" s="669" t="s">
        <v>229</v>
      </c>
      <c r="DE17" s="661"/>
      <c r="DF17" s="661"/>
      <c r="DG17" s="661"/>
      <c r="DH17" s="661"/>
      <c r="DI17" s="661"/>
      <c r="DJ17" s="661"/>
      <c r="DK17" s="661"/>
      <c r="DL17" s="661"/>
      <c r="DM17" s="661"/>
      <c r="DN17" s="661"/>
      <c r="DO17" s="661"/>
      <c r="DP17" s="662"/>
      <c r="DQ17" s="669">
        <v>7527722</v>
      </c>
      <c r="DR17" s="661"/>
      <c r="DS17" s="661"/>
      <c r="DT17" s="661"/>
      <c r="DU17" s="661"/>
      <c r="DV17" s="661"/>
      <c r="DW17" s="661"/>
      <c r="DX17" s="661"/>
      <c r="DY17" s="661"/>
      <c r="DZ17" s="661"/>
      <c r="EA17" s="661"/>
      <c r="EB17" s="661"/>
      <c r="EC17" s="670"/>
    </row>
    <row r="18" spans="2:133" ht="11.25" customHeight="1" x14ac:dyDescent="0.2">
      <c r="B18" s="657" t="s">
        <v>263</v>
      </c>
      <c r="C18" s="658"/>
      <c r="D18" s="658"/>
      <c r="E18" s="658"/>
      <c r="F18" s="658"/>
      <c r="G18" s="658"/>
      <c r="H18" s="658"/>
      <c r="I18" s="658"/>
      <c r="J18" s="658"/>
      <c r="K18" s="658"/>
      <c r="L18" s="658"/>
      <c r="M18" s="658"/>
      <c r="N18" s="658"/>
      <c r="O18" s="658"/>
      <c r="P18" s="658"/>
      <c r="Q18" s="659"/>
      <c r="R18" s="660">
        <v>15312701</v>
      </c>
      <c r="S18" s="661"/>
      <c r="T18" s="661"/>
      <c r="U18" s="661"/>
      <c r="V18" s="661"/>
      <c r="W18" s="661"/>
      <c r="X18" s="661"/>
      <c r="Y18" s="662"/>
      <c r="Z18" s="663">
        <v>24.4</v>
      </c>
      <c r="AA18" s="663"/>
      <c r="AB18" s="663"/>
      <c r="AC18" s="663"/>
      <c r="AD18" s="664">
        <v>14304109</v>
      </c>
      <c r="AE18" s="664"/>
      <c r="AF18" s="664"/>
      <c r="AG18" s="664"/>
      <c r="AH18" s="664"/>
      <c r="AI18" s="664"/>
      <c r="AJ18" s="664"/>
      <c r="AK18" s="664"/>
      <c r="AL18" s="665">
        <v>45</v>
      </c>
      <c r="AM18" s="666"/>
      <c r="AN18" s="666"/>
      <c r="AO18" s="667"/>
      <c r="AP18" s="657" t="s">
        <v>264</v>
      </c>
      <c r="AQ18" s="658"/>
      <c r="AR18" s="658"/>
      <c r="AS18" s="658"/>
      <c r="AT18" s="658"/>
      <c r="AU18" s="658"/>
      <c r="AV18" s="658"/>
      <c r="AW18" s="658"/>
      <c r="AX18" s="658"/>
      <c r="AY18" s="658"/>
      <c r="AZ18" s="658"/>
      <c r="BA18" s="658"/>
      <c r="BB18" s="658"/>
      <c r="BC18" s="658"/>
      <c r="BD18" s="658"/>
      <c r="BE18" s="658"/>
      <c r="BF18" s="659"/>
      <c r="BG18" s="660" t="s">
        <v>229</v>
      </c>
      <c r="BH18" s="661"/>
      <c r="BI18" s="661"/>
      <c r="BJ18" s="661"/>
      <c r="BK18" s="661"/>
      <c r="BL18" s="661"/>
      <c r="BM18" s="661"/>
      <c r="BN18" s="662"/>
      <c r="BO18" s="663" t="s">
        <v>174</v>
      </c>
      <c r="BP18" s="663"/>
      <c r="BQ18" s="663"/>
      <c r="BR18" s="663"/>
      <c r="BS18" s="669" t="s">
        <v>174</v>
      </c>
      <c r="BT18" s="661"/>
      <c r="BU18" s="661"/>
      <c r="BV18" s="661"/>
      <c r="BW18" s="661"/>
      <c r="BX18" s="661"/>
      <c r="BY18" s="661"/>
      <c r="BZ18" s="661"/>
      <c r="CA18" s="661"/>
      <c r="CB18" s="670"/>
      <c r="CD18" s="675" t="s">
        <v>265</v>
      </c>
      <c r="CE18" s="676"/>
      <c r="CF18" s="676"/>
      <c r="CG18" s="676"/>
      <c r="CH18" s="676"/>
      <c r="CI18" s="676"/>
      <c r="CJ18" s="676"/>
      <c r="CK18" s="676"/>
      <c r="CL18" s="676"/>
      <c r="CM18" s="676"/>
      <c r="CN18" s="676"/>
      <c r="CO18" s="676"/>
      <c r="CP18" s="676"/>
      <c r="CQ18" s="677"/>
      <c r="CR18" s="660" t="s">
        <v>174</v>
      </c>
      <c r="CS18" s="661"/>
      <c r="CT18" s="661"/>
      <c r="CU18" s="661"/>
      <c r="CV18" s="661"/>
      <c r="CW18" s="661"/>
      <c r="CX18" s="661"/>
      <c r="CY18" s="662"/>
      <c r="CZ18" s="663" t="s">
        <v>174</v>
      </c>
      <c r="DA18" s="663"/>
      <c r="DB18" s="663"/>
      <c r="DC18" s="663"/>
      <c r="DD18" s="669" t="s">
        <v>124</v>
      </c>
      <c r="DE18" s="661"/>
      <c r="DF18" s="661"/>
      <c r="DG18" s="661"/>
      <c r="DH18" s="661"/>
      <c r="DI18" s="661"/>
      <c r="DJ18" s="661"/>
      <c r="DK18" s="661"/>
      <c r="DL18" s="661"/>
      <c r="DM18" s="661"/>
      <c r="DN18" s="661"/>
      <c r="DO18" s="661"/>
      <c r="DP18" s="662"/>
      <c r="DQ18" s="669" t="s">
        <v>229</v>
      </c>
      <c r="DR18" s="661"/>
      <c r="DS18" s="661"/>
      <c r="DT18" s="661"/>
      <c r="DU18" s="661"/>
      <c r="DV18" s="661"/>
      <c r="DW18" s="661"/>
      <c r="DX18" s="661"/>
      <c r="DY18" s="661"/>
      <c r="DZ18" s="661"/>
      <c r="EA18" s="661"/>
      <c r="EB18" s="661"/>
      <c r="EC18" s="670"/>
    </row>
    <row r="19" spans="2:133" ht="11.25" customHeight="1" x14ac:dyDescent="0.2">
      <c r="B19" s="657" t="s">
        <v>266</v>
      </c>
      <c r="C19" s="658"/>
      <c r="D19" s="658"/>
      <c r="E19" s="658"/>
      <c r="F19" s="658"/>
      <c r="G19" s="658"/>
      <c r="H19" s="658"/>
      <c r="I19" s="658"/>
      <c r="J19" s="658"/>
      <c r="K19" s="658"/>
      <c r="L19" s="658"/>
      <c r="M19" s="658"/>
      <c r="N19" s="658"/>
      <c r="O19" s="658"/>
      <c r="P19" s="658"/>
      <c r="Q19" s="659"/>
      <c r="R19" s="660">
        <v>14304109</v>
      </c>
      <c r="S19" s="661"/>
      <c r="T19" s="661"/>
      <c r="U19" s="661"/>
      <c r="V19" s="661"/>
      <c r="W19" s="661"/>
      <c r="X19" s="661"/>
      <c r="Y19" s="662"/>
      <c r="Z19" s="663">
        <v>22.8</v>
      </c>
      <c r="AA19" s="663"/>
      <c r="AB19" s="663"/>
      <c r="AC19" s="663"/>
      <c r="AD19" s="664">
        <v>14304109</v>
      </c>
      <c r="AE19" s="664"/>
      <c r="AF19" s="664"/>
      <c r="AG19" s="664"/>
      <c r="AH19" s="664"/>
      <c r="AI19" s="664"/>
      <c r="AJ19" s="664"/>
      <c r="AK19" s="664"/>
      <c r="AL19" s="665">
        <v>45</v>
      </c>
      <c r="AM19" s="666"/>
      <c r="AN19" s="666"/>
      <c r="AO19" s="667"/>
      <c r="AP19" s="657" t="s">
        <v>267</v>
      </c>
      <c r="AQ19" s="658"/>
      <c r="AR19" s="658"/>
      <c r="AS19" s="658"/>
      <c r="AT19" s="658"/>
      <c r="AU19" s="658"/>
      <c r="AV19" s="658"/>
      <c r="AW19" s="658"/>
      <c r="AX19" s="658"/>
      <c r="AY19" s="658"/>
      <c r="AZ19" s="658"/>
      <c r="BA19" s="658"/>
      <c r="BB19" s="658"/>
      <c r="BC19" s="658"/>
      <c r="BD19" s="658"/>
      <c r="BE19" s="658"/>
      <c r="BF19" s="659"/>
      <c r="BG19" s="660">
        <v>1214</v>
      </c>
      <c r="BH19" s="661"/>
      <c r="BI19" s="661"/>
      <c r="BJ19" s="661"/>
      <c r="BK19" s="661"/>
      <c r="BL19" s="661"/>
      <c r="BM19" s="661"/>
      <c r="BN19" s="662"/>
      <c r="BO19" s="663">
        <v>0</v>
      </c>
      <c r="BP19" s="663"/>
      <c r="BQ19" s="663"/>
      <c r="BR19" s="663"/>
      <c r="BS19" s="669" t="s">
        <v>174</v>
      </c>
      <c r="BT19" s="661"/>
      <c r="BU19" s="661"/>
      <c r="BV19" s="661"/>
      <c r="BW19" s="661"/>
      <c r="BX19" s="661"/>
      <c r="BY19" s="661"/>
      <c r="BZ19" s="661"/>
      <c r="CA19" s="661"/>
      <c r="CB19" s="670"/>
      <c r="CD19" s="675" t="s">
        <v>268</v>
      </c>
      <c r="CE19" s="676"/>
      <c r="CF19" s="676"/>
      <c r="CG19" s="676"/>
      <c r="CH19" s="676"/>
      <c r="CI19" s="676"/>
      <c r="CJ19" s="676"/>
      <c r="CK19" s="676"/>
      <c r="CL19" s="676"/>
      <c r="CM19" s="676"/>
      <c r="CN19" s="676"/>
      <c r="CO19" s="676"/>
      <c r="CP19" s="676"/>
      <c r="CQ19" s="677"/>
      <c r="CR19" s="660" t="s">
        <v>174</v>
      </c>
      <c r="CS19" s="661"/>
      <c r="CT19" s="661"/>
      <c r="CU19" s="661"/>
      <c r="CV19" s="661"/>
      <c r="CW19" s="661"/>
      <c r="CX19" s="661"/>
      <c r="CY19" s="662"/>
      <c r="CZ19" s="663" t="s">
        <v>229</v>
      </c>
      <c r="DA19" s="663"/>
      <c r="DB19" s="663"/>
      <c r="DC19" s="663"/>
      <c r="DD19" s="669" t="s">
        <v>174</v>
      </c>
      <c r="DE19" s="661"/>
      <c r="DF19" s="661"/>
      <c r="DG19" s="661"/>
      <c r="DH19" s="661"/>
      <c r="DI19" s="661"/>
      <c r="DJ19" s="661"/>
      <c r="DK19" s="661"/>
      <c r="DL19" s="661"/>
      <c r="DM19" s="661"/>
      <c r="DN19" s="661"/>
      <c r="DO19" s="661"/>
      <c r="DP19" s="662"/>
      <c r="DQ19" s="669" t="s">
        <v>229</v>
      </c>
      <c r="DR19" s="661"/>
      <c r="DS19" s="661"/>
      <c r="DT19" s="661"/>
      <c r="DU19" s="661"/>
      <c r="DV19" s="661"/>
      <c r="DW19" s="661"/>
      <c r="DX19" s="661"/>
      <c r="DY19" s="661"/>
      <c r="DZ19" s="661"/>
      <c r="EA19" s="661"/>
      <c r="EB19" s="661"/>
      <c r="EC19" s="670"/>
    </row>
    <row r="20" spans="2:133" ht="11.25" customHeight="1" x14ac:dyDescent="0.2">
      <c r="B20" s="657" t="s">
        <v>269</v>
      </c>
      <c r="C20" s="658"/>
      <c r="D20" s="658"/>
      <c r="E20" s="658"/>
      <c r="F20" s="658"/>
      <c r="G20" s="658"/>
      <c r="H20" s="658"/>
      <c r="I20" s="658"/>
      <c r="J20" s="658"/>
      <c r="K20" s="658"/>
      <c r="L20" s="658"/>
      <c r="M20" s="658"/>
      <c r="N20" s="658"/>
      <c r="O20" s="658"/>
      <c r="P20" s="658"/>
      <c r="Q20" s="659"/>
      <c r="R20" s="660">
        <v>1008592</v>
      </c>
      <c r="S20" s="661"/>
      <c r="T20" s="661"/>
      <c r="U20" s="661"/>
      <c r="V20" s="661"/>
      <c r="W20" s="661"/>
      <c r="X20" s="661"/>
      <c r="Y20" s="662"/>
      <c r="Z20" s="663">
        <v>1.6</v>
      </c>
      <c r="AA20" s="663"/>
      <c r="AB20" s="663"/>
      <c r="AC20" s="663"/>
      <c r="AD20" s="664" t="s">
        <v>229</v>
      </c>
      <c r="AE20" s="664"/>
      <c r="AF20" s="664"/>
      <c r="AG20" s="664"/>
      <c r="AH20" s="664"/>
      <c r="AI20" s="664"/>
      <c r="AJ20" s="664"/>
      <c r="AK20" s="664"/>
      <c r="AL20" s="665" t="s">
        <v>124</v>
      </c>
      <c r="AM20" s="666"/>
      <c r="AN20" s="666"/>
      <c r="AO20" s="667"/>
      <c r="AP20" s="657" t="s">
        <v>270</v>
      </c>
      <c r="AQ20" s="658"/>
      <c r="AR20" s="658"/>
      <c r="AS20" s="658"/>
      <c r="AT20" s="658"/>
      <c r="AU20" s="658"/>
      <c r="AV20" s="658"/>
      <c r="AW20" s="658"/>
      <c r="AX20" s="658"/>
      <c r="AY20" s="658"/>
      <c r="AZ20" s="658"/>
      <c r="BA20" s="658"/>
      <c r="BB20" s="658"/>
      <c r="BC20" s="658"/>
      <c r="BD20" s="658"/>
      <c r="BE20" s="658"/>
      <c r="BF20" s="659"/>
      <c r="BG20" s="660">
        <v>1214</v>
      </c>
      <c r="BH20" s="661"/>
      <c r="BI20" s="661"/>
      <c r="BJ20" s="661"/>
      <c r="BK20" s="661"/>
      <c r="BL20" s="661"/>
      <c r="BM20" s="661"/>
      <c r="BN20" s="662"/>
      <c r="BO20" s="663">
        <v>0</v>
      </c>
      <c r="BP20" s="663"/>
      <c r="BQ20" s="663"/>
      <c r="BR20" s="663"/>
      <c r="BS20" s="669" t="s">
        <v>174</v>
      </c>
      <c r="BT20" s="661"/>
      <c r="BU20" s="661"/>
      <c r="BV20" s="661"/>
      <c r="BW20" s="661"/>
      <c r="BX20" s="661"/>
      <c r="BY20" s="661"/>
      <c r="BZ20" s="661"/>
      <c r="CA20" s="661"/>
      <c r="CB20" s="670"/>
      <c r="CD20" s="675" t="s">
        <v>271</v>
      </c>
      <c r="CE20" s="676"/>
      <c r="CF20" s="676"/>
      <c r="CG20" s="676"/>
      <c r="CH20" s="676"/>
      <c r="CI20" s="676"/>
      <c r="CJ20" s="676"/>
      <c r="CK20" s="676"/>
      <c r="CL20" s="676"/>
      <c r="CM20" s="676"/>
      <c r="CN20" s="676"/>
      <c r="CO20" s="676"/>
      <c r="CP20" s="676"/>
      <c r="CQ20" s="677"/>
      <c r="CR20" s="660">
        <v>61128287</v>
      </c>
      <c r="CS20" s="661"/>
      <c r="CT20" s="661"/>
      <c r="CU20" s="661"/>
      <c r="CV20" s="661"/>
      <c r="CW20" s="661"/>
      <c r="CX20" s="661"/>
      <c r="CY20" s="662"/>
      <c r="CZ20" s="663">
        <v>100</v>
      </c>
      <c r="DA20" s="663"/>
      <c r="DB20" s="663"/>
      <c r="DC20" s="663"/>
      <c r="DD20" s="669">
        <v>8720792</v>
      </c>
      <c r="DE20" s="661"/>
      <c r="DF20" s="661"/>
      <c r="DG20" s="661"/>
      <c r="DH20" s="661"/>
      <c r="DI20" s="661"/>
      <c r="DJ20" s="661"/>
      <c r="DK20" s="661"/>
      <c r="DL20" s="661"/>
      <c r="DM20" s="661"/>
      <c r="DN20" s="661"/>
      <c r="DO20" s="661"/>
      <c r="DP20" s="662"/>
      <c r="DQ20" s="669">
        <v>35875538</v>
      </c>
      <c r="DR20" s="661"/>
      <c r="DS20" s="661"/>
      <c r="DT20" s="661"/>
      <c r="DU20" s="661"/>
      <c r="DV20" s="661"/>
      <c r="DW20" s="661"/>
      <c r="DX20" s="661"/>
      <c r="DY20" s="661"/>
      <c r="DZ20" s="661"/>
      <c r="EA20" s="661"/>
      <c r="EB20" s="661"/>
      <c r="EC20" s="670"/>
    </row>
    <row r="21" spans="2:133" ht="11.25" customHeight="1" x14ac:dyDescent="0.2">
      <c r="B21" s="657" t="s">
        <v>272</v>
      </c>
      <c r="C21" s="658"/>
      <c r="D21" s="658"/>
      <c r="E21" s="658"/>
      <c r="F21" s="658"/>
      <c r="G21" s="658"/>
      <c r="H21" s="658"/>
      <c r="I21" s="658"/>
      <c r="J21" s="658"/>
      <c r="K21" s="658"/>
      <c r="L21" s="658"/>
      <c r="M21" s="658"/>
      <c r="N21" s="658"/>
      <c r="O21" s="658"/>
      <c r="P21" s="658"/>
      <c r="Q21" s="659"/>
      <c r="R21" s="660" t="s">
        <v>124</v>
      </c>
      <c r="S21" s="661"/>
      <c r="T21" s="661"/>
      <c r="U21" s="661"/>
      <c r="V21" s="661"/>
      <c r="W21" s="661"/>
      <c r="X21" s="661"/>
      <c r="Y21" s="662"/>
      <c r="Z21" s="663" t="s">
        <v>124</v>
      </c>
      <c r="AA21" s="663"/>
      <c r="AB21" s="663"/>
      <c r="AC21" s="663"/>
      <c r="AD21" s="664" t="s">
        <v>124</v>
      </c>
      <c r="AE21" s="664"/>
      <c r="AF21" s="664"/>
      <c r="AG21" s="664"/>
      <c r="AH21" s="664"/>
      <c r="AI21" s="664"/>
      <c r="AJ21" s="664"/>
      <c r="AK21" s="664"/>
      <c r="AL21" s="665" t="s">
        <v>174</v>
      </c>
      <c r="AM21" s="666"/>
      <c r="AN21" s="666"/>
      <c r="AO21" s="667"/>
      <c r="AP21" s="678" t="s">
        <v>273</v>
      </c>
      <c r="AQ21" s="679"/>
      <c r="AR21" s="679"/>
      <c r="AS21" s="679"/>
      <c r="AT21" s="679"/>
      <c r="AU21" s="679"/>
      <c r="AV21" s="679"/>
      <c r="AW21" s="679"/>
      <c r="AX21" s="679"/>
      <c r="AY21" s="679"/>
      <c r="AZ21" s="679"/>
      <c r="BA21" s="679"/>
      <c r="BB21" s="679"/>
      <c r="BC21" s="679"/>
      <c r="BD21" s="679"/>
      <c r="BE21" s="679"/>
      <c r="BF21" s="680"/>
      <c r="BG21" s="660">
        <v>1214</v>
      </c>
      <c r="BH21" s="661"/>
      <c r="BI21" s="661"/>
      <c r="BJ21" s="661"/>
      <c r="BK21" s="661"/>
      <c r="BL21" s="661"/>
      <c r="BM21" s="661"/>
      <c r="BN21" s="662"/>
      <c r="BO21" s="663">
        <v>0</v>
      </c>
      <c r="BP21" s="663"/>
      <c r="BQ21" s="663"/>
      <c r="BR21" s="663"/>
      <c r="BS21" s="669" t="s">
        <v>124</v>
      </c>
      <c r="BT21" s="661"/>
      <c r="BU21" s="661"/>
      <c r="BV21" s="661"/>
      <c r="BW21" s="661"/>
      <c r="BX21" s="661"/>
      <c r="BY21" s="661"/>
      <c r="BZ21" s="661"/>
      <c r="CA21" s="661"/>
      <c r="CB21" s="670"/>
      <c r="CD21" s="684"/>
      <c r="CE21" s="685"/>
      <c r="CF21" s="685"/>
      <c r="CG21" s="685"/>
      <c r="CH21" s="685"/>
      <c r="CI21" s="685"/>
      <c r="CJ21" s="685"/>
      <c r="CK21" s="685"/>
      <c r="CL21" s="685"/>
      <c r="CM21" s="685"/>
      <c r="CN21" s="685"/>
      <c r="CO21" s="685"/>
      <c r="CP21" s="685"/>
      <c r="CQ21" s="686"/>
      <c r="CR21" s="687"/>
      <c r="CS21" s="682"/>
      <c r="CT21" s="682"/>
      <c r="CU21" s="682"/>
      <c r="CV21" s="682"/>
      <c r="CW21" s="682"/>
      <c r="CX21" s="682"/>
      <c r="CY21" s="688"/>
      <c r="CZ21" s="689"/>
      <c r="DA21" s="689"/>
      <c r="DB21" s="689"/>
      <c r="DC21" s="689"/>
      <c r="DD21" s="681"/>
      <c r="DE21" s="682"/>
      <c r="DF21" s="682"/>
      <c r="DG21" s="682"/>
      <c r="DH21" s="682"/>
      <c r="DI21" s="682"/>
      <c r="DJ21" s="682"/>
      <c r="DK21" s="682"/>
      <c r="DL21" s="682"/>
      <c r="DM21" s="682"/>
      <c r="DN21" s="682"/>
      <c r="DO21" s="682"/>
      <c r="DP21" s="688"/>
      <c r="DQ21" s="681"/>
      <c r="DR21" s="682"/>
      <c r="DS21" s="682"/>
      <c r="DT21" s="682"/>
      <c r="DU21" s="682"/>
      <c r="DV21" s="682"/>
      <c r="DW21" s="682"/>
      <c r="DX21" s="682"/>
      <c r="DY21" s="682"/>
      <c r="DZ21" s="682"/>
      <c r="EA21" s="682"/>
      <c r="EB21" s="682"/>
      <c r="EC21" s="683"/>
    </row>
    <row r="22" spans="2:133" ht="11.25" customHeight="1" x14ac:dyDescent="0.2">
      <c r="B22" s="657" t="s">
        <v>274</v>
      </c>
      <c r="C22" s="658"/>
      <c r="D22" s="658"/>
      <c r="E22" s="658"/>
      <c r="F22" s="658"/>
      <c r="G22" s="658"/>
      <c r="H22" s="658"/>
      <c r="I22" s="658"/>
      <c r="J22" s="658"/>
      <c r="K22" s="658"/>
      <c r="L22" s="658"/>
      <c r="M22" s="658"/>
      <c r="N22" s="658"/>
      <c r="O22" s="658"/>
      <c r="P22" s="658"/>
      <c r="Q22" s="659"/>
      <c r="R22" s="660">
        <v>32619139</v>
      </c>
      <c r="S22" s="661"/>
      <c r="T22" s="661"/>
      <c r="U22" s="661"/>
      <c r="V22" s="661"/>
      <c r="W22" s="661"/>
      <c r="X22" s="661"/>
      <c r="Y22" s="662"/>
      <c r="Z22" s="663">
        <v>51.9</v>
      </c>
      <c r="AA22" s="663"/>
      <c r="AB22" s="663"/>
      <c r="AC22" s="663"/>
      <c r="AD22" s="664">
        <v>31610547</v>
      </c>
      <c r="AE22" s="664"/>
      <c r="AF22" s="664"/>
      <c r="AG22" s="664"/>
      <c r="AH22" s="664"/>
      <c r="AI22" s="664"/>
      <c r="AJ22" s="664"/>
      <c r="AK22" s="664"/>
      <c r="AL22" s="665">
        <v>99.5</v>
      </c>
      <c r="AM22" s="666"/>
      <c r="AN22" s="666"/>
      <c r="AO22" s="667"/>
      <c r="AP22" s="678" t="s">
        <v>275</v>
      </c>
      <c r="AQ22" s="679"/>
      <c r="AR22" s="679"/>
      <c r="AS22" s="679"/>
      <c r="AT22" s="679"/>
      <c r="AU22" s="679"/>
      <c r="AV22" s="679"/>
      <c r="AW22" s="679"/>
      <c r="AX22" s="679"/>
      <c r="AY22" s="679"/>
      <c r="AZ22" s="679"/>
      <c r="BA22" s="679"/>
      <c r="BB22" s="679"/>
      <c r="BC22" s="679"/>
      <c r="BD22" s="679"/>
      <c r="BE22" s="679"/>
      <c r="BF22" s="680"/>
      <c r="BG22" s="660" t="s">
        <v>124</v>
      </c>
      <c r="BH22" s="661"/>
      <c r="BI22" s="661"/>
      <c r="BJ22" s="661"/>
      <c r="BK22" s="661"/>
      <c r="BL22" s="661"/>
      <c r="BM22" s="661"/>
      <c r="BN22" s="662"/>
      <c r="BO22" s="663" t="s">
        <v>174</v>
      </c>
      <c r="BP22" s="663"/>
      <c r="BQ22" s="663"/>
      <c r="BR22" s="663"/>
      <c r="BS22" s="669" t="s">
        <v>124</v>
      </c>
      <c r="BT22" s="661"/>
      <c r="BU22" s="661"/>
      <c r="BV22" s="661"/>
      <c r="BW22" s="661"/>
      <c r="BX22" s="661"/>
      <c r="BY22" s="661"/>
      <c r="BZ22" s="661"/>
      <c r="CA22" s="661"/>
      <c r="CB22" s="670"/>
      <c r="CD22" s="642" t="s">
        <v>276</v>
      </c>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4"/>
    </row>
    <row r="23" spans="2:133" ht="11.25" customHeight="1" x14ac:dyDescent="0.2">
      <c r="B23" s="657" t="s">
        <v>277</v>
      </c>
      <c r="C23" s="658"/>
      <c r="D23" s="658"/>
      <c r="E23" s="658"/>
      <c r="F23" s="658"/>
      <c r="G23" s="658"/>
      <c r="H23" s="658"/>
      <c r="I23" s="658"/>
      <c r="J23" s="658"/>
      <c r="K23" s="658"/>
      <c r="L23" s="658"/>
      <c r="M23" s="658"/>
      <c r="N23" s="658"/>
      <c r="O23" s="658"/>
      <c r="P23" s="658"/>
      <c r="Q23" s="659"/>
      <c r="R23" s="660">
        <v>29285</v>
      </c>
      <c r="S23" s="661"/>
      <c r="T23" s="661"/>
      <c r="U23" s="661"/>
      <c r="V23" s="661"/>
      <c r="W23" s="661"/>
      <c r="X23" s="661"/>
      <c r="Y23" s="662"/>
      <c r="Z23" s="663">
        <v>0</v>
      </c>
      <c r="AA23" s="663"/>
      <c r="AB23" s="663"/>
      <c r="AC23" s="663"/>
      <c r="AD23" s="664">
        <v>29285</v>
      </c>
      <c r="AE23" s="664"/>
      <c r="AF23" s="664"/>
      <c r="AG23" s="664"/>
      <c r="AH23" s="664"/>
      <c r="AI23" s="664"/>
      <c r="AJ23" s="664"/>
      <c r="AK23" s="664"/>
      <c r="AL23" s="665">
        <v>0.1</v>
      </c>
      <c r="AM23" s="666"/>
      <c r="AN23" s="666"/>
      <c r="AO23" s="667"/>
      <c r="AP23" s="678" t="s">
        <v>278</v>
      </c>
      <c r="AQ23" s="679"/>
      <c r="AR23" s="679"/>
      <c r="AS23" s="679"/>
      <c r="AT23" s="679"/>
      <c r="AU23" s="679"/>
      <c r="AV23" s="679"/>
      <c r="AW23" s="679"/>
      <c r="AX23" s="679"/>
      <c r="AY23" s="679"/>
      <c r="AZ23" s="679"/>
      <c r="BA23" s="679"/>
      <c r="BB23" s="679"/>
      <c r="BC23" s="679"/>
      <c r="BD23" s="679"/>
      <c r="BE23" s="679"/>
      <c r="BF23" s="680"/>
      <c r="BG23" s="660" t="s">
        <v>174</v>
      </c>
      <c r="BH23" s="661"/>
      <c r="BI23" s="661"/>
      <c r="BJ23" s="661"/>
      <c r="BK23" s="661"/>
      <c r="BL23" s="661"/>
      <c r="BM23" s="661"/>
      <c r="BN23" s="662"/>
      <c r="BO23" s="663" t="s">
        <v>229</v>
      </c>
      <c r="BP23" s="663"/>
      <c r="BQ23" s="663"/>
      <c r="BR23" s="663"/>
      <c r="BS23" s="669" t="s">
        <v>229</v>
      </c>
      <c r="BT23" s="661"/>
      <c r="BU23" s="661"/>
      <c r="BV23" s="661"/>
      <c r="BW23" s="661"/>
      <c r="BX23" s="661"/>
      <c r="BY23" s="661"/>
      <c r="BZ23" s="661"/>
      <c r="CA23" s="661"/>
      <c r="CB23" s="670"/>
      <c r="CD23" s="642" t="s">
        <v>217</v>
      </c>
      <c r="CE23" s="643"/>
      <c r="CF23" s="643"/>
      <c r="CG23" s="643"/>
      <c r="CH23" s="643"/>
      <c r="CI23" s="643"/>
      <c r="CJ23" s="643"/>
      <c r="CK23" s="643"/>
      <c r="CL23" s="643"/>
      <c r="CM23" s="643"/>
      <c r="CN23" s="643"/>
      <c r="CO23" s="643"/>
      <c r="CP23" s="643"/>
      <c r="CQ23" s="644"/>
      <c r="CR23" s="642" t="s">
        <v>279</v>
      </c>
      <c r="CS23" s="643"/>
      <c r="CT23" s="643"/>
      <c r="CU23" s="643"/>
      <c r="CV23" s="643"/>
      <c r="CW23" s="643"/>
      <c r="CX23" s="643"/>
      <c r="CY23" s="644"/>
      <c r="CZ23" s="642" t="s">
        <v>280</v>
      </c>
      <c r="DA23" s="643"/>
      <c r="DB23" s="643"/>
      <c r="DC23" s="644"/>
      <c r="DD23" s="642" t="s">
        <v>281</v>
      </c>
      <c r="DE23" s="643"/>
      <c r="DF23" s="643"/>
      <c r="DG23" s="643"/>
      <c r="DH23" s="643"/>
      <c r="DI23" s="643"/>
      <c r="DJ23" s="643"/>
      <c r="DK23" s="644"/>
      <c r="DL23" s="690" t="s">
        <v>282</v>
      </c>
      <c r="DM23" s="691"/>
      <c r="DN23" s="691"/>
      <c r="DO23" s="691"/>
      <c r="DP23" s="691"/>
      <c r="DQ23" s="691"/>
      <c r="DR23" s="691"/>
      <c r="DS23" s="691"/>
      <c r="DT23" s="691"/>
      <c r="DU23" s="691"/>
      <c r="DV23" s="692"/>
      <c r="DW23" s="642" t="s">
        <v>283</v>
      </c>
      <c r="DX23" s="643"/>
      <c r="DY23" s="643"/>
      <c r="DZ23" s="643"/>
      <c r="EA23" s="643"/>
      <c r="EB23" s="643"/>
      <c r="EC23" s="644"/>
    </row>
    <row r="24" spans="2:133" ht="11.25" customHeight="1" x14ac:dyDescent="0.2">
      <c r="B24" s="657" t="s">
        <v>284</v>
      </c>
      <c r="C24" s="658"/>
      <c r="D24" s="658"/>
      <c r="E24" s="658"/>
      <c r="F24" s="658"/>
      <c r="G24" s="658"/>
      <c r="H24" s="658"/>
      <c r="I24" s="658"/>
      <c r="J24" s="658"/>
      <c r="K24" s="658"/>
      <c r="L24" s="658"/>
      <c r="M24" s="658"/>
      <c r="N24" s="658"/>
      <c r="O24" s="658"/>
      <c r="P24" s="658"/>
      <c r="Q24" s="659"/>
      <c r="R24" s="660">
        <v>505872</v>
      </c>
      <c r="S24" s="661"/>
      <c r="T24" s="661"/>
      <c r="U24" s="661"/>
      <c r="V24" s="661"/>
      <c r="W24" s="661"/>
      <c r="X24" s="661"/>
      <c r="Y24" s="662"/>
      <c r="Z24" s="663">
        <v>0.8</v>
      </c>
      <c r="AA24" s="663"/>
      <c r="AB24" s="663"/>
      <c r="AC24" s="663"/>
      <c r="AD24" s="664" t="s">
        <v>124</v>
      </c>
      <c r="AE24" s="664"/>
      <c r="AF24" s="664"/>
      <c r="AG24" s="664"/>
      <c r="AH24" s="664"/>
      <c r="AI24" s="664"/>
      <c r="AJ24" s="664"/>
      <c r="AK24" s="664"/>
      <c r="AL24" s="665" t="s">
        <v>229</v>
      </c>
      <c r="AM24" s="666"/>
      <c r="AN24" s="666"/>
      <c r="AO24" s="667"/>
      <c r="AP24" s="678" t="s">
        <v>285</v>
      </c>
      <c r="AQ24" s="679"/>
      <c r="AR24" s="679"/>
      <c r="AS24" s="679"/>
      <c r="AT24" s="679"/>
      <c r="AU24" s="679"/>
      <c r="AV24" s="679"/>
      <c r="AW24" s="679"/>
      <c r="AX24" s="679"/>
      <c r="AY24" s="679"/>
      <c r="AZ24" s="679"/>
      <c r="BA24" s="679"/>
      <c r="BB24" s="679"/>
      <c r="BC24" s="679"/>
      <c r="BD24" s="679"/>
      <c r="BE24" s="679"/>
      <c r="BF24" s="680"/>
      <c r="BG24" s="660" t="s">
        <v>229</v>
      </c>
      <c r="BH24" s="661"/>
      <c r="BI24" s="661"/>
      <c r="BJ24" s="661"/>
      <c r="BK24" s="661"/>
      <c r="BL24" s="661"/>
      <c r="BM24" s="661"/>
      <c r="BN24" s="662"/>
      <c r="BO24" s="663" t="s">
        <v>124</v>
      </c>
      <c r="BP24" s="663"/>
      <c r="BQ24" s="663"/>
      <c r="BR24" s="663"/>
      <c r="BS24" s="669" t="s">
        <v>229</v>
      </c>
      <c r="BT24" s="661"/>
      <c r="BU24" s="661"/>
      <c r="BV24" s="661"/>
      <c r="BW24" s="661"/>
      <c r="BX24" s="661"/>
      <c r="BY24" s="661"/>
      <c r="BZ24" s="661"/>
      <c r="CA24" s="661"/>
      <c r="CB24" s="670"/>
      <c r="CD24" s="671" t="s">
        <v>286</v>
      </c>
      <c r="CE24" s="672"/>
      <c r="CF24" s="672"/>
      <c r="CG24" s="672"/>
      <c r="CH24" s="672"/>
      <c r="CI24" s="672"/>
      <c r="CJ24" s="672"/>
      <c r="CK24" s="672"/>
      <c r="CL24" s="672"/>
      <c r="CM24" s="672"/>
      <c r="CN24" s="672"/>
      <c r="CO24" s="672"/>
      <c r="CP24" s="672"/>
      <c r="CQ24" s="673"/>
      <c r="CR24" s="649">
        <v>33553820</v>
      </c>
      <c r="CS24" s="650"/>
      <c r="CT24" s="650"/>
      <c r="CU24" s="650"/>
      <c r="CV24" s="650"/>
      <c r="CW24" s="650"/>
      <c r="CX24" s="650"/>
      <c r="CY24" s="651"/>
      <c r="CZ24" s="654">
        <v>54.9</v>
      </c>
      <c r="DA24" s="655"/>
      <c r="DB24" s="655"/>
      <c r="DC24" s="674"/>
      <c r="DD24" s="693">
        <v>21132226</v>
      </c>
      <c r="DE24" s="650"/>
      <c r="DF24" s="650"/>
      <c r="DG24" s="650"/>
      <c r="DH24" s="650"/>
      <c r="DI24" s="650"/>
      <c r="DJ24" s="650"/>
      <c r="DK24" s="651"/>
      <c r="DL24" s="693">
        <v>20938639</v>
      </c>
      <c r="DM24" s="650"/>
      <c r="DN24" s="650"/>
      <c r="DO24" s="650"/>
      <c r="DP24" s="650"/>
      <c r="DQ24" s="650"/>
      <c r="DR24" s="650"/>
      <c r="DS24" s="650"/>
      <c r="DT24" s="650"/>
      <c r="DU24" s="650"/>
      <c r="DV24" s="651"/>
      <c r="DW24" s="654">
        <v>62.5</v>
      </c>
      <c r="DX24" s="655"/>
      <c r="DY24" s="655"/>
      <c r="DZ24" s="655"/>
      <c r="EA24" s="655"/>
      <c r="EB24" s="655"/>
      <c r="EC24" s="656"/>
    </row>
    <row r="25" spans="2:133" ht="11.25" customHeight="1" x14ac:dyDescent="0.2">
      <c r="B25" s="657" t="s">
        <v>287</v>
      </c>
      <c r="C25" s="658"/>
      <c r="D25" s="658"/>
      <c r="E25" s="658"/>
      <c r="F25" s="658"/>
      <c r="G25" s="658"/>
      <c r="H25" s="658"/>
      <c r="I25" s="658"/>
      <c r="J25" s="658"/>
      <c r="K25" s="658"/>
      <c r="L25" s="658"/>
      <c r="M25" s="658"/>
      <c r="N25" s="658"/>
      <c r="O25" s="658"/>
      <c r="P25" s="658"/>
      <c r="Q25" s="659"/>
      <c r="R25" s="660">
        <v>834897</v>
      </c>
      <c r="S25" s="661"/>
      <c r="T25" s="661"/>
      <c r="U25" s="661"/>
      <c r="V25" s="661"/>
      <c r="W25" s="661"/>
      <c r="X25" s="661"/>
      <c r="Y25" s="662"/>
      <c r="Z25" s="663">
        <v>1.3</v>
      </c>
      <c r="AA25" s="663"/>
      <c r="AB25" s="663"/>
      <c r="AC25" s="663"/>
      <c r="AD25" s="664">
        <v>52302</v>
      </c>
      <c r="AE25" s="664"/>
      <c r="AF25" s="664"/>
      <c r="AG25" s="664"/>
      <c r="AH25" s="664"/>
      <c r="AI25" s="664"/>
      <c r="AJ25" s="664"/>
      <c r="AK25" s="664"/>
      <c r="AL25" s="665">
        <v>0.2</v>
      </c>
      <c r="AM25" s="666"/>
      <c r="AN25" s="666"/>
      <c r="AO25" s="667"/>
      <c r="AP25" s="678" t="s">
        <v>288</v>
      </c>
      <c r="AQ25" s="679"/>
      <c r="AR25" s="679"/>
      <c r="AS25" s="679"/>
      <c r="AT25" s="679"/>
      <c r="AU25" s="679"/>
      <c r="AV25" s="679"/>
      <c r="AW25" s="679"/>
      <c r="AX25" s="679"/>
      <c r="AY25" s="679"/>
      <c r="AZ25" s="679"/>
      <c r="BA25" s="679"/>
      <c r="BB25" s="679"/>
      <c r="BC25" s="679"/>
      <c r="BD25" s="679"/>
      <c r="BE25" s="679"/>
      <c r="BF25" s="680"/>
      <c r="BG25" s="660" t="s">
        <v>229</v>
      </c>
      <c r="BH25" s="661"/>
      <c r="BI25" s="661"/>
      <c r="BJ25" s="661"/>
      <c r="BK25" s="661"/>
      <c r="BL25" s="661"/>
      <c r="BM25" s="661"/>
      <c r="BN25" s="662"/>
      <c r="BO25" s="663" t="s">
        <v>124</v>
      </c>
      <c r="BP25" s="663"/>
      <c r="BQ25" s="663"/>
      <c r="BR25" s="663"/>
      <c r="BS25" s="669" t="s">
        <v>174</v>
      </c>
      <c r="BT25" s="661"/>
      <c r="BU25" s="661"/>
      <c r="BV25" s="661"/>
      <c r="BW25" s="661"/>
      <c r="BX25" s="661"/>
      <c r="BY25" s="661"/>
      <c r="BZ25" s="661"/>
      <c r="CA25" s="661"/>
      <c r="CB25" s="670"/>
      <c r="CD25" s="675" t="s">
        <v>289</v>
      </c>
      <c r="CE25" s="676"/>
      <c r="CF25" s="676"/>
      <c r="CG25" s="676"/>
      <c r="CH25" s="676"/>
      <c r="CI25" s="676"/>
      <c r="CJ25" s="676"/>
      <c r="CK25" s="676"/>
      <c r="CL25" s="676"/>
      <c r="CM25" s="676"/>
      <c r="CN25" s="676"/>
      <c r="CO25" s="676"/>
      <c r="CP25" s="676"/>
      <c r="CQ25" s="677"/>
      <c r="CR25" s="660">
        <v>9200380</v>
      </c>
      <c r="CS25" s="696"/>
      <c r="CT25" s="696"/>
      <c r="CU25" s="696"/>
      <c r="CV25" s="696"/>
      <c r="CW25" s="696"/>
      <c r="CX25" s="696"/>
      <c r="CY25" s="697"/>
      <c r="CZ25" s="665">
        <v>15.1</v>
      </c>
      <c r="DA25" s="694"/>
      <c r="DB25" s="694"/>
      <c r="DC25" s="698"/>
      <c r="DD25" s="669">
        <v>8995472</v>
      </c>
      <c r="DE25" s="696"/>
      <c r="DF25" s="696"/>
      <c r="DG25" s="696"/>
      <c r="DH25" s="696"/>
      <c r="DI25" s="696"/>
      <c r="DJ25" s="696"/>
      <c r="DK25" s="697"/>
      <c r="DL25" s="669">
        <v>8802085</v>
      </c>
      <c r="DM25" s="696"/>
      <c r="DN25" s="696"/>
      <c r="DO25" s="696"/>
      <c r="DP25" s="696"/>
      <c r="DQ25" s="696"/>
      <c r="DR25" s="696"/>
      <c r="DS25" s="696"/>
      <c r="DT25" s="696"/>
      <c r="DU25" s="696"/>
      <c r="DV25" s="697"/>
      <c r="DW25" s="665">
        <v>26.3</v>
      </c>
      <c r="DX25" s="694"/>
      <c r="DY25" s="694"/>
      <c r="DZ25" s="694"/>
      <c r="EA25" s="694"/>
      <c r="EB25" s="694"/>
      <c r="EC25" s="695"/>
    </row>
    <row r="26" spans="2:133" ht="11.25" customHeight="1" x14ac:dyDescent="0.2">
      <c r="B26" s="657" t="s">
        <v>290</v>
      </c>
      <c r="C26" s="658"/>
      <c r="D26" s="658"/>
      <c r="E26" s="658"/>
      <c r="F26" s="658"/>
      <c r="G26" s="658"/>
      <c r="H26" s="658"/>
      <c r="I26" s="658"/>
      <c r="J26" s="658"/>
      <c r="K26" s="658"/>
      <c r="L26" s="658"/>
      <c r="M26" s="658"/>
      <c r="N26" s="658"/>
      <c r="O26" s="658"/>
      <c r="P26" s="658"/>
      <c r="Q26" s="659"/>
      <c r="R26" s="660">
        <v>368136</v>
      </c>
      <c r="S26" s="661"/>
      <c r="T26" s="661"/>
      <c r="U26" s="661"/>
      <c r="V26" s="661"/>
      <c r="W26" s="661"/>
      <c r="X26" s="661"/>
      <c r="Y26" s="662"/>
      <c r="Z26" s="663">
        <v>0.6</v>
      </c>
      <c r="AA26" s="663"/>
      <c r="AB26" s="663"/>
      <c r="AC26" s="663"/>
      <c r="AD26" s="664" t="s">
        <v>229</v>
      </c>
      <c r="AE26" s="664"/>
      <c r="AF26" s="664"/>
      <c r="AG26" s="664"/>
      <c r="AH26" s="664"/>
      <c r="AI26" s="664"/>
      <c r="AJ26" s="664"/>
      <c r="AK26" s="664"/>
      <c r="AL26" s="665" t="s">
        <v>229</v>
      </c>
      <c r="AM26" s="666"/>
      <c r="AN26" s="666"/>
      <c r="AO26" s="667"/>
      <c r="AP26" s="678" t="s">
        <v>291</v>
      </c>
      <c r="AQ26" s="699"/>
      <c r="AR26" s="699"/>
      <c r="AS26" s="699"/>
      <c r="AT26" s="699"/>
      <c r="AU26" s="699"/>
      <c r="AV26" s="699"/>
      <c r="AW26" s="699"/>
      <c r="AX26" s="699"/>
      <c r="AY26" s="699"/>
      <c r="AZ26" s="699"/>
      <c r="BA26" s="699"/>
      <c r="BB26" s="699"/>
      <c r="BC26" s="699"/>
      <c r="BD26" s="699"/>
      <c r="BE26" s="699"/>
      <c r="BF26" s="680"/>
      <c r="BG26" s="660" t="s">
        <v>229</v>
      </c>
      <c r="BH26" s="661"/>
      <c r="BI26" s="661"/>
      <c r="BJ26" s="661"/>
      <c r="BK26" s="661"/>
      <c r="BL26" s="661"/>
      <c r="BM26" s="661"/>
      <c r="BN26" s="662"/>
      <c r="BO26" s="663" t="s">
        <v>174</v>
      </c>
      <c r="BP26" s="663"/>
      <c r="BQ26" s="663"/>
      <c r="BR26" s="663"/>
      <c r="BS26" s="669" t="s">
        <v>174</v>
      </c>
      <c r="BT26" s="661"/>
      <c r="BU26" s="661"/>
      <c r="BV26" s="661"/>
      <c r="BW26" s="661"/>
      <c r="BX26" s="661"/>
      <c r="BY26" s="661"/>
      <c r="BZ26" s="661"/>
      <c r="CA26" s="661"/>
      <c r="CB26" s="670"/>
      <c r="CD26" s="675" t="s">
        <v>292</v>
      </c>
      <c r="CE26" s="676"/>
      <c r="CF26" s="676"/>
      <c r="CG26" s="676"/>
      <c r="CH26" s="676"/>
      <c r="CI26" s="676"/>
      <c r="CJ26" s="676"/>
      <c r="CK26" s="676"/>
      <c r="CL26" s="676"/>
      <c r="CM26" s="676"/>
      <c r="CN26" s="676"/>
      <c r="CO26" s="676"/>
      <c r="CP26" s="676"/>
      <c r="CQ26" s="677"/>
      <c r="CR26" s="660">
        <v>6278972</v>
      </c>
      <c r="CS26" s="661"/>
      <c r="CT26" s="661"/>
      <c r="CU26" s="661"/>
      <c r="CV26" s="661"/>
      <c r="CW26" s="661"/>
      <c r="CX26" s="661"/>
      <c r="CY26" s="662"/>
      <c r="CZ26" s="665">
        <v>10.3</v>
      </c>
      <c r="DA26" s="694"/>
      <c r="DB26" s="694"/>
      <c r="DC26" s="698"/>
      <c r="DD26" s="669">
        <v>6126138</v>
      </c>
      <c r="DE26" s="661"/>
      <c r="DF26" s="661"/>
      <c r="DG26" s="661"/>
      <c r="DH26" s="661"/>
      <c r="DI26" s="661"/>
      <c r="DJ26" s="661"/>
      <c r="DK26" s="662"/>
      <c r="DL26" s="669" t="s">
        <v>174</v>
      </c>
      <c r="DM26" s="661"/>
      <c r="DN26" s="661"/>
      <c r="DO26" s="661"/>
      <c r="DP26" s="661"/>
      <c r="DQ26" s="661"/>
      <c r="DR26" s="661"/>
      <c r="DS26" s="661"/>
      <c r="DT26" s="661"/>
      <c r="DU26" s="661"/>
      <c r="DV26" s="662"/>
      <c r="DW26" s="665" t="s">
        <v>174</v>
      </c>
      <c r="DX26" s="694"/>
      <c r="DY26" s="694"/>
      <c r="DZ26" s="694"/>
      <c r="EA26" s="694"/>
      <c r="EB26" s="694"/>
      <c r="EC26" s="695"/>
    </row>
    <row r="27" spans="2:133" ht="11.25" customHeight="1" x14ac:dyDescent="0.2">
      <c r="B27" s="657" t="s">
        <v>293</v>
      </c>
      <c r="C27" s="658"/>
      <c r="D27" s="658"/>
      <c r="E27" s="658"/>
      <c r="F27" s="658"/>
      <c r="G27" s="658"/>
      <c r="H27" s="658"/>
      <c r="I27" s="658"/>
      <c r="J27" s="658"/>
      <c r="K27" s="658"/>
      <c r="L27" s="658"/>
      <c r="M27" s="658"/>
      <c r="N27" s="658"/>
      <c r="O27" s="658"/>
      <c r="P27" s="658"/>
      <c r="Q27" s="659"/>
      <c r="R27" s="660">
        <v>11705616</v>
      </c>
      <c r="S27" s="661"/>
      <c r="T27" s="661"/>
      <c r="U27" s="661"/>
      <c r="V27" s="661"/>
      <c r="W27" s="661"/>
      <c r="X27" s="661"/>
      <c r="Y27" s="662"/>
      <c r="Z27" s="663">
        <v>18.600000000000001</v>
      </c>
      <c r="AA27" s="663"/>
      <c r="AB27" s="663"/>
      <c r="AC27" s="663"/>
      <c r="AD27" s="664" t="s">
        <v>229</v>
      </c>
      <c r="AE27" s="664"/>
      <c r="AF27" s="664"/>
      <c r="AG27" s="664"/>
      <c r="AH27" s="664"/>
      <c r="AI27" s="664"/>
      <c r="AJ27" s="664"/>
      <c r="AK27" s="664"/>
      <c r="AL27" s="665" t="s">
        <v>229</v>
      </c>
      <c r="AM27" s="666"/>
      <c r="AN27" s="666"/>
      <c r="AO27" s="667"/>
      <c r="AP27" s="657" t="s">
        <v>294</v>
      </c>
      <c r="AQ27" s="658"/>
      <c r="AR27" s="658"/>
      <c r="AS27" s="658"/>
      <c r="AT27" s="658"/>
      <c r="AU27" s="658"/>
      <c r="AV27" s="658"/>
      <c r="AW27" s="658"/>
      <c r="AX27" s="658"/>
      <c r="AY27" s="658"/>
      <c r="AZ27" s="658"/>
      <c r="BA27" s="658"/>
      <c r="BB27" s="658"/>
      <c r="BC27" s="658"/>
      <c r="BD27" s="658"/>
      <c r="BE27" s="658"/>
      <c r="BF27" s="659"/>
      <c r="BG27" s="660">
        <v>14260735</v>
      </c>
      <c r="BH27" s="661"/>
      <c r="BI27" s="661"/>
      <c r="BJ27" s="661"/>
      <c r="BK27" s="661"/>
      <c r="BL27" s="661"/>
      <c r="BM27" s="661"/>
      <c r="BN27" s="662"/>
      <c r="BO27" s="663">
        <v>100</v>
      </c>
      <c r="BP27" s="663"/>
      <c r="BQ27" s="663"/>
      <c r="BR27" s="663"/>
      <c r="BS27" s="669">
        <v>1083623</v>
      </c>
      <c r="BT27" s="661"/>
      <c r="BU27" s="661"/>
      <c r="BV27" s="661"/>
      <c r="BW27" s="661"/>
      <c r="BX27" s="661"/>
      <c r="BY27" s="661"/>
      <c r="BZ27" s="661"/>
      <c r="CA27" s="661"/>
      <c r="CB27" s="670"/>
      <c r="CD27" s="675" t="s">
        <v>295</v>
      </c>
      <c r="CE27" s="676"/>
      <c r="CF27" s="676"/>
      <c r="CG27" s="676"/>
      <c r="CH27" s="676"/>
      <c r="CI27" s="676"/>
      <c r="CJ27" s="676"/>
      <c r="CK27" s="676"/>
      <c r="CL27" s="676"/>
      <c r="CM27" s="676"/>
      <c r="CN27" s="676"/>
      <c r="CO27" s="676"/>
      <c r="CP27" s="676"/>
      <c r="CQ27" s="677"/>
      <c r="CR27" s="660">
        <v>16412201</v>
      </c>
      <c r="CS27" s="696"/>
      <c r="CT27" s="696"/>
      <c r="CU27" s="696"/>
      <c r="CV27" s="696"/>
      <c r="CW27" s="696"/>
      <c r="CX27" s="696"/>
      <c r="CY27" s="697"/>
      <c r="CZ27" s="665">
        <v>26.8</v>
      </c>
      <c r="DA27" s="694"/>
      <c r="DB27" s="694"/>
      <c r="DC27" s="698"/>
      <c r="DD27" s="669">
        <v>4609032</v>
      </c>
      <c r="DE27" s="696"/>
      <c r="DF27" s="696"/>
      <c r="DG27" s="696"/>
      <c r="DH27" s="696"/>
      <c r="DI27" s="696"/>
      <c r="DJ27" s="696"/>
      <c r="DK27" s="697"/>
      <c r="DL27" s="669">
        <v>4608832</v>
      </c>
      <c r="DM27" s="696"/>
      <c r="DN27" s="696"/>
      <c r="DO27" s="696"/>
      <c r="DP27" s="696"/>
      <c r="DQ27" s="696"/>
      <c r="DR27" s="696"/>
      <c r="DS27" s="696"/>
      <c r="DT27" s="696"/>
      <c r="DU27" s="696"/>
      <c r="DV27" s="697"/>
      <c r="DW27" s="665">
        <v>13.8</v>
      </c>
      <c r="DX27" s="694"/>
      <c r="DY27" s="694"/>
      <c r="DZ27" s="694"/>
      <c r="EA27" s="694"/>
      <c r="EB27" s="694"/>
      <c r="EC27" s="695"/>
    </row>
    <row r="28" spans="2:133" ht="11.25" customHeight="1" x14ac:dyDescent="0.2">
      <c r="B28" s="702" t="s">
        <v>296</v>
      </c>
      <c r="C28" s="703"/>
      <c r="D28" s="703"/>
      <c r="E28" s="703"/>
      <c r="F28" s="703"/>
      <c r="G28" s="703"/>
      <c r="H28" s="703"/>
      <c r="I28" s="703"/>
      <c r="J28" s="703"/>
      <c r="K28" s="703"/>
      <c r="L28" s="703"/>
      <c r="M28" s="703"/>
      <c r="N28" s="703"/>
      <c r="O28" s="703"/>
      <c r="P28" s="703"/>
      <c r="Q28" s="704"/>
      <c r="R28" s="660" t="s">
        <v>229</v>
      </c>
      <c r="S28" s="661"/>
      <c r="T28" s="661"/>
      <c r="U28" s="661"/>
      <c r="V28" s="661"/>
      <c r="W28" s="661"/>
      <c r="X28" s="661"/>
      <c r="Y28" s="662"/>
      <c r="Z28" s="663" t="s">
        <v>124</v>
      </c>
      <c r="AA28" s="663"/>
      <c r="AB28" s="663"/>
      <c r="AC28" s="663"/>
      <c r="AD28" s="664" t="s">
        <v>124</v>
      </c>
      <c r="AE28" s="664"/>
      <c r="AF28" s="664"/>
      <c r="AG28" s="664"/>
      <c r="AH28" s="664"/>
      <c r="AI28" s="664"/>
      <c r="AJ28" s="664"/>
      <c r="AK28" s="664"/>
      <c r="AL28" s="665" t="s">
        <v>174</v>
      </c>
      <c r="AM28" s="666"/>
      <c r="AN28" s="666"/>
      <c r="AO28" s="667"/>
      <c r="AP28" s="705"/>
      <c r="AQ28" s="706"/>
      <c r="AR28" s="706"/>
      <c r="AS28" s="706"/>
      <c r="AT28" s="706"/>
      <c r="AU28" s="706"/>
      <c r="AV28" s="706"/>
      <c r="AW28" s="706"/>
      <c r="AX28" s="706"/>
      <c r="AY28" s="706"/>
      <c r="AZ28" s="706"/>
      <c r="BA28" s="706"/>
      <c r="BB28" s="706"/>
      <c r="BC28" s="706"/>
      <c r="BD28" s="706"/>
      <c r="BE28" s="706"/>
      <c r="BF28" s="707"/>
      <c r="BG28" s="660"/>
      <c r="BH28" s="661"/>
      <c r="BI28" s="661"/>
      <c r="BJ28" s="661"/>
      <c r="BK28" s="661"/>
      <c r="BL28" s="661"/>
      <c r="BM28" s="661"/>
      <c r="BN28" s="662"/>
      <c r="BO28" s="663"/>
      <c r="BP28" s="663"/>
      <c r="BQ28" s="663"/>
      <c r="BR28" s="663"/>
      <c r="BS28" s="664"/>
      <c r="BT28" s="664"/>
      <c r="BU28" s="664"/>
      <c r="BV28" s="664"/>
      <c r="BW28" s="664"/>
      <c r="BX28" s="664"/>
      <c r="BY28" s="664"/>
      <c r="BZ28" s="664"/>
      <c r="CA28" s="664"/>
      <c r="CB28" s="668"/>
      <c r="CD28" s="675" t="s">
        <v>297</v>
      </c>
      <c r="CE28" s="676"/>
      <c r="CF28" s="676"/>
      <c r="CG28" s="676"/>
      <c r="CH28" s="676"/>
      <c r="CI28" s="676"/>
      <c r="CJ28" s="676"/>
      <c r="CK28" s="676"/>
      <c r="CL28" s="676"/>
      <c r="CM28" s="676"/>
      <c r="CN28" s="676"/>
      <c r="CO28" s="676"/>
      <c r="CP28" s="676"/>
      <c r="CQ28" s="677"/>
      <c r="CR28" s="660">
        <v>7941239</v>
      </c>
      <c r="CS28" s="661"/>
      <c r="CT28" s="661"/>
      <c r="CU28" s="661"/>
      <c r="CV28" s="661"/>
      <c r="CW28" s="661"/>
      <c r="CX28" s="661"/>
      <c r="CY28" s="662"/>
      <c r="CZ28" s="665">
        <v>13</v>
      </c>
      <c r="DA28" s="694"/>
      <c r="DB28" s="694"/>
      <c r="DC28" s="698"/>
      <c r="DD28" s="669">
        <v>7527722</v>
      </c>
      <c r="DE28" s="661"/>
      <c r="DF28" s="661"/>
      <c r="DG28" s="661"/>
      <c r="DH28" s="661"/>
      <c r="DI28" s="661"/>
      <c r="DJ28" s="661"/>
      <c r="DK28" s="662"/>
      <c r="DL28" s="669">
        <v>7527722</v>
      </c>
      <c r="DM28" s="661"/>
      <c r="DN28" s="661"/>
      <c r="DO28" s="661"/>
      <c r="DP28" s="661"/>
      <c r="DQ28" s="661"/>
      <c r="DR28" s="661"/>
      <c r="DS28" s="661"/>
      <c r="DT28" s="661"/>
      <c r="DU28" s="661"/>
      <c r="DV28" s="662"/>
      <c r="DW28" s="665">
        <v>22.5</v>
      </c>
      <c r="DX28" s="694"/>
      <c r="DY28" s="694"/>
      <c r="DZ28" s="694"/>
      <c r="EA28" s="694"/>
      <c r="EB28" s="694"/>
      <c r="EC28" s="695"/>
    </row>
    <row r="29" spans="2:133" ht="11.25" customHeight="1" x14ac:dyDescent="0.2">
      <c r="B29" s="657" t="s">
        <v>298</v>
      </c>
      <c r="C29" s="658"/>
      <c r="D29" s="658"/>
      <c r="E29" s="658"/>
      <c r="F29" s="658"/>
      <c r="G29" s="658"/>
      <c r="H29" s="658"/>
      <c r="I29" s="658"/>
      <c r="J29" s="658"/>
      <c r="K29" s="658"/>
      <c r="L29" s="658"/>
      <c r="M29" s="658"/>
      <c r="N29" s="658"/>
      <c r="O29" s="658"/>
      <c r="P29" s="658"/>
      <c r="Q29" s="659"/>
      <c r="R29" s="660">
        <v>4598312</v>
      </c>
      <c r="S29" s="661"/>
      <c r="T29" s="661"/>
      <c r="U29" s="661"/>
      <c r="V29" s="661"/>
      <c r="W29" s="661"/>
      <c r="X29" s="661"/>
      <c r="Y29" s="662"/>
      <c r="Z29" s="663">
        <v>7.3</v>
      </c>
      <c r="AA29" s="663"/>
      <c r="AB29" s="663"/>
      <c r="AC29" s="663"/>
      <c r="AD29" s="664" t="s">
        <v>229</v>
      </c>
      <c r="AE29" s="664"/>
      <c r="AF29" s="664"/>
      <c r="AG29" s="664"/>
      <c r="AH29" s="664"/>
      <c r="AI29" s="664"/>
      <c r="AJ29" s="664"/>
      <c r="AK29" s="664"/>
      <c r="AL29" s="665" t="s">
        <v>229</v>
      </c>
      <c r="AM29" s="666"/>
      <c r="AN29" s="666"/>
      <c r="AO29" s="667"/>
      <c r="AP29" s="639" t="s">
        <v>217</v>
      </c>
      <c r="AQ29" s="640"/>
      <c r="AR29" s="640"/>
      <c r="AS29" s="640"/>
      <c r="AT29" s="640"/>
      <c r="AU29" s="640"/>
      <c r="AV29" s="640"/>
      <c r="AW29" s="640"/>
      <c r="AX29" s="640"/>
      <c r="AY29" s="640"/>
      <c r="AZ29" s="640"/>
      <c r="BA29" s="640"/>
      <c r="BB29" s="640"/>
      <c r="BC29" s="640"/>
      <c r="BD29" s="640"/>
      <c r="BE29" s="640"/>
      <c r="BF29" s="641"/>
      <c r="BG29" s="639" t="s">
        <v>299</v>
      </c>
      <c r="BH29" s="700"/>
      <c r="BI29" s="700"/>
      <c r="BJ29" s="700"/>
      <c r="BK29" s="700"/>
      <c r="BL29" s="700"/>
      <c r="BM29" s="700"/>
      <c r="BN29" s="700"/>
      <c r="BO29" s="700"/>
      <c r="BP29" s="700"/>
      <c r="BQ29" s="701"/>
      <c r="BR29" s="639" t="s">
        <v>300</v>
      </c>
      <c r="BS29" s="700"/>
      <c r="BT29" s="700"/>
      <c r="BU29" s="700"/>
      <c r="BV29" s="700"/>
      <c r="BW29" s="700"/>
      <c r="BX29" s="700"/>
      <c r="BY29" s="700"/>
      <c r="BZ29" s="700"/>
      <c r="CA29" s="700"/>
      <c r="CB29" s="701"/>
      <c r="CD29" s="723" t="s">
        <v>301</v>
      </c>
      <c r="CE29" s="724"/>
      <c r="CF29" s="675" t="s">
        <v>302</v>
      </c>
      <c r="CG29" s="676"/>
      <c r="CH29" s="676"/>
      <c r="CI29" s="676"/>
      <c r="CJ29" s="676"/>
      <c r="CK29" s="676"/>
      <c r="CL29" s="676"/>
      <c r="CM29" s="676"/>
      <c r="CN29" s="676"/>
      <c r="CO29" s="676"/>
      <c r="CP29" s="676"/>
      <c r="CQ29" s="677"/>
      <c r="CR29" s="660">
        <v>7941239</v>
      </c>
      <c r="CS29" s="696"/>
      <c r="CT29" s="696"/>
      <c r="CU29" s="696"/>
      <c r="CV29" s="696"/>
      <c r="CW29" s="696"/>
      <c r="CX29" s="696"/>
      <c r="CY29" s="697"/>
      <c r="CZ29" s="665">
        <v>13</v>
      </c>
      <c r="DA29" s="694"/>
      <c r="DB29" s="694"/>
      <c r="DC29" s="698"/>
      <c r="DD29" s="669">
        <v>7527722</v>
      </c>
      <c r="DE29" s="696"/>
      <c r="DF29" s="696"/>
      <c r="DG29" s="696"/>
      <c r="DH29" s="696"/>
      <c r="DI29" s="696"/>
      <c r="DJ29" s="696"/>
      <c r="DK29" s="697"/>
      <c r="DL29" s="669">
        <v>7527722</v>
      </c>
      <c r="DM29" s="696"/>
      <c r="DN29" s="696"/>
      <c r="DO29" s="696"/>
      <c r="DP29" s="696"/>
      <c r="DQ29" s="696"/>
      <c r="DR29" s="696"/>
      <c r="DS29" s="696"/>
      <c r="DT29" s="696"/>
      <c r="DU29" s="696"/>
      <c r="DV29" s="697"/>
      <c r="DW29" s="665">
        <v>22.5</v>
      </c>
      <c r="DX29" s="694"/>
      <c r="DY29" s="694"/>
      <c r="DZ29" s="694"/>
      <c r="EA29" s="694"/>
      <c r="EB29" s="694"/>
      <c r="EC29" s="695"/>
    </row>
    <row r="30" spans="2:133" ht="11.25" customHeight="1" x14ac:dyDescent="0.2">
      <c r="B30" s="657" t="s">
        <v>303</v>
      </c>
      <c r="C30" s="658"/>
      <c r="D30" s="658"/>
      <c r="E30" s="658"/>
      <c r="F30" s="658"/>
      <c r="G30" s="658"/>
      <c r="H30" s="658"/>
      <c r="I30" s="658"/>
      <c r="J30" s="658"/>
      <c r="K30" s="658"/>
      <c r="L30" s="658"/>
      <c r="M30" s="658"/>
      <c r="N30" s="658"/>
      <c r="O30" s="658"/>
      <c r="P30" s="658"/>
      <c r="Q30" s="659"/>
      <c r="R30" s="660">
        <v>1176815</v>
      </c>
      <c r="S30" s="661"/>
      <c r="T30" s="661"/>
      <c r="U30" s="661"/>
      <c r="V30" s="661"/>
      <c r="W30" s="661"/>
      <c r="X30" s="661"/>
      <c r="Y30" s="662"/>
      <c r="Z30" s="663">
        <v>1.9</v>
      </c>
      <c r="AA30" s="663"/>
      <c r="AB30" s="663"/>
      <c r="AC30" s="663"/>
      <c r="AD30" s="664">
        <v>84974</v>
      </c>
      <c r="AE30" s="664"/>
      <c r="AF30" s="664"/>
      <c r="AG30" s="664"/>
      <c r="AH30" s="664"/>
      <c r="AI30" s="664"/>
      <c r="AJ30" s="664"/>
      <c r="AK30" s="664"/>
      <c r="AL30" s="665">
        <v>0.3</v>
      </c>
      <c r="AM30" s="666"/>
      <c r="AN30" s="666"/>
      <c r="AO30" s="667"/>
      <c r="AP30" s="708" t="s">
        <v>304</v>
      </c>
      <c r="AQ30" s="709"/>
      <c r="AR30" s="709"/>
      <c r="AS30" s="709"/>
      <c r="AT30" s="714" t="s">
        <v>305</v>
      </c>
      <c r="AU30" s="210"/>
      <c r="AV30" s="210"/>
      <c r="AW30" s="210"/>
      <c r="AX30" s="646" t="s">
        <v>182</v>
      </c>
      <c r="AY30" s="647"/>
      <c r="AZ30" s="647"/>
      <c r="BA30" s="647"/>
      <c r="BB30" s="647"/>
      <c r="BC30" s="647"/>
      <c r="BD30" s="647"/>
      <c r="BE30" s="647"/>
      <c r="BF30" s="648"/>
      <c r="BG30" s="720">
        <v>99.3</v>
      </c>
      <c r="BH30" s="721"/>
      <c r="BI30" s="721"/>
      <c r="BJ30" s="721"/>
      <c r="BK30" s="721"/>
      <c r="BL30" s="721"/>
      <c r="BM30" s="655">
        <v>98.1</v>
      </c>
      <c r="BN30" s="721"/>
      <c r="BO30" s="721"/>
      <c r="BP30" s="721"/>
      <c r="BQ30" s="722"/>
      <c r="BR30" s="720">
        <v>99.1</v>
      </c>
      <c r="BS30" s="721"/>
      <c r="BT30" s="721"/>
      <c r="BU30" s="721"/>
      <c r="BV30" s="721"/>
      <c r="BW30" s="721"/>
      <c r="BX30" s="655">
        <v>97.5</v>
      </c>
      <c r="BY30" s="721"/>
      <c r="BZ30" s="721"/>
      <c r="CA30" s="721"/>
      <c r="CB30" s="722"/>
      <c r="CD30" s="725"/>
      <c r="CE30" s="726"/>
      <c r="CF30" s="675" t="s">
        <v>306</v>
      </c>
      <c r="CG30" s="676"/>
      <c r="CH30" s="676"/>
      <c r="CI30" s="676"/>
      <c r="CJ30" s="676"/>
      <c r="CK30" s="676"/>
      <c r="CL30" s="676"/>
      <c r="CM30" s="676"/>
      <c r="CN30" s="676"/>
      <c r="CO30" s="676"/>
      <c r="CP30" s="676"/>
      <c r="CQ30" s="677"/>
      <c r="CR30" s="660">
        <v>7431798</v>
      </c>
      <c r="CS30" s="661"/>
      <c r="CT30" s="661"/>
      <c r="CU30" s="661"/>
      <c r="CV30" s="661"/>
      <c r="CW30" s="661"/>
      <c r="CX30" s="661"/>
      <c r="CY30" s="662"/>
      <c r="CZ30" s="665">
        <v>12.2</v>
      </c>
      <c r="DA30" s="694"/>
      <c r="DB30" s="694"/>
      <c r="DC30" s="698"/>
      <c r="DD30" s="669">
        <v>7054674</v>
      </c>
      <c r="DE30" s="661"/>
      <c r="DF30" s="661"/>
      <c r="DG30" s="661"/>
      <c r="DH30" s="661"/>
      <c r="DI30" s="661"/>
      <c r="DJ30" s="661"/>
      <c r="DK30" s="662"/>
      <c r="DL30" s="669">
        <v>7054674</v>
      </c>
      <c r="DM30" s="661"/>
      <c r="DN30" s="661"/>
      <c r="DO30" s="661"/>
      <c r="DP30" s="661"/>
      <c r="DQ30" s="661"/>
      <c r="DR30" s="661"/>
      <c r="DS30" s="661"/>
      <c r="DT30" s="661"/>
      <c r="DU30" s="661"/>
      <c r="DV30" s="662"/>
      <c r="DW30" s="665">
        <v>21</v>
      </c>
      <c r="DX30" s="694"/>
      <c r="DY30" s="694"/>
      <c r="DZ30" s="694"/>
      <c r="EA30" s="694"/>
      <c r="EB30" s="694"/>
      <c r="EC30" s="695"/>
    </row>
    <row r="31" spans="2:133" ht="11.25" customHeight="1" x14ac:dyDescent="0.2">
      <c r="B31" s="657" t="s">
        <v>307</v>
      </c>
      <c r="C31" s="658"/>
      <c r="D31" s="658"/>
      <c r="E31" s="658"/>
      <c r="F31" s="658"/>
      <c r="G31" s="658"/>
      <c r="H31" s="658"/>
      <c r="I31" s="658"/>
      <c r="J31" s="658"/>
      <c r="K31" s="658"/>
      <c r="L31" s="658"/>
      <c r="M31" s="658"/>
      <c r="N31" s="658"/>
      <c r="O31" s="658"/>
      <c r="P31" s="658"/>
      <c r="Q31" s="659"/>
      <c r="R31" s="660">
        <v>70262</v>
      </c>
      <c r="S31" s="661"/>
      <c r="T31" s="661"/>
      <c r="U31" s="661"/>
      <c r="V31" s="661"/>
      <c r="W31" s="661"/>
      <c r="X31" s="661"/>
      <c r="Y31" s="662"/>
      <c r="Z31" s="663">
        <v>0.1</v>
      </c>
      <c r="AA31" s="663"/>
      <c r="AB31" s="663"/>
      <c r="AC31" s="663"/>
      <c r="AD31" s="664" t="s">
        <v>124</v>
      </c>
      <c r="AE31" s="664"/>
      <c r="AF31" s="664"/>
      <c r="AG31" s="664"/>
      <c r="AH31" s="664"/>
      <c r="AI31" s="664"/>
      <c r="AJ31" s="664"/>
      <c r="AK31" s="664"/>
      <c r="AL31" s="665" t="s">
        <v>124</v>
      </c>
      <c r="AM31" s="666"/>
      <c r="AN31" s="666"/>
      <c r="AO31" s="667"/>
      <c r="AP31" s="710"/>
      <c r="AQ31" s="711"/>
      <c r="AR31" s="711"/>
      <c r="AS31" s="711"/>
      <c r="AT31" s="715"/>
      <c r="AU31" s="209" t="s">
        <v>308</v>
      </c>
      <c r="AV31" s="209"/>
      <c r="AW31" s="209"/>
      <c r="AX31" s="657" t="s">
        <v>309</v>
      </c>
      <c r="AY31" s="658"/>
      <c r="AZ31" s="658"/>
      <c r="BA31" s="658"/>
      <c r="BB31" s="658"/>
      <c r="BC31" s="658"/>
      <c r="BD31" s="658"/>
      <c r="BE31" s="658"/>
      <c r="BF31" s="659"/>
      <c r="BG31" s="717">
        <v>99.2</v>
      </c>
      <c r="BH31" s="696"/>
      <c r="BI31" s="696"/>
      <c r="BJ31" s="696"/>
      <c r="BK31" s="696"/>
      <c r="BL31" s="696"/>
      <c r="BM31" s="666">
        <v>98.1</v>
      </c>
      <c r="BN31" s="718"/>
      <c r="BO31" s="718"/>
      <c r="BP31" s="718"/>
      <c r="BQ31" s="719"/>
      <c r="BR31" s="717">
        <v>99.1</v>
      </c>
      <c r="BS31" s="696"/>
      <c r="BT31" s="696"/>
      <c r="BU31" s="696"/>
      <c r="BV31" s="696"/>
      <c r="BW31" s="696"/>
      <c r="BX31" s="666">
        <v>97.7</v>
      </c>
      <c r="BY31" s="718"/>
      <c r="BZ31" s="718"/>
      <c r="CA31" s="718"/>
      <c r="CB31" s="719"/>
      <c r="CD31" s="725"/>
      <c r="CE31" s="726"/>
      <c r="CF31" s="675" t="s">
        <v>310</v>
      </c>
      <c r="CG31" s="676"/>
      <c r="CH31" s="676"/>
      <c r="CI31" s="676"/>
      <c r="CJ31" s="676"/>
      <c r="CK31" s="676"/>
      <c r="CL31" s="676"/>
      <c r="CM31" s="676"/>
      <c r="CN31" s="676"/>
      <c r="CO31" s="676"/>
      <c r="CP31" s="676"/>
      <c r="CQ31" s="677"/>
      <c r="CR31" s="660">
        <v>509441</v>
      </c>
      <c r="CS31" s="696"/>
      <c r="CT31" s="696"/>
      <c r="CU31" s="696"/>
      <c r="CV31" s="696"/>
      <c r="CW31" s="696"/>
      <c r="CX31" s="696"/>
      <c r="CY31" s="697"/>
      <c r="CZ31" s="665">
        <v>0.8</v>
      </c>
      <c r="DA31" s="694"/>
      <c r="DB31" s="694"/>
      <c r="DC31" s="698"/>
      <c r="DD31" s="669">
        <v>473048</v>
      </c>
      <c r="DE31" s="696"/>
      <c r="DF31" s="696"/>
      <c r="DG31" s="696"/>
      <c r="DH31" s="696"/>
      <c r="DI31" s="696"/>
      <c r="DJ31" s="696"/>
      <c r="DK31" s="697"/>
      <c r="DL31" s="669">
        <v>473048</v>
      </c>
      <c r="DM31" s="696"/>
      <c r="DN31" s="696"/>
      <c r="DO31" s="696"/>
      <c r="DP31" s="696"/>
      <c r="DQ31" s="696"/>
      <c r="DR31" s="696"/>
      <c r="DS31" s="696"/>
      <c r="DT31" s="696"/>
      <c r="DU31" s="696"/>
      <c r="DV31" s="697"/>
      <c r="DW31" s="665">
        <v>1.4</v>
      </c>
      <c r="DX31" s="694"/>
      <c r="DY31" s="694"/>
      <c r="DZ31" s="694"/>
      <c r="EA31" s="694"/>
      <c r="EB31" s="694"/>
      <c r="EC31" s="695"/>
    </row>
    <row r="32" spans="2:133" ht="11.25" customHeight="1" x14ac:dyDescent="0.2">
      <c r="B32" s="657" t="s">
        <v>311</v>
      </c>
      <c r="C32" s="658"/>
      <c r="D32" s="658"/>
      <c r="E32" s="658"/>
      <c r="F32" s="658"/>
      <c r="G32" s="658"/>
      <c r="H32" s="658"/>
      <c r="I32" s="658"/>
      <c r="J32" s="658"/>
      <c r="K32" s="658"/>
      <c r="L32" s="658"/>
      <c r="M32" s="658"/>
      <c r="N32" s="658"/>
      <c r="O32" s="658"/>
      <c r="P32" s="658"/>
      <c r="Q32" s="659"/>
      <c r="R32" s="660">
        <v>1615722</v>
      </c>
      <c r="S32" s="661"/>
      <c r="T32" s="661"/>
      <c r="U32" s="661"/>
      <c r="V32" s="661"/>
      <c r="W32" s="661"/>
      <c r="X32" s="661"/>
      <c r="Y32" s="662"/>
      <c r="Z32" s="663">
        <v>2.6</v>
      </c>
      <c r="AA32" s="663"/>
      <c r="AB32" s="663"/>
      <c r="AC32" s="663"/>
      <c r="AD32" s="664" t="s">
        <v>124</v>
      </c>
      <c r="AE32" s="664"/>
      <c r="AF32" s="664"/>
      <c r="AG32" s="664"/>
      <c r="AH32" s="664"/>
      <c r="AI32" s="664"/>
      <c r="AJ32" s="664"/>
      <c r="AK32" s="664"/>
      <c r="AL32" s="665" t="s">
        <v>124</v>
      </c>
      <c r="AM32" s="666"/>
      <c r="AN32" s="666"/>
      <c r="AO32" s="667"/>
      <c r="AP32" s="712"/>
      <c r="AQ32" s="713"/>
      <c r="AR32" s="713"/>
      <c r="AS32" s="713"/>
      <c r="AT32" s="716"/>
      <c r="AU32" s="211"/>
      <c r="AV32" s="211"/>
      <c r="AW32" s="211"/>
      <c r="AX32" s="705" t="s">
        <v>312</v>
      </c>
      <c r="AY32" s="706"/>
      <c r="AZ32" s="706"/>
      <c r="BA32" s="706"/>
      <c r="BB32" s="706"/>
      <c r="BC32" s="706"/>
      <c r="BD32" s="706"/>
      <c r="BE32" s="706"/>
      <c r="BF32" s="707"/>
      <c r="BG32" s="729">
        <v>99.3</v>
      </c>
      <c r="BH32" s="730"/>
      <c r="BI32" s="730"/>
      <c r="BJ32" s="730"/>
      <c r="BK32" s="730"/>
      <c r="BL32" s="730"/>
      <c r="BM32" s="731">
        <v>97.9</v>
      </c>
      <c r="BN32" s="730"/>
      <c r="BO32" s="730"/>
      <c r="BP32" s="730"/>
      <c r="BQ32" s="732"/>
      <c r="BR32" s="729">
        <v>99</v>
      </c>
      <c r="BS32" s="730"/>
      <c r="BT32" s="730"/>
      <c r="BU32" s="730"/>
      <c r="BV32" s="730"/>
      <c r="BW32" s="730"/>
      <c r="BX32" s="731">
        <v>97.1</v>
      </c>
      <c r="BY32" s="730"/>
      <c r="BZ32" s="730"/>
      <c r="CA32" s="730"/>
      <c r="CB32" s="732"/>
      <c r="CD32" s="727"/>
      <c r="CE32" s="728"/>
      <c r="CF32" s="675" t="s">
        <v>313</v>
      </c>
      <c r="CG32" s="676"/>
      <c r="CH32" s="676"/>
      <c r="CI32" s="676"/>
      <c r="CJ32" s="676"/>
      <c r="CK32" s="676"/>
      <c r="CL32" s="676"/>
      <c r="CM32" s="676"/>
      <c r="CN32" s="676"/>
      <c r="CO32" s="676"/>
      <c r="CP32" s="676"/>
      <c r="CQ32" s="677"/>
      <c r="CR32" s="660" t="s">
        <v>124</v>
      </c>
      <c r="CS32" s="661"/>
      <c r="CT32" s="661"/>
      <c r="CU32" s="661"/>
      <c r="CV32" s="661"/>
      <c r="CW32" s="661"/>
      <c r="CX32" s="661"/>
      <c r="CY32" s="662"/>
      <c r="CZ32" s="665" t="s">
        <v>229</v>
      </c>
      <c r="DA32" s="694"/>
      <c r="DB32" s="694"/>
      <c r="DC32" s="698"/>
      <c r="DD32" s="669" t="s">
        <v>124</v>
      </c>
      <c r="DE32" s="661"/>
      <c r="DF32" s="661"/>
      <c r="DG32" s="661"/>
      <c r="DH32" s="661"/>
      <c r="DI32" s="661"/>
      <c r="DJ32" s="661"/>
      <c r="DK32" s="662"/>
      <c r="DL32" s="669" t="s">
        <v>124</v>
      </c>
      <c r="DM32" s="661"/>
      <c r="DN32" s="661"/>
      <c r="DO32" s="661"/>
      <c r="DP32" s="661"/>
      <c r="DQ32" s="661"/>
      <c r="DR32" s="661"/>
      <c r="DS32" s="661"/>
      <c r="DT32" s="661"/>
      <c r="DU32" s="661"/>
      <c r="DV32" s="662"/>
      <c r="DW32" s="665" t="s">
        <v>174</v>
      </c>
      <c r="DX32" s="694"/>
      <c r="DY32" s="694"/>
      <c r="DZ32" s="694"/>
      <c r="EA32" s="694"/>
      <c r="EB32" s="694"/>
      <c r="EC32" s="695"/>
    </row>
    <row r="33" spans="2:133" ht="11.25" customHeight="1" x14ac:dyDescent="0.2">
      <c r="B33" s="657" t="s">
        <v>314</v>
      </c>
      <c r="C33" s="658"/>
      <c r="D33" s="658"/>
      <c r="E33" s="658"/>
      <c r="F33" s="658"/>
      <c r="G33" s="658"/>
      <c r="H33" s="658"/>
      <c r="I33" s="658"/>
      <c r="J33" s="658"/>
      <c r="K33" s="658"/>
      <c r="L33" s="658"/>
      <c r="M33" s="658"/>
      <c r="N33" s="658"/>
      <c r="O33" s="658"/>
      <c r="P33" s="658"/>
      <c r="Q33" s="659"/>
      <c r="R33" s="660">
        <v>1523156</v>
      </c>
      <c r="S33" s="661"/>
      <c r="T33" s="661"/>
      <c r="U33" s="661"/>
      <c r="V33" s="661"/>
      <c r="W33" s="661"/>
      <c r="X33" s="661"/>
      <c r="Y33" s="662"/>
      <c r="Z33" s="663">
        <v>2.4</v>
      </c>
      <c r="AA33" s="663"/>
      <c r="AB33" s="663"/>
      <c r="AC33" s="663"/>
      <c r="AD33" s="664" t="s">
        <v>229</v>
      </c>
      <c r="AE33" s="664"/>
      <c r="AF33" s="664"/>
      <c r="AG33" s="664"/>
      <c r="AH33" s="664"/>
      <c r="AI33" s="664"/>
      <c r="AJ33" s="664"/>
      <c r="AK33" s="664"/>
      <c r="AL33" s="665" t="s">
        <v>174</v>
      </c>
      <c r="AM33" s="666"/>
      <c r="AN33" s="666"/>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5" t="s">
        <v>315</v>
      </c>
      <c r="CE33" s="676"/>
      <c r="CF33" s="676"/>
      <c r="CG33" s="676"/>
      <c r="CH33" s="676"/>
      <c r="CI33" s="676"/>
      <c r="CJ33" s="676"/>
      <c r="CK33" s="676"/>
      <c r="CL33" s="676"/>
      <c r="CM33" s="676"/>
      <c r="CN33" s="676"/>
      <c r="CO33" s="676"/>
      <c r="CP33" s="676"/>
      <c r="CQ33" s="677"/>
      <c r="CR33" s="660">
        <v>18262142</v>
      </c>
      <c r="CS33" s="696"/>
      <c r="CT33" s="696"/>
      <c r="CU33" s="696"/>
      <c r="CV33" s="696"/>
      <c r="CW33" s="696"/>
      <c r="CX33" s="696"/>
      <c r="CY33" s="697"/>
      <c r="CZ33" s="665">
        <v>29.9</v>
      </c>
      <c r="DA33" s="694"/>
      <c r="DB33" s="694"/>
      <c r="DC33" s="698"/>
      <c r="DD33" s="669">
        <v>13210136</v>
      </c>
      <c r="DE33" s="696"/>
      <c r="DF33" s="696"/>
      <c r="DG33" s="696"/>
      <c r="DH33" s="696"/>
      <c r="DI33" s="696"/>
      <c r="DJ33" s="696"/>
      <c r="DK33" s="697"/>
      <c r="DL33" s="669">
        <v>10376184</v>
      </c>
      <c r="DM33" s="696"/>
      <c r="DN33" s="696"/>
      <c r="DO33" s="696"/>
      <c r="DP33" s="696"/>
      <c r="DQ33" s="696"/>
      <c r="DR33" s="696"/>
      <c r="DS33" s="696"/>
      <c r="DT33" s="696"/>
      <c r="DU33" s="696"/>
      <c r="DV33" s="697"/>
      <c r="DW33" s="665">
        <v>31</v>
      </c>
      <c r="DX33" s="694"/>
      <c r="DY33" s="694"/>
      <c r="DZ33" s="694"/>
      <c r="EA33" s="694"/>
      <c r="EB33" s="694"/>
      <c r="EC33" s="695"/>
    </row>
    <row r="34" spans="2:133" ht="11.25" customHeight="1" x14ac:dyDescent="0.2">
      <c r="B34" s="657" t="s">
        <v>316</v>
      </c>
      <c r="C34" s="658"/>
      <c r="D34" s="658"/>
      <c r="E34" s="658"/>
      <c r="F34" s="658"/>
      <c r="G34" s="658"/>
      <c r="H34" s="658"/>
      <c r="I34" s="658"/>
      <c r="J34" s="658"/>
      <c r="K34" s="658"/>
      <c r="L34" s="658"/>
      <c r="M34" s="658"/>
      <c r="N34" s="658"/>
      <c r="O34" s="658"/>
      <c r="P34" s="658"/>
      <c r="Q34" s="659"/>
      <c r="R34" s="660">
        <v>1941953</v>
      </c>
      <c r="S34" s="661"/>
      <c r="T34" s="661"/>
      <c r="U34" s="661"/>
      <c r="V34" s="661"/>
      <c r="W34" s="661"/>
      <c r="X34" s="661"/>
      <c r="Y34" s="662"/>
      <c r="Z34" s="663">
        <v>3.1</v>
      </c>
      <c r="AA34" s="663"/>
      <c r="AB34" s="663"/>
      <c r="AC34" s="663"/>
      <c r="AD34" s="664">
        <v>3646</v>
      </c>
      <c r="AE34" s="664"/>
      <c r="AF34" s="664"/>
      <c r="AG34" s="664"/>
      <c r="AH34" s="664"/>
      <c r="AI34" s="664"/>
      <c r="AJ34" s="664"/>
      <c r="AK34" s="664"/>
      <c r="AL34" s="665">
        <v>0</v>
      </c>
      <c r="AM34" s="666"/>
      <c r="AN34" s="666"/>
      <c r="AO34" s="667"/>
      <c r="AP34" s="214"/>
      <c r="AQ34" s="639" t="s">
        <v>317</v>
      </c>
      <c r="AR34" s="640"/>
      <c r="AS34" s="640"/>
      <c r="AT34" s="640"/>
      <c r="AU34" s="640"/>
      <c r="AV34" s="640"/>
      <c r="AW34" s="640"/>
      <c r="AX34" s="640"/>
      <c r="AY34" s="640"/>
      <c r="AZ34" s="640"/>
      <c r="BA34" s="640"/>
      <c r="BB34" s="640"/>
      <c r="BC34" s="640"/>
      <c r="BD34" s="640"/>
      <c r="BE34" s="640"/>
      <c r="BF34" s="641"/>
      <c r="BG34" s="639" t="s">
        <v>318</v>
      </c>
      <c r="BH34" s="640"/>
      <c r="BI34" s="640"/>
      <c r="BJ34" s="640"/>
      <c r="BK34" s="640"/>
      <c r="BL34" s="640"/>
      <c r="BM34" s="640"/>
      <c r="BN34" s="640"/>
      <c r="BO34" s="640"/>
      <c r="BP34" s="640"/>
      <c r="BQ34" s="640"/>
      <c r="BR34" s="640"/>
      <c r="BS34" s="640"/>
      <c r="BT34" s="640"/>
      <c r="BU34" s="640"/>
      <c r="BV34" s="640"/>
      <c r="BW34" s="640"/>
      <c r="BX34" s="640"/>
      <c r="BY34" s="640"/>
      <c r="BZ34" s="640"/>
      <c r="CA34" s="640"/>
      <c r="CB34" s="641"/>
      <c r="CD34" s="675" t="s">
        <v>319</v>
      </c>
      <c r="CE34" s="676"/>
      <c r="CF34" s="676"/>
      <c r="CG34" s="676"/>
      <c r="CH34" s="676"/>
      <c r="CI34" s="676"/>
      <c r="CJ34" s="676"/>
      <c r="CK34" s="676"/>
      <c r="CL34" s="676"/>
      <c r="CM34" s="676"/>
      <c r="CN34" s="676"/>
      <c r="CO34" s="676"/>
      <c r="CP34" s="676"/>
      <c r="CQ34" s="677"/>
      <c r="CR34" s="660">
        <v>6437544</v>
      </c>
      <c r="CS34" s="661"/>
      <c r="CT34" s="661"/>
      <c r="CU34" s="661"/>
      <c r="CV34" s="661"/>
      <c r="CW34" s="661"/>
      <c r="CX34" s="661"/>
      <c r="CY34" s="662"/>
      <c r="CZ34" s="665">
        <v>10.5</v>
      </c>
      <c r="DA34" s="694"/>
      <c r="DB34" s="694"/>
      <c r="DC34" s="698"/>
      <c r="DD34" s="669">
        <v>4687257</v>
      </c>
      <c r="DE34" s="661"/>
      <c r="DF34" s="661"/>
      <c r="DG34" s="661"/>
      <c r="DH34" s="661"/>
      <c r="DI34" s="661"/>
      <c r="DJ34" s="661"/>
      <c r="DK34" s="662"/>
      <c r="DL34" s="669">
        <v>4419760</v>
      </c>
      <c r="DM34" s="661"/>
      <c r="DN34" s="661"/>
      <c r="DO34" s="661"/>
      <c r="DP34" s="661"/>
      <c r="DQ34" s="661"/>
      <c r="DR34" s="661"/>
      <c r="DS34" s="661"/>
      <c r="DT34" s="661"/>
      <c r="DU34" s="661"/>
      <c r="DV34" s="662"/>
      <c r="DW34" s="665">
        <v>13.2</v>
      </c>
      <c r="DX34" s="694"/>
      <c r="DY34" s="694"/>
      <c r="DZ34" s="694"/>
      <c r="EA34" s="694"/>
      <c r="EB34" s="694"/>
      <c r="EC34" s="695"/>
    </row>
    <row r="35" spans="2:133" ht="11.25" customHeight="1" x14ac:dyDescent="0.2">
      <c r="B35" s="657" t="s">
        <v>320</v>
      </c>
      <c r="C35" s="658"/>
      <c r="D35" s="658"/>
      <c r="E35" s="658"/>
      <c r="F35" s="658"/>
      <c r="G35" s="658"/>
      <c r="H35" s="658"/>
      <c r="I35" s="658"/>
      <c r="J35" s="658"/>
      <c r="K35" s="658"/>
      <c r="L35" s="658"/>
      <c r="M35" s="658"/>
      <c r="N35" s="658"/>
      <c r="O35" s="658"/>
      <c r="P35" s="658"/>
      <c r="Q35" s="659"/>
      <c r="R35" s="660">
        <v>5802195</v>
      </c>
      <c r="S35" s="661"/>
      <c r="T35" s="661"/>
      <c r="U35" s="661"/>
      <c r="V35" s="661"/>
      <c r="W35" s="661"/>
      <c r="X35" s="661"/>
      <c r="Y35" s="662"/>
      <c r="Z35" s="663">
        <v>9.1999999999999993</v>
      </c>
      <c r="AA35" s="663"/>
      <c r="AB35" s="663"/>
      <c r="AC35" s="663"/>
      <c r="AD35" s="664" t="s">
        <v>229</v>
      </c>
      <c r="AE35" s="664"/>
      <c r="AF35" s="664"/>
      <c r="AG35" s="664"/>
      <c r="AH35" s="664"/>
      <c r="AI35" s="664"/>
      <c r="AJ35" s="664"/>
      <c r="AK35" s="664"/>
      <c r="AL35" s="665" t="s">
        <v>229</v>
      </c>
      <c r="AM35" s="666"/>
      <c r="AN35" s="666"/>
      <c r="AO35" s="667"/>
      <c r="AP35" s="214"/>
      <c r="AQ35" s="733" t="s">
        <v>321</v>
      </c>
      <c r="AR35" s="734"/>
      <c r="AS35" s="734"/>
      <c r="AT35" s="734"/>
      <c r="AU35" s="734"/>
      <c r="AV35" s="734"/>
      <c r="AW35" s="734"/>
      <c r="AX35" s="734"/>
      <c r="AY35" s="735"/>
      <c r="AZ35" s="649">
        <v>6791552</v>
      </c>
      <c r="BA35" s="650"/>
      <c r="BB35" s="650"/>
      <c r="BC35" s="650"/>
      <c r="BD35" s="650"/>
      <c r="BE35" s="650"/>
      <c r="BF35" s="736"/>
      <c r="BG35" s="671" t="s">
        <v>322</v>
      </c>
      <c r="BH35" s="672"/>
      <c r="BI35" s="672"/>
      <c r="BJ35" s="672"/>
      <c r="BK35" s="672"/>
      <c r="BL35" s="672"/>
      <c r="BM35" s="672"/>
      <c r="BN35" s="672"/>
      <c r="BO35" s="672"/>
      <c r="BP35" s="672"/>
      <c r="BQ35" s="672"/>
      <c r="BR35" s="672"/>
      <c r="BS35" s="672"/>
      <c r="BT35" s="672"/>
      <c r="BU35" s="673"/>
      <c r="BV35" s="649">
        <v>837176</v>
      </c>
      <c r="BW35" s="650"/>
      <c r="BX35" s="650"/>
      <c r="BY35" s="650"/>
      <c r="BZ35" s="650"/>
      <c r="CA35" s="650"/>
      <c r="CB35" s="736"/>
      <c r="CD35" s="675" t="s">
        <v>323</v>
      </c>
      <c r="CE35" s="676"/>
      <c r="CF35" s="676"/>
      <c r="CG35" s="676"/>
      <c r="CH35" s="676"/>
      <c r="CI35" s="676"/>
      <c r="CJ35" s="676"/>
      <c r="CK35" s="676"/>
      <c r="CL35" s="676"/>
      <c r="CM35" s="676"/>
      <c r="CN35" s="676"/>
      <c r="CO35" s="676"/>
      <c r="CP35" s="676"/>
      <c r="CQ35" s="677"/>
      <c r="CR35" s="660">
        <v>399224</v>
      </c>
      <c r="CS35" s="696"/>
      <c r="CT35" s="696"/>
      <c r="CU35" s="696"/>
      <c r="CV35" s="696"/>
      <c r="CW35" s="696"/>
      <c r="CX35" s="696"/>
      <c r="CY35" s="697"/>
      <c r="CZ35" s="665">
        <v>0.7</v>
      </c>
      <c r="DA35" s="694"/>
      <c r="DB35" s="694"/>
      <c r="DC35" s="698"/>
      <c r="DD35" s="669">
        <v>187542</v>
      </c>
      <c r="DE35" s="696"/>
      <c r="DF35" s="696"/>
      <c r="DG35" s="696"/>
      <c r="DH35" s="696"/>
      <c r="DI35" s="696"/>
      <c r="DJ35" s="696"/>
      <c r="DK35" s="697"/>
      <c r="DL35" s="669">
        <v>173912</v>
      </c>
      <c r="DM35" s="696"/>
      <c r="DN35" s="696"/>
      <c r="DO35" s="696"/>
      <c r="DP35" s="696"/>
      <c r="DQ35" s="696"/>
      <c r="DR35" s="696"/>
      <c r="DS35" s="696"/>
      <c r="DT35" s="696"/>
      <c r="DU35" s="696"/>
      <c r="DV35" s="697"/>
      <c r="DW35" s="665">
        <v>0.5</v>
      </c>
      <c r="DX35" s="694"/>
      <c r="DY35" s="694"/>
      <c r="DZ35" s="694"/>
      <c r="EA35" s="694"/>
      <c r="EB35" s="694"/>
      <c r="EC35" s="695"/>
    </row>
    <row r="36" spans="2:133" ht="11.25" customHeight="1" x14ac:dyDescent="0.2">
      <c r="B36" s="657" t="s">
        <v>324</v>
      </c>
      <c r="C36" s="658"/>
      <c r="D36" s="658"/>
      <c r="E36" s="658"/>
      <c r="F36" s="658"/>
      <c r="G36" s="658"/>
      <c r="H36" s="658"/>
      <c r="I36" s="658"/>
      <c r="J36" s="658"/>
      <c r="K36" s="658"/>
      <c r="L36" s="658"/>
      <c r="M36" s="658"/>
      <c r="N36" s="658"/>
      <c r="O36" s="658"/>
      <c r="P36" s="658"/>
      <c r="Q36" s="659"/>
      <c r="R36" s="660" t="s">
        <v>124</v>
      </c>
      <c r="S36" s="661"/>
      <c r="T36" s="661"/>
      <c r="U36" s="661"/>
      <c r="V36" s="661"/>
      <c r="W36" s="661"/>
      <c r="X36" s="661"/>
      <c r="Y36" s="662"/>
      <c r="Z36" s="663" t="s">
        <v>229</v>
      </c>
      <c r="AA36" s="663"/>
      <c r="AB36" s="663"/>
      <c r="AC36" s="663"/>
      <c r="AD36" s="664" t="s">
        <v>229</v>
      </c>
      <c r="AE36" s="664"/>
      <c r="AF36" s="664"/>
      <c r="AG36" s="664"/>
      <c r="AH36" s="664"/>
      <c r="AI36" s="664"/>
      <c r="AJ36" s="664"/>
      <c r="AK36" s="664"/>
      <c r="AL36" s="665" t="s">
        <v>124</v>
      </c>
      <c r="AM36" s="666"/>
      <c r="AN36" s="666"/>
      <c r="AO36" s="667"/>
      <c r="AQ36" s="737" t="s">
        <v>325</v>
      </c>
      <c r="AR36" s="738"/>
      <c r="AS36" s="738"/>
      <c r="AT36" s="738"/>
      <c r="AU36" s="738"/>
      <c r="AV36" s="738"/>
      <c r="AW36" s="738"/>
      <c r="AX36" s="738"/>
      <c r="AY36" s="739"/>
      <c r="AZ36" s="660">
        <v>1224065</v>
      </c>
      <c r="BA36" s="661"/>
      <c r="BB36" s="661"/>
      <c r="BC36" s="661"/>
      <c r="BD36" s="696"/>
      <c r="BE36" s="696"/>
      <c r="BF36" s="719"/>
      <c r="BG36" s="675" t="s">
        <v>326</v>
      </c>
      <c r="BH36" s="676"/>
      <c r="BI36" s="676"/>
      <c r="BJ36" s="676"/>
      <c r="BK36" s="676"/>
      <c r="BL36" s="676"/>
      <c r="BM36" s="676"/>
      <c r="BN36" s="676"/>
      <c r="BO36" s="676"/>
      <c r="BP36" s="676"/>
      <c r="BQ36" s="676"/>
      <c r="BR36" s="676"/>
      <c r="BS36" s="676"/>
      <c r="BT36" s="676"/>
      <c r="BU36" s="677"/>
      <c r="BV36" s="660">
        <v>649242</v>
      </c>
      <c r="BW36" s="661"/>
      <c r="BX36" s="661"/>
      <c r="BY36" s="661"/>
      <c r="BZ36" s="661"/>
      <c r="CA36" s="661"/>
      <c r="CB36" s="670"/>
      <c r="CD36" s="675" t="s">
        <v>327</v>
      </c>
      <c r="CE36" s="676"/>
      <c r="CF36" s="676"/>
      <c r="CG36" s="676"/>
      <c r="CH36" s="676"/>
      <c r="CI36" s="676"/>
      <c r="CJ36" s="676"/>
      <c r="CK36" s="676"/>
      <c r="CL36" s="676"/>
      <c r="CM36" s="676"/>
      <c r="CN36" s="676"/>
      <c r="CO36" s="676"/>
      <c r="CP36" s="676"/>
      <c r="CQ36" s="677"/>
      <c r="CR36" s="660">
        <v>3226425</v>
      </c>
      <c r="CS36" s="661"/>
      <c r="CT36" s="661"/>
      <c r="CU36" s="661"/>
      <c r="CV36" s="661"/>
      <c r="CW36" s="661"/>
      <c r="CX36" s="661"/>
      <c r="CY36" s="662"/>
      <c r="CZ36" s="665">
        <v>5.3</v>
      </c>
      <c r="DA36" s="694"/>
      <c r="DB36" s="694"/>
      <c r="DC36" s="698"/>
      <c r="DD36" s="669">
        <v>2504659</v>
      </c>
      <c r="DE36" s="661"/>
      <c r="DF36" s="661"/>
      <c r="DG36" s="661"/>
      <c r="DH36" s="661"/>
      <c r="DI36" s="661"/>
      <c r="DJ36" s="661"/>
      <c r="DK36" s="662"/>
      <c r="DL36" s="669">
        <v>1562547</v>
      </c>
      <c r="DM36" s="661"/>
      <c r="DN36" s="661"/>
      <c r="DO36" s="661"/>
      <c r="DP36" s="661"/>
      <c r="DQ36" s="661"/>
      <c r="DR36" s="661"/>
      <c r="DS36" s="661"/>
      <c r="DT36" s="661"/>
      <c r="DU36" s="661"/>
      <c r="DV36" s="662"/>
      <c r="DW36" s="665">
        <v>4.7</v>
      </c>
      <c r="DX36" s="694"/>
      <c r="DY36" s="694"/>
      <c r="DZ36" s="694"/>
      <c r="EA36" s="694"/>
      <c r="EB36" s="694"/>
      <c r="EC36" s="695"/>
    </row>
    <row r="37" spans="2:133" ht="11.25" customHeight="1" x14ac:dyDescent="0.2">
      <c r="B37" s="657" t="s">
        <v>328</v>
      </c>
      <c r="C37" s="658"/>
      <c r="D37" s="658"/>
      <c r="E37" s="658"/>
      <c r="F37" s="658"/>
      <c r="G37" s="658"/>
      <c r="H37" s="658"/>
      <c r="I37" s="658"/>
      <c r="J37" s="658"/>
      <c r="K37" s="658"/>
      <c r="L37" s="658"/>
      <c r="M37" s="658"/>
      <c r="N37" s="658"/>
      <c r="O37" s="658"/>
      <c r="P37" s="658"/>
      <c r="Q37" s="659"/>
      <c r="R37" s="660">
        <v>1735395</v>
      </c>
      <c r="S37" s="661"/>
      <c r="T37" s="661"/>
      <c r="U37" s="661"/>
      <c r="V37" s="661"/>
      <c r="W37" s="661"/>
      <c r="X37" s="661"/>
      <c r="Y37" s="662"/>
      <c r="Z37" s="663">
        <v>2.8</v>
      </c>
      <c r="AA37" s="663"/>
      <c r="AB37" s="663"/>
      <c r="AC37" s="663"/>
      <c r="AD37" s="664" t="s">
        <v>124</v>
      </c>
      <c r="AE37" s="664"/>
      <c r="AF37" s="664"/>
      <c r="AG37" s="664"/>
      <c r="AH37" s="664"/>
      <c r="AI37" s="664"/>
      <c r="AJ37" s="664"/>
      <c r="AK37" s="664"/>
      <c r="AL37" s="665" t="s">
        <v>124</v>
      </c>
      <c r="AM37" s="666"/>
      <c r="AN37" s="666"/>
      <c r="AO37" s="667"/>
      <c r="AQ37" s="737" t="s">
        <v>329</v>
      </c>
      <c r="AR37" s="738"/>
      <c r="AS37" s="738"/>
      <c r="AT37" s="738"/>
      <c r="AU37" s="738"/>
      <c r="AV37" s="738"/>
      <c r="AW37" s="738"/>
      <c r="AX37" s="738"/>
      <c r="AY37" s="739"/>
      <c r="AZ37" s="660">
        <v>112679</v>
      </c>
      <c r="BA37" s="661"/>
      <c r="BB37" s="661"/>
      <c r="BC37" s="661"/>
      <c r="BD37" s="696"/>
      <c r="BE37" s="696"/>
      <c r="BF37" s="719"/>
      <c r="BG37" s="675" t="s">
        <v>330</v>
      </c>
      <c r="BH37" s="676"/>
      <c r="BI37" s="676"/>
      <c r="BJ37" s="676"/>
      <c r="BK37" s="676"/>
      <c r="BL37" s="676"/>
      <c r="BM37" s="676"/>
      <c r="BN37" s="676"/>
      <c r="BO37" s="676"/>
      <c r="BP37" s="676"/>
      <c r="BQ37" s="676"/>
      <c r="BR37" s="676"/>
      <c r="BS37" s="676"/>
      <c r="BT37" s="676"/>
      <c r="BU37" s="677"/>
      <c r="BV37" s="660">
        <v>19283</v>
      </c>
      <c r="BW37" s="661"/>
      <c r="BX37" s="661"/>
      <c r="BY37" s="661"/>
      <c r="BZ37" s="661"/>
      <c r="CA37" s="661"/>
      <c r="CB37" s="670"/>
      <c r="CD37" s="675" t="s">
        <v>331</v>
      </c>
      <c r="CE37" s="676"/>
      <c r="CF37" s="676"/>
      <c r="CG37" s="676"/>
      <c r="CH37" s="676"/>
      <c r="CI37" s="676"/>
      <c r="CJ37" s="676"/>
      <c r="CK37" s="676"/>
      <c r="CL37" s="676"/>
      <c r="CM37" s="676"/>
      <c r="CN37" s="676"/>
      <c r="CO37" s="676"/>
      <c r="CP37" s="676"/>
      <c r="CQ37" s="677"/>
      <c r="CR37" s="660">
        <v>12850</v>
      </c>
      <c r="CS37" s="696"/>
      <c r="CT37" s="696"/>
      <c r="CU37" s="696"/>
      <c r="CV37" s="696"/>
      <c r="CW37" s="696"/>
      <c r="CX37" s="696"/>
      <c r="CY37" s="697"/>
      <c r="CZ37" s="665">
        <v>0</v>
      </c>
      <c r="DA37" s="694"/>
      <c r="DB37" s="694"/>
      <c r="DC37" s="698"/>
      <c r="DD37" s="669">
        <v>12850</v>
      </c>
      <c r="DE37" s="696"/>
      <c r="DF37" s="696"/>
      <c r="DG37" s="696"/>
      <c r="DH37" s="696"/>
      <c r="DI37" s="696"/>
      <c r="DJ37" s="696"/>
      <c r="DK37" s="697"/>
      <c r="DL37" s="669">
        <v>10904</v>
      </c>
      <c r="DM37" s="696"/>
      <c r="DN37" s="696"/>
      <c r="DO37" s="696"/>
      <c r="DP37" s="696"/>
      <c r="DQ37" s="696"/>
      <c r="DR37" s="696"/>
      <c r="DS37" s="696"/>
      <c r="DT37" s="696"/>
      <c r="DU37" s="696"/>
      <c r="DV37" s="697"/>
      <c r="DW37" s="665">
        <v>0</v>
      </c>
      <c r="DX37" s="694"/>
      <c r="DY37" s="694"/>
      <c r="DZ37" s="694"/>
      <c r="EA37" s="694"/>
      <c r="EB37" s="694"/>
      <c r="EC37" s="695"/>
    </row>
    <row r="38" spans="2:133" ht="11.25" customHeight="1" x14ac:dyDescent="0.2">
      <c r="B38" s="705" t="s">
        <v>332</v>
      </c>
      <c r="C38" s="706"/>
      <c r="D38" s="706"/>
      <c r="E38" s="706"/>
      <c r="F38" s="706"/>
      <c r="G38" s="706"/>
      <c r="H38" s="706"/>
      <c r="I38" s="706"/>
      <c r="J38" s="706"/>
      <c r="K38" s="706"/>
      <c r="L38" s="706"/>
      <c r="M38" s="706"/>
      <c r="N38" s="706"/>
      <c r="O38" s="706"/>
      <c r="P38" s="706"/>
      <c r="Q38" s="707"/>
      <c r="R38" s="740">
        <v>62791360</v>
      </c>
      <c r="S38" s="741"/>
      <c r="T38" s="741"/>
      <c r="U38" s="741"/>
      <c r="V38" s="741"/>
      <c r="W38" s="741"/>
      <c r="X38" s="741"/>
      <c r="Y38" s="742"/>
      <c r="Z38" s="743">
        <v>100</v>
      </c>
      <c r="AA38" s="743"/>
      <c r="AB38" s="743"/>
      <c r="AC38" s="743"/>
      <c r="AD38" s="744">
        <v>31780754</v>
      </c>
      <c r="AE38" s="744"/>
      <c r="AF38" s="744"/>
      <c r="AG38" s="744"/>
      <c r="AH38" s="744"/>
      <c r="AI38" s="744"/>
      <c r="AJ38" s="744"/>
      <c r="AK38" s="744"/>
      <c r="AL38" s="745">
        <v>100</v>
      </c>
      <c r="AM38" s="731"/>
      <c r="AN38" s="731"/>
      <c r="AO38" s="746"/>
      <c r="AQ38" s="737" t="s">
        <v>333</v>
      </c>
      <c r="AR38" s="738"/>
      <c r="AS38" s="738"/>
      <c r="AT38" s="738"/>
      <c r="AU38" s="738"/>
      <c r="AV38" s="738"/>
      <c r="AW38" s="738"/>
      <c r="AX38" s="738"/>
      <c r="AY38" s="739"/>
      <c r="AZ38" s="660" t="s">
        <v>174</v>
      </c>
      <c r="BA38" s="661"/>
      <c r="BB38" s="661"/>
      <c r="BC38" s="661"/>
      <c r="BD38" s="696"/>
      <c r="BE38" s="696"/>
      <c r="BF38" s="719"/>
      <c r="BG38" s="675" t="s">
        <v>334</v>
      </c>
      <c r="BH38" s="676"/>
      <c r="BI38" s="676"/>
      <c r="BJ38" s="676"/>
      <c r="BK38" s="676"/>
      <c r="BL38" s="676"/>
      <c r="BM38" s="676"/>
      <c r="BN38" s="676"/>
      <c r="BO38" s="676"/>
      <c r="BP38" s="676"/>
      <c r="BQ38" s="676"/>
      <c r="BR38" s="676"/>
      <c r="BS38" s="676"/>
      <c r="BT38" s="676"/>
      <c r="BU38" s="677"/>
      <c r="BV38" s="660">
        <v>30617</v>
      </c>
      <c r="BW38" s="661"/>
      <c r="BX38" s="661"/>
      <c r="BY38" s="661"/>
      <c r="BZ38" s="661"/>
      <c r="CA38" s="661"/>
      <c r="CB38" s="670"/>
      <c r="CD38" s="675" t="s">
        <v>335</v>
      </c>
      <c r="CE38" s="676"/>
      <c r="CF38" s="676"/>
      <c r="CG38" s="676"/>
      <c r="CH38" s="676"/>
      <c r="CI38" s="676"/>
      <c r="CJ38" s="676"/>
      <c r="CK38" s="676"/>
      <c r="CL38" s="676"/>
      <c r="CM38" s="676"/>
      <c r="CN38" s="676"/>
      <c r="CO38" s="676"/>
      <c r="CP38" s="676"/>
      <c r="CQ38" s="677"/>
      <c r="CR38" s="660">
        <v>5454808</v>
      </c>
      <c r="CS38" s="661"/>
      <c r="CT38" s="661"/>
      <c r="CU38" s="661"/>
      <c r="CV38" s="661"/>
      <c r="CW38" s="661"/>
      <c r="CX38" s="661"/>
      <c r="CY38" s="662"/>
      <c r="CZ38" s="665">
        <v>8.9</v>
      </c>
      <c r="DA38" s="694"/>
      <c r="DB38" s="694"/>
      <c r="DC38" s="698"/>
      <c r="DD38" s="669">
        <v>4405507</v>
      </c>
      <c r="DE38" s="661"/>
      <c r="DF38" s="661"/>
      <c r="DG38" s="661"/>
      <c r="DH38" s="661"/>
      <c r="DI38" s="661"/>
      <c r="DJ38" s="661"/>
      <c r="DK38" s="662"/>
      <c r="DL38" s="669">
        <v>4139824</v>
      </c>
      <c r="DM38" s="661"/>
      <c r="DN38" s="661"/>
      <c r="DO38" s="661"/>
      <c r="DP38" s="661"/>
      <c r="DQ38" s="661"/>
      <c r="DR38" s="661"/>
      <c r="DS38" s="661"/>
      <c r="DT38" s="661"/>
      <c r="DU38" s="661"/>
      <c r="DV38" s="662"/>
      <c r="DW38" s="665">
        <v>12.4</v>
      </c>
      <c r="DX38" s="694"/>
      <c r="DY38" s="694"/>
      <c r="DZ38" s="694"/>
      <c r="EA38" s="694"/>
      <c r="EB38" s="694"/>
      <c r="EC38" s="695"/>
    </row>
    <row r="39" spans="2:133" ht="11.25" customHeight="1" x14ac:dyDescent="0.2">
      <c r="AQ39" s="737" t="s">
        <v>336</v>
      </c>
      <c r="AR39" s="738"/>
      <c r="AS39" s="738"/>
      <c r="AT39" s="738"/>
      <c r="AU39" s="738"/>
      <c r="AV39" s="738"/>
      <c r="AW39" s="738"/>
      <c r="AX39" s="738"/>
      <c r="AY39" s="739"/>
      <c r="AZ39" s="660" t="s">
        <v>229</v>
      </c>
      <c r="BA39" s="661"/>
      <c r="BB39" s="661"/>
      <c r="BC39" s="661"/>
      <c r="BD39" s="696"/>
      <c r="BE39" s="696"/>
      <c r="BF39" s="719"/>
      <c r="BG39" s="751" t="s">
        <v>337</v>
      </c>
      <c r="BH39" s="752"/>
      <c r="BI39" s="752"/>
      <c r="BJ39" s="752"/>
      <c r="BK39" s="752"/>
      <c r="BL39" s="215"/>
      <c r="BM39" s="676" t="s">
        <v>338</v>
      </c>
      <c r="BN39" s="676"/>
      <c r="BO39" s="676"/>
      <c r="BP39" s="676"/>
      <c r="BQ39" s="676"/>
      <c r="BR39" s="676"/>
      <c r="BS39" s="676"/>
      <c r="BT39" s="676"/>
      <c r="BU39" s="677"/>
      <c r="BV39" s="660">
        <v>90</v>
      </c>
      <c r="BW39" s="661"/>
      <c r="BX39" s="661"/>
      <c r="BY39" s="661"/>
      <c r="BZ39" s="661"/>
      <c r="CA39" s="661"/>
      <c r="CB39" s="670"/>
      <c r="CD39" s="675" t="s">
        <v>339</v>
      </c>
      <c r="CE39" s="676"/>
      <c r="CF39" s="676"/>
      <c r="CG39" s="676"/>
      <c r="CH39" s="676"/>
      <c r="CI39" s="676"/>
      <c r="CJ39" s="676"/>
      <c r="CK39" s="676"/>
      <c r="CL39" s="676"/>
      <c r="CM39" s="676"/>
      <c r="CN39" s="676"/>
      <c r="CO39" s="676"/>
      <c r="CP39" s="676"/>
      <c r="CQ39" s="677"/>
      <c r="CR39" s="660">
        <v>1197143</v>
      </c>
      <c r="CS39" s="696"/>
      <c r="CT39" s="696"/>
      <c r="CU39" s="696"/>
      <c r="CV39" s="696"/>
      <c r="CW39" s="696"/>
      <c r="CX39" s="696"/>
      <c r="CY39" s="697"/>
      <c r="CZ39" s="665">
        <v>2</v>
      </c>
      <c r="DA39" s="694"/>
      <c r="DB39" s="694"/>
      <c r="DC39" s="698"/>
      <c r="DD39" s="669">
        <v>1048443</v>
      </c>
      <c r="DE39" s="696"/>
      <c r="DF39" s="696"/>
      <c r="DG39" s="696"/>
      <c r="DH39" s="696"/>
      <c r="DI39" s="696"/>
      <c r="DJ39" s="696"/>
      <c r="DK39" s="697"/>
      <c r="DL39" s="669" t="s">
        <v>124</v>
      </c>
      <c r="DM39" s="696"/>
      <c r="DN39" s="696"/>
      <c r="DO39" s="696"/>
      <c r="DP39" s="696"/>
      <c r="DQ39" s="696"/>
      <c r="DR39" s="696"/>
      <c r="DS39" s="696"/>
      <c r="DT39" s="696"/>
      <c r="DU39" s="696"/>
      <c r="DV39" s="697"/>
      <c r="DW39" s="665" t="s">
        <v>174</v>
      </c>
      <c r="DX39" s="694"/>
      <c r="DY39" s="694"/>
      <c r="DZ39" s="694"/>
      <c r="EA39" s="694"/>
      <c r="EB39" s="694"/>
      <c r="EC39" s="695"/>
    </row>
    <row r="40" spans="2:133" ht="11.25" customHeight="1" x14ac:dyDescent="0.2">
      <c r="AQ40" s="737" t="s">
        <v>340</v>
      </c>
      <c r="AR40" s="738"/>
      <c r="AS40" s="738"/>
      <c r="AT40" s="738"/>
      <c r="AU40" s="738"/>
      <c r="AV40" s="738"/>
      <c r="AW40" s="738"/>
      <c r="AX40" s="738"/>
      <c r="AY40" s="739"/>
      <c r="AZ40" s="660">
        <v>1483659</v>
      </c>
      <c r="BA40" s="661"/>
      <c r="BB40" s="661"/>
      <c r="BC40" s="661"/>
      <c r="BD40" s="696"/>
      <c r="BE40" s="696"/>
      <c r="BF40" s="719"/>
      <c r="BG40" s="751"/>
      <c r="BH40" s="752"/>
      <c r="BI40" s="752"/>
      <c r="BJ40" s="752"/>
      <c r="BK40" s="752"/>
      <c r="BL40" s="215"/>
      <c r="BM40" s="676" t="s">
        <v>341</v>
      </c>
      <c r="BN40" s="676"/>
      <c r="BO40" s="676"/>
      <c r="BP40" s="676"/>
      <c r="BQ40" s="676"/>
      <c r="BR40" s="676"/>
      <c r="BS40" s="676"/>
      <c r="BT40" s="676"/>
      <c r="BU40" s="677"/>
      <c r="BV40" s="660">
        <v>128</v>
      </c>
      <c r="BW40" s="661"/>
      <c r="BX40" s="661"/>
      <c r="BY40" s="661"/>
      <c r="BZ40" s="661"/>
      <c r="CA40" s="661"/>
      <c r="CB40" s="670"/>
      <c r="CD40" s="675" t="s">
        <v>342</v>
      </c>
      <c r="CE40" s="676"/>
      <c r="CF40" s="676"/>
      <c r="CG40" s="676"/>
      <c r="CH40" s="676"/>
      <c r="CI40" s="676"/>
      <c r="CJ40" s="676"/>
      <c r="CK40" s="676"/>
      <c r="CL40" s="676"/>
      <c r="CM40" s="676"/>
      <c r="CN40" s="676"/>
      <c r="CO40" s="676"/>
      <c r="CP40" s="676"/>
      <c r="CQ40" s="677"/>
      <c r="CR40" s="660">
        <v>1546998</v>
      </c>
      <c r="CS40" s="661"/>
      <c r="CT40" s="661"/>
      <c r="CU40" s="661"/>
      <c r="CV40" s="661"/>
      <c r="CW40" s="661"/>
      <c r="CX40" s="661"/>
      <c r="CY40" s="662"/>
      <c r="CZ40" s="665">
        <v>2.5</v>
      </c>
      <c r="DA40" s="694"/>
      <c r="DB40" s="694"/>
      <c r="DC40" s="698"/>
      <c r="DD40" s="669">
        <v>376728</v>
      </c>
      <c r="DE40" s="661"/>
      <c r="DF40" s="661"/>
      <c r="DG40" s="661"/>
      <c r="DH40" s="661"/>
      <c r="DI40" s="661"/>
      <c r="DJ40" s="661"/>
      <c r="DK40" s="662"/>
      <c r="DL40" s="669">
        <v>80141</v>
      </c>
      <c r="DM40" s="661"/>
      <c r="DN40" s="661"/>
      <c r="DO40" s="661"/>
      <c r="DP40" s="661"/>
      <c r="DQ40" s="661"/>
      <c r="DR40" s="661"/>
      <c r="DS40" s="661"/>
      <c r="DT40" s="661"/>
      <c r="DU40" s="661"/>
      <c r="DV40" s="662"/>
      <c r="DW40" s="665">
        <v>0.2</v>
      </c>
      <c r="DX40" s="694"/>
      <c r="DY40" s="694"/>
      <c r="DZ40" s="694"/>
      <c r="EA40" s="694"/>
      <c r="EB40" s="694"/>
      <c r="EC40" s="695"/>
    </row>
    <row r="41" spans="2:133" ht="11.25" customHeight="1" x14ac:dyDescent="0.2">
      <c r="AQ41" s="747" t="s">
        <v>343</v>
      </c>
      <c r="AR41" s="748"/>
      <c r="AS41" s="748"/>
      <c r="AT41" s="748"/>
      <c r="AU41" s="748"/>
      <c r="AV41" s="748"/>
      <c r="AW41" s="748"/>
      <c r="AX41" s="748"/>
      <c r="AY41" s="749"/>
      <c r="AZ41" s="740">
        <v>3971149</v>
      </c>
      <c r="BA41" s="741"/>
      <c r="BB41" s="741"/>
      <c r="BC41" s="741"/>
      <c r="BD41" s="730"/>
      <c r="BE41" s="730"/>
      <c r="BF41" s="732"/>
      <c r="BG41" s="753"/>
      <c r="BH41" s="754"/>
      <c r="BI41" s="754"/>
      <c r="BJ41" s="754"/>
      <c r="BK41" s="754"/>
      <c r="BL41" s="216"/>
      <c r="BM41" s="685" t="s">
        <v>344</v>
      </c>
      <c r="BN41" s="685"/>
      <c r="BO41" s="685"/>
      <c r="BP41" s="685"/>
      <c r="BQ41" s="685"/>
      <c r="BR41" s="685"/>
      <c r="BS41" s="685"/>
      <c r="BT41" s="685"/>
      <c r="BU41" s="686"/>
      <c r="BV41" s="740">
        <v>323</v>
      </c>
      <c r="BW41" s="741"/>
      <c r="BX41" s="741"/>
      <c r="BY41" s="741"/>
      <c r="BZ41" s="741"/>
      <c r="CA41" s="741"/>
      <c r="CB41" s="750"/>
      <c r="CD41" s="675" t="s">
        <v>345</v>
      </c>
      <c r="CE41" s="676"/>
      <c r="CF41" s="676"/>
      <c r="CG41" s="676"/>
      <c r="CH41" s="676"/>
      <c r="CI41" s="676"/>
      <c r="CJ41" s="676"/>
      <c r="CK41" s="676"/>
      <c r="CL41" s="676"/>
      <c r="CM41" s="676"/>
      <c r="CN41" s="676"/>
      <c r="CO41" s="676"/>
      <c r="CP41" s="676"/>
      <c r="CQ41" s="677"/>
      <c r="CR41" s="660" t="s">
        <v>174</v>
      </c>
      <c r="CS41" s="696"/>
      <c r="CT41" s="696"/>
      <c r="CU41" s="696"/>
      <c r="CV41" s="696"/>
      <c r="CW41" s="696"/>
      <c r="CX41" s="696"/>
      <c r="CY41" s="697"/>
      <c r="CZ41" s="665" t="s">
        <v>124</v>
      </c>
      <c r="DA41" s="694"/>
      <c r="DB41" s="694"/>
      <c r="DC41" s="698"/>
      <c r="DD41" s="669" t="s">
        <v>124</v>
      </c>
      <c r="DE41" s="696"/>
      <c r="DF41" s="696"/>
      <c r="DG41" s="696"/>
      <c r="DH41" s="696"/>
      <c r="DI41" s="696"/>
      <c r="DJ41" s="696"/>
      <c r="DK41" s="697"/>
      <c r="DL41" s="755"/>
      <c r="DM41" s="756"/>
      <c r="DN41" s="756"/>
      <c r="DO41" s="756"/>
      <c r="DP41" s="756"/>
      <c r="DQ41" s="756"/>
      <c r="DR41" s="756"/>
      <c r="DS41" s="756"/>
      <c r="DT41" s="756"/>
      <c r="DU41" s="756"/>
      <c r="DV41" s="757"/>
      <c r="DW41" s="758"/>
      <c r="DX41" s="759"/>
      <c r="DY41" s="759"/>
      <c r="DZ41" s="759"/>
      <c r="EA41" s="759"/>
      <c r="EB41" s="759"/>
      <c r="EC41" s="760"/>
    </row>
    <row r="42" spans="2:133" ht="11.25" customHeight="1" x14ac:dyDescent="0.2">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7" t="s">
        <v>347</v>
      </c>
      <c r="CE42" s="658"/>
      <c r="CF42" s="658"/>
      <c r="CG42" s="658"/>
      <c r="CH42" s="658"/>
      <c r="CI42" s="658"/>
      <c r="CJ42" s="658"/>
      <c r="CK42" s="658"/>
      <c r="CL42" s="658"/>
      <c r="CM42" s="658"/>
      <c r="CN42" s="658"/>
      <c r="CO42" s="658"/>
      <c r="CP42" s="658"/>
      <c r="CQ42" s="659"/>
      <c r="CR42" s="660">
        <v>9312325</v>
      </c>
      <c r="CS42" s="661"/>
      <c r="CT42" s="661"/>
      <c r="CU42" s="661"/>
      <c r="CV42" s="661"/>
      <c r="CW42" s="661"/>
      <c r="CX42" s="661"/>
      <c r="CY42" s="662"/>
      <c r="CZ42" s="665">
        <v>15.2</v>
      </c>
      <c r="DA42" s="666"/>
      <c r="DB42" s="666"/>
      <c r="DC42" s="761"/>
      <c r="DD42" s="669">
        <v>1533176</v>
      </c>
      <c r="DE42" s="661"/>
      <c r="DF42" s="661"/>
      <c r="DG42" s="661"/>
      <c r="DH42" s="661"/>
      <c r="DI42" s="661"/>
      <c r="DJ42" s="661"/>
      <c r="DK42" s="662"/>
      <c r="DL42" s="755"/>
      <c r="DM42" s="756"/>
      <c r="DN42" s="756"/>
      <c r="DO42" s="756"/>
      <c r="DP42" s="756"/>
      <c r="DQ42" s="756"/>
      <c r="DR42" s="756"/>
      <c r="DS42" s="756"/>
      <c r="DT42" s="756"/>
      <c r="DU42" s="756"/>
      <c r="DV42" s="757"/>
      <c r="DW42" s="758"/>
      <c r="DX42" s="759"/>
      <c r="DY42" s="759"/>
      <c r="DZ42" s="759"/>
      <c r="EA42" s="759"/>
      <c r="EB42" s="759"/>
      <c r="EC42" s="760"/>
    </row>
    <row r="43" spans="2:133" ht="11.25" customHeight="1" x14ac:dyDescent="0.2">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7" t="s">
        <v>349</v>
      </c>
      <c r="CE43" s="658"/>
      <c r="CF43" s="658"/>
      <c r="CG43" s="658"/>
      <c r="CH43" s="658"/>
      <c r="CI43" s="658"/>
      <c r="CJ43" s="658"/>
      <c r="CK43" s="658"/>
      <c r="CL43" s="658"/>
      <c r="CM43" s="658"/>
      <c r="CN43" s="658"/>
      <c r="CO43" s="658"/>
      <c r="CP43" s="658"/>
      <c r="CQ43" s="659"/>
      <c r="CR43" s="660">
        <v>179199</v>
      </c>
      <c r="CS43" s="696"/>
      <c r="CT43" s="696"/>
      <c r="CU43" s="696"/>
      <c r="CV43" s="696"/>
      <c r="CW43" s="696"/>
      <c r="CX43" s="696"/>
      <c r="CY43" s="697"/>
      <c r="CZ43" s="665">
        <v>0.3</v>
      </c>
      <c r="DA43" s="694"/>
      <c r="DB43" s="694"/>
      <c r="DC43" s="698"/>
      <c r="DD43" s="669">
        <v>179199</v>
      </c>
      <c r="DE43" s="696"/>
      <c r="DF43" s="696"/>
      <c r="DG43" s="696"/>
      <c r="DH43" s="696"/>
      <c r="DI43" s="696"/>
      <c r="DJ43" s="696"/>
      <c r="DK43" s="697"/>
      <c r="DL43" s="755"/>
      <c r="DM43" s="756"/>
      <c r="DN43" s="756"/>
      <c r="DO43" s="756"/>
      <c r="DP43" s="756"/>
      <c r="DQ43" s="756"/>
      <c r="DR43" s="756"/>
      <c r="DS43" s="756"/>
      <c r="DT43" s="756"/>
      <c r="DU43" s="756"/>
      <c r="DV43" s="757"/>
      <c r="DW43" s="758"/>
      <c r="DX43" s="759"/>
      <c r="DY43" s="759"/>
      <c r="DZ43" s="759"/>
      <c r="EA43" s="759"/>
      <c r="EB43" s="759"/>
      <c r="EC43" s="760"/>
    </row>
    <row r="44" spans="2:133" ht="11.25" customHeight="1" x14ac:dyDescent="0.2">
      <c r="B44" s="220" t="s">
        <v>350</v>
      </c>
      <c r="CD44" s="772" t="s">
        <v>301</v>
      </c>
      <c r="CE44" s="773"/>
      <c r="CF44" s="657" t="s">
        <v>351</v>
      </c>
      <c r="CG44" s="658"/>
      <c r="CH44" s="658"/>
      <c r="CI44" s="658"/>
      <c r="CJ44" s="658"/>
      <c r="CK44" s="658"/>
      <c r="CL44" s="658"/>
      <c r="CM44" s="658"/>
      <c r="CN44" s="658"/>
      <c r="CO44" s="658"/>
      <c r="CP44" s="658"/>
      <c r="CQ44" s="659"/>
      <c r="CR44" s="660">
        <v>8720792</v>
      </c>
      <c r="CS44" s="661"/>
      <c r="CT44" s="661"/>
      <c r="CU44" s="661"/>
      <c r="CV44" s="661"/>
      <c r="CW44" s="661"/>
      <c r="CX44" s="661"/>
      <c r="CY44" s="662"/>
      <c r="CZ44" s="665">
        <v>14.3</v>
      </c>
      <c r="DA44" s="666"/>
      <c r="DB44" s="666"/>
      <c r="DC44" s="761"/>
      <c r="DD44" s="669">
        <v>1299994</v>
      </c>
      <c r="DE44" s="661"/>
      <c r="DF44" s="661"/>
      <c r="DG44" s="661"/>
      <c r="DH44" s="661"/>
      <c r="DI44" s="661"/>
      <c r="DJ44" s="661"/>
      <c r="DK44" s="662"/>
      <c r="DL44" s="755"/>
      <c r="DM44" s="756"/>
      <c r="DN44" s="756"/>
      <c r="DO44" s="756"/>
      <c r="DP44" s="756"/>
      <c r="DQ44" s="756"/>
      <c r="DR44" s="756"/>
      <c r="DS44" s="756"/>
      <c r="DT44" s="756"/>
      <c r="DU44" s="756"/>
      <c r="DV44" s="757"/>
      <c r="DW44" s="758"/>
      <c r="DX44" s="759"/>
      <c r="DY44" s="759"/>
      <c r="DZ44" s="759"/>
      <c r="EA44" s="759"/>
      <c r="EB44" s="759"/>
      <c r="EC44" s="760"/>
    </row>
    <row r="45" spans="2:133" ht="11.25" customHeight="1" x14ac:dyDescent="0.2">
      <c r="CD45" s="774"/>
      <c r="CE45" s="775"/>
      <c r="CF45" s="657" t="s">
        <v>352</v>
      </c>
      <c r="CG45" s="658"/>
      <c r="CH45" s="658"/>
      <c r="CI45" s="658"/>
      <c r="CJ45" s="658"/>
      <c r="CK45" s="658"/>
      <c r="CL45" s="658"/>
      <c r="CM45" s="658"/>
      <c r="CN45" s="658"/>
      <c r="CO45" s="658"/>
      <c r="CP45" s="658"/>
      <c r="CQ45" s="659"/>
      <c r="CR45" s="660">
        <v>5055459</v>
      </c>
      <c r="CS45" s="696"/>
      <c r="CT45" s="696"/>
      <c r="CU45" s="696"/>
      <c r="CV45" s="696"/>
      <c r="CW45" s="696"/>
      <c r="CX45" s="696"/>
      <c r="CY45" s="697"/>
      <c r="CZ45" s="665">
        <v>8.3000000000000007</v>
      </c>
      <c r="DA45" s="694"/>
      <c r="DB45" s="694"/>
      <c r="DC45" s="698"/>
      <c r="DD45" s="669">
        <v>238637</v>
      </c>
      <c r="DE45" s="696"/>
      <c r="DF45" s="696"/>
      <c r="DG45" s="696"/>
      <c r="DH45" s="696"/>
      <c r="DI45" s="696"/>
      <c r="DJ45" s="696"/>
      <c r="DK45" s="697"/>
      <c r="DL45" s="755"/>
      <c r="DM45" s="756"/>
      <c r="DN45" s="756"/>
      <c r="DO45" s="756"/>
      <c r="DP45" s="756"/>
      <c r="DQ45" s="756"/>
      <c r="DR45" s="756"/>
      <c r="DS45" s="756"/>
      <c r="DT45" s="756"/>
      <c r="DU45" s="756"/>
      <c r="DV45" s="757"/>
      <c r="DW45" s="758"/>
      <c r="DX45" s="759"/>
      <c r="DY45" s="759"/>
      <c r="DZ45" s="759"/>
      <c r="EA45" s="759"/>
      <c r="EB45" s="759"/>
      <c r="EC45" s="760"/>
    </row>
    <row r="46" spans="2:133" ht="11.25" customHeight="1" x14ac:dyDescent="0.2">
      <c r="CD46" s="774"/>
      <c r="CE46" s="775"/>
      <c r="CF46" s="657" t="s">
        <v>353</v>
      </c>
      <c r="CG46" s="658"/>
      <c r="CH46" s="658"/>
      <c r="CI46" s="658"/>
      <c r="CJ46" s="658"/>
      <c r="CK46" s="658"/>
      <c r="CL46" s="658"/>
      <c r="CM46" s="658"/>
      <c r="CN46" s="658"/>
      <c r="CO46" s="658"/>
      <c r="CP46" s="658"/>
      <c r="CQ46" s="659"/>
      <c r="CR46" s="660">
        <v>3525173</v>
      </c>
      <c r="CS46" s="661"/>
      <c r="CT46" s="661"/>
      <c r="CU46" s="661"/>
      <c r="CV46" s="661"/>
      <c r="CW46" s="661"/>
      <c r="CX46" s="661"/>
      <c r="CY46" s="662"/>
      <c r="CZ46" s="665">
        <v>5.8</v>
      </c>
      <c r="DA46" s="666"/>
      <c r="DB46" s="666"/>
      <c r="DC46" s="761"/>
      <c r="DD46" s="669">
        <v>1020274</v>
      </c>
      <c r="DE46" s="661"/>
      <c r="DF46" s="661"/>
      <c r="DG46" s="661"/>
      <c r="DH46" s="661"/>
      <c r="DI46" s="661"/>
      <c r="DJ46" s="661"/>
      <c r="DK46" s="662"/>
      <c r="DL46" s="755"/>
      <c r="DM46" s="756"/>
      <c r="DN46" s="756"/>
      <c r="DO46" s="756"/>
      <c r="DP46" s="756"/>
      <c r="DQ46" s="756"/>
      <c r="DR46" s="756"/>
      <c r="DS46" s="756"/>
      <c r="DT46" s="756"/>
      <c r="DU46" s="756"/>
      <c r="DV46" s="757"/>
      <c r="DW46" s="758"/>
      <c r="DX46" s="759"/>
      <c r="DY46" s="759"/>
      <c r="DZ46" s="759"/>
      <c r="EA46" s="759"/>
      <c r="EB46" s="759"/>
      <c r="EC46" s="760"/>
    </row>
    <row r="47" spans="2:133" ht="11.25" customHeight="1" x14ac:dyDescent="0.2">
      <c r="CD47" s="774"/>
      <c r="CE47" s="775"/>
      <c r="CF47" s="657" t="s">
        <v>354</v>
      </c>
      <c r="CG47" s="658"/>
      <c r="CH47" s="658"/>
      <c r="CI47" s="658"/>
      <c r="CJ47" s="658"/>
      <c r="CK47" s="658"/>
      <c r="CL47" s="658"/>
      <c r="CM47" s="658"/>
      <c r="CN47" s="658"/>
      <c r="CO47" s="658"/>
      <c r="CP47" s="658"/>
      <c r="CQ47" s="659"/>
      <c r="CR47" s="660">
        <v>591533</v>
      </c>
      <c r="CS47" s="696"/>
      <c r="CT47" s="696"/>
      <c r="CU47" s="696"/>
      <c r="CV47" s="696"/>
      <c r="CW47" s="696"/>
      <c r="CX47" s="696"/>
      <c r="CY47" s="697"/>
      <c r="CZ47" s="665">
        <v>1</v>
      </c>
      <c r="DA47" s="694"/>
      <c r="DB47" s="694"/>
      <c r="DC47" s="698"/>
      <c r="DD47" s="669">
        <v>233182</v>
      </c>
      <c r="DE47" s="696"/>
      <c r="DF47" s="696"/>
      <c r="DG47" s="696"/>
      <c r="DH47" s="696"/>
      <c r="DI47" s="696"/>
      <c r="DJ47" s="696"/>
      <c r="DK47" s="697"/>
      <c r="DL47" s="755"/>
      <c r="DM47" s="756"/>
      <c r="DN47" s="756"/>
      <c r="DO47" s="756"/>
      <c r="DP47" s="756"/>
      <c r="DQ47" s="756"/>
      <c r="DR47" s="756"/>
      <c r="DS47" s="756"/>
      <c r="DT47" s="756"/>
      <c r="DU47" s="756"/>
      <c r="DV47" s="757"/>
      <c r="DW47" s="758"/>
      <c r="DX47" s="759"/>
      <c r="DY47" s="759"/>
      <c r="DZ47" s="759"/>
      <c r="EA47" s="759"/>
      <c r="EB47" s="759"/>
      <c r="EC47" s="760"/>
    </row>
    <row r="48" spans="2:133" ht="10.8" x14ac:dyDescent="0.2">
      <c r="CD48" s="776"/>
      <c r="CE48" s="777"/>
      <c r="CF48" s="657" t="s">
        <v>355</v>
      </c>
      <c r="CG48" s="658"/>
      <c r="CH48" s="658"/>
      <c r="CI48" s="658"/>
      <c r="CJ48" s="658"/>
      <c r="CK48" s="658"/>
      <c r="CL48" s="658"/>
      <c r="CM48" s="658"/>
      <c r="CN48" s="658"/>
      <c r="CO48" s="658"/>
      <c r="CP48" s="658"/>
      <c r="CQ48" s="659"/>
      <c r="CR48" s="660" t="s">
        <v>124</v>
      </c>
      <c r="CS48" s="661"/>
      <c r="CT48" s="661"/>
      <c r="CU48" s="661"/>
      <c r="CV48" s="661"/>
      <c r="CW48" s="661"/>
      <c r="CX48" s="661"/>
      <c r="CY48" s="662"/>
      <c r="CZ48" s="665" t="s">
        <v>124</v>
      </c>
      <c r="DA48" s="666"/>
      <c r="DB48" s="666"/>
      <c r="DC48" s="761"/>
      <c r="DD48" s="669" t="s">
        <v>229</v>
      </c>
      <c r="DE48" s="661"/>
      <c r="DF48" s="661"/>
      <c r="DG48" s="661"/>
      <c r="DH48" s="661"/>
      <c r="DI48" s="661"/>
      <c r="DJ48" s="661"/>
      <c r="DK48" s="662"/>
      <c r="DL48" s="755"/>
      <c r="DM48" s="756"/>
      <c r="DN48" s="756"/>
      <c r="DO48" s="756"/>
      <c r="DP48" s="756"/>
      <c r="DQ48" s="756"/>
      <c r="DR48" s="756"/>
      <c r="DS48" s="756"/>
      <c r="DT48" s="756"/>
      <c r="DU48" s="756"/>
      <c r="DV48" s="757"/>
      <c r="DW48" s="758"/>
      <c r="DX48" s="759"/>
      <c r="DY48" s="759"/>
      <c r="DZ48" s="759"/>
      <c r="EA48" s="759"/>
      <c r="EB48" s="759"/>
      <c r="EC48" s="760"/>
    </row>
    <row r="49" spans="82:133" ht="11.25" customHeight="1" x14ac:dyDescent="0.2">
      <c r="CD49" s="705" t="s">
        <v>356</v>
      </c>
      <c r="CE49" s="706"/>
      <c r="CF49" s="706"/>
      <c r="CG49" s="706"/>
      <c r="CH49" s="706"/>
      <c r="CI49" s="706"/>
      <c r="CJ49" s="706"/>
      <c r="CK49" s="706"/>
      <c r="CL49" s="706"/>
      <c r="CM49" s="706"/>
      <c r="CN49" s="706"/>
      <c r="CO49" s="706"/>
      <c r="CP49" s="706"/>
      <c r="CQ49" s="707"/>
      <c r="CR49" s="740">
        <v>61128287</v>
      </c>
      <c r="CS49" s="730"/>
      <c r="CT49" s="730"/>
      <c r="CU49" s="730"/>
      <c r="CV49" s="730"/>
      <c r="CW49" s="730"/>
      <c r="CX49" s="730"/>
      <c r="CY49" s="762"/>
      <c r="CZ49" s="745">
        <v>100</v>
      </c>
      <c r="DA49" s="763"/>
      <c r="DB49" s="763"/>
      <c r="DC49" s="764"/>
      <c r="DD49" s="765">
        <v>35875538</v>
      </c>
      <c r="DE49" s="730"/>
      <c r="DF49" s="730"/>
      <c r="DG49" s="730"/>
      <c r="DH49" s="730"/>
      <c r="DI49" s="730"/>
      <c r="DJ49" s="730"/>
      <c r="DK49" s="762"/>
      <c r="DL49" s="766"/>
      <c r="DM49" s="767"/>
      <c r="DN49" s="767"/>
      <c r="DO49" s="767"/>
      <c r="DP49" s="767"/>
      <c r="DQ49" s="767"/>
      <c r="DR49" s="767"/>
      <c r="DS49" s="767"/>
      <c r="DT49" s="767"/>
      <c r="DU49" s="767"/>
      <c r="DV49" s="768"/>
      <c r="DW49" s="769"/>
      <c r="DX49" s="770"/>
      <c r="DY49" s="770"/>
      <c r="DZ49" s="770"/>
      <c r="EA49" s="770"/>
      <c r="EB49" s="770"/>
      <c r="EC49" s="771"/>
    </row>
    <row r="50" spans="82:133" ht="10.8" hidden="1" x14ac:dyDescent="0.2"/>
    <row r="51" spans="82:133" ht="10.8" hidden="1" x14ac:dyDescent="0.2"/>
    <row r="52" spans="82:133" ht="10.8" hidden="1" x14ac:dyDescent="0.2"/>
    <row r="53" spans="82:133" ht="10.8" hidden="1" x14ac:dyDescent="0.2"/>
  </sheetData>
  <sheetProtection algorithmName="SHA-512" hashValue="MwAy/w4KSbc7pvuQOP0QV5BhyRnioTAgQ7lKjYvPxDSsXsY0+4LGR22MRwC92No/PSO0s+wx770jkJI0MhJJDQ==" saltValue="alpgdAzGUYkHYYO165xOU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8" customWidth="1"/>
    <col min="131" max="131" width="1.6640625" style="268" customWidth="1"/>
    <col min="132" max="16384" width="9" style="268"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29" t="s">
        <v>358</v>
      </c>
      <c r="DK2" s="830"/>
      <c r="DL2" s="830"/>
      <c r="DM2" s="830"/>
      <c r="DN2" s="830"/>
      <c r="DO2" s="831"/>
      <c r="DP2" s="229"/>
      <c r="DQ2" s="829" t="s">
        <v>359</v>
      </c>
      <c r="DR2" s="830"/>
      <c r="DS2" s="830"/>
      <c r="DT2" s="830"/>
      <c r="DU2" s="830"/>
      <c r="DV2" s="830"/>
      <c r="DW2" s="830"/>
      <c r="DX2" s="830"/>
      <c r="DY2" s="830"/>
      <c r="DZ2" s="83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32" t="s">
        <v>360</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23" t="s">
        <v>362</v>
      </c>
      <c r="B5" s="824"/>
      <c r="C5" s="824"/>
      <c r="D5" s="824"/>
      <c r="E5" s="824"/>
      <c r="F5" s="824"/>
      <c r="G5" s="824"/>
      <c r="H5" s="824"/>
      <c r="I5" s="824"/>
      <c r="J5" s="824"/>
      <c r="K5" s="824"/>
      <c r="L5" s="824"/>
      <c r="M5" s="824"/>
      <c r="N5" s="824"/>
      <c r="O5" s="824"/>
      <c r="P5" s="825"/>
      <c r="Q5" s="800" t="s">
        <v>363</v>
      </c>
      <c r="R5" s="801"/>
      <c r="S5" s="801"/>
      <c r="T5" s="801"/>
      <c r="U5" s="802"/>
      <c r="V5" s="800" t="s">
        <v>364</v>
      </c>
      <c r="W5" s="801"/>
      <c r="X5" s="801"/>
      <c r="Y5" s="801"/>
      <c r="Z5" s="802"/>
      <c r="AA5" s="800" t="s">
        <v>365</v>
      </c>
      <c r="AB5" s="801"/>
      <c r="AC5" s="801"/>
      <c r="AD5" s="801"/>
      <c r="AE5" s="801"/>
      <c r="AF5" s="833" t="s">
        <v>366</v>
      </c>
      <c r="AG5" s="801"/>
      <c r="AH5" s="801"/>
      <c r="AI5" s="801"/>
      <c r="AJ5" s="812"/>
      <c r="AK5" s="801" t="s">
        <v>367</v>
      </c>
      <c r="AL5" s="801"/>
      <c r="AM5" s="801"/>
      <c r="AN5" s="801"/>
      <c r="AO5" s="802"/>
      <c r="AP5" s="800" t="s">
        <v>368</v>
      </c>
      <c r="AQ5" s="801"/>
      <c r="AR5" s="801"/>
      <c r="AS5" s="801"/>
      <c r="AT5" s="802"/>
      <c r="AU5" s="800" t="s">
        <v>369</v>
      </c>
      <c r="AV5" s="801"/>
      <c r="AW5" s="801"/>
      <c r="AX5" s="801"/>
      <c r="AY5" s="812"/>
      <c r="AZ5" s="236"/>
      <c r="BA5" s="236"/>
      <c r="BB5" s="236"/>
      <c r="BC5" s="236"/>
      <c r="BD5" s="236"/>
      <c r="BE5" s="237"/>
      <c r="BF5" s="237"/>
      <c r="BG5" s="237"/>
      <c r="BH5" s="237"/>
      <c r="BI5" s="237"/>
      <c r="BJ5" s="237"/>
      <c r="BK5" s="237"/>
      <c r="BL5" s="237"/>
      <c r="BM5" s="237"/>
      <c r="BN5" s="237"/>
      <c r="BO5" s="237"/>
      <c r="BP5" s="237"/>
      <c r="BQ5" s="823" t="s">
        <v>370</v>
      </c>
      <c r="BR5" s="824"/>
      <c r="BS5" s="824"/>
      <c r="BT5" s="824"/>
      <c r="BU5" s="824"/>
      <c r="BV5" s="824"/>
      <c r="BW5" s="824"/>
      <c r="BX5" s="824"/>
      <c r="BY5" s="824"/>
      <c r="BZ5" s="824"/>
      <c r="CA5" s="824"/>
      <c r="CB5" s="824"/>
      <c r="CC5" s="824"/>
      <c r="CD5" s="824"/>
      <c r="CE5" s="824"/>
      <c r="CF5" s="824"/>
      <c r="CG5" s="825"/>
      <c r="CH5" s="800" t="s">
        <v>371</v>
      </c>
      <c r="CI5" s="801"/>
      <c r="CJ5" s="801"/>
      <c r="CK5" s="801"/>
      <c r="CL5" s="802"/>
      <c r="CM5" s="800" t="s">
        <v>372</v>
      </c>
      <c r="CN5" s="801"/>
      <c r="CO5" s="801"/>
      <c r="CP5" s="801"/>
      <c r="CQ5" s="802"/>
      <c r="CR5" s="800" t="s">
        <v>373</v>
      </c>
      <c r="CS5" s="801"/>
      <c r="CT5" s="801"/>
      <c r="CU5" s="801"/>
      <c r="CV5" s="802"/>
      <c r="CW5" s="800" t="s">
        <v>374</v>
      </c>
      <c r="CX5" s="801"/>
      <c r="CY5" s="801"/>
      <c r="CZ5" s="801"/>
      <c r="DA5" s="802"/>
      <c r="DB5" s="800" t="s">
        <v>375</v>
      </c>
      <c r="DC5" s="801"/>
      <c r="DD5" s="801"/>
      <c r="DE5" s="801"/>
      <c r="DF5" s="802"/>
      <c r="DG5" s="806" t="s">
        <v>376</v>
      </c>
      <c r="DH5" s="807"/>
      <c r="DI5" s="807"/>
      <c r="DJ5" s="807"/>
      <c r="DK5" s="808"/>
      <c r="DL5" s="806" t="s">
        <v>377</v>
      </c>
      <c r="DM5" s="807"/>
      <c r="DN5" s="807"/>
      <c r="DO5" s="807"/>
      <c r="DP5" s="808"/>
      <c r="DQ5" s="800" t="s">
        <v>378</v>
      </c>
      <c r="DR5" s="801"/>
      <c r="DS5" s="801"/>
      <c r="DT5" s="801"/>
      <c r="DU5" s="802"/>
      <c r="DV5" s="800" t="s">
        <v>369</v>
      </c>
      <c r="DW5" s="801"/>
      <c r="DX5" s="801"/>
      <c r="DY5" s="801"/>
      <c r="DZ5" s="812"/>
      <c r="EA5" s="234"/>
    </row>
    <row r="6" spans="1:131" s="235" customFormat="1" ht="26.25" customHeight="1" thickBot="1" x14ac:dyDescent="0.25">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32"/>
      <c r="BA6" s="232"/>
      <c r="BB6" s="232"/>
      <c r="BC6" s="232"/>
      <c r="BD6" s="232"/>
      <c r="BE6" s="233"/>
      <c r="BF6" s="233"/>
      <c r="BG6" s="233"/>
      <c r="BH6" s="233"/>
      <c r="BI6" s="233"/>
      <c r="BJ6" s="233"/>
      <c r="BK6" s="233"/>
      <c r="BL6" s="233"/>
      <c r="BM6" s="233"/>
      <c r="BN6" s="233"/>
      <c r="BO6" s="233"/>
      <c r="BP6" s="233"/>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34"/>
    </row>
    <row r="7" spans="1:131" s="235" customFormat="1" ht="26.25" customHeight="1" thickTop="1" x14ac:dyDescent="0.2">
      <c r="A7" s="238">
        <v>1</v>
      </c>
      <c r="B7" s="814" t="s">
        <v>379</v>
      </c>
      <c r="C7" s="815"/>
      <c r="D7" s="815"/>
      <c r="E7" s="815"/>
      <c r="F7" s="815"/>
      <c r="G7" s="815"/>
      <c r="H7" s="815"/>
      <c r="I7" s="815"/>
      <c r="J7" s="815"/>
      <c r="K7" s="815"/>
      <c r="L7" s="815"/>
      <c r="M7" s="815"/>
      <c r="N7" s="815"/>
      <c r="O7" s="815"/>
      <c r="P7" s="816"/>
      <c r="Q7" s="817">
        <v>63415</v>
      </c>
      <c r="R7" s="818"/>
      <c r="S7" s="818"/>
      <c r="T7" s="818"/>
      <c r="U7" s="818"/>
      <c r="V7" s="818">
        <v>61752</v>
      </c>
      <c r="W7" s="818"/>
      <c r="X7" s="818"/>
      <c r="Y7" s="818"/>
      <c r="Z7" s="818"/>
      <c r="AA7" s="818">
        <v>1663</v>
      </c>
      <c r="AB7" s="818"/>
      <c r="AC7" s="818"/>
      <c r="AD7" s="818"/>
      <c r="AE7" s="819"/>
      <c r="AF7" s="820">
        <v>1400</v>
      </c>
      <c r="AG7" s="821"/>
      <c r="AH7" s="821"/>
      <c r="AI7" s="821"/>
      <c r="AJ7" s="822"/>
      <c r="AK7" s="844" t="s">
        <v>567</v>
      </c>
      <c r="AL7" s="845"/>
      <c r="AM7" s="845"/>
      <c r="AN7" s="845"/>
      <c r="AO7" s="845"/>
      <c r="AP7" s="845">
        <v>59354</v>
      </c>
      <c r="AQ7" s="845"/>
      <c r="AR7" s="845"/>
      <c r="AS7" s="845"/>
      <c r="AT7" s="845"/>
      <c r="AU7" s="846"/>
      <c r="AV7" s="846"/>
      <c r="AW7" s="846"/>
      <c r="AX7" s="846"/>
      <c r="AY7" s="847"/>
      <c r="AZ7" s="232"/>
      <c r="BA7" s="232"/>
      <c r="BB7" s="232"/>
      <c r="BC7" s="232"/>
      <c r="BD7" s="232"/>
      <c r="BE7" s="233"/>
      <c r="BF7" s="233"/>
      <c r="BG7" s="233"/>
      <c r="BH7" s="233"/>
      <c r="BI7" s="233"/>
      <c r="BJ7" s="233"/>
      <c r="BK7" s="233"/>
      <c r="BL7" s="233"/>
      <c r="BM7" s="233"/>
      <c r="BN7" s="233"/>
      <c r="BO7" s="233"/>
      <c r="BP7" s="233"/>
      <c r="BQ7" s="239">
        <v>1</v>
      </c>
      <c r="BR7" s="364"/>
      <c r="BS7" s="835" t="s">
        <v>577</v>
      </c>
      <c r="BT7" s="836"/>
      <c r="BU7" s="836"/>
      <c r="BV7" s="836"/>
      <c r="BW7" s="836"/>
      <c r="BX7" s="836"/>
      <c r="BY7" s="836"/>
      <c r="BZ7" s="836"/>
      <c r="CA7" s="836"/>
      <c r="CB7" s="836"/>
      <c r="CC7" s="836"/>
      <c r="CD7" s="836"/>
      <c r="CE7" s="836"/>
      <c r="CF7" s="836"/>
      <c r="CG7" s="837"/>
      <c r="CH7" s="841">
        <v>9</v>
      </c>
      <c r="CI7" s="842"/>
      <c r="CJ7" s="842"/>
      <c r="CK7" s="842"/>
      <c r="CL7" s="843"/>
      <c r="CM7" s="841">
        <v>98</v>
      </c>
      <c r="CN7" s="842"/>
      <c r="CO7" s="842"/>
      <c r="CP7" s="842"/>
      <c r="CQ7" s="843"/>
      <c r="CR7" s="841">
        <v>30</v>
      </c>
      <c r="CS7" s="842"/>
      <c r="CT7" s="842"/>
      <c r="CU7" s="842"/>
      <c r="CV7" s="843"/>
      <c r="CW7" s="841" t="s">
        <v>568</v>
      </c>
      <c r="CX7" s="842"/>
      <c r="CY7" s="842"/>
      <c r="CZ7" s="842"/>
      <c r="DA7" s="843"/>
      <c r="DB7" s="841" t="s">
        <v>568</v>
      </c>
      <c r="DC7" s="842"/>
      <c r="DD7" s="842"/>
      <c r="DE7" s="842"/>
      <c r="DF7" s="843"/>
      <c r="DG7" s="841" t="s">
        <v>568</v>
      </c>
      <c r="DH7" s="842"/>
      <c r="DI7" s="842"/>
      <c r="DJ7" s="842"/>
      <c r="DK7" s="843"/>
      <c r="DL7" s="841" t="s">
        <v>568</v>
      </c>
      <c r="DM7" s="842"/>
      <c r="DN7" s="842"/>
      <c r="DO7" s="842"/>
      <c r="DP7" s="843"/>
      <c r="DQ7" s="841" t="s">
        <v>568</v>
      </c>
      <c r="DR7" s="842"/>
      <c r="DS7" s="842"/>
      <c r="DT7" s="842"/>
      <c r="DU7" s="843"/>
      <c r="DV7" s="838"/>
      <c r="DW7" s="839"/>
      <c r="DX7" s="839"/>
      <c r="DY7" s="839"/>
      <c r="DZ7" s="840"/>
      <c r="EA7" s="234"/>
    </row>
    <row r="8" spans="1:131" s="235" customFormat="1" ht="26.25" customHeight="1" x14ac:dyDescent="0.2">
      <c r="A8" s="240">
        <v>2</v>
      </c>
      <c r="B8" s="787"/>
      <c r="C8" s="788"/>
      <c r="D8" s="788"/>
      <c r="E8" s="788"/>
      <c r="F8" s="788"/>
      <c r="G8" s="788"/>
      <c r="H8" s="788"/>
      <c r="I8" s="788"/>
      <c r="J8" s="788"/>
      <c r="K8" s="788"/>
      <c r="L8" s="788"/>
      <c r="M8" s="788"/>
      <c r="N8" s="788"/>
      <c r="O8" s="788"/>
      <c r="P8" s="789"/>
      <c r="Q8" s="790"/>
      <c r="R8" s="791"/>
      <c r="S8" s="791"/>
      <c r="T8" s="791"/>
      <c r="U8" s="791"/>
      <c r="V8" s="791"/>
      <c r="W8" s="791"/>
      <c r="X8" s="791"/>
      <c r="Y8" s="791"/>
      <c r="Z8" s="791"/>
      <c r="AA8" s="791"/>
      <c r="AB8" s="791"/>
      <c r="AC8" s="791"/>
      <c r="AD8" s="791"/>
      <c r="AE8" s="792"/>
      <c r="AF8" s="793"/>
      <c r="AG8" s="794"/>
      <c r="AH8" s="794"/>
      <c r="AI8" s="794"/>
      <c r="AJ8" s="795"/>
      <c r="AK8" s="796"/>
      <c r="AL8" s="797"/>
      <c r="AM8" s="797"/>
      <c r="AN8" s="797"/>
      <c r="AO8" s="797"/>
      <c r="AP8" s="797"/>
      <c r="AQ8" s="797"/>
      <c r="AR8" s="797"/>
      <c r="AS8" s="797"/>
      <c r="AT8" s="797"/>
      <c r="AU8" s="798"/>
      <c r="AV8" s="798"/>
      <c r="AW8" s="798"/>
      <c r="AX8" s="798"/>
      <c r="AY8" s="799"/>
      <c r="AZ8" s="232"/>
      <c r="BA8" s="232"/>
      <c r="BB8" s="232"/>
      <c r="BC8" s="232"/>
      <c r="BD8" s="232"/>
      <c r="BE8" s="233"/>
      <c r="BF8" s="233"/>
      <c r="BG8" s="233"/>
      <c r="BH8" s="233"/>
      <c r="BI8" s="233"/>
      <c r="BJ8" s="233"/>
      <c r="BK8" s="233"/>
      <c r="BL8" s="233"/>
      <c r="BM8" s="233"/>
      <c r="BN8" s="233"/>
      <c r="BO8" s="233"/>
      <c r="BP8" s="233"/>
      <c r="BQ8" s="241">
        <v>2</v>
      </c>
      <c r="BR8" s="365"/>
      <c r="BS8" s="784" t="s">
        <v>578</v>
      </c>
      <c r="BT8" s="785"/>
      <c r="BU8" s="785"/>
      <c r="BV8" s="785"/>
      <c r="BW8" s="785"/>
      <c r="BX8" s="785"/>
      <c r="BY8" s="785"/>
      <c r="BZ8" s="785"/>
      <c r="CA8" s="785"/>
      <c r="CB8" s="785"/>
      <c r="CC8" s="785"/>
      <c r="CD8" s="785"/>
      <c r="CE8" s="785"/>
      <c r="CF8" s="785"/>
      <c r="CG8" s="786"/>
      <c r="CH8" s="848">
        <v>2</v>
      </c>
      <c r="CI8" s="849"/>
      <c r="CJ8" s="849"/>
      <c r="CK8" s="849"/>
      <c r="CL8" s="850"/>
      <c r="CM8" s="848">
        <v>50</v>
      </c>
      <c r="CN8" s="849"/>
      <c r="CO8" s="849"/>
      <c r="CP8" s="849"/>
      <c r="CQ8" s="850"/>
      <c r="CR8" s="848">
        <v>19</v>
      </c>
      <c r="CS8" s="849"/>
      <c r="CT8" s="849"/>
      <c r="CU8" s="849"/>
      <c r="CV8" s="850"/>
      <c r="CW8" s="848" t="s">
        <v>568</v>
      </c>
      <c r="CX8" s="849"/>
      <c r="CY8" s="849"/>
      <c r="CZ8" s="849"/>
      <c r="DA8" s="850"/>
      <c r="DB8" s="848" t="s">
        <v>568</v>
      </c>
      <c r="DC8" s="849"/>
      <c r="DD8" s="849"/>
      <c r="DE8" s="849"/>
      <c r="DF8" s="850"/>
      <c r="DG8" s="848" t="s">
        <v>568</v>
      </c>
      <c r="DH8" s="849"/>
      <c r="DI8" s="849"/>
      <c r="DJ8" s="849"/>
      <c r="DK8" s="850"/>
      <c r="DL8" s="848" t="s">
        <v>568</v>
      </c>
      <c r="DM8" s="849"/>
      <c r="DN8" s="849"/>
      <c r="DO8" s="849"/>
      <c r="DP8" s="850"/>
      <c r="DQ8" s="848" t="s">
        <v>568</v>
      </c>
      <c r="DR8" s="849"/>
      <c r="DS8" s="849"/>
      <c r="DT8" s="849"/>
      <c r="DU8" s="850"/>
      <c r="DV8" s="851"/>
      <c r="DW8" s="852"/>
      <c r="DX8" s="852"/>
      <c r="DY8" s="852"/>
      <c r="DZ8" s="853"/>
      <c r="EA8" s="234"/>
    </row>
    <row r="9" spans="1:131" s="235" customFormat="1" ht="26.25" customHeight="1" x14ac:dyDescent="0.2">
      <c r="A9" s="240">
        <v>3</v>
      </c>
      <c r="B9" s="787"/>
      <c r="C9" s="788"/>
      <c r="D9" s="788"/>
      <c r="E9" s="788"/>
      <c r="F9" s="788"/>
      <c r="G9" s="788"/>
      <c r="H9" s="788"/>
      <c r="I9" s="788"/>
      <c r="J9" s="788"/>
      <c r="K9" s="788"/>
      <c r="L9" s="788"/>
      <c r="M9" s="788"/>
      <c r="N9" s="788"/>
      <c r="O9" s="788"/>
      <c r="P9" s="789"/>
      <c r="Q9" s="790"/>
      <c r="R9" s="791"/>
      <c r="S9" s="791"/>
      <c r="T9" s="791"/>
      <c r="U9" s="791"/>
      <c r="V9" s="791"/>
      <c r="W9" s="791"/>
      <c r="X9" s="791"/>
      <c r="Y9" s="791"/>
      <c r="Z9" s="791"/>
      <c r="AA9" s="791"/>
      <c r="AB9" s="791"/>
      <c r="AC9" s="791"/>
      <c r="AD9" s="791"/>
      <c r="AE9" s="792"/>
      <c r="AF9" s="793"/>
      <c r="AG9" s="794"/>
      <c r="AH9" s="794"/>
      <c r="AI9" s="794"/>
      <c r="AJ9" s="795"/>
      <c r="AK9" s="796"/>
      <c r="AL9" s="797"/>
      <c r="AM9" s="797"/>
      <c r="AN9" s="797"/>
      <c r="AO9" s="797"/>
      <c r="AP9" s="797"/>
      <c r="AQ9" s="797"/>
      <c r="AR9" s="797"/>
      <c r="AS9" s="797"/>
      <c r="AT9" s="797"/>
      <c r="AU9" s="798"/>
      <c r="AV9" s="798"/>
      <c r="AW9" s="798"/>
      <c r="AX9" s="798"/>
      <c r="AY9" s="799"/>
      <c r="AZ9" s="232"/>
      <c r="BA9" s="232"/>
      <c r="BB9" s="232"/>
      <c r="BC9" s="232"/>
      <c r="BD9" s="232"/>
      <c r="BE9" s="233"/>
      <c r="BF9" s="233"/>
      <c r="BG9" s="233"/>
      <c r="BH9" s="233"/>
      <c r="BI9" s="233"/>
      <c r="BJ9" s="233"/>
      <c r="BK9" s="233"/>
      <c r="BL9" s="233"/>
      <c r="BM9" s="233"/>
      <c r="BN9" s="233"/>
      <c r="BO9" s="233"/>
      <c r="BP9" s="233"/>
      <c r="BQ9" s="241">
        <v>3</v>
      </c>
      <c r="BR9" s="365"/>
      <c r="BS9" s="784" t="s">
        <v>579</v>
      </c>
      <c r="BT9" s="785"/>
      <c r="BU9" s="785"/>
      <c r="BV9" s="785"/>
      <c r="BW9" s="785"/>
      <c r="BX9" s="785"/>
      <c r="BY9" s="785"/>
      <c r="BZ9" s="785"/>
      <c r="CA9" s="785"/>
      <c r="CB9" s="785"/>
      <c r="CC9" s="785"/>
      <c r="CD9" s="785"/>
      <c r="CE9" s="785"/>
      <c r="CF9" s="785"/>
      <c r="CG9" s="786"/>
      <c r="CH9" s="848">
        <v>-2</v>
      </c>
      <c r="CI9" s="849"/>
      <c r="CJ9" s="849"/>
      <c r="CK9" s="849"/>
      <c r="CL9" s="850"/>
      <c r="CM9" s="848">
        <v>25</v>
      </c>
      <c r="CN9" s="849"/>
      <c r="CO9" s="849"/>
      <c r="CP9" s="849"/>
      <c r="CQ9" s="850"/>
      <c r="CR9" s="848">
        <v>65</v>
      </c>
      <c r="CS9" s="849"/>
      <c r="CT9" s="849"/>
      <c r="CU9" s="849"/>
      <c r="CV9" s="850"/>
      <c r="CW9" s="848" t="s">
        <v>568</v>
      </c>
      <c r="CX9" s="849"/>
      <c r="CY9" s="849"/>
      <c r="CZ9" s="849"/>
      <c r="DA9" s="850"/>
      <c r="DB9" s="848">
        <v>10</v>
      </c>
      <c r="DC9" s="849"/>
      <c r="DD9" s="849"/>
      <c r="DE9" s="849"/>
      <c r="DF9" s="850"/>
      <c r="DG9" s="848" t="s">
        <v>568</v>
      </c>
      <c r="DH9" s="849"/>
      <c r="DI9" s="849"/>
      <c r="DJ9" s="849"/>
      <c r="DK9" s="850"/>
      <c r="DL9" s="848" t="s">
        <v>568</v>
      </c>
      <c r="DM9" s="849"/>
      <c r="DN9" s="849"/>
      <c r="DO9" s="849"/>
      <c r="DP9" s="850"/>
      <c r="DQ9" s="848" t="s">
        <v>568</v>
      </c>
      <c r="DR9" s="849"/>
      <c r="DS9" s="849"/>
      <c r="DT9" s="849"/>
      <c r="DU9" s="850"/>
      <c r="DV9" s="851"/>
      <c r="DW9" s="852"/>
      <c r="DX9" s="852"/>
      <c r="DY9" s="852"/>
      <c r="DZ9" s="853"/>
      <c r="EA9" s="234"/>
    </row>
    <row r="10" spans="1:131" s="235" customFormat="1" ht="26.25" customHeight="1" x14ac:dyDescent="0.2">
      <c r="A10" s="240">
        <v>4</v>
      </c>
      <c r="B10" s="787"/>
      <c r="C10" s="788"/>
      <c r="D10" s="788"/>
      <c r="E10" s="788"/>
      <c r="F10" s="788"/>
      <c r="G10" s="788"/>
      <c r="H10" s="788"/>
      <c r="I10" s="788"/>
      <c r="J10" s="788"/>
      <c r="K10" s="788"/>
      <c r="L10" s="788"/>
      <c r="M10" s="788"/>
      <c r="N10" s="788"/>
      <c r="O10" s="788"/>
      <c r="P10" s="789"/>
      <c r="Q10" s="790"/>
      <c r="R10" s="791"/>
      <c r="S10" s="791"/>
      <c r="T10" s="791"/>
      <c r="U10" s="791"/>
      <c r="V10" s="791"/>
      <c r="W10" s="791"/>
      <c r="X10" s="791"/>
      <c r="Y10" s="791"/>
      <c r="Z10" s="791"/>
      <c r="AA10" s="791"/>
      <c r="AB10" s="791"/>
      <c r="AC10" s="791"/>
      <c r="AD10" s="791"/>
      <c r="AE10" s="792"/>
      <c r="AF10" s="793"/>
      <c r="AG10" s="794"/>
      <c r="AH10" s="794"/>
      <c r="AI10" s="794"/>
      <c r="AJ10" s="795"/>
      <c r="AK10" s="796"/>
      <c r="AL10" s="797"/>
      <c r="AM10" s="797"/>
      <c r="AN10" s="797"/>
      <c r="AO10" s="797"/>
      <c r="AP10" s="797"/>
      <c r="AQ10" s="797"/>
      <c r="AR10" s="797"/>
      <c r="AS10" s="797"/>
      <c r="AT10" s="797"/>
      <c r="AU10" s="798"/>
      <c r="AV10" s="798"/>
      <c r="AW10" s="798"/>
      <c r="AX10" s="798"/>
      <c r="AY10" s="799"/>
      <c r="AZ10" s="232"/>
      <c r="BA10" s="232"/>
      <c r="BB10" s="232"/>
      <c r="BC10" s="232"/>
      <c r="BD10" s="232"/>
      <c r="BE10" s="233"/>
      <c r="BF10" s="233"/>
      <c r="BG10" s="233"/>
      <c r="BH10" s="233"/>
      <c r="BI10" s="233"/>
      <c r="BJ10" s="233"/>
      <c r="BK10" s="233"/>
      <c r="BL10" s="233"/>
      <c r="BM10" s="233"/>
      <c r="BN10" s="233"/>
      <c r="BO10" s="233"/>
      <c r="BP10" s="233"/>
      <c r="BQ10" s="241">
        <v>4</v>
      </c>
      <c r="BR10" s="365"/>
      <c r="BS10" s="784" t="s">
        <v>580</v>
      </c>
      <c r="BT10" s="785"/>
      <c r="BU10" s="785"/>
      <c r="BV10" s="785"/>
      <c r="BW10" s="785"/>
      <c r="BX10" s="785"/>
      <c r="BY10" s="785"/>
      <c r="BZ10" s="785"/>
      <c r="CA10" s="785"/>
      <c r="CB10" s="785"/>
      <c r="CC10" s="785"/>
      <c r="CD10" s="785"/>
      <c r="CE10" s="785"/>
      <c r="CF10" s="785"/>
      <c r="CG10" s="786"/>
      <c r="CH10" s="848">
        <v>8</v>
      </c>
      <c r="CI10" s="849"/>
      <c r="CJ10" s="849"/>
      <c r="CK10" s="849"/>
      <c r="CL10" s="850"/>
      <c r="CM10" s="848">
        <v>30</v>
      </c>
      <c r="CN10" s="849"/>
      <c r="CO10" s="849"/>
      <c r="CP10" s="849"/>
      <c r="CQ10" s="850"/>
      <c r="CR10" s="848">
        <v>6</v>
      </c>
      <c r="CS10" s="849"/>
      <c r="CT10" s="849"/>
      <c r="CU10" s="849"/>
      <c r="CV10" s="850"/>
      <c r="CW10" s="848" t="s">
        <v>568</v>
      </c>
      <c r="CX10" s="849"/>
      <c r="CY10" s="849"/>
      <c r="CZ10" s="849"/>
      <c r="DA10" s="850"/>
      <c r="DB10" s="848" t="s">
        <v>568</v>
      </c>
      <c r="DC10" s="849"/>
      <c r="DD10" s="849"/>
      <c r="DE10" s="849"/>
      <c r="DF10" s="850"/>
      <c r="DG10" s="848" t="s">
        <v>568</v>
      </c>
      <c r="DH10" s="849"/>
      <c r="DI10" s="849"/>
      <c r="DJ10" s="849"/>
      <c r="DK10" s="850"/>
      <c r="DL10" s="848" t="s">
        <v>568</v>
      </c>
      <c r="DM10" s="849"/>
      <c r="DN10" s="849"/>
      <c r="DO10" s="849"/>
      <c r="DP10" s="850"/>
      <c r="DQ10" s="848" t="s">
        <v>568</v>
      </c>
      <c r="DR10" s="849"/>
      <c r="DS10" s="849"/>
      <c r="DT10" s="849"/>
      <c r="DU10" s="850"/>
      <c r="DV10" s="851"/>
      <c r="DW10" s="852"/>
      <c r="DX10" s="852"/>
      <c r="DY10" s="852"/>
      <c r="DZ10" s="853"/>
      <c r="EA10" s="234"/>
    </row>
    <row r="11" spans="1:131" s="235" customFormat="1" ht="26.25" customHeight="1" x14ac:dyDescent="0.2">
      <c r="A11" s="240">
        <v>5</v>
      </c>
      <c r="B11" s="787"/>
      <c r="C11" s="788"/>
      <c r="D11" s="788"/>
      <c r="E11" s="788"/>
      <c r="F11" s="788"/>
      <c r="G11" s="788"/>
      <c r="H11" s="788"/>
      <c r="I11" s="788"/>
      <c r="J11" s="788"/>
      <c r="K11" s="788"/>
      <c r="L11" s="788"/>
      <c r="M11" s="788"/>
      <c r="N11" s="788"/>
      <c r="O11" s="788"/>
      <c r="P11" s="789"/>
      <c r="Q11" s="790"/>
      <c r="R11" s="791"/>
      <c r="S11" s="791"/>
      <c r="T11" s="791"/>
      <c r="U11" s="791"/>
      <c r="V11" s="791"/>
      <c r="W11" s="791"/>
      <c r="X11" s="791"/>
      <c r="Y11" s="791"/>
      <c r="Z11" s="791"/>
      <c r="AA11" s="791"/>
      <c r="AB11" s="791"/>
      <c r="AC11" s="791"/>
      <c r="AD11" s="791"/>
      <c r="AE11" s="792"/>
      <c r="AF11" s="793"/>
      <c r="AG11" s="794"/>
      <c r="AH11" s="794"/>
      <c r="AI11" s="794"/>
      <c r="AJ11" s="795"/>
      <c r="AK11" s="796"/>
      <c r="AL11" s="797"/>
      <c r="AM11" s="797"/>
      <c r="AN11" s="797"/>
      <c r="AO11" s="797"/>
      <c r="AP11" s="797"/>
      <c r="AQ11" s="797"/>
      <c r="AR11" s="797"/>
      <c r="AS11" s="797"/>
      <c r="AT11" s="797"/>
      <c r="AU11" s="798"/>
      <c r="AV11" s="798"/>
      <c r="AW11" s="798"/>
      <c r="AX11" s="798"/>
      <c r="AY11" s="799"/>
      <c r="AZ11" s="232"/>
      <c r="BA11" s="232"/>
      <c r="BB11" s="232"/>
      <c r="BC11" s="232"/>
      <c r="BD11" s="232"/>
      <c r="BE11" s="233"/>
      <c r="BF11" s="233"/>
      <c r="BG11" s="233"/>
      <c r="BH11" s="233"/>
      <c r="BI11" s="233"/>
      <c r="BJ11" s="233"/>
      <c r="BK11" s="233"/>
      <c r="BL11" s="233"/>
      <c r="BM11" s="233"/>
      <c r="BN11" s="233"/>
      <c r="BO11" s="233"/>
      <c r="BP11" s="233"/>
      <c r="BQ11" s="241">
        <v>5</v>
      </c>
      <c r="BR11" s="365"/>
      <c r="BS11" s="784" t="s">
        <v>581</v>
      </c>
      <c r="BT11" s="785"/>
      <c r="BU11" s="785"/>
      <c r="BV11" s="785"/>
      <c r="BW11" s="785"/>
      <c r="BX11" s="785"/>
      <c r="BY11" s="785"/>
      <c r="BZ11" s="785"/>
      <c r="CA11" s="785"/>
      <c r="CB11" s="785"/>
      <c r="CC11" s="785"/>
      <c r="CD11" s="785"/>
      <c r="CE11" s="785"/>
      <c r="CF11" s="785"/>
      <c r="CG11" s="786"/>
      <c r="CH11" s="848">
        <v>0</v>
      </c>
      <c r="CI11" s="849"/>
      <c r="CJ11" s="849"/>
      <c r="CK11" s="849"/>
      <c r="CL11" s="850"/>
      <c r="CM11" s="848">
        <v>17</v>
      </c>
      <c r="CN11" s="849"/>
      <c r="CO11" s="849"/>
      <c r="CP11" s="849"/>
      <c r="CQ11" s="850"/>
      <c r="CR11" s="848">
        <v>6</v>
      </c>
      <c r="CS11" s="849"/>
      <c r="CT11" s="849"/>
      <c r="CU11" s="849"/>
      <c r="CV11" s="850"/>
      <c r="CW11" s="848" t="s">
        <v>568</v>
      </c>
      <c r="CX11" s="849"/>
      <c r="CY11" s="849"/>
      <c r="CZ11" s="849"/>
      <c r="DA11" s="850"/>
      <c r="DB11" s="848" t="s">
        <v>568</v>
      </c>
      <c r="DC11" s="849"/>
      <c r="DD11" s="849"/>
      <c r="DE11" s="849"/>
      <c r="DF11" s="850"/>
      <c r="DG11" s="848" t="s">
        <v>568</v>
      </c>
      <c r="DH11" s="849"/>
      <c r="DI11" s="849"/>
      <c r="DJ11" s="849"/>
      <c r="DK11" s="850"/>
      <c r="DL11" s="848" t="s">
        <v>568</v>
      </c>
      <c r="DM11" s="849"/>
      <c r="DN11" s="849"/>
      <c r="DO11" s="849"/>
      <c r="DP11" s="850"/>
      <c r="DQ11" s="848" t="s">
        <v>568</v>
      </c>
      <c r="DR11" s="849"/>
      <c r="DS11" s="849"/>
      <c r="DT11" s="849"/>
      <c r="DU11" s="850"/>
      <c r="DV11" s="851"/>
      <c r="DW11" s="852"/>
      <c r="DX11" s="852"/>
      <c r="DY11" s="852"/>
      <c r="DZ11" s="853"/>
      <c r="EA11" s="234"/>
    </row>
    <row r="12" spans="1:131" s="235" customFormat="1" ht="26.25" customHeight="1" x14ac:dyDescent="0.2">
      <c r="A12" s="240">
        <v>6</v>
      </c>
      <c r="B12" s="787"/>
      <c r="C12" s="788"/>
      <c r="D12" s="788"/>
      <c r="E12" s="788"/>
      <c r="F12" s="788"/>
      <c r="G12" s="788"/>
      <c r="H12" s="788"/>
      <c r="I12" s="788"/>
      <c r="J12" s="788"/>
      <c r="K12" s="788"/>
      <c r="L12" s="788"/>
      <c r="M12" s="788"/>
      <c r="N12" s="788"/>
      <c r="O12" s="788"/>
      <c r="P12" s="789"/>
      <c r="Q12" s="790"/>
      <c r="R12" s="791"/>
      <c r="S12" s="791"/>
      <c r="T12" s="791"/>
      <c r="U12" s="791"/>
      <c r="V12" s="791"/>
      <c r="W12" s="791"/>
      <c r="X12" s="791"/>
      <c r="Y12" s="791"/>
      <c r="Z12" s="791"/>
      <c r="AA12" s="791"/>
      <c r="AB12" s="791"/>
      <c r="AC12" s="791"/>
      <c r="AD12" s="791"/>
      <c r="AE12" s="792"/>
      <c r="AF12" s="793"/>
      <c r="AG12" s="794"/>
      <c r="AH12" s="794"/>
      <c r="AI12" s="794"/>
      <c r="AJ12" s="795"/>
      <c r="AK12" s="796"/>
      <c r="AL12" s="797"/>
      <c r="AM12" s="797"/>
      <c r="AN12" s="797"/>
      <c r="AO12" s="797"/>
      <c r="AP12" s="797"/>
      <c r="AQ12" s="797"/>
      <c r="AR12" s="797"/>
      <c r="AS12" s="797"/>
      <c r="AT12" s="797"/>
      <c r="AU12" s="798"/>
      <c r="AV12" s="798"/>
      <c r="AW12" s="798"/>
      <c r="AX12" s="798"/>
      <c r="AY12" s="799"/>
      <c r="AZ12" s="232"/>
      <c r="BA12" s="232"/>
      <c r="BB12" s="232"/>
      <c r="BC12" s="232"/>
      <c r="BD12" s="232"/>
      <c r="BE12" s="233"/>
      <c r="BF12" s="233"/>
      <c r="BG12" s="233"/>
      <c r="BH12" s="233"/>
      <c r="BI12" s="233"/>
      <c r="BJ12" s="233"/>
      <c r="BK12" s="233"/>
      <c r="BL12" s="233"/>
      <c r="BM12" s="233"/>
      <c r="BN12" s="233"/>
      <c r="BO12" s="233"/>
      <c r="BP12" s="233"/>
      <c r="BQ12" s="241">
        <v>6</v>
      </c>
      <c r="BR12" s="365" t="s">
        <v>582</v>
      </c>
      <c r="BS12" s="784" t="s">
        <v>583</v>
      </c>
      <c r="BT12" s="785"/>
      <c r="BU12" s="785"/>
      <c r="BV12" s="785"/>
      <c r="BW12" s="785"/>
      <c r="BX12" s="785"/>
      <c r="BY12" s="785"/>
      <c r="BZ12" s="785"/>
      <c r="CA12" s="785"/>
      <c r="CB12" s="785"/>
      <c r="CC12" s="785"/>
      <c r="CD12" s="785"/>
      <c r="CE12" s="785"/>
      <c r="CF12" s="785"/>
      <c r="CG12" s="786"/>
      <c r="CH12" s="848">
        <v>0</v>
      </c>
      <c r="CI12" s="849"/>
      <c r="CJ12" s="849"/>
      <c r="CK12" s="849"/>
      <c r="CL12" s="850"/>
      <c r="CM12" s="848">
        <v>304</v>
      </c>
      <c r="CN12" s="849"/>
      <c r="CO12" s="849"/>
      <c r="CP12" s="849"/>
      <c r="CQ12" s="850"/>
      <c r="CR12" s="848">
        <v>6</v>
      </c>
      <c r="CS12" s="849"/>
      <c r="CT12" s="849"/>
      <c r="CU12" s="849"/>
      <c r="CV12" s="850"/>
      <c r="CW12" s="848" t="s">
        <v>568</v>
      </c>
      <c r="CX12" s="849"/>
      <c r="CY12" s="849"/>
      <c r="CZ12" s="849"/>
      <c r="DA12" s="850"/>
      <c r="DB12" s="848">
        <v>727</v>
      </c>
      <c r="DC12" s="849"/>
      <c r="DD12" s="849"/>
      <c r="DE12" s="849"/>
      <c r="DF12" s="850"/>
      <c r="DG12" s="848" t="s">
        <v>568</v>
      </c>
      <c r="DH12" s="849"/>
      <c r="DI12" s="849"/>
      <c r="DJ12" s="849"/>
      <c r="DK12" s="850"/>
      <c r="DL12" s="848" t="s">
        <v>568</v>
      </c>
      <c r="DM12" s="849"/>
      <c r="DN12" s="849"/>
      <c r="DO12" s="849"/>
      <c r="DP12" s="850"/>
      <c r="DQ12" s="848" t="s">
        <v>568</v>
      </c>
      <c r="DR12" s="849"/>
      <c r="DS12" s="849"/>
      <c r="DT12" s="849"/>
      <c r="DU12" s="850"/>
      <c r="DV12" s="851"/>
      <c r="DW12" s="852"/>
      <c r="DX12" s="852"/>
      <c r="DY12" s="852"/>
      <c r="DZ12" s="853"/>
      <c r="EA12" s="234"/>
    </row>
    <row r="13" spans="1:131" s="235" customFormat="1" ht="26.25" customHeight="1" x14ac:dyDescent="0.2">
      <c r="A13" s="240">
        <v>7</v>
      </c>
      <c r="B13" s="787"/>
      <c r="C13" s="788"/>
      <c r="D13" s="788"/>
      <c r="E13" s="788"/>
      <c r="F13" s="788"/>
      <c r="G13" s="788"/>
      <c r="H13" s="788"/>
      <c r="I13" s="788"/>
      <c r="J13" s="788"/>
      <c r="K13" s="788"/>
      <c r="L13" s="788"/>
      <c r="M13" s="788"/>
      <c r="N13" s="788"/>
      <c r="O13" s="788"/>
      <c r="P13" s="789"/>
      <c r="Q13" s="790"/>
      <c r="R13" s="791"/>
      <c r="S13" s="791"/>
      <c r="T13" s="791"/>
      <c r="U13" s="791"/>
      <c r="V13" s="791"/>
      <c r="W13" s="791"/>
      <c r="X13" s="791"/>
      <c r="Y13" s="791"/>
      <c r="Z13" s="791"/>
      <c r="AA13" s="791"/>
      <c r="AB13" s="791"/>
      <c r="AC13" s="791"/>
      <c r="AD13" s="791"/>
      <c r="AE13" s="792"/>
      <c r="AF13" s="793"/>
      <c r="AG13" s="794"/>
      <c r="AH13" s="794"/>
      <c r="AI13" s="794"/>
      <c r="AJ13" s="795"/>
      <c r="AK13" s="796"/>
      <c r="AL13" s="797"/>
      <c r="AM13" s="797"/>
      <c r="AN13" s="797"/>
      <c r="AO13" s="797"/>
      <c r="AP13" s="797"/>
      <c r="AQ13" s="797"/>
      <c r="AR13" s="797"/>
      <c r="AS13" s="797"/>
      <c r="AT13" s="797"/>
      <c r="AU13" s="798"/>
      <c r="AV13" s="798"/>
      <c r="AW13" s="798"/>
      <c r="AX13" s="798"/>
      <c r="AY13" s="799"/>
      <c r="AZ13" s="232"/>
      <c r="BA13" s="232"/>
      <c r="BB13" s="232"/>
      <c r="BC13" s="232"/>
      <c r="BD13" s="232"/>
      <c r="BE13" s="233"/>
      <c r="BF13" s="233"/>
      <c r="BG13" s="233"/>
      <c r="BH13" s="233"/>
      <c r="BI13" s="233"/>
      <c r="BJ13" s="233"/>
      <c r="BK13" s="233"/>
      <c r="BL13" s="233"/>
      <c r="BM13" s="233"/>
      <c r="BN13" s="233"/>
      <c r="BO13" s="233"/>
      <c r="BP13" s="233"/>
      <c r="BQ13" s="241">
        <v>7</v>
      </c>
      <c r="BR13" s="365"/>
      <c r="BS13" s="784" t="s">
        <v>584</v>
      </c>
      <c r="BT13" s="785"/>
      <c r="BU13" s="785"/>
      <c r="BV13" s="785"/>
      <c r="BW13" s="785"/>
      <c r="BX13" s="785"/>
      <c r="BY13" s="785"/>
      <c r="BZ13" s="785"/>
      <c r="CA13" s="785"/>
      <c r="CB13" s="785"/>
      <c r="CC13" s="785"/>
      <c r="CD13" s="785"/>
      <c r="CE13" s="785"/>
      <c r="CF13" s="785"/>
      <c r="CG13" s="786"/>
      <c r="CH13" s="848">
        <v>-8</v>
      </c>
      <c r="CI13" s="849"/>
      <c r="CJ13" s="849"/>
      <c r="CK13" s="849"/>
      <c r="CL13" s="850"/>
      <c r="CM13" s="848">
        <v>47</v>
      </c>
      <c r="CN13" s="849"/>
      <c r="CO13" s="849"/>
      <c r="CP13" s="849"/>
      <c r="CQ13" s="850"/>
      <c r="CR13" s="848">
        <v>60</v>
      </c>
      <c r="CS13" s="849"/>
      <c r="CT13" s="849"/>
      <c r="CU13" s="849"/>
      <c r="CV13" s="850"/>
      <c r="CW13" s="848" t="s">
        <v>568</v>
      </c>
      <c r="CX13" s="849"/>
      <c r="CY13" s="849"/>
      <c r="CZ13" s="849"/>
      <c r="DA13" s="850"/>
      <c r="DB13" s="848" t="s">
        <v>568</v>
      </c>
      <c r="DC13" s="849"/>
      <c r="DD13" s="849"/>
      <c r="DE13" s="849"/>
      <c r="DF13" s="850"/>
      <c r="DG13" s="848" t="s">
        <v>568</v>
      </c>
      <c r="DH13" s="849"/>
      <c r="DI13" s="849"/>
      <c r="DJ13" s="849"/>
      <c r="DK13" s="850"/>
      <c r="DL13" s="848" t="s">
        <v>568</v>
      </c>
      <c r="DM13" s="849"/>
      <c r="DN13" s="849"/>
      <c r="DO13" s="849"/>
      <c r="DP13" s="850"/>
      <c r="DQ13" s="848" t="s">
        <v>568</v>
      </c>
      <c r="DR13" s="849"/>
      <c r="DS13" s="849"/>
      <c r="DT13" s="849"/>
      <c r="DU13" s="850"/>
      <c r="DV13" s="851"/>
      <c r="DW13" s="852"/>
      <c r="DX13" s="852"/>
      <c r="DY13" s="852"/>
      <c r="DZ13" s="853"/>
      <c r="EA13" s="234"/>
    </row>
    <row r="14" spans="1:131" s="235" customFormat="1" ht="26.25" customHeight="1" x14ac:dyDescent="0.2">
      <c r="A14" s="240">
        <v>8</v>
      </c>
      <c r="B14" s="787"/>
      <c r="C14" s="788"/>
      <c r="D14" s="788"/>
      <c r="E14" s="788"/>
      <c r="F14" s="788"/>
      <c r="G14" s="788"/>
      <c r="H14" s="788"/>
      <c r="I14" s="788"/>
      <c r="J14" s="788"/>
      <c r="K14" s="788"/>
      <c r="L14" s="788"/>
      <c r="M14" s="788"/>
      <c r="N14" s="788"/>
      <c r="O14" s="788"/>
      <c r="P14" s="789"/>
      <c r="Q14" s="790"/>
      <c r="R14" s="791"/>
      <c r="S14" s="791"/>
      <c r="T14" s="791"/>
      <c r="U14" s="791"/>
      <c r="V14" s="791"/>
      <c r="W14" s="791"/>
      <c r="X14" s="791"/>
      <c r="Y14" s="791"/>
      <c r="Z14" s="791"/>
      <c r="AA14" s="791"/>
      <c r="AB14" s="791"/>
      <c r="AC14" s="791"/>
      <c r="AD14" s="791"/>
      <c r="AE14" s="792"/>
      <c r="AF14" s="793"/>
      <c r="AG14" s="794"/>
      <c r="AH14" s="794"/>
      <c r="AI14" s="794"/>
      <c r="AJ14" s="795"/>
      <c r="AK14" s="796"/>
      <c r="AL14" s="797"/>
      <c r="AM14" s="797"/>
      <c r="AN14" s="797"/>
      <c r="AO14" s="797"/>
      <c r="AP14" s="797"/>
      <c r="AQ14" s="797"/>
      <c r="AR14" s="797"/>
      <c r="AS14" s="797"/>
      <c r="AT14" s="797"/>
      <c r="AU14" s="798"/>
      <c r="AV14" s="798"/>
      <c r="AW14" s="798"/>
      <c r="AX14" s="798"/>
      <c r="AY14" s="799"/>
      <c r="AZ14" s="232"/>
      <c r="BA14" s="232"/>
      <c r="BB14" s="232"/>
      <c r="BC14" s="232"/>
      <c r="BD14" s="232"/>
      <c r="BE14" s="233"/>
      <c r="BF14" s="233"/>
      <c r="BG14" s="233"/>
      <c r="BH14" s="233"/>
      <c r="BI14" s="233"/>
      <c r="BJ14" s="233"/>
      <c r="BK14" s="233"/>
      <c r="BL14" s="233"/>
      <c r="BM14" s="233"/>
      <c r="BN14" s="233"/>
      <c r="BO14" s="233"/>
      <c r="BP14" s="233"/>
      <c r="BQ14" s="241">
        <v>8</v>
      </c>
      <c r="BR14" s="365"/>
      <c r="BS14" s="784" t="s">
        <v>585</v>
      </c>
      <c r="BT14" s="785"/>
      <c r="BU14" s="785"/>
      <c r="BV14" s="785"/>
      <c r="BW14" s="785"/>
      <c r="BX14" s="785"/>
      <c r="BY14" s="785"/>
      <c r="BZ14" s="785"/>
      <c r="CA14" s="785"/>
      <c r="CB14" s="785"/>
      <c r="CC14" s="785"/>
      <c r="CD14" s="785"/>
      <c r="CE14" s="785"/>
      <c r="CF14" s="785"/>
      <c r="CG14" s="786"/>
      <c r="CH14" s="848">
        <v>2</v>
      </c>
      <c r="CI14" s="849"/>
      <c r="CJ14" s="849"/>
      <c r="CK14" s="849"/>
      <c r="CL14" s="850"/>
      <c r="CM14" s="848">
        <v>159</v>
      </c>
      <c r="CN14" s="849"/>
      <c r="CO14" s="849"/>
      <c r="CP14" s="849"/>
      <c r="CQ14" s="850"/>
      <c r="CR14" s="848">
        <v>100</v>
      </c>
      <c r="CS14" s="849"/>
      <c r="CT14" s="849"/>
      <c r="CU14" s="849"/>
      <c r="CV14" s="850"/>
      <c r="CW14" s="848" t="s">
        <v>568</v>
      </c>
      <c r="CX14" s="849"/>
      <c r="CY14" s="849"/>
      <c r="CZ14" s="849"/>
      <c r="DA14" s="850"/>
      <c r="DB14" s="848" t="s">
        <v>568</v>
      </c>
      <c r="DC14" s="849"/>
      <c r="DD14" s="849"/>
      <c r="DE14" s="849"/>
      <c r="DF14" s="850"/>
      <c r="DG14" s="848" t="s">
        <v>568</v>
      </c>
      <c r="DH14" s="849"/>
      <c r="DI14" s="849"/>
      <c r="DJ14" s="849"/>
      <c r="DK14" s="850"/>
      <c r="DL14" s="848" t="s">
        <v>568</v>
      </c>
      <c r="DM14" s="849"/>
      <c r="DN14" s="849"/>
      <c r="DO14" s="849"/>
      <c r="DP14" s="850"/>
      <c r="DQ14" s="848" t="s">
        <v>568</v>
      </c>
      <c r="DR14" s="849"/>
      <c r="DS14" s="849"/>
      <c r="DT14" s="849"/>
      <c r="DU14" s="850"/>
      <c r="DV14" s="851"/>
      <c r="DW14" s="852"/>
      <c r="DX14" s="852"/>
      <c r="DY14" s="852"/>
      <c r="DZ14" s="853"/>
      <c r="EA14" s="234"/>
    </row>
    <row r="15" spans="1:131" s="235" customFormat="1" ht="26.25" customHeight="1" x14ac:dyDescent="0.2">
      <c r="A15" s="240">
        <v>9</v>
      </c>
      <c r="B15" s="787"/>
      <c r="C15" s="788"/>
      <c r="D15" s="788"/>
      <c r="E15" s="788"/>
      <c r="F15" s="788"/>
      <c r="G15" s="788"/>
      <c r="H15" s="788"/>
      <c r="I15" s="788"/>
      <c r="J15" s="788"/>
      <c r="K15" s="788"/>
      <c r="L15" s="788"/>
      <c r="M15" s="788"/>
      <c r="N15" s="788"/>
      <c r="O15" s="788"/>
      <c r="P15" s="789"/>
      <c r="Q15" s="790"/>
      <c r="R15" s="791"/>
      <c r="S15" s="791"/>
      <c r="T15" s="791"/>
      <c r="U15" s="791"/>
      <c r="V15" s="791"/>
      <c r="W15" s="791"/>
      <c r="X15" s="791"/>
      <c r="Y15" s="791"/>
      <c r="Z15" s="791"/>
      <c r="AA15" s="791"/>
      <c r="AB15" s="791"/>
      <c r="AC15" s="791"/>
      <c r="AD15" s="791"/>
      <c r="AE15" s="792"/>
      <c r="AF15" s="793"/>
      <c r="AG15" s="794"/>
      <c r="AH15" s="794"/>
      <c r="AI15" s="794"/>
      <c r="AJ15" s="795"/>
      <c r="AK15" s="796"/>
      <c r="AL15" s="797"/>
      <c r="AM15" s="797"/>
      <c r="AN15" s="797"/>
      <c r="AO15" s="797"/>
      <c r="AP15" s="797"/>
      <c r="AQ15" s="797"/>
      <c r="AR15" s="797"/>
      <c r="AS15" s="797"/>
      <c r="AT15" s="797"/>
      <c r="AU15" s="798"/>
      <c r="AV15" s="798"/>
      <c r="AW15" s="798"/>
      <c r="AX15" s="798"/>
      <c r="AY15" s="799"/>
      <c r="AZ15" s="232"/>
      <c r="BA15" s="232"/>
      <c r="BB15" s="232"/>
      <c r="BC15" s="232"/>
      <c r="BD15" s="232"/>
      <c r="BE15" s="233"/>
      <c r="BF15" s="233"/>
      <c r="BG15" s="233"/>
      <c r="BH15" s="233"/>
      <c r="BI15" s="233"/>
      <c r="BJ15" s="233"/>
      <c r="BK15" s="233"/>
      <c r="BL15" s="233"/>
      <c r="BM15" s="233"/>
      <c r="BN15" s="233"/>
      <c r="BO15" s="233"/>
      <c r="BP15" s="233"/>
      <c r="BQ15" s="241">
        <v>9</v>
      </c>
      <c r="BR15" s="365"/>
      <c r="BS15" s="784" t="s">
        <v>586</v>
      </c>
      <c r="BT15" s="785"/>
      <c r="BU15" s="785"/>
      <c r="BV15" s="785"/>
      <c r="BW15" s="785"/>
      <c r="BX15" s="785"/>
      <c r="BY15" s="785"/>
      <c r="BZ15" s="785"/>
      <c r="CA15" s="785"/>
      <c r="CB15" s="785"/>
      <c r="CC15" s="785"/>
      <c r="CD15" s="785"/>
      <c r="CE15" s="785"/>
      <c r="CF15" s="785"/>
      <c r="CG15" s="786"/>
      <c r="CH15" s="848">
        <v>-5</v>
      </c>
      <c r="CI15" s="849"/>
      <c r="CJ15" s="849"/>
      <c r="CK15" s="849"/>
      <c r="CL15" s="850"/>
      <c r="CM15" s="848">
        <v>58</v>
      </c>
      <c r="CN15" s="849"/>
      <c r="CO15" s="849"/>
      <c r="CP15" s="849"/>
      <c r="CQ15" s="850"/>
      <c r="CR15" s="848">
        <v>28</v>
      </c>
      <c r="CS15" s="849"/>
      <c r="CT15" s="849"/>
      <c r="CU15" s="849"/>
      <c r="CV15" s="850"/>
      <c r="CW15" s="848" t="s">
        <v>590</v>
      </c>
      <c r="CX15" s="849"/>
      <c r="CY15" s="849"/>
      <c r="CZ15" s="849"/>
      <c r="DA15" s="850"/>
      <c r="DB15" s="848" t="s">
        <v>568</v>
      </c>
      <c r="DC15" s="849"/>
      <c r="DD15" s="849"/>
      <c r="DE15" s="849"/>
      <c r="DF15" s="850"/>
      <c r="DG15" s="848" t="s">
        <v>590</v>
      </c>
      <c r="DH15" s="849"/>
      <c r="DI15" s="849"/>
      <c r="DJ15" s="849"/>
      <c r="DK15" s="850"/>
      <c r="DL15" s="848" t="s">
        <v>590</v>
      </c>
      <c r="DM15" s="849"/>
      <c r="DN15" s="849"/>
      <c r="DO15" s="849"/>
      <c r="DP15" s="850"/>
      <c r="DQ15" s="848" t="s">
        <v>590</v>
      </c>
      <c r="DR15" s="849"/>
      <c r="DS15" s="849"/>
      <c r="DT15" s="849"/>
      <c r="DU15" s="850"/>
      <c r="DV15" s="851"/>
      <c r="DW15" s="852"/>
      <c r="DX15" s="852"/>
      <c r="DY15" s="852"/>
      <c r="DZ15" s="853"/>
      <c r="EA15" s="234"/>
    </row>
    <row r="16" spans="1:131" s="235" customFormat="1" ht="26.25" customHeight="1" x14ac:dyDescent="0.2">
      <c r="A16" s="240">
        <v>10</v>
      </c>
      <c r="B16" s="787"/>
      <c r="C16" s="788"/>
      <c r="D16" s="788"/>
      <c r="E16" s="788"/>
      <c r="F16" s="788"/>
      <c r="G16" s="788"/>
      <c r="H16" s="788"/>
      <c r="I16" s="788"/>
      <c r="J16" s="788"/>
      <c r="K16" s="788"/>
      <c r="L16" s="788"/>
      <c r="M16" s="788"/>
      <c r="N16" s="788"/>
      <c r="O16" s="788"/>
      <c r="P16" s="789"/>
      <c r="Q16" s="790"/>
      <c r="R16" s="791"/>
      <c r="S16" s="791"/>
      <c r="T16" s="791"/>
      <c r="U16" s="791"/>
      <c r="V16" s="791"/>
      <c r="W16" s="791"/>
      <c r="X16" s="791"/>
      <c r="Y16" s="791"/>
      <c r="Z16" s="791"/>
      <c r="AA16" s="791"/>
      <c r="AB16" s="791"/>
      <c r="AC16" s="791"/>
      <c r="AD16" s="791"/>
      <c r="AE16" s="792"/>
      <c r="AF16" s="793"/>
      <c r="AG16" s="794"/>
      <c r="AH16" s="794"/>
      <c r="AI16" s="794"/>
      <c r="AJ16" s="795"/>
      <c r="AK16" s="796"/>
      <c r="AL16" s="797"/>
      <c r="AM16" s="797"/>
      <c r="AN16" s="797"/>
      <c r="AO16" s="797"/>
      <c r="AP16" s="797"/>
      <c r="AQ16" s="797"/>
      <c r="AR16" s="797"/>
      <c r="AS16" s="797"/>
      <c r="AT16" s="797"/>
      <c r="AU16" s="798"/>
      <c r="AV16" s="798"/>
      <c r="AW16" s="798"/>
      <c r="AX16" s="798"/>
      <c r="AY16" s="799"/>
      <c r="AZ16" s="232"/>
      <c r="BA16" s="232"/>
      <c r="BB16" s="232"/>
      <c r="BC16" s="232"/>
      <c r="BD16" s="232"/>
      <c r="BE16" s="233"/>
      <c r="BF16" s="233"/>
      <c r="BG16" s="233"/>
      <c r="BH16" s="233"/>
      <c r="BI16" s="233"/>
      <c r="BJ16" s="233"/>
      <c r="BK16" s="233"/>
      <c r="BL16" s="233"/>
      <c r="BM16" s="233"/>
      <c r="BN16" s="233"/>
      <c r="BO16" s="233"/>
      <c r="BP16" s="233"/>
      <c r="BQ16" s="241">
        <v>10</v>
      </c>
      <c r="BR16" s="365"/>
      <c r="BS16" s="784" t="s">
        <v>587</v>
      </c>
      <c r="BT16" s="785"/>
      <c r="BU16" s="785"/>
      <c r="BV16" s="785"/>
      <c r="BW16" s="785"/>
      <c r="BX16" s="785"/>
      <c r="BY16" s="785"/>
      <c r="BZ16" s="785"/>
      <c r="CA16" s="785"/>
      <c r="CB16" s="785"/>
      <c r="CC16" s="785"/>
      <c r="CD16" s="785"/>
      <c r="CE16" s="785"/>
      <c r="CF16" s="785"/>
      <c r="CG16" s="786"/>
      <c r="CH16" s="848">
        <v>1</v>
      </c>
      <c r="CI16" s="849"/>
      <c r="CJ16" s="849"/>
      <c r="CK16" s="849"/>
      <c r="CL16" s="850"/>
      <c r="CM16" s="848">
        <v>7</v>
      </c>
      <c r="CN16" s="849"/>
      <c r="CO16" s="849"/>
      <c r="CP16" s="849"/>
      <c r="CQ16" s="850"/>
      <c r="CR16" s="848">
        <v>6</v>
      </c>
      <c r="CS16" s="849"/>
      <c r="CT16" s="849"/>
      <c r="CU16" s="849"/>
      <c r="CV16" s="850"/>
      <c r="CW16" s="848" t="s">
        <v>568</v>
      </c>
      <c r="CX16" s="849"/>
      <c r="CY16" s="849"/>
      <c r="CZ16" s="849"/>
      <c r="DA16" s="850"/>
      <c r="DB16" s="848" t="s">
        <v>568</v>
      </c>
      <c r="DC16" s="849"/>
      <c r="DD16" s="849"/>
      <c r="DE16" s="849"/>
      <c r="DF16" s="850"/>
      <c r="DG16" s="848" t="s">
        <v>568</v>
      </c>
      <c r="DH16" s="849"/>
      <c r="DI16" s="849"/>
      <c r="DJ16" s="849"/>
      <c r="DK16" s="850"/>
      <c r="DL16" s="848" t="s">
        <v>568</v>
      </c>
      <c r="DM16" s="849"/>
      <c r="DN16" s="849"/>
      <c r="DO16" s="849"/>
      <c r="DP16" s="850"/>
      <c r="DQ16" s="848" t="s">
        <v>568</v>
      </c>
      <c r="DR16" s="849"/>
      <c r="DS16" s="849"/>
      <c r="DT16" s="849"/>
      <c r="DU16" s="850"/>
      <c r="DV16" s="851"/>
      <c r="DW16" s="852"/>
      <c r="DX16" s="852"/>
      <c r="DY16" s="852"/>
      <c r="DZ16" s="853"/>
      <c r="EA16" s="234"/>
    </row>
    <row r="17" spans="1:131" s="235" customFormat="1" ht="26.25" customHeight="1" x14ac:dyDescent="0.2">
      <c r="A17" s="240">
        <v>11</v>
      </c>
      <c r="B17" s="787"/>
      <c r="C17" s="788"/>
      <c r="D17" s="788"/>
      <c r="E17" s="788"/>
      <c r="F17" s="788"/>
      <c r="G17" s="788"/>
      <c r="H17" s="788"/>
      <c r="I17" s="788"/>
      <c r="J17" s="788"/>
      <c r="K17" s="788"/>
      <c r="L17" s="788"/>
      <c r="M17" s="788"/>
      <c r="N17" s="788"/>
      <c r="O17" s="788"/>
      <c r="P17" s="789"/>
      <c r="Q17" s="790"/>
      <c r="R17" s="791"/>
      <c r="S17" s="791"/>
      <c r="T17" s="791"/>
      <c r="U17" s="791"/>
      <c r="V17" s="791"/>
      <c r="W17" s="791"/>
      <c r="X17" s="791"/>
      <c r="Y17" s="791"/>
      <c r="Z17" s="791"/>
      <c r="AA17" s="791"/>
      <c r="AB17" s="791"/>
      <c r="AC17" s="791"/>
      <c r="AD17" s="791"/>
      <c r="AE17" s="792"/>
      <c r="AF17" s="793"/>
      <c r="AG17" s="794"/>
      <c r="AH17" s="794"/>
      <c r="AI17" s="794"/>
      <c r="AJ17" s="795"/>
      <c r="AK17" s="796"/>
      <c r="AL17" s="797"/>
      <c r="AM17" s="797"/>
      <c r="AN17" s="797"/>
      <c r="AO17" s="797"/>
      <c r="AP17" s="797"/>
      <c r="AQ17" s="797"/>
      <c r="AR17" s="797"/>
      <c r="AS17" s="797"/>
      <c r="AT17" s="797"/>
      <c r="AU17" s="798"/>
      <c r="AV17" s="798"/>
      <c r="AW17" s="798"/>
      <c r="AX17" s="798"/>
      <c r="AY17" s="799"/>
      <c r="AZ17" s="232"/>
      <c r="BA17" s="232"/>
      <c r="BB17" s="232"/>
      <c r="BC17" s="232"/>
      <c r="BD17" s="232"/>
      <c r="BE17" s="233"/>
      <c r="BF17" s="233"/>
      <c r="BG17" s="233"/>
      <c r="BH17" s="233"/>
      <c r="BI17" s="233"/>
      <c r="BJ17" s="233"/>
      <c r="BK17" s="233"/>
      <c r="BL17" s="233"/>
      <c r="BM17" s="233"/>
      <c r="BN17" s="233"/>
      <c r="BO17" s="233"/>
      <c r="BP17" s="233"/>
      <c r="BQ17" s="241">
        <v>11</v>
      </c>
      <c r="BR17" s="365"/>
      <c r="BS17" s="784" t="s">
        <v>588</v>
      </c>
      <c r="BT17" s="785"/>
      <c r="BU17" s="785"/>
      <c r="BV17" s="785"/>
      <c r="BW17" s="785"/>
      <c r="BX17" s="785"/>
      <c r="BY17" s="785"/>
      <c r="BZ17" s="785"/>
      <c r="CA17" s="785"/>
      <c r="CB17" s="785"/>
      <c r="CC17" s="785"/>
      <c r="CD17" s="785"/>
      <c r="CE17" s="785"/>
      <c r="CF17" s="785"/>
      <c r="CG17" s="786"/>
      <c r="CH17" s="848">
        <v>1</v>
      </c>
      <c r="CI17" s="849"/>
      <c r="CJ17" s="849"/>
      <c r="CK17" s="849"/>
      <c r="CL17" s="850"/>
      <c r="CM17" s="848">
        <v>43</v>
      </c>
      <c r="CN17" s="849"/>
      <c r="CO17" s="849"/>
      <c r="CP17" s="849"/>
      <c r="CQ17" s="850"/>
      <c r="CR17" s="848">
        <v>30</v>
      </c>
      <c r="CS17" s="849"/>
      <c r="CT17" s="849"/>
      <c r="CU17" s="849"/>
      <c r="CV17" s="850"/>
      <c r="CW17" s="848">
        <v>3</v>
      </c>
      <c r="CX17" s="849"/>
      <c r="CY17" s="849"/>
      <c r="CZ17" s="849"/>
      <c r="DA17" s="850"/>
      <c r="DB17" s="848" t="s">
        <v>590</v>
      </c>
      <c r="DC17" s="849"/>
      <c r="DD17" s="849"/>
      <c r="DE17" s="849"/>
      <c r="DF17" s="850"/>
      <c r="DG17" s="848" t="s">
        <v>509</v>
      </c>
      <c r="DH17" s="849"/>
      <c r="DI17" s="849"/>
      <c r="DJ17" s="849"/>
      <c r="DK17" s="850"/>
      <c r="DL17" s="848" t="s">
        <v>509</v>
      </c>
      <c r="DM17" s="849"/>
      <c r="DN17" s="849"/>
      <c r="DO17" s="849"/>
      <c r="DP17" s="850"/>
      <c r="DQ17" s="848" t="s">
        <v>509</v>
      </c>
      <c r="DR17" s="849"/>
      <c r="DS17" s="849"/>
      <c r="DT17" s="849"/>
      <c r="DU17" s="850"/>
      <c r="DV17" s="851"/>
      <c r="DW17" s="852"/>
      <c r="DX17" s="852"/>
      <c r="DY17" s="852"/>
      <c r="DZ17" s="853"/>
      <c r="EA17" s="234"/>
    </row>
    <row r="18" spans="1:131" s="235" customFormat="1" ht="26.25" customHeight="1" x14ac:dyDescent="0.2">
      <c r="A18" s="240">
        <v>12</v>
      </c>
      <c r="B18" s="787"/>
      <c r="C18" s="788"/>
      <c r="D18" s="788"/>
      <c r="E18" s="788"/>
      <c r="F18" s="788"/>
      <c r="G18" s="788"/>
      <c r="H18" s="788"/>
      <c r="I18" s="788"/>
      <c r="J18" s="788"/>
      <c r="K18" s="788"/>
      <c r="L18" s="788"/>
      <c r="M18" s="788"/>
      <c r="N18" s="788"/>
      <c r="O18" s="788"/>
      <c r="P18" s="789"/>
      <c r="Q18" s="790"/>
      <c r="R18" s="791"/>
      <c r="S18" s="791"/>
      <c r="T18" s="791"/>
      <c r="U18" s="791"/>
      <c r="V18" s="791"/>
      <c r="W18" s="791"/>
      <c r="X18" s="791"/>
      <c r="Y18" s="791"/>
      <c r="Z18" s="791"/>
      <c r="AA18" s="791"/>
      <c r="AB18" s="791"/>
      <c r="AC18" s="791"/>
      <c r="AD18" s="791"/>
      <c r="AE18" s="792"/>
      <c r="AF18" s="793"/>
      <c r="AG18" s="794"/>
      <c r="AH18" s="794"/>
      <c r="AI18" s="794"/>
      <c r="AJ18" s="795"/>
      <c r="AK18" s="796"/>
      <c r="AL18" s="797"/>
      <c r="AM18" s="797"/>
      <c r="AN18" s="797"/>
      <c r="AO18" s="797"/>
      <c r="AP18" s="797"/>
      <c r="AQ18" s="797"/>
      <c r="AR18" s="797"/>
      <c r="AS18" s="797"/>
      <c r="AT18" s="797"/>
      <c r="AU18" s="798"/>
      <c r="AV18" s="798"/>
      <c r="AW18" s="798"/>
      <c r="AX18" s="798"/>
      <c r="AY18" s="799"/>
      <c r="AZ18" s="232"/>
      <c r="BA18" s="232"/>
      <c r="BB18" s="232"/>
      <c r="BC18" s="232"/>
      <c r="BD18" s="232"/>
      <c r="BE18" s="233"/>
      <c r="BF18" s="233"/>
      <c r="BG18" s="233"/>
      <c r="BH18" s="233"/>
      <c r="BI18" s="233"/>
      <c r="BJ18" s="233"/>
      <c r="BK18" s="233"/>
      <c r="BL18" s="233"/>
      <c r="BM18" s="233"/>
      <c r="BN18" s="233"/>
      <c r="BO18" s="233"/>
      <c r="BP18" s="233"/>
      <c r="BQ18" s="241">
        <v>12</v>
      </c>
      <c r="BR18" s="365"/>
      <c r="BS18" s="784" t="s">
        <v>589</v>
      </c>
      <c r="BT18" s="785"/>
      <c r="BU18" s="785"/>
      <c r="BV18" s="785"/>
      <c r="BW18" s="785"/>
      <c r="BX18" s="785"/>
      <c r="BY18" s="785"/>
      <c r="BZ18" s="785"/>
      <c r="CA18" s="785"/>
      <c r="CB18" s="785"/>
      <c r="CC18" s="785"/>
      <c r="CD18" s="785"/>
      <c r="CE18" s="785"/>
      <c r="CF18" s="785"/>
      <c r="CG18" s="786"/>
      <c r="CH18" s="848">
        <v>3</v>
      </c>
      <c r="CI18" s="849"/>
      <c r="CJ18" s="849"/>
      <c r="CK18" s="849"/>
      <c r="CL18" s="850"/>
      <c r="CM18" s="848">
        <v>-8983</v>
      </c>
      <c r="CN18" s="849"/>
      <c r="CO18" s="849"/>
      <c r="CP18" s="849"/>
      <c r="CQ18" s="850"/>
      <c r="CR18" s="848">
        <v>1</v>
      </c>
      <c r="CS18" s="849"/>
      <c r="CT18" s="849"/>
      <c r="CU18" s="849"/>
      <c r="CV18" s="850"/>
      <c r="CW18" s="848" t="s">
        <v>568</v>
      </c>
      <c r="CX18" s="849"/>
      <c r="CY18" s="849"/>
      <c r="CZ18" s="849"/>
      <c r="DA18" s="850"/>
      <c r="DB18" s="848">
        <v>106</v>
      </c>
      <c r="DC18" s="849"/>
      <c r="DD18" s="849"/>
      <c r="DE18" s="849"/>
      <c r="DF18" s="850"/>
      <c r="DG18" s="848" t="s">
        <v>509</v>
      </c>
      <c r="DH18" s="849"/>
      <c r="DI18" s="849"/>
      <c r="DJ18" s="849"/>
      <c r="DK18" s="850"/>
      <c r="DL18" s="848" t="s">
        <v>509</v>
      </c>
      <c r="DM18" s="849"/>
      <c r="DN18" s="849"/>
      <c r="DO18" s="849"/>
      <c r="DP18" s="850"/>
      <c r="DQ18" s="848" t="s">
        <v>509</v>
      </c>
      <c r="DR18" s="849"/>
      <c r="DS18" s="849"/>
      <c r="DT18" s="849"/>
      <c r="DU18" s="850"/>
      <c r="DV18" s="851"/>
      <c r="DW18" s="852"/>
      <c r="DX18" s="852"/>
      <c r="DY18" s="852"/>
      <c r="DZ18" s="853"/>
      <c r="EA18" s="234"/>
    </row>
    <row r="19" spans="1:131" s="235" customFormat="1" ht="26.25" customHeight="1" x14ac:dyDescent="0.2">
      <c r="A19" s="240">
        <v>13</v>
      </c>
      <c r="B19" s="787"/>
      <c r="C19" s="788"/>
      <c r="D19" s="788"/>
      <c r="E19" s="788"/>
      <c r="F19" s="788"/>
      <c r="G19" s="788"/>
      <c r="H19" s="788"/>
      <c r="I19" s="788"/>
      <c r="J19" s="788"/>
      <c r="K19" s="788"/>
      <c r="L19" s="788"/>
      <c r="M19" s="788"/>
      <c r="N19" s="788"/>
      <c r="O19" s="788"/>
      <c r="P19" s="789"/>
      <c r="Q19" s="790"/>
      <c r="R19" s="791"/>
      <c r="S19" s="791"/>
      <c r="T19" s="791"/>
      <c r="U19" s="791"/>
      <c r="V19" s="791"/>
      <c r="W19" s="791"/>
      <c r="X19" s="791"/>
      <c r="Y19" s="791"/>
      <c r="Z19" s="791"/>
      <c r="AA19" s="791"/>
      <c r="AB19" s="791"/>
      <c r="AC19" s="791"/>
      <c r="AD19" s="791"/>
      <c r="AE19" s="792"/>
      <c r="AF19" s="793"/>
      <c r="AG19" s="794"/>
      <c r="AH19" s="794"/>
      <c r="AI19" s="794"/>
      <c r="AJ19" s="795"/>
      <c r="AK19" s="796"/>
      <c r="AL19" s="797"/>
      <c r="AM19" s="797"/>
      <c r="AN19" s="797"/>
      <c r="AO19" s="797"/>
      <c r="AP19" s="797"/>
      <c r="AQ19" s="797"/>
      <c r="AR19" s="797"/>
      <c r="AS19" s="797"/>
      <c r="AT19" s="797"/>
      <c r="AU19" s="798"/>
      <c r="AV19" s="798"/>
      <c r="AW19" s="798"/>
      <c r="AX19" s="798"/>
      <c r="AY19" s="799"/>
      <c r="AZ19" s="232"/>
      <c r="BA19" s="232"/>
      <c r="BB19" s="232"/>
      <c r="BC19" s="232"/>
      <c r="BD19" s="232"/>
      <c r="BE19" s="233"/>
      <c r="BF19" s="233"/>
      <c r="BG19" s="233"/>
      <c r="BH19" s="233"/>
      <c r="BI19" s="233"/>
      <c r="BJ19" s="233"/>
      <c r="BK19" s="233"/>
      <c r="BL19" s="233"/>
      <c r="BM19" s="233"/>
      <c r="BN19" s="233"/>
      <c r="BO19" s="233"/>
      <c r="BP19" s="233"/>
      <c r="BQ19" s="241">
        <v>13</v>
      </c>
      <c r="BR19" s="242"/>
      <c r="BS19" s="784"/>
      <c r="BT19" s="785"/>
      <c r="BU19" s="785"/>
      <c r="BV19" s="785"/>
      <c r="BW19" s="785"/>
      <c r="BX19" s="785"/>
      <c r="BY19" s="785"/>
      <c r="BZ19" s="785"/>
      <c r="CA19" s="785"/>
      <c r="CB19" s="785"/>
      <c r="CC19" s="785"/>
      <c r="CD19" s="785"/>
      <c r="CE19" s="785"/>
      <c r="CF19" s="785"/>
      <c r="CG19" s="786"/>
      <c r="CH19" s="848"/>
      <c r="CI19" s="849"/>
      <c r="CJ19" s="849"/>
      <c r="CK19" s="849"/>
      <c r="CL19" s="850"/>
      <c r="CM19" s="848"/>
      <c r="CN19" s="849"/>
      <c r="CO19" s="849"/>
      <c r="CP19" s="849"/>
      <c r="CQ19" s="850"/>
      <c r="CR19" s="848"/>
      <c r="CS19" s="849"/>
      <c r="CT19" s="849"/>
      <c r="CU19" s="849"/>
      <c r="CV19" s="850"/>
      <c r="CW19" s="848"/>
      <c r="CX19" s="849"/>
      <c r="CY19" s="849"/>
      <c r="CZ19" s="849"/>
      <c r="DA19" s="850"/>
      <c r="DB19" s="848"/>
      <c r="DC19" s="849"/>
      <c r="DD19" s="849"/>
      <c r="DE19" s="849"/>
      <c r="DF19" s="850"/>
      <c r="DG19" s="848"/>
      <c r="DH19" s="849"/>
      <c r="DI19" s="849"/>
      <c r="DJ19" s="849"/>
      <c r="DK19" s="850"/>
      <c r="DL19" s="848"/>
      <c r="DM19" s="849"/>
      <c r="DN19" s="849"/>
      <c r="DO19" s="849"/>
      <c r="DP19" s="850"/>
      <c r="DQ19" s="848"/>
      <c r="DR19" s="849"/>
      <c r="DS19" s="849"/>
      <c r="DT19" s="849"/>
      <c r="DU19" s="850"/>
      <c r="DV19" s="851"/>
      <c r="DW19" s="852"/>
      <c r="DX19" s="852"/>
      <c r="DY19" s="852"/>
      <c r="DZ19" s="853"/>
      <c r="EA19" s="234"/>
    </row>
    <row r="20" spans="1:131" s="235" customFormat="1" ht="26.25" customHeight="1" x14ac:dyDescent="0.2">
      <c r="A20" s="240">
        <v>14</v>
      </c>
      <c r="B20" s="787"/>
      <c r="C20" s="788"/>
      <c r="D20" s="788"/>
      <c r="E20" s="788"/>
      <c r="F20" s="788"/>
      <c r="G20" s="788"/>
      <c r="H20" s="788"/>
      <c r="I20" s="788"/>
      <c r="J20" s="788"/>
      <c r="K20" s="788"/>
      <c r="L20" s="788"/>
      <c r="M20" s="788"/>
      <c r="N20" s="788"/>
      <c r="O20" s="788"/>
      <c r="P20" s="789"/>
      <c r="Q20" s="790"/>
      <c r="R20" s="791"/>
      <c r="S20" s="791"/>
      <c r="T20" s="791"/>
      <c r="U20" s="791"/>
      <c r="V20" s="791"/>
      <c r="W20" s="791"/>
      <c r="X20" s="791"/>
      <c r="Y20" s="791"/>
      <c r="Z20" s="791"/>
      <c r="AA20" s="791"/>
      <c r="AB20" s="791"/>
      <c r="AC20" s="791"/>
      <c r="AD20" s="791"/>
      <c r="AE20" s="792"/>
      <c r="AF20" s="793"/>
      <c r="AG20" s="794"/>
      <c r="AH20" s="794"/>
      <c r="AI20" s="794"/>
      <c r="AJ20" s="795"/>
      <c r="AK20" s="796"/>
      <c r="AL20" s="797"/>
      <c r="AM20" s="797"/>
      <c r="AN20" s="797"/>
      <c r="AO20" s="797"/>
      <c r="AP20" s="797"/>
      <c r="AQ20" s="797"/>
      <c r="AR20" s="797"/>
      <c r="AS20" s="797"/>
      <c r="AT20" s="797"/>
      <c r="AU20" s="798"/>
      <c r="AV20" s="798"/>
      <c r="AW20" s="798"/>
      <c r="AX20" s="798"/>
      <c r="AY20" s="799"/>
      <c r="AZ20" s="232"/>
      <c r="BA20" s="232"/>
      <c r="BB20" s="232"/>
      <c r="BC20" s="232"/>
      <c r="BD20" s="232"/>
      <c r="BE20" s="233"/>
      <c r="BF20" s="233"/>
      <c r="BG20" s="233"/>
      <c r="BH20" s="233"/>
      <c r="BI20" s="233"/>
      <c r="BJ20" s="233"/>
      <c r="BK20" s="233"/>
      <c r="BL20" s="233"/>
      <c r="BM20" s="233"/>
      <c r="BN20" s="233"/>
      <c r="BO20" s="233"/>
      <c r="BP20" s="233"/>
      <c r="BQ20" s="241">
        <v>14</v>
      </c>
      <c r="BR20" s="242"/>
      <c r="BS20" s="784"/>
      <c r="BT20" s="785"/>
      <c r="BU20" s="785"/>
      <c r="BV20" s="785"/>
      <c r="BW20" s="785"/>
      <c r="BX20" s="785"/>
      <c r="BY20" s="785"/>
      <c r="BZ20" s="785"/>
      <c r="CA20" s="785"/>
      <c r="CB20" s="785"/>
      <c r="CC20" s="785"/>
      <c r="CD20" s="785"/>
      <c r="CE20" s="785"/>
      <c r="CF20" s="785"/>
      <c r="CG20" s="786"/>
      <c r="CH20" s="848"/>
      <c r="CI20" s="849"/>
      <c r="CJ20" s="849"/>
      <c r="CK20" s="849"/>
      <c r="CL20" s="850"/>
      <c r="CM20" s="848"/>
      <c r="CN20" s="849"/>
      <c r="CO20" s="849"/>
      <c r="CP20" s="849"/>
      <c r="CQ20" s="850"/>
      <c r="CR20" s="848"/>
      <c r="CS20" s="849"/>
      <c r="CT20" s="849"/>
      <c r="CU20" s="849"/>
      <c r="CV20" s="850"/>
      <c r="CW20" s="848"/>
      <c r="CX20" s="849"/>
      <c r="CY20" s="849"/>
      <c r="CZ20" s="849"/>
      <c r="DA20" s="850"/>
      <c r="DB20" s="848"/>
      <c r="DC20" s="849"/>
      <c r="DD20" s="849"/>
      <c r="DE20" s="849"/>
      <c r="DF20" s="850"/>
      <c r="DG20" s="848"/>
      <c r="DH20" s="849"/>
      <c r="DI20" s="849"/>
      <c r="DJ20" s="849"/>
      <c r="DK20" s="850"/>
      <c r="DL20" s="848"/>
      <c r="DM20" s="849"/>
      <c r="DN20" s="849"/>
      <c r="DO20" s="849"/>
      <c r="DP20" s="850"/>
      <c r="DQ20" s="848"/>
      <c r="DR20" s="849"/>
      <c r="DS20" s="849"/>
      <c r="DT20" s="849"/>
      <c r="DU20" s="850"/>
      <c r="DV20" s="851"/>
      <c r="DW20" s="852"/>
      <c r="DX20" s="852"/>
      <c r="DY20" s="852"/>
      <c r="DZ20" s="853"/>
      <c r="EA20" s="234"/>
    </row>
    <row r="21" spans="1:131" s="235" customFormat="1" ht="26.25" customHeight="1" thickBot="1" x14ac:dyDescent="0.25">
      <c r="A21" s="240">
        <v>15</v>
      </c>
      <c r="B21" s="787"/>
      <c r="C21" s="788"/>
      <c r="D21" s="788"/>
      <c r="E21" s="788"/>
      <c r="F21" s="788"/>
      <c r="G21" s="788"/>
      <c r="H21" s="788"/>
      <c r="I21" s="788"/>
      <c r="J21" s="788"/>
      <c r="K21" s="788"/>
      <c r="L21" s="788"/>
      <c r="M21" s="788"/>
      <c r="N21" s="788"/>
      <c r="O21" s="788"/>
      <c r="P21" s="789"/>
      <c r="Q21" s="790"/>
      <c r="R21" s="791"/>
      <c r="S21" s="791"/>
      <c r="T21" s="791"/>
      <c r="U21" s="791"/>
      <c r="V21" s="791"/>
      <c r="W21" s="791"/>
      <c r="X21" s="791"/>
      <c r="Y21" s="791"/>
      <c r="Z21" s="791"/>
      <c r="AA21" s="791"/>
      <c r="AB21" s="791"/>
      <c r="AC21" s="791"/>
      <c r="AD21" s="791"/>
      <c r="AE21" s="792"/>
      <c r="AF21" s="793"/>
      <c r="AG21" s="794"/>
      <c r="AH21" s="794"/>
      <c r="AI21" s="794"/>
      <c r="AJ21" s="795"/>
      <c r="AK21" s="796"/>
      <c r="AL21" s="797"/>
      <c r="AM21" s="797"/>
      <c r="AN21" s="797"/>
      <c r="AO21" s="797"/>
      <c r="AP21" s="797"/>
      <c r="AQ21" s="797"/>
      <c r="AR21" s="797"/>
      <c r="AS21" s="797"/>
      <c r="AT21" s="797"/>
      <c r="AU21" s="798"/>
      <c r="AV21" s="798"/>
      <c r="AW21" s="798"/>
      <c r="AX21" s="798"/>
      <c r="AY21" s="799"/>
      <c r="AZ21" s="232"/>
      <c r="BA21" s="232"/>
      <c r="BB21" s="232"/>
      <c r="BC21" s="232"/>
      <c r="BD21" s="232"/>
      <c r="BE21" s="233"/>
      <c r="BF21" s="233"/>
      <c r="BG21" s="233"/>
      <c r="BH21" s="233"/>
      <c r="BI21" s="233"/>
      <c r="BJ21" s="233"/>
      <c r="BK21" s="233"/>
      <c r="BL21" s="233"/>
      <c r="BM21" s="233"/>
      <c r="BN21" s="233"/>
      <c r="BO21" s="233"/>
      <c r="BP21" s="233"/>
      <c r="BQ21" s="241">
        <v>15</v>
      </c>
      <c r="BR21" s="242"/>
      <c r="BS21" s="784"/>
      <c r="BT21" s="785"/>
      <c r="BU21" s="785"/>
      <c r="BV21" s="785"/>
      <c r="BW21" s="785"/>
      <c r="BX21" s="785"/>
      <c r="BY21" s="785"/>
      <c r="BZ21" s="785"/>
      <c r="CA21" s="785"/>
      <c r="CB21" s="785"/>
      <c r="CC21" s="785"/>
      <c r="CD21" s="785"/>
      <c r="CE21" s="785"/>
      <c r="CF21" s="785"/>
      <c r="CG21" s="786"/>
      <c r="CH21" s="848"/>
      <c r="CI21" s="849"/>
      <c r="CJ21" s="849"/>
      <c r="CK21" s="849"/>
      <c r="CL21" s="850"/>
      <c r="CM21" s="848"/>
      <c r="CN21" s="849"/>
      <c r="CO21" s="849"/>
      <c r="CP21" s="849"/>
      <c r="CQ21" s="850"/>
      <c r="CR21" s="848"/>
      <c r="CS21" s="849"/>
      <c r="CT21" s="849"/>
      <c r="CU21" s="849"/>
      <c r="CV21" s="850"/>
      <c r="CW21" s="848"/>
      <c r="CX21" s="849"/>
      <c r="CY21" s="849"/>
      <c r="CZ21" s="849"/>
      <c r="DA21" s="850"/>
      <c r="DB21" s="848"/>
      <c r="DC21" s="849"/>
      <c r="DD21" s="849"/>
      <c r="DE21" s="849"/>
      <c r="DF21" s="850"/>
      <c r="DG21" s="848"/>
      <c r="DH21" s="849"/>
      <c r="DI21" s="849"/>
      <c r="DJ21" s="849"/>
      <c r="DK21" s="850"/>
      <c r="DL21" s="848"/>
      <c r="DM21" s="849"/>
      <c r="DN21" s="849"/>
      <c r="DO21" s="849"/>
      <c r="DP21" s="850"/>
      <c r="DQ21" s="848"/>
      <c r="DR21" s="849"/>
      <c r="DS21" s="849"/>
      <c r="DT21" s="849"/>
      <c r="DU21" s="850"/>
      <c r="DV21" s="851"/>
      <c r="DW21" s="852"/>
      <c r="DX21" s="852"/>
      <c r="DY21" s="852"/>
      <c r="DZ21" s="853"/>
      <c r="EA21" s="234"/>
    </row>
    <row r="22" spans="1:131" s="235" customFormat="1" ht="26.25" customHeight="1" x14ac:dyDescent="0.2">
      <c r="A22" s="240">
        <v>16</v>
      </c>
      <c r="B22" s="787"/>
      <c r="C22" s="788"/>
      <c r="D22" s="788"/>
      <c r="E22" s="788"/>
      <c r="F22" s="788"/>
      <c r="G22" s="788"/>
      <c r="H22" s="788"/>
      <c r="I22" s="788"/>
      <c r="J22" s="788"/>
      <c r="K22" s="788"/>
      <c r="L22" s="788"/>
      <c r="M22" s="788"/>
      <c r="N22" s="788"/>
      <c r="O22" s="788"/>
      <c r="P22" s="789"/>
      <c r="Q22" s="854"/>
      <c r="R22" s="855"/>
      <c r="S22" s="855"/>
      <c r="T22" s="855"/>
      <c r="U22" s="855"/>
      <c r="V22" s="855"/>
      <c r="W22" s="855"/>
      <c r="X22" s="855"/>
      <c r="Y22" s="855"/>
      <c r="Z22" s="855"/>
      <c r="AA22" s="855"/>
      <c r="AB22" s="855"/>
      <c r="AC22" s="855"/>
      <c r="AD22" s="855"/>
      <c r="AE22" s="856"/>
      <c r="AF22" s="793"/>
      <c r="AG22" s="794"/>
      <c r="AH22" s="794"/>
      <c r="AI22" s="794"/>
      <c r="AJ22" s="795"/>
      <c r="AK22" s="869"/>
      <c r="AL22" s="870"/>
      <c r="AM22" s="870"/>
      <c r="AN22" s="870"/>
      <c r="AO22" s="870"/>
      <c r="AP22" s="870"/>
      <c r="AQ22" s="870"/>
      <c r="AR22" s="870"/>
      <c r="AS22" s="870"/>
      <c r="AT22" s="870"/>
      <c r="AU22" s="871"/>
      <c r="AV22" s="871"/>
      <c r="AW22" s="871"/>
      <c r="AX22" s="871"/>
      <c r="AY22" s="872"/>
      <c r="AZ22" s="873" t="s">
        <v>380</v>
      </c>
      <c r="BA22" s="873"/>
      <c r="BB22" s="873"/>
      <c r="BC22" s="873"/>
      <c r="BD22" s="874"/>
      <c r="BE22" s="233"/>
      <c r="BF22" s="233"/>
      <c r="BG22" s="233"/>
      <c r="BH22" s="233"/>
      <c r="BI22" s="233"/>
      <c r="BJ22" s="233"/>
      <c r="BK22" s="233"/>
      <c r="BL22" s="233"/>
      <c r="BM22" s="233"/>
      <c r="BN22" s="233"/>
      <c r="BO22" s="233"/>
      <c r="BP22" s="233"/>
      <c r="BQ22" s="241">
        <v>16</v>
      </c>
      <c r="BR22" s="242"/>
      <c r="BS22" s="784"/>
      <c r="BT22" s="785"/>
      <c r="BU22" s="785"/>
      <c r="BV22" s="785"/>
      <c r="BW22" s="785"/>
      <c r="BX22" s="785"/>
      <c r="BY22" s="785"/>
      <c r="BZ22" s="785"/>
      <c r="CA22" s="785"/>
      <c r="CB22" s="785"/>
      <c r="CC22" s="785"/>
      <c r="CD22" s="785"/>
      <c r="CE22" s="785"/>
      <c r="CF22" s="785"/>
      <c r="CG22" s="786"/>
      <c r="CH22" s="848"/>
      <c r="CI22" s="849"/>
      <c r="CJ22" s="849"/>
      <c r="CK22" s="849"/>
      <c r="CL22" s="850"/>
      <c r="CM22" s="848"/>
      <c r="CN22" s="849"/>
      <c r="CO22" s="849"/>
      <c r="CP22" s="849"/>
      <c r="CQ22" s="850"/>
      <c r="CR22" s="848"/>
      <c r="CS22" s="849"/>
      <c r="CT22" s="849"/>
      <c r="CU22" s="849"/>
      <c r="CV22" s="850"/>
      <c r="CW22" s="848"/>
      <c r="CX22" s="849"/>
      <c r="CY22" s="849"/>
      <c r="CZ22" s="849"/>
      <c r="DA22" s="850"/>
      <c r="DB22" s="848"/>
      <c r="DC22" s="849"/>
      <c r="DD22" s="849"/>
      <c r="DE22" s="849"/>
      <c r="DF22" s="850"/>
      <c r="DG22" s="848"/>
      <c r="DH22" s="849"/>
      <c r="DI22" s="849"/>
      <c r="DJ22" s="849"/>
      <c r="DK22" s="850"/>
      <c r="DL22" s="848"/>
      <c r="DM22" s="849"/>
      <c r="DN22" s="849"/>
      <c r="DO22" s="849"/>
      <c r="DP22" s="850"/>
      <c r="DQ22" s="848"/>
      <c r="DR22" s="849"/>
      <c r="DS22" s="849"/>
      <c r="DT22" s="849"/>
      <c r="DU22" s="850"/>
      <c r="DV22" s="851"/>
      <c r="DW22" s="852"/>
      <c r="DX22" s="852"/>
      <c r="DY22" s="852"/>
      <c r="DZ22" s="853"/>
      <c r="EA22" s="234"/>
    </row>
    <row r="23" spans="1:131" s="235" customFormat="1" ht="26.25" customHeight="1" thickBot="1" x14ac:dyDescent="0.25">
      <c r="A23" s="243" t="s">
        <v>381</v>
      </c>
      <c r="B23" s="857" t="s">
        <v>382</v>
      </c>
      <c r="C23" s="858"/>
      <c r="D23" s="858"/>
      <c r="E23" s="858"/>
      <c r="F23" s="858"/>
      <c r="G23" s="858"/>
      <c r="H23" s="858"/>
      <c r="I23" s="858"/>
      <c r="J23" s="858"/>
      <c r="K23" s="858"/>
      <c r="L23" s="858"/>
      <c r="M23" s="858"/>
      <c r="N23" s="858"/>
      <c r="O23" s="858"/>
      <c r="P23" s="859"/>
      <c r="Q23" s="860">
        <v>62800</v>
      </c>
      <c r="R23" s="861"/>
      <c r="S23" s="861"/>
      <c r="T23" s="861"/>
      <c r="U23" s="861"/>
      <c r="V23" s="861">
        <v>61137</v>
      </c>
      <c r="W23" s="861"/>
      <c r="X23" s="861"/>
      <c r="Y23" s="861"/>
      <c r="Z23" s="861"/>
      <c r="AA23" s="861">
        <v>1663</v>
      </c>
      <c r="AB23" s="861"/>
      <c r="AC23" s="861"/>
      <c r="AD23" s="861"/>
      <c r="AE23" s="862"/>
      <c r="AF23" s="863">
        <v>1400</v>
      </c>
      <c r="AG23" s="861"/>
      <c r="AH23" s="861"/>
      <c r="AI23" s="861"/>
      <c r="AJ23" s="864"/>
      <c r="AK23" s="865"/>
      <c r="AL23" s="866"/>
      <c r="AM23" s="866"/>
      <c r="AN23" s="866"/>
      <c r="AO23" s="866"/>
      <c r="AP23" s="861">
        <v>59354</v>
      </c>
      <c r="AQ23" s="861"/>
      <c r="AR23" s="861"/>
      <c r="AS23" s="861"/>
      <c r="AT23" s="861"/>
      <c r="AU23" s="867"/>
      <c r="AV23" s="867"/>
      <c r="AW23" s="867"/>
      <c r="AX23" s="867"/>
      <c r="AY23" s="868"/>
      <c r="AZ23" s="876" t="s">
        <v>124</v>
      </c>
      <c r="BA23" s="877"/>
      <c r="BB23" s="877"/>
      <c r="BC23" s="877"/>
      <c r="BD23" s="878"/>
      <c r="BE23" s="233"/>
      <c r="BF23" s="233"/>
      <c r="BG23" s="233"/>
      <c r="BH23" s="233"/>
      <c r="BI23" s="233"/>
      <c r="BJ23" s="233"/>
      <c r="BK23" s="233"/>
      <c r="BL23" s="233"/>
      <c r="BM23" s="233"/>
      <c r="BN23" s="233"/>
      <c r="BO23" s="233"/>
      <c r="BP23" s="233"/>
      <c r="BQ23" s="241">
        <v>17</v>
      </c>
      <c r="BR23" s="242"/>
      <c r="BS23" s="784"/>
      <c r="BT23" s="785"/>
      <c r="BU23" s="785"/>
      <c r="BV23" s="785"/>
      <c r="BW23" s="785"/>
      <c r="BX23" s="785"/>
      <c r="BY23" s="785"/>
      <c r="BZ23" s="785"/>
      <c r="CA23" s="785"/>
      <c r="CB23" s="785"/>
      <c r="CC23" s="785"/>
      <c r="CD23" s="785"/>
      <c r="CE23" s="785"/>
      <c r="CF23" s="785"/>
      <c r="CG23" s="786"/>
      <c r="CH23" s="848"/>
      <c r="CI23" s="849"/>
      <c r="CJ23" s="849"/>
      <c r="CK23" s="849"/>
      <c r="CL23" s="850"/>
      <c r="CM23" s="848"/>
      <c r="CN23" s="849"/>
      <c r="CO23" s="849"/>
      <c r="CP23" s="849"/>
      <c r="CQ23" s="850"/>
      <c r="CR23" s="848"/>
      <c r="CS23" s="849"/>
      <c r="CT23" s="849"/>
      <c r="CU23" s="849"/>
      <c r="CV23" s="850"/>
      <c r="CW23" s="848"/>
      <c r="CX23" s="849"/>
      <c r="CY23" s="849"/>
      <c r="CZ23" s="849"/>
      <c r="DA23" s="850"/>
      <c r="DB23" s="848"/>
      <c r="DC23" s="849"/>
      <c r="DD23" s="849"/>
      <c r="DE23" s="849"/>
      <c r="DF23" s="850"/>
      <c r="DG23" s="848"/>
      <c r="DH23" s="849"/>
      <c r="DI23" s="849"/>
      <c r="DJ23" s="849"/>
      <c r="DK23" s="850"/>
      <c r="DL23" s="848"/>
      <c r="DM23" s="849"/>
      <c r="DN23" s="849"/>
      <c r="DO23" s="849"/>
      <c r="DP23" s="850"/>
      <c r="DQ23" s="848"/>
      <c r="DR23" s="849"/>
      <c r="DS23" s="849"/>
      <c r="DT23" s="849"/>
      <c r="DU23" s="850"/>
      <c r="DV23" s="851"/>
      <c r="DW23" s="852"/>
      <c r="DX23" s="852"/>
      <c r="DY23" s="852"/>
      <c r="DZ23" s="853"/>
      <c r="EA23" s="234"/>
    </row>
    <row r="24" spans="1:131" s="235" customFormat="1" ht="26.25" customHeight="1" x14ac:dyDescent="0.2">
      <c r="A24" s="875" t="s">
        <v>383</v>
      </c>
      <c r="B24" s="875"/>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5"/>
      <c r="AT24" s="875"/>
      <c r="AU24" s="875"/>
      <c r="AV24" s="875"/>
      <c r="AW24" s="875"/>
      <c r="AX24" s="875"/>
      <c r="AY24" s="875"/>
      <c r="AZ24" s="232"/>
      <c r="BA24" s="232"/>
      <c r="BB24" s="232"/>
      <c r="BC24" s="232"/>
      <c r="BD24" s="232"/>
      <c r="BE24" s="233"/>
      <c r="BF24" s="233"/>
      <c r="BG24" s="233"/>
      <c r="BH24" s="233"/>
      <c r="BI24" s="233"/>
      <c r="BJ24" s="233"/>
      <c r="BK24" s="233"/>
      <c r="BL24" s="233"/>
      <c r="BM24" s="233"/>
      <c r="BN24" s="233"/>
      <c r="BO24" s="233"/>
      <c r="BP24" s="233"/>
      <c r="BQ24" s="241">
        <v>18</v>
      </c>
      <c r="BR24" s="242"/>
      <c r="BS24" s="784"/>
      <c r="BT24" s="785"/>
      <c r="BU24" s="785"/>
      <c r="BV24" s="785"/>
      <c r="BW24" s="785"/>
      <c r="BX24" s="785"/>
      <c r="BY24" s="785"/>
      <c r="BZ24" s="785"/>
      <c r="CA24" s="785"/>
      <c r="CB24" s="785"/>
      <c r="CC24" s="785"/>
      <c r="CD24" s="785"/>
      <c r="CE24" s="785"/>
      <c r="CF24" s="785"/>
      <c r="CG24" s="786"/>
      <c r="CH24" s="848"/>
      <c r="CI24" s="849"/>
      <c r="CJ24" s="849"/>
      <c r="CK24" s="849"/>
      <c r="CL24" s="850"/>
      <c r="CM24" s="848"/>
      <c r="CN24" s="849"/>
      <c r="CO24" s="849"/>
      <c r="CP24" s="849"/>
      <c r="CQ24" s="850"/>
      <c r="CR24" s="848"/>
      <c r="CS24" s="849"/>
      <c r="CT24" s="849"/>
      <c r="CU24" s="849"/>
      <c r="CV24" s="850"/>
      <c r="CW24" s="848"/>
      <c r="CX24" s="849"/>
      <c r="CY24" s="849"/>
      <c r="CZ24" s="849"/>
      <c r="DA24" s="850"/>
      <c r="DB24" s="848"/>
      <c r="DC24" s="849"/>
      <c r="DD24" s="849"/>
      <c r="DE24" s="849"/>
      <c r="DF24" s="850"/>
      <c r="DG24" s="848"/>
      <c r="DH24" s="849"/>
      <c r="DI24" s="849"/>
      <c r="DJ24" s="849"/>
      <c r="DK24" s="850"/>
      <c r="DL24" s="848"/>
      <c r="DM24" s="849"/>
      <c r="DN24" s="849"/>
      <c r="DO24" s="849"/>
      <c r="DP24" s="850"/>
      <c r="DQ24" s="848"/>
      <c r="DR24" s="849"/>
      <c r="DS24" s="849"/>
      <c r="DT24" s="849"/>
      <c r="DU24" s="850"/>
      <c r="DV24" s="851"/>
      <c r="DW24" s="852"/>
      <c r="DX24" s="852"/>
      <c r="DY24" s="852"/>
      <c r="DZ24" s="853"/>
      <c r="EA24" s="234"/>
    </row>
    <row r="25" spans="1:131" s="227" customFormat="1" ht="26.25" customHeight="1" thickBot="1" x14ac:dyDescent="0.25">
      <c r="A25" s="832" t="s">
        <v>384</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32"/>
      <c r="BK25" s="232"/>
      <c r="BL25" s="232"/>
      <c r="BM25" s="232"/>
      <c r="BN25" s="232"/>
      <c r="BO25" s="244"/>
      <c r="BP25" s="244"/>
      <c r="BQ25" s="241">
        <v>19</v>
      </c>
      <c r="BR25" s="242"/>
      <c r="BS25" s="784"/>
      <c r="BT25" s="785"/>
      <c r="BU25" s="785"/>
      <c r="BV25" s="785"/>
      <c r="BW25" s="785"/>
      <c r="BX25" s="785"/>
      <c r="BY25" s="785"/>
      <c r="BZ25" s="785"/>
      <c r="CA25" s="785"/>
      <c r="CB25" s="785"/>
      <c r="CC25" s="785"/>
      <c r="CD25" s="785"/>
      <c r="CE25" s="785"/>
      <c r="CF25" s="785"/>
      <c r="CG25" s="786"/>
      <c r="CH25" s="848"/>
      <c r="CI25" s="849"/>
      <c r="CJ25" s="849"/>
      <c r="CK25" s="849"/>
      <c r="CL25" s="850"/>
      <c r="CM25" s="848"/>
      <c r="CN25" s="849"/>
      <c r="CO25" s="849"/>
      <c r="CP25" s="849"/>
      <c r="CQ25" s="850"/>
      <c r="CR25" s="848"/>
      <c r="CS25" s="849"/>
      <c r="CT25" s="849"/>
      <c r="CU25" s="849"/>
      <c r="CV25" s="850"/>
      <c r="CW25" s="848"/>
      <c r="CX25" s="849"/>
      <c r="CY25" s="849"/>
      <c r="CZ25" s="849"/>
      <c r="DA25" s="850"/>
      <c r="DB25" s="848"/>
      <c r="DC25" s="849"/>
      <c r="DD25" s="849"/>
      <c r="DE25" s="849"/>
      <c r="DF25" s="850"/>
      <c r="DG25" s="848"/>
      <c r="DH25" s="849"/>
      <c r="DI25" s="849"/>
      <c r="DJ25" s="849"/>
      <c r="DK25" s="850"/>
      <c r="DL25" s="848"/>
      <c r="DM25" s="849"/>
      <c r="DN25" s="849"/>
      <c r="DO25" s="849"/>
      <c r="DP25" s="850"/>
      <c r="DQ25" s="848"/>
      <c r="DR25" s="849"/>
      <c r="DS25" s="849"/>
      <c r="DT25" s="849"/>
      <c r="DU25" s="850"/>
      <c r="DV25" s="851"/>
      <c r="DW25" s="852"/>
      <c r="DX25" s="852"/>
      <c r="DY25" s="852"/>
      <c r="DZ25" s="853"/>
      <c r="EA25" s="226"/>
    </row>
    <row r="26" spans="1:131" s="227" customFormat="1" ht="26.25" customHeight="1" x14ac:dyDescent="0.2">
      <c r="A26" s="823" t="s">
        <v>362</v>
      </c>
      <c r="B26" s="824"/>
      <c r="C26" s="824"/>
      <c r="D26" s="824"/>
      <c r="E26" s="824"/>
      <c r="F26" s="824"/>
      <c r="G26" s="824"/>
      <c r="H26" s="824"/>
      <c r="I26" s="824"/>
      <c r="J26" s="824"/>
      <c r="K26" s="824"/>
      <c r="L26" s="824"/>
      <c r="M26" s="824"/>
      <c r="N26" s="824"/>
      <c r="O26" s="824"/>
      <c r="P26" s="825"/>
      <c r="Q26" s="800" t="s">
        <v>385</v>
      </c>
      <c r="R26" s="801"/>
      <c r="S26" s="801"/>
      <c r="T26" s="801"/>
      <c r="U26" s="802"/>
      <c r="V26" s="800" t="s">
        <v>386</v>
      </c>
      <c r="W26" s="801"/>
      <c r="X26" s="801"/>
      <c r="Y26" s="801"/>
      <c r="Z26" s="802"/>
      <c r="AA26" s="800" t="s">
        <v>387</v>
      </c>
      <c r="AB26" s="801"/>
      <c r="AC26" s="801"/>
      <c r="AD26" s="801"/>
      <c r="AE26" s="801"/>
      <c r="AF26" s="879" t="s">
        <v>388</v>
      </c>
      <c r="AG26" s="880"/>
      <c r="AH26" s="880"/>
      <c r="AI26" s="880"/>
      <c r="AJ26" s="881"/>
      <c r="AK26" s="801" t="s">
        <v>389</v>
      </c>
      <c r="AL26" s="801"/>
      <c r="AM26" s="801"/>
      <c r="AN26" s="801"/>
      <c r="AO26" s="802"/>
      <c r="AP26" s="800" t="s">
        <v>390</v>
      </c>
      <c r="AQ26" s="801"/>
      <c r="AR26" s="801"/>
      <c r="AS26" s="801"/>
      <c r="AT26" s="802"/>
      <c r="AU26" s="800" t="s">
        <v>391</v>
      </c>
      <c r="AV26" s="801"/>
      <c r="AW26" s="801"/>
      <c r="AX26" s="801"/>
      <c r="AY26" s="802"/>
      <c r="AZ26" s="800" t="s">
        <v>392</v>
      </c>
      <c r="BA26" s="801"/>
      <c r="BB26" s="801"/>
      <c r="BC26" s="801"/>
      <c r="BD26" s="802"/>
      <c r="BE26" s="800" t="s">
        <v>369</v>
      </c>
      <c r="BF26" s="801"/>
      <c r="BG26" s="801"/>
      <c r="BH26" s="801"/>
      <c r="BI26" s="812"/>
      <c r="BJ26" s="232"/>
      <c r="BK26" s="232"/>
      <c r="BL26" s="232"/>
      <c r="BM26" s="232"/>
      <c r="BN26" s="232"/>
      <c r="BO26" s="244"/>
      <c r="BP26" s="244"/>
      <c r="BQ26" s="241">
        <v>20</v>
      </c>
      <c r="BR26" s="242"/>
      <c r="BS26" s="784"/>
      <c r="BT26" s="785"/>
      <c r="BU26" s="785"/>
      <c r="BV26" s="785"/>
      <c r="BW26" s="785"/>
      <c r="BX26" s="785"/>
      <c r="BY26" s="785"/>
      <c r="BZ26" s="785"/>
      <c r="CA26" s="785"/>
      <c r="CB26" s="785"/>
      <c r="CC26" s="785"/>
      <c r="CD26" s="785"/>
      <c r="CE26" s="785"/>
      <c r="CF26" s="785"/>
      <c r="CG26" s="786"/>
      <c r="CH26" s="848"/>
      <c r="CI26" s="849"/>
      <c r="CJ26" s="849"/>
      <c r="CK26" s="849"/>
      <c r="CL26" s="850"/>
      <c r="CM26" s="848"/>
      <c r="CN26" s="849"/>
      <c r="CO26" s="849"/>
      <c r="CP26" s="849"/>
      <c r="CQ26" s="850"/>
      <c r="CR26" s="848"/>
      <c r="CS26" s="849"/>
      <c r="CT26" s="849"/>
      <c r="CU26" s="849"/>
      <c r="CV26" s="850"/>
      <c r="CW26" s="848"/>
      <c r="CX26" s="849"/>
      <c r="CY26" s="849"/>
      <c r="CZ26" s="849"/>
      <c r="DA26" s="850"/>
      <c r="DB26" s="848"/>
      <c r="DC26" s="849"/>
      <c r="DD26" s="849"/>
      <c r="DE26" s="849"/>
      <c r="DF26" s="850"/>
      <c r="DG26" s="848"/>
      <c r="DH26" s="849"/>
      <c r="DI26" s="849"/>
      <c r="DJ26" s="849"/>
      <c r="DK26" s="850"/>
      <c r="DL26" s="848"/>
      <c r="DM26" s="849"/>
      <c r="DN26" s="849"/>
      <c r="DO26" s="849"/>
      <c r="DP26" s="850"/>
      <c r="DQ26" s="848"/>
      <c r="DR26" s="849"/>
      <c r="DS26" s="849"/>
      <c r="DT26" s="849"/>
      <c r="DU26" s="850"/>
      <c r="DV26" s="851"/>
      <c r="DW26" s="852"/>
      <c r="DX26" s="852"/>
      <c r="DY26" s="852"/>
      <c r="DZ26" s="853"/>
      <c r="EA26" s="226"/>
    </row>
    <row r="27" spans="1:131" s="227" customFormat="1" ht="26.25" customHeight="1" thickBot="1" x14ac:dyDescent="0.25">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82"/>
      <c r="AG27" s="883"/>
      <c r="AH27" s="883"/>
      <c r="AI27" s="883"/>
      <c r="AJ27" s="884"/>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32"/>
      <c r="BK27" s="232"/>
      <c r="BL27" s="232"/>
      <c r="BM27" s="232"/>
      <c r="BN27" s="232"/>
      <c r="BO27" s="244"/>
      <c r="BP27" s="244"/>
      <c r="BQ27" s="241">
        <v>21</v>
      </c>
      <c r="BR27" s="242"/>
      <c r="BS27" s="784"/>
      <c r="BT27" s="785"/>
      <c r="BU27" s="785"/>
      <c r="BV27" s="785"/>
      <c r="BW27" s="785"/>
      <c r="BX27" s="785"/>
      <c r="BY27" s="785"/>
      <c r="BZ27" s="785"/>
      <c r="CA27" s="785"/>
      <c r="CB27" s="785"/>
      <c r="CC27" s="785"/>
      <c r="CD27" s="785"/>
      <c r="CE27" s="785"/>
      <c r="CF27" s="785"/>
      <c r="CG27" s="786"/>
      <c r="CH27" s="848"/>
      <c r="CI27" s="849"/>
      <c r="CJ27" s="849"/>
      <c r="CK27" s="849"/>
      <c r="CL27" s="850"/>
      <c r="CM27" s="848"/>
      <c r="CN27" s="849"/>
      <c r="CO27" s="849"/>
      <c r="CP27" s="849"/>
      <c r="CQ27" s="850"/>
      <c r="CR27" s="848"/>
      <c r="CS27" s="849"/>
      <c r="CT27" s="849"/>
      <c r="CU27" s="849"/>
      <c r="CV27" s="850"/>
      <c r="CW27" s="848"/>
      <c r="CX27" s="849"/>
      <c r="CY27" s="849"/>
      <c r="CZ27" s="849"/>
      <c r="DA27" s="850"/>
      <c r="DB27" s="848"/>
      <c r="DC27" s="849"/>
      <c r="DD27" s="849"/>
      <c r="DE27" s="849"/>
      <c r="DF27" s="850"/>
      <c r="DG27" s="848"/>
      <c r="DH27" s="849"/>
      <c r="DI27" s="849"/>
      <c r="DJ27" s="849"/>
      <c r="DK27" s="850"/>
      <c r="DL27" s="848"/>
      <c r="DM27" s="849"/>
      <c r="DN27" s="849"/>
      <c r="DO27" s="849"/>
      <c r="DP27" s="850"/>
      <c r="DQ27" s="848"/>
      <c r="DR27" s="849"/>
      <c r="DS27" s="849"/>
      <c r="DT27" s="849"/>
      <c r="DU27" s="850"/>
      <c r="DV27" s="851"/>
      <c r="DW27" s="852"/>
      <c r="DX27" s="852"/>
      <c r="DY27" s="852"/>
      <c r="DZ27" s="853"/>
      <c r="EA27" s="226"/>
    </row>
    <row r="28" spans="1:131" s="227" customFormat="1" ht="26.25" customHeight="1" thickTop="1" x14ac:dyDescent="0.2">
      <c r="A28" s="245">
        <v>1</v>
      </c>
      <c r="B28" s="814" t="s">
        <v>393</v>
      </c>
      <c r="C28" s="815"/>
      <c r="D28" s="815"/>
      <c r="E28" s="815"/>
      <c r="F28" s="815"/>
      <c r="G28" s="815"/>
      <c r="H28" s="815"/>
      <c r="I28" s="815"/>
      <c r="J28" s="815"/>
      <c r="K28" s="815"/>
      <c r="L28" s="815"/>
      <c r="M28" s="815"/>
      <c r="N28" s="815"/>
      <c r="O28" s="815"/>
      <c r="P28" s="816"/>
      <c r="Q28" s="889">
        <v>17527</v>
      </c>
      <c r="R28" s="890"/>
      <c r="S28" s="890"/>
      <c r="T28" s="890"/>
      <c r="U28" s="890"/>
      <c r="V28" s="890">
        <v>16690</v>
      </c>
      <c r="W28" s="890"/>
      <c r="X28" s="890"/>
      <c r="Y28" s="890"/>
      <c r="Z28" s="890"/>
      <c r="AA28" s="890">
        <v>837</v>
      </c>
      <c r="AB28" s="890"/>
      <c r="AC28" s="890"/>
      <c r="AD28" s="890"/>
      <c r="AE28" s="891"/>
      <c r="AF28" s="892">
        <v>837</v>
      </c>
      <c r="AG28" s="890"/>
      <c r="AH28" s="890"/>
      <c r="AI28" s="890"/>
      <c r="AJ28" s="893"/>
      <c r="AK28" s="894">
        <v>1495</v>
      </c>
      <c r="AL28" s="885"/>
      <c r="AM28" s="885"/>
      <c r="AN28" s="885"/>
      <c r="AO28" s="885"/>
      <c r="AP28" s="885" t="s">
        <v>567</v>
      </c>
      <c r="AQ28" s="885"/>
      <c r="AR28" s="885"/>
      <c r="AS28" s="885"/>
      <c r="AT28" s="885"/>
      <c r="AU28" s="885" t="s">
        <v>568</v>
      </c>
      <c r="AV28" s="885"/>
      <c r="AW28" s="885"/>
      <c r="AX28" s="885"/>
      <c r="AY28" s="885"/>
      <c r="AZ28" s="886" t="s">
        <v>568</v>
      </c>
      <c r="BA28" s="886"/>
      <c r="BB28" s="886"/>
      <c r="BC28" s="886"/>
      <c r="BD28" s="886"/>
      <c r="BE28" s="887"/>
      <c r="BF28" s="887"/>
      <c r="BG28" s="887"/>
      <c r="BH28" s="887"/>
      <c r="BI28" s="888"/>
      <c r="BJ28" s="232"/>
      <c r="BK28" s="232"/>
      <c r="BL28" s="232"/>
      <c r="BM28" s="232"/>
      <c r="BN28" s="232"/>
      <c r="BO28" s="244"/>
      <c r="BP28" s="244"/>
      <c r="BQ28" s="241">
        <v>22</v>
      </c>
      <c r="BR28" s="242"/>
      <c r="BS28" s="784"/>
      <c r="BT28" s="785"/>
      <c r="BU28" s="785"/>
      <c r="BV28" s="785"/>
      <c r="BW28" s="785"/>
      <c r="BX28" s="785"/>
      <c r="BY28" s="785"/>
      <c r="BZ28" s="785"/>
      <c r="CA28" s="785"/>
      <c r="CB28" s="785"/>
      <c r="CC28" s="785"/>
      <c r="CD28" s="785"/>
      <c r="CE28" s="785"/>
      <c r="CF28" s="785"/>
      <c r="CG28" s="786"/>
      <c r="CH28" s="848"/>
      <c r="CI28" s="849"/>
      <c r="CJ28" s="849"/>
      <c r="CK28" s="849"/>
      <c r="CL28" s="850"/>
      <c r="CM28" s="848"/>
      <c r="CN28" s="849"/>
      <c r="CO28" s="849"/>
      <c r="CP28" s="849"/>
      <c r="CQ28" s="850"/>
      <c r="CR28" s="848"/>
      <c r="CS28" s="849"/>
      <c r="CT28" s="849"/>
      <c r="CU28" s="849"/>
      <c r="CV28" s="850"/>
      <c r="CW28" s="848"/>
      <c r="CX28" s="849"/>
      <c r="CY28" s="849"/>
      <c r="CZ28" s="849"/>
      <c r="DA28" s="850"/>
      <c r="DB28" s="848"/>
      <c r="DC28" s="849"/>
      <c r="DD28" s="849"/>
      <c r="DE28" s="849"/>
      <c r="DF28" s="850"/>
      <c r="DG28" s="848"/>
      <c r="DH28" s="849"/>
      <c r="DI28" s="849"/>
      <c r="DJ28" s="849"/>
      <c r="DK28" s="850"/>
      <c r="DL28" s="848"/>
      <c r="DM28" s="849"/>
      <c r="DN28" s="849"/>
      <c r="DO28" s="849"/>
      <c r="DP28" s="850"/>
      <c r="DQ28" s="848"/>
      <c r="DR28" s="849"/>
      <c r="DS28" s="849"/>
      <c r="DT28" s="849"/>
      <c r="DU28" s="850"/>
      <c r="DV28" s="851"/>
      <c r="DW28" s="852"/>
      <c r="DX28" s="852"/>
      <c r="DY28" s="852"/>
      <c r="DZ28" s="853"/>
      <c r="EA28" s="226"/>
    </row>
    <row r="29" spans="1:131" s="227" customFormat="1" ht="26.25" customHeight="1" x14ac:dyDescent="0.2">
      <c r="A29" s="245">
        <v>2</v>
      </c>
      <c r="B29" s="787" t="s">
        <v>394</v>
      </c>
      <c r="C29" s="788"/>
      <c r="D29" s="788"/>
      <c r="E29" s="788"/>
      <c r="F29" s="788"/>
      <c r="G29" s="788"/>
      <c r="H29" s="788"/>
      <c r="I29" s="788"/>
      <c r="J29" s="788"/>
      <c r="K29" s="788"/>
      <c r="L29" s="788"/>
      <c r="M29" s="788"/>
      <c r="N29" s="788"/>
      <c r="O29" s="788"/>
      <c r="P29" s="789"/>
      <c r="Q29" s="790">
        <v>13885</v>
      </c>
      <c r="R29" s="791"/>
      <c r="S29" s="791"/>
      <c r="T29" s="791"/>
      <c r="U29" s="791"/>
      <c r="V29" s="791">
        <v>13602</v>
      </c>
      <c r="W29" s="791"/>
      <c r="X29" s="791"/>
      <c r="Y29" s="791"/>
      <c r="Z29" s="791"/>
      <c r="AA29" s="791">
        <v>283</v>
      </c>
      <c r="AB29" s="791"/>
      <c r="AC29" s="791"/>
      <c r="AD29" s="791"/>
      <c r="AE29" s="792"/>
      <c r="AF29" s="793">
        <v>283</v>
      </c>
      <c r="AG29" s="794"/>
      <c r="AH29" s="794"/>
      <c r="AI29" s="794"/>
      <c r="AJ29" s="795"/>
      <c r="AK29" s="897">
        <v>2113</v>
      </c>
      <c r="AL29" s="898"/>
      <c r="AM29" s="898"/>
      <c r="AN29" s="898"/>
      <c r="AO29" s="898"/>
      <c r="AP29" s="898" t="s">
        <v>568</v>
      </c>
      <c r="AQ29" s="898"/>
      <c r="AR29" s="898"/>
      <c r="AS29" s="898"/>
      <c r="AT29" s="898"/>
      <c r="AU29" s="898" t="s">
        <v>569</v>
      </c>
      <c r="AV29" s="898"/>
      <c r="AW29" s="898"/>
      <c r="AX29" s="898"/>
      <c r="AY29" s="898"/>
      <c r="AZ29" s="899" t="s">
        <v>569</v>
      </c>
      <c r="BA29" s="899"/>
      <c r="BB29" s="899"/>
      <c r="BC29" s="899"/>
      <c r="BD29" s="899"/>
      <c r="BE29" s="895"/>
      <c r="BF29" s="895"/>
      <c r="BG29" s="895"/>
      <c r="BH29" s="895"/>
      <c r="BI29" s="896"/>
      <c r="BJ29" s="232"/>
      <c r="BK29" s="232"/>
      <c r="BL29" s="232"/>
      <c r="BM29" s="232"/>
      <c r="BN29" s="232"/>
      <c r="BO29" s="244"/>
      <c r="BP29" s="244"/>
      <c r="BQ29" s="241">
        <v>23</v>
      </c>
      <c r="BR29" s="242"/>
      <c r="BS29" s="784"/>
      <c r="BT29" s="785"/>
      <c r="BU29" s="785"/>
      <c r="BV29" s="785"/>
      <c r="BW29" s="785"/>
      <c r="BX29" s="785"/>
      <c r="BY29" s="785"/>
      <c r="BZ29" s="785"/>
      <c r="CA29" s="785"/>
      <c r="CB29" s="785"/>
      <c r="CC29" s="785"/>
      <c r="CD29" s="785"/>
      <c r="CE29" s="785"/>
      <c r="CF29" s="785"/>
      <c r="CG29" s="786"/>
      <c r="CH29" s="848"/>
      <c r="CI29" s="849"/>
      <c r="CJ29" s="849"/>
      <c r="CK29" s="849"/>
      <c r="CL29" s="850"/>
      <c r="CM29" s="848"/>
      <c r="CN29" s="849"/>
      <c r="CO29" s="849"/>
      <c r="CP29" s="849"/>
      <c r="CQ29" s="850"/>
      <c r="CR29" s="848"/>
      <c r="CS29" s="849"/>
      <c r="CT29" s="849"/>
      <c r="CU29" s="849"/>
      <c r="CV29" s="850"/>
      <c r="CW29" s="848"/>
      <c r="CX29" s="849"/>
      <c r="CY29" s="849"/>
      <c r="CZ29" s="849"/>
      <c r="DA29" s="850"/>
      <c r="DB29" s="848"/>
      <c r="DC29" s="849"/>
      <c r="DD29" s="849"/>
      <c r="DE29" s="849"/>
      <c r="DF29" s="850"/>
      <c r="DG29" s="848"/>
      <c r="DH29" s="849"/>
      <c r="DI29" s="849"/>
      <c r="DJ29" s="849"/>
      <c r="DK29" s="850"/>
      <c r="DL29" s="848"/>
      <c r="DM29" s="849"/>
      <c r="DN29" s="849"/>
      <c r="DO29" s="849"/>
      <c r="DP29" s="850"/>
      <c r="DQ29" s="848"/>
      <c r="DR29" s="849"/>
      <c r="DS29" s="849"/>
      <c r="DT29" s="849"/>
      <c r="DU29" s="850"/>
      <c r="DV29" s="851"/>
      <c r="DW29" s="852"/>
      <c r="DX29" s="852"/>
      <c r="DY29" s="852"/>
      <c r="DZ29" s="853"/>
      <c r="EA29" s="226"/>
    </row>
    <row r="30" spans="1:131" s="227" customFormat="1" ht="26.25" customHeight="1" x14ac:dyDescent="0.2">
      <c r="A30" s="245">
        <v>3</v>
      </c>
      <c r="B30" s="787" t="s">
        <v>395</v>
      </c>
      <c r="C30" s="788"/>
      <c r="D30" s="788"/>
      <c r="E30" s="788"/>
      <c r="F30" s="788"/>
      <c r="G30" s="788"/>
      <c r="H30" s="788"/>
      <c r="I30" s="788"/>
      <c r="J30" s="788"/>
      <c r="K30" s="788"/>
      <c r="L30" s="788"/>
      <c r="M30" s="788"/>
      <c r="N30" s="788"/>
      <c r="O30" s="788"/>
      <c r="P30" s="789"/>
      <c r="Q30" s="790">
        <v>1589</v>
      </c>
      <c r="R30" s="791"/>
      <c r="S30" s="791"/>
      <c r="T30" s="791"/>
      <c r="U30" s="791"/>
      <c r="V30" s="791">
        <v>1586</v>
      </c>
      <c r="W30" s="791"/>
      <c r="X30" s="791"/>
      <c r="Y30" s="791"/>
      <c r="Z30" s="791"/>
      <c r="AA30" s="791">
        <v>3</v>
      </c>
      <c r="AB30" s="791"/>
      <c r="AC30" s="791"/>
      <c r="AD30" s="791"/>
      <c r="AE30" s="792"/>
      <c r="AF30" s="793">
        <v>3</v>
      </c>
      <c r="AG30" s="794"/>
      <c r="AH30" s="794"/>
      <c r="AI30" s="794"/>
      <c r="AJ30" s="795"/>
      <c r="AK30" s="897">
        <v>494</v>
      </c>
      <c r="AL30" s="898"/>
      <c r="AM30" s="898"/>
      <c r="AN30" s="898"/>
      <c r="AO30" s="898"/>
      <c r="AP30" s="898" t="s">
        <v>569</v>
      </c>
      <c r="AQ30" s="898"/>
      <c r="AR30" s="898"/>
      <c r="AS30" s="898"/>
      <c r="AT30" s="898"/>
      <c r="AU30" s="898" t="s">
        <v>568</v>
      </c>
      <c r="AV30" s="898"/>
      <c r="AW30" s="898"/>
      <c r="AX30" s="898"/>
      <c r="AY30" s="898"/>
      <c r="AZ30" s="899" t="s">
        <v>567</v>
      </c>
      <c r="BA30" s="899"/>
      <c r="BB30" s="899"/>
      <c r="BC30" s="899"/>
      <c r="BD30" s="899"/>
      <c r="BE30" s="895"/>
      <c r="BF30" s="895"/>
      <c r="BG30" s="895"/>
      <c r="BH30" s="895"/>
      <c r="BI30" s="896"/>
      <c r="BJ30" s="232"/>
      <c r="BK30" s="232"/>
      <c r="BL30" s="232"/>
      <c r="BM30" s="232"/>
      <c r="BN30" s="232"/>
      <c r="BO30" s="244"/>
      <c r="BP30" s="244"/>
      <c r="BQ30" s="241">
        <v>24</v>
      </c>
      <c r="BR30" s="242"/>
      <c r="BS30" s="784"/>
      <c r="BT30" s="785"/>
      <c r="BU30" s="785"/>
      <c r="BV30" s="785"/>
      <c r="BW30" s="785"/>
      <c r="BX30" s="785"/>
      <c r="BY30" s="785"/>
      <c r="BZ30" s="785"/>
      <c r="CA30" s="785"/>
      <c r="CB30" s="785"/>
      <c r="CC30" s="785"/>
      <c r="CD30" s="785"/>
      <c r="CE30" s="785"/>
      <c r="CF30" s="785"/>
      <c r="CG30" s="786"/>
      <c r="CH30" s="848"/>
      <c r="CI30" s="849"/>
      <c r="CJ30" s="849"/>
      <c r="CK30" s="849"/>
      <c r="CL30" s="850"/>
      <c r="CM30" s="848"/>
      <c r="CN30" s="849"/>
      <c r="CO30" s="849"/>
      <c r="CP30" s="849"/>
      <c r="CQ30" s="850"/>
      <c r="CR30" s="848"/>
      <c r="CS30" s="849"/>
      <c r="CT30" s="849"/>
      <c r="CU30" s="849"/>
      <c r="CV30" s="850"/>
      <c r="CW30" s="848"/>
      <c r="CX30" s="849"/>
      <c r="CY30" s="849"/>
      <c r="CZ30" s="849"/>
      <c r="DA30" s="850"/>
      <c r="DB30" s="848"/>
      <c r="DC30" s="849"/>
      <c r="DD30" s="849"/>
      <c r="DE30" s="849"/>
      <c r="DF30" s="850"/>
      <c r="DG30" s="848"/>
      <c r="DH30" s="849"/>
      <c r="DI30" s="849"/>
      <c r="DJ30" s="849"/>
      <c r="DK30" s="850"/>
      <c r="DL30" s="848"/>
      <c r="DM30" s="849"/>
      <c r="DN30" s="849"/>
      <c r="DO30" s="849"/>
      <c r="DP30" s="850"/>
      <c r="DQ30" s="848"/>
      <c r="DR30" s="849"/>
      <c r="DS30" s="849"/>
      <c r="DT30" s="849"/>
      <c r="DU30" s="850"/>
      <c r="DV30" s="851"/>
      <c r="DW30" s="852"/>
      <c r="DX30" s="852"/>
      <c r="DY30" s="852"/>
      <c r="DZ30" s="853"/>
      <c r="EA30" s="226"/>
    </row>
    <row r="31" spans="1:131" s="227" customFormat="1" ht="26.25" customHeight="1" x14ac:dyDescent="0.2">
      <c r="A31" s="245">
        <v>4</v>
      </c>
      <c r="B31" s="787" t="s">
        <v>396</v>
      </c>
      <c r="C31" s="788"/>
      <c r="D31" s="788"/>
      <c r="E31" s="788"/>
      <c r="F31" s="788"/>
      <c r="G31" s="788"/>
      <c r="H31" s="788"/>
      <c r="I31" s="788"/>
      <c r="J31" s="788"/>
      <c r="K31" s="788"/>
      <c r="L31" s="788"/>
      <c r="M31" s="788"/>
      <c r="N31" s="788"/>
      <c r="O31" s="788"/>
      <c r="P31" s="789"/>
      <c r="Q31" s="790">
        <v>2240</v>
      </c>
      <c r="R31" s="791"/>
      <c r="S31" s="791"/>
      <c r="T31" s="791"/>
      <c r="U31" s="791"/>
      <c r="V31" s="791">
        <v>2056</v>
      </c>
      <c r="W31" s="791"/>
      <c r="X31" s="791"/>
      <c r="Y31" s="791"/>
      <c r="Z31" s="791"/>
      <c r="AA31" s="791">
        <v>184</v>
      </c>
      <c r="AB31" s="791"/>
      <c r="AC31" s="791"/>
      <c r="AD31" s="791"/>
      <c r="AE31" s="792"/>
      <c r="AF31" s="793">
        <v>1510</v>
      </c>
      <c r="AG31" s="794"/>
      <c r="AH31" s="794"/>
      <c r="AI31" s="794"/>
      <c r="AJ31" s="795"/>
      <c r="AK31" s="897">
        <v>113</v>
      </c>
      <c r="AL31" s="898"/>
      <c r="AM31" s="898"/>
      <c r="AN31" s="898"/>
      <c r="AO31" s="898"/>
      <c r="AP31" s="898">
        <v>9219</v>
      </c>
      <c r="AQ31" s="898"/>
      <c r="AR31" s="898"/>
      <c r="AS31" s="898"/>
      <c r="AT31" s="898"/>
      <c r="AU31" s="898">
        <v>240</v>
      </c>
      <c r="AV31" s="898"/>
      <c r="AW31" s="898"/>
      <c r="AX31" s="898"/>
      <c r="AY31" s="898"/>
      <c r="AZ31" s="899" t="s">
        <v>568</v>
      </c>
      <c r="BA31" s="899"/>
      <c r="BB31" s="899"/>
      <c r="BC31" s="899"/>
      <c r="BD31" s="899"/>
      <c r="BE31" s="895" t="s">
        <v>397</v>
      </c>
      <c r="BF31" s="895"/>
      <c r="BG31" s="895"/>
      <c r="BH31" s="895"/>
      <c r="BI31" s="896"/>
      <c r="BJ31" s="232"/>
      <c r="BK31" s="232"/>
      <c r="BL31" s="232"/>
      <c r="BM31" s="232"/>
      <c r="BN31" s="232"/>
      <c r="BO31" s="244"/>
      <c r="BP31" s="244"/>
      <c r="BQ31" s="241">
        <v>25</v>
      </c>
      <c r="BR31" s="242"/>
      <c r="BS31" s="784"/>
      <c r="BT31" s="785"/>
      <c r="BU31" s="785"/>
      <c r="BV31" s="785"/>
      <c r="BW31" s="785"/>
      <c r="BX31" s="785"/>
      <c r="BY31" s="785"/>
      <c r="BZ31" s="785"/>
      <c r="CA31" s="785"/>
      <c r="CB31" s="785"/>
      <c r="CC31" s="785"/>
      <c r="CD31" s="785"/>
      <c r="CE31" s="785"/>
      <c r="CF31" s="785"/>
      <c r="CG31" s="786"/>
      <c r="CH31" s="848"/>
      <c r="CI31" s="849"/>
      <c r="CJ31" s="849"/>
      <c r="CK31" s="849"/>
      <c r="CL31" s="850"/>
      <c r="CM31" s="848"/>
      <c r="CN31" s="849"/>
      <c r="CO31" s="849"/>
      <c r="CP31" s="849"/>
      <c r="CQ31" s="850"/>
      <c r="CR31" s="848"/>
      <c r="CS31" s="849"/>
      <c r="CT31" s="849"/>
      <c r="CU31" s="849"/>
      <c r="CV31" s="850"/>
      <c r="CW31" s="848"/>
      <c r="CX31" s="849"/>
      <c r="CY31" s="849"/>
      <c r="CZ31" s="849"/>
      <c r="DA31" s="850"/>
      <c r="DB31" s="848"/>
      <c r="DC31" s="849"/>
      <c r="DD31" s="849"/>
      <c r="DE31" s="849"/>
      <c r="DF31" s="850"/>
      <c r="DG31" s="848"/>
      <c r="DH31" s="849"/>
      <c r="DI31" s="849"/>
      <c r="DJ31" s="849"/>
      <c r="DK31" s="850"/>
      <c r="DL31" s="848"/>
      <c r="DM31" s="849"/>
      <c r="DN31" s="849"/>
      <c r="DO31" s="849"/>
      <c r="DP31" s="850"/>
      <c r="DQ31" s="848"/>
      <c r="DR31" s="849"/>
      <c r="DS31" s="849"/>
      <c r="DT31" s="849"/>
      <c r="DU31" s="850"/>
      <c r="DV31" s="851"/>
      <c r="DW31" s="852"/>
      <c r="DX31" s="852"/>
      <c r="DY31" s="852"/>
      <c r="DZ31" s="853"/>
      <c r="EA31" s="226"/>
    </row>
    <row r="32" spans="1:131" s="227" customFormat="1" ht="26.25" customHeight="1" x14ac:dyDescent="0.2">
      <c r="A32" s="245">
        <v>5</v>
      </c>
      <c r="B32" s="787" t="s">
        <v>398</v>
      </c>
      <c r="C32" s="788"/>
      <c r="D32" s="788"/>
      <c r="E32" s="788"/>
      <c r="F32" s="788"/>
      <c r="G32" s="788"/>
      <c r="H32" s="788"/>
      <c r="I32" s="788"/>
      <c r="J32" s="788"/>
      <c r="K32" s="788"/>
      <c r="L32" s="788"/>
      <c r="M32" s="788"/>
      <c r="N32" s="788"/>
      <c r="O32" s="788"/>
      <c r="P32" s="789"/>
      <c r="Q32" s="790">
        <v>3481</v>
      </c>
      <c r="R32" s="791"/>
      <c r="S32" s="791"/>
      <c r="T32" s="791"/>
      <c r="U32" s="791"/>
      <c r="V32" s="791">
        <v>3456</v>
      </c>
      <c r="W32" s="791"/>
      <c r="X32" s="791"/>
      <c r="Y32" s="791"/>
      <c r="Z32" s="791"/>
      <c r="AA32" s="791">
        <v>25</v>
      </c>
      <c r="AB32" s="791"/>
      <c r="AC32" s="791"/>
      <c r="AD32" s="791"/>
      <c r="AE32" s="792"/>
      <c r="AF32" s="793">
        <v>345</v>
      </c>
      <c r="AG32" s="794"/>
      <c r="AH32" s="794"/>
      <c r="AI32" s="794"/>
      <c r="AJ32" s="795"/>
      <c r="AK32" s="897">
        <v>1224</v>
      </c>
      <c r="AL32" s="898"/>
      <c r="AM32" s="898"/>
      <c r="AN32" s="898"/>
      <c r="AO32" s="898"/>
      <c r="AP32" s="898">
        <v>27930</v>
      </c>
      <c r="AQ32" s="898"/>
      <c r="AR32" s="898"/>
      <c r="AS32" s="898"/>
      <c r="AT32" s="898"/>
      <c r="AU32" s="898">
        <v>12652</v>
      </c>
      <c r="AV32" s="898"/>
      <c r="AW32" s="898"/>
      <c r="AX32" s="898"/>
      <c r="AY32" s="898"/>
      <c r="AZ32" s="899" t="s">
        <v>568</v>
      </c>
      <c r="BA32" s="899"/>
      <c r="BB32" s="899"/>
      <c r="BC32" s="899"/>
      <c r="BD32" s="899"/>
      <c r="BE32" s="895" t="s">
        <v>399</v>
      </c>
      <c r="BF32" s="895"/>
      <c r="BG32" s="895"/>
      <c r="BH32" s="895"/>
      <c r="BI32" s="896"/>
      <c r="BJ32" s="232"/>
      <c r="BK32" s="232"/>
      <c r="BL32" s="232"/>
      <c r="BM32" s="232"/>
      <c r="BN32" s="232"/>
      <c r="BO32" s="244"/>
      <c r="BP32" s="244"/>
      <c r="BQ32" s="241">
        <v>26</v>
      </c>
      <c r="BR32" s="242"/>
      <c r="BS32" s="784"/>
      <c r="BT32" s="785"/>
      <c r="BU32" s="785"/>
      <c r="BV32" s="785"/>
      <c r="BW32" s="785"/>
      <c r="BX32" s="785"/>
      <c r="BY32" s="785"/>
      <c r="BZ32" s="785"/>
      <c r="CA32" s="785"/>
      <c r="CB32" s="785"/>
      <c r="CC32" s="785"/>
      <c r="CD32" s="785"/>
      <c r="CE32" s="785"/>
      <c r="CF32" s="785"/>
      <c r="CG32" s="786"/>
      <c r="CH32" s="848"/>
      <c r="CI32" s="849"/>
      <c r="CJ32" s="849"/>
      <c r="CK32" s="849"/>
      <c r="CL32" s="850"/>
      <c r="CM32" s="848"/>
      <c r="CN32" s="849"/>
      <c r="CO32" s="849"/>
      <c r="CP32" s="849"/>
      <c r="CQ32" s="850"/>
      <c r="CR32" s="848"/>
      <c r="CS32" s="849"/>
      <c r="CT32" s="849"/>
      <c r="CU32" s="849"/>
      <c r="CV32" s="850"/>
      <c r="CW32" s="848"/>
      <c r="CX32" s="849"/>
      <c r="CY32" s="849"/>
      <c r="CZ32" s="849"/>
      <c r="DA32" s="850"/>
      <c r="DB32" s="848"/>
      <c r="DC32" s="849"/>
      <c r="DD32" s="849"/>
      <c r="DE32" s="849"/>
      <c r="DF32" s="850"/>
      <c r="DG32" s="848"/>
      <c r="DH32" s="849"/>
      <c r="DI32" s="849"/>
      <c r="DJ32" s="849"/>
      <c r="DK32" s="850"/>
      <c r="DL32" s="848"/>
      <c r="DM32" s="849"/>
      <c r="DN32" s="849"/>
      <c r="DO32" s="849"/>
      <c r="DP32" s="850"/>
      <c r="DQ32" s="848"/>
      <c r="DR32" s="849"/>
      <c r="DS32" s="849"/>
      <c r="DT32" s="849"/>
      <c r="DU32" s="850"/>
      <c r="DV32" s="851"/>
      <c r="DW32" s="852"/>
      <c r="DX32" s="852"/>
      <c r="DY32" s="852"/>
      <c r="DZ32" s="853"/>
      <c r="EA32" s="226"/>
    </row>
    <row r="33" spans="1:131" s="227" customFormat="1" ht="26.25" customHeight="1" x14ac:dyDescent="0.2">
      <c r="A33" s="245">
        <v>6</v>
      </c>
      <c r="B33" s="787" t="s">
        <v>400</v>
      </c>
      <c r="C33" s="788"/>
      <c r="D33" s="788"/>
      <c r="E33" s="788"/>
      <c r="F33" s="788"/>
      <c r="G33" s="788"/>
      <c r="H33" s="788"/>
      <c r="I33" s="788"/>
      <c r="J33" s="788"/>
      <c r="K33" s="788"/>
      <c r="L33" s="788"/>
      <c r="M33" s="788"/>
      <c r="N33" s="788"/>
      <c r="O33" s="788"/>
      <c r="P33" s="789"/>
      <c r="Q33" s="790">
        <v>0</v>
      </c>
      <c r="R33" s="791"/>
      <c r="S33" s="791"/>
      <c r="T33" s="791"/>
      <c r="U33" s="791"/>
      <c r="V33" s="791">
        <v>0</v>
      </c>
      <c r="W33" s="791"/>
      <c r="X33" s="791"/>
      <c r="Y33" s="791"/>
      <c r="Z33" s="791"/>
      <c r="AA33" s="791" t="s">
        <v>567</v>
      </c>
      <c r="AB33" s="791"/>
      <c r="AC33" s="791"/>
      <c r="AD33" s="791"/>
      <c r="AE33" s="792"/>
      <c r="AF33" s="793" t="s">
        <v>401</v>
      </c>
      <c r="AG33" s="794"/>
      <c r="AH33" s="794"/>
      <c r="AI33" s="794"/>
      <c r="AJ33" s="795"/>
      <c r="AK33" s="897" t="s">
        <v>568</v>
      </c>
      <c r="AL33" s="898"/>
      <c r="AM33" s="898"/>
      <c r="AN33" s="898"/>
      <c r="AO33" s="898"/>
      <c r="AP33" s="898" t="s">
        <v>569</v>
      </c>
      <c r="AQ33" s="898"/>
      <c r="AR33" s="898"/>
      <c r="AS33" s="898"/>
      <c r="AT33" s="898"/>
      <c r="AU33" s="898" t="s">
        <v>568</v>
      </c>
      <c r="AV33" s="898"/>
      <c r="AW33" s="898"/>
      <c r="AX33" s="898"/>
      <c r="AY33" s="898"/>
      <c r="AZ33" s="899" t="s">
        <v>568</v>
      </c>
      <c r="BA33" s="899"/>
      <c r="BB33" s="899"/>
      <c r="BC33" s="899"/>
      <c r="BD33" s="899"/>
      <c r="BE33" s="895" t="s">
        <v>402</v>
      </c>
      <c r="BF33" s="895"/>
      <c r="BG33" s="895"/>
      <c r="BH33" s="895"/>
      <c r="BI33" s="896"/>
      <c r="BJ33" s="232"/>
      <c r="BK33" s="232"/>
      <c r="BL33" s="232"/>
      <c r="BM33" s="232"/>
      <c r="BN33" s="232"/>
      <c r="BO33" s="244"/>
      <c r="BP33" s="244"/>
      <c r="BQ33" s="241">
        <v>27</v>
      </c>
      <c r="BR33" s="242"/>
      <c r="BS33" s="784"/>
      <c r="BT33" s="785"/>
      <c r="BU33" s="785"/>
      <c r="BV33" s="785"/>
      <c r="BW33" s="785"/>
      <c r="BX33" s="785"/>
      <c r="BY33" s="785"/>
      <c r="BZ33" s="785"/>
      <c r="CA33" s="785"/>
      <c r="CB33" s="785"/>
      <c r="CC33" s="785"/>
      <c r="CD33" s="785"/>
      <c r="CE33" s="785"/>
      <c r="CF33" s="785"/>
      <c r="CG33" s="786"/>
      <c r="CH33" s="848"/>
      <c r="CI33" s="849"/>
      <c r="CJ33" s="849"/>
      <c r="CK33" s="849"/>
      <c r="CL33" s="850"/>
      <c r="CM33" s="848"/>
      <c r="CN33" s="849"/>
      <c r="CO33" s="849"/>
      <c r="CP33" s="849"/>
      <c r="CQ33" s="850"/>
      <c r="CR33" s="848"/>
      <c r="CS33" s="849"/>
      <c r="CT33" s="849"/>
      <c r="CU33" s="849"/>
      <c r="CV33" s="850"/>
      <c r="CW33" s="848"/>
      <c r="CX33" s="849"/>
      <c r="CY33" s="849"/>
      <c r="CZ33" s="849"/>
      <c r="DA33" s="850"/>
      <c r="DB33" s="848"/>
      <c r="DC33" s="849"/>
      <c r="DD33" s="849"/>
      <c r="DE33" s="849"/>
      <c r="DF33" s="850"/>
      <c r="DG33" s="848"/>
      <c r="DH33" s="849"/>
      <c r="DI33" s="849"/>
      <c r="DJ33" s="849"/>
      <c r="DK33" s="850"/>
      <c r="DL33" s="848"/>
      <c r="DM33" s="849"/>
      <c r="DN33" s="849"/>
      <c r="DO33" s="849"/>
      <c r="DP33" s="850"/>
      <c r="DQ33" s="848"/>
      <c r="DR33" s="849"/>
      <c r="DS33" s="849"/>
      <c r="DT33" s="849"/>
      <c r="DU33" s="850"/>
      <c r="DV33" s="851"/>
      <c r="DW33" s="852"/>
      <c r="DX33" s="852"/>
      <c r="DY33" s="852"/>
      <c r="DZ33" s="853"/>
      <c r="EA33" s="226"/>
    </row>
    <row r="34" spans="1:131" s="227" customFormat="1" ht="26.25" customHeight="1" x14ac:dyDescent="0.2">
      <c r="A34" s="245">
        <v>7</v>
      </c>
      <c r="B34" s="787"/>
      <c r="C34" s="788"/>
      <c r="D34" s="788"/>
      <c r="E34" s="788"/>
      <c r="F34" s="788"/>
      <c r="G34" s="788"/>
      <c r="H34" s="788"/>
      <c r="I34" s="788"/>
      <c r="J34" s="788"/>
      <c r="K34" s="788"/>
      <c r="L34" s="788"/>
      <c r="M34" s="788"/>
      <c r="N34" s="788"/>
      <c r="O34" s="788"/>
      <c r="P34" s="789"/>
      <c r="Q34" s="790"/>
      <c r="R34" s="791"/>
      <c r="S34" s="791"/>
      <c r="T34" s="791"/>
      <c r="U34" s="791"/>
      <c r="V34" s="791"/>
      <c r="W34" s="791"/>
      <c r="X34" s="791"/>
      <c r="Y34" s="791"/>
      <c r="Z34" s="791"/>
      <c r="AA34" s="791"/>
      <c r="AB34" s="791"/>
      <c r="AC34" s="791"/>
      <c r="AD34" s="791"/>
      <c r="AE34" s="792"/>
      <c r="AF34" s="793"/>
      <c r="AG34" s="794"/>
      <c r="AH34" s="794"/>
      <c r="AI34" s="794"/>
      <c r="AJ34" s="795"/>
      <c r="AK34" s="897"/>
      <c r="AL34" s="898"/>
      <c r="AM34" s="898"/>
      <c r="AN34" s="898"/>
      <c r="AO34" s="898"/>
      <c r="AP34" s="898"/>
      <c r="AQ34" s="898"/>
      <c r="AR34" s="898"/>
      <c r="AS34" s="898"/>
      <c r="AT34" s="898"/>
      <c r="AU34" s="898"/>
      <c r="AV34" s="898"/>
      <c r="AW34" s="898"/>
      <c r="AX34" s="898"/>
      <c r="AY34" s="898"/>
      <c r="AZ34" s="899"/>
      <c r="BA34" s="899"/>
      <c r="BB34" s="899"/>
      <c r="BC34" s="899"/>
      <c r="BD34" s="899"/>
      <c r="BE34" s="895"/>
      <c r="BF34" s="895"/>
      <c r="BG34" s="895"/>
      <c r="BH34" s="895"/>
      <c r="BI34" s="896"/>
      <c r="BJ34" s="232"/>
      <c r="BK34" s="232"/>
      <c r="BL34" s="232"/>
      <c r="BM34" s="232"/>
      <c r="BN34" s="232"/>
      <c r="BO34" s="244"/>
      <c r="BP34" s="244"/>
      <c r="BQ34" s="241">
        <v>28</v>
      </c>
      <c r="BR34" s="242"/>
      <c r="BS34" s="784"/>
      <c r="BT34" s="785"/>
      <c r="BU34" s="785"/>
      <c r="BV34" s="785"/>
      <c r="BW34" s="785"/>
      <c r="BX34" s="785"/>
      <c r="BY34" s="785"/>
      <c r="BZ34" s="785"/>
      <c r="CA34" s="785"/>
      <c r="CB34" s="785"/>
      <c r="CC34" s="785"/>
      <c r="CD34" s="785"/>
      <c r="CE34" s="785"/>
      <c r="CF34" s="785"/>
      <c r="CG34" s="786"/>
      <c r="CH34" s="848"/>
      <c r="CI34" s="849"/>
      <c r="CJ34" s="849"/>
      <c r="CK34" s="849"/>
      <c r="CL34" s="850"/>
      <c r="CM34" s="848"/>
      <c r="CN34" s="849"/>
      <c r="CO34" s="849"/>
      <c r="CP34" s="849"/>
      <c r="CQ34" s="850"/>
      <c r="CR34" s="848"/>
      <c r="CS34" s="849"/>
      <c r="CT34" s="849"/>
      <c r="CU34" s="849"/>
      <c r="CV34" s="850"/>
      <c r="CW34" s="848"/>
      <c r="CX34" s="849"/>
      <c r="CY34" s="849"/>
      <c r="CZ34" s="849"/>
      <c r="DA34" s="850"/>
      <c r="DB34" s="848"/>
      <c r="DC34" s="849"/>
      <c r="DD34" s="849"/>
      <c r="DE34" s="849"/>
      <c r="DF34" s="850"/>
      <c r="DG34" s="848"/>
      <c r="DH34" s="849"/>
      <c r="DI34" s="849"/>
      <c r="DJ34" s="849"/>
      <c r="DK34" s="850"/>
      <c r="DL34" s="848"/>
      <c r="DM34" s="849"/>
      <c r="DN34" s="849"/>
      <c r="DO34" s="849"/>
      <c r="DP34" s="850"/>
      <c r="DQ34" s="848"/>
      <c r="DR34" s="849"/>
      <c r="DS34" s="849"/>
      <c r="DT34" s="849"/>
      <c r="DU34" s="850"/>
      <c r="DV34" s="851"/>
      <c r="DW34" s="852"/>
      <c r="DX34" s="852"/>
      <c r="DY34" s="852"/>
      <c r="DZ34" s="853"/>
      <c r="EA34" s="226"/>
    </row>
    <row r="35" spans="1:131" s="227" customFormat="1" ht="26.25" customHeight="1" x14ac:dyDescent="0.2">
      <c r="A35" s="245">
        <v>8</v>
      </c>
      <c r="B35" s="787"/>
      <c r="C35" s="788"/>
      <c r="D35" s="788"/>
      <c r="E35" s="788"/>
      <c r="F35" s="788"/>
      <c r="G35" s="788"/>
      <c r="H35" s="788"/>
      <c r="I35" s="788"/>
      <c r="J35" s="788"/>
      <c r="K35" s="788"/>
      <c r="L35" s="788"/>
      <c r="M35" s="788"/>
      <c r="N35" s="788"/>
      <c r="O35" s="788"/>
      <c r="P35" s="789"/>
      <c r="Q35" s="790"/>
      <c r="R35" s="791"/>
      <c r="S35" s="791"/>
      <c r="T35" s="791"/>
      <c r="U35" s="791"/>
      <c r="V35" s="791"/>
      <c r="W35" s="791"/>
      <c r="X35" s="791"/>
      <c r="Y35" s="791"/>
      <c r="Z35" s="791"/>
      <c r="AA35" s="791"/>
      <c r="AB35" s="791"/>
      <c r="AC35" s="791"/>
      <c r="AD35" s="791"/>
      <c r="AE35" s="792"/>
      <c r="AF35" s="793"/>
      <c r="AG35" s="794"/>
      <c r="AH35" s="794"/>
      <c r="AI35" s="794"/>
      <c r="AJ35" s="795"/>
      <c r="AK35" s="897"/>
      <c r="AL35" s="898"/>
      <c r="AM35" s="898"/>
      <c r="AN35" s="898"/>
      <c r="AO35" s="898"/>
      <c r="AP35" s="898"/>
      <c r="AQ35" s="898"/>
      <c r="AR35" s="898"/>
      <c r="AS35" s="898"/>
      <c r="AT35" s="898"/>
      <c r="AU35" s="898"/>
      <c r="AV35" s="898"/>
      <c r="AW35" s="898"/>
      <c r="AX35" s="898"/>
      <c r="AY35" s="898"/>
      <c r="AZ35" s="899"/>
      <c r="BA35" s="899"/>
      <c r="BB35" s="899"/>
      <c r="BC35" s="899"/>
      <c r="BD35" s="899"/>
      <c r="BE35" s="895"/>
      <c r="BF35" s="895"/>
      <c r="BG35" s="895"/>
      <c r="BH35" s="895"/>
      <c r="BI35" s="896"/>
      <c r="BJ35" s="232"/>
      <c r="BK35" s="232"/>
      <c r="BL35" s="232"/>
      <c r="BM35" s="232"/>
      <c r="BN35" s="232"/>
      <c r="BO35" s="244"/>
      <c r="BP35" s="244"/>
      <c r="BQ35" s="241">
        <v>29</v>
      </c>
      <c r="BR35" s="242"/>
      <c r="BS35" s="784"/>
      <c r="BT35" s="785"/>
      <c r="BU35" s="785"/>
      <c r="BV35" s="785"/>
      <c r="BW35" s="785"/>
      <c r="BX35" s="785"/>
      <c r="BY35" s="785"/>
      <c r="BZ35" s="785"/>
      <c r="CA35" s="785"/>
      <c r="CB35" s="785"/>
      <c r="CC35" s="785"/>
      <c r="CD35" s="785"/>
      <c r="CE35" s="785"/>
      <c r="CF35" s="785"/>
      <c r="CG35" s="786"/>
      <c r="CH35" s="848"/>
      <c r="CI35" s="849"/>
      <c r="CJ35" s="849"/>
      <c r="CK35" s="849"/>
      <c r="CL35" s="850"/>
      <c r="CM35" s="848"/>
      <c r="CN35" s="849"/>
      <c r="CO35" s="849"/>
      <c r="CP35" s="849"/>
      <c r="CQ35" s="850"/>
      <c r="CR35" s="848"/>
      <c r="CS35" s="849"/>
      <c r="CT35" s="849"/>
      <c r="CU35" s="849"/>
      <c r="CV35" s="850"/>
      <c r="CW35" s="848"/>
      <c r="CX35" s="849"/>
      <c r="CY35" s="849"/>
      <c r="CZ35" s="849"/>
      <c r="DA35" s="850"/>
      <c r="DB35" s="848"/>
      <c r="DC35" s="849"/>
      <c r="DD35" s="849"/>
      <c r="DE35" s="849"/>
      <c r="DF35" s="850"/>
      <c r="DG35" s="848"/>
      <c r="DH35" s="849"/>
      <c r="DI35" s="849"/>
      <c r="DJ35" s="849"/>
      <c r="DK35" s="850"/>
      <c r="DL35" s="848"/>
      <c r="DM35" s="849"/>
      <c r="DN35" s="849"/>
      <c r="DO35" s="849"/>
      <c r="DP35" s="850"/>
      <c r="DQ35" s="848"/>
      <c r="DR35" s="849"/>
      <c r="DS35" s="849"/>
      <c r="DT35" s="849"/>
      <c r="DU35" s="850"/>
      <c r="DV35" s="851"/>
      <c r="DW35" s="852"/>
      <c r="DX35" s="852"/>
      <c r="DY35" s="852"/>
      <c r="DZ35" s="853"/>
      <c r="EA35" s="226"/>
    </row>
    <row r="36" spans="1:131" s="227" customFormat="1" ht="26.25" customHeight="1" x14ac:dyDescent="0.2">
      <c r="A36" s="245">
        <v>9</v>
      </c>
      <c r="B36" s="787"/>
      <c r="C36" s="788"/>
      <c r="D36" s="788"/>
      <c r="E36" s="788"/>
      <c r="F36" s="788"/>
      <c r="G36" s="788"/>
      <c r="H36" s="788"/>
      <c r="I36" s="788"/>
      <c r="J36" s="788"/>
      <c r="K36" s="788"/>
      <c r="L36" s="788"/>
      <c r="M36" s="788"/>
      <c r="N36" s="788"/>
      <c r="O36" s="788"/>
      <c r="P36" s="789"/>
      <c r="Q36" s="790"/>
      <c r="R36" s="791"/>
      <c r="S36" s="791"/>
      <c r="T36" s="791"/>
      <c r="U36" s="791"/>
      <c r="V36" s="791"/>
      <c r="W36" s="791"/>
      <c r="X36" s="791"/>
      <c r="Y36" s="791"/>
      <c r="Z36" s="791"/>
      <c r="AA36" s="791"/>
      <c r="AB36" s="791"/>
      <c r="AC36" s="791"/>
      <c r="AD36" s="791"/>
      <c r="AE36" s="792"/>
      <c r="AF36" s="793"/>
      <c r="AG36" s="794"/>
      <c r="AH36" s="794"/>
      <c r="AI36" s="794"/>
      <c r="AJ36" s="795"/>
      <c r="AK36" s="897"/>
      <c r="AL36" s="898"/>
      <c r="AM36" s="898"/>
      <c r="AN36" s="898"/>
      <c r="AO36" s="898"/>
      <c r="AP36" s="898"/>
      <c r="AQ36" s="898"/>
      <c r="AR36" s="898"/>
      <c r="AS36" s="898"/>
      <c r="AT36" s="898"/>
      <c r="AU36" s="898"/>
      <c r="AV36" s="898"/>
      <c r="AW36" s="898"/>
      <c r="AX36" s="898"/>
      <c r="AY36" s="898"/>
      <c r="AZ36" s="899"/>
      <c r="BA36" s="899"/>
      <c r="BB36" s="899"/>
      <c r="BC36" s="899"/>
      <c r="BD36" s="899"/>
      <c r="BE36" s="895"/>
      <c r="BF36" s="895"/>
      <c r="BG36" s="895"/>
      <c r="BH36" s="895"/>
      <c r="BI36" s="896"/>
      <c r="BJ36" s="232"/>
      <c r="BK36" s="232"/>
      <c r="BL36" s="232"/>
      <c r="BM36" s="232"/>
      <c r="BN36" s="232"/>
      <c r="BO36" s="244"/>
      <c r="BP36" s="244"/>
      <c r="BQ36" s="241">
        <v>30</v>
      </c>
      <c r="BR36" s="242"/>
      <c r="BS36" s="784"/>
      <c r="BT36" s="785"/>
      <c r="BU36" s="785"/>
      <c r="BV36" s="785"/>
      <c r="BW36" s="785"/>
      <c r="BX36" s="785"/>
      <c r="BY36" s="785"/>
      <c r="BZ36" s="785"/>
      <c r="CA36" s="785"/>
      <c r="CB36" s="785"/>
      <c r="CC36" s="785"/>
      <c r="CD36" s="785"/>
      <c r="CE36" s="785"/>
      <c r="CF36" s="785"/>
      <c r="CG36" s="786"/>
      <c r="CH36" s="848"/>
      <c r="CI36" s="849"/>
      <c r="CJ36" s="849"/>
      <c r="CK36" s="849"/>
      <c r="CL36" s="850"/>
      <c r="CM36" s="848"/>
      <c r="CN36" s="849"/>
      <c r="CO36" s="849"/>
      <c r="CP36" s="849"/>
      <c r="CQ36" s="850"/>
      <c r="CR36" s="848"/>
      <c r="CS36" s="849"/>
      <c r="CT36" s="849"/>
      <c r="CU36" s="849"/>
      <c r="CV36" s="850"/>
      <c r="CW36" s="848"/>
      <c r="CX36" s="849"/>
      <c r="CY36" s="849"/>
      <c r="CZ36" s="849"/>
      <c r="DA36" s="850"/>
      <c r="DB36" s="848"/>
      <c r="DC36" s="849"/>
      <c r="DD36" s="849"/>
      <c r="DE36" s="849"/>
      <c r="DF36" s="850"/>
      <c r="DG36" s="848"/>
      <c r="DH36" s="849"/>
      <c r="DI36" s="849"/>
      <c r="DJ36" s="849"/>
      <c r="DK36" s="850"/>
      <c r="DL36" s="848"/>
      <c r="DM36" s="849"/>
      <c r="DN36" s="849"/>
      <c r="DO36" s="849"/>
      <c r="DP36" s="850"/>
      <c r="DQ36" s="848"/>
      <c r="DR36" s="849"/>
      <c r="DS36" s="849"/>
      <c r="DT36" s="849"/>
      <c r="DU36" s="850"/>
      <c r="DV36" s="851"/>
      <c r="DW36" s="852"/>
      <c r="DX36" s="852"/>
      <c r="DY36" s="852"/>
      <c r="DZ36" s="853"/>
      <c r="EA36" s="226"/>
    </row>
    <row r="37" spans="1:131" s="227" customFormat="1" ht="26.25" customHeight="1" x14ac:dyDescent="0.2">
      <c r="A37" s="245">
        <v>10</v>
      </c>
      <c r="B37" s="787"/>
      <c r="C37" s="788"/>
      <c r="D37" s="788"/>
      <c r="E37" s="788"/>
      <c r="F37" s="788"/>
      <c r="G37" s="788"/>
      <c r="H37" s="788"/>
      <c r="I37" s="788"/>
      <c r="J37" s="788"/>
      <c r="K37" s="788"/>
      <c r="L37" s="788"/>
      <c r="M37" s="788"/>
      <c r="N37" s="788"/>
      <c r="O37" s="788"/>
      <c r="P37" s="789"/>
      <c r="Q37" s="790"/>
      <c r="R37" s="791"/>
      <c r="S37" s="791"/>
      <c r="T37" s="791"/>
      <c r="U37" s="791"/>
      <c r="V37" s="791"/>
      <c r="W37" s="791"/>
      <c r="X37" s="791"/>
      <c r="Y37" s="791"/>
      <c r="Z37" s="791"/>
      <c r="AA37" s="791"/>
      <c r="AB37" s="791"/>
      <c r="AC37" s="791"/>
      <c r="AD37" s="791"/>
      <c r="AE37" s="792"/>
      <c r="AF37" s="793"/>
      <c r="AG37" s="794"/>
      <c r="AH37" s="794"/>
      <c r="AI37" s="794"/>
      <c r="AJ37" s="795"/>
      <c r="AK37" s="897"/>
      <c r="AL37" s="898"/>
      <c r="AM37" s="898"/>
      <c r="AN37" s="898"/>
      <c r="AO37" s="898"/>
      <c r="AP37" s="898"/>
      <c r="AQ37" s="898"/>
      <c r="AR37" s="898"/>
      <c r="AS37" s="898"/>
      <c r="AT37" s="898"/>
      <c r="AU37" s="898"/>
      <c r="AV37" s="898"/>
      <c r="AW37" s="898"/>
      <c r="AX37" s="898"/>
      <c r="AY37" s="898"/>
      <c r="AZ37" s="899"/>
      <c r="BA37" s="899"/>
      <c r="BB37" s="899"/>
      <c r="BC37" s="899"/>
      <c r="BD37" s="899"/>
      <c r="BE37" s="895"/>
      <c r="BF37" s="895"/>
      <c r="BG37" s="895"/>
      <c r="BH37" s="895"/>
      <c r="BI37" s="896"/>
      <c r="BJ37" s="232"/>
      <c r="BK37" s="232"/>
      <c r="BL37" s="232"/>
      <c r="BM37" s="232"/>
      <c r="BN37" s="232"/>
      <c r="BO37" s="244"/>
      <c r="BP37" s="244"/>
      <c r="BQ37" s="241">
        <v>31</v>
      </c>
      <c r="BR37" s="242"/>
      <c r="BS37" s="784"/>
      <c r="BT37" s="785"/>
      <c r="BU37" s="785"/>
      <c r="BV37" s="785"/>
      <c r="BW37" s="785"/>
      <c r="BX37" s="785"/>
      <c r="BY37" s="785"/>
      <c r="BZ37" s="785"/>
      <c r="CA37" s="785"/>
      <c r="CB37" s="785"/>
      <c r="CC37" s="785"/>
      <c r="CD37" s="785"/>
      <c r="CE37" s="785"/>
      <c r="CF37" s="785"/>
      <c r="CG37" s="786"/>
      <c r="CH37" s="848"/>
      <c r="CI37" s="849"/>
      <c r="CJ37" s="849"/>
      <c r="CK37" s="849"/>
      <c r="CL37" s="850"/>
      <c r="CM37" s="848"/>
      <c r="CN37" s="849"/>
      <c r="CO37" s="849"/>
      <c r="CP37" s="849"/>
      <c r="CQ37" s="850"/>
      <c r="CR37" s="848"/>
      <c r="CS37" s="849"/>
      <c r="CT37" s="849"/>
      <c r="CU37" s="849"/>
      <c r="CV37" s="850"/>
      <c r="CW37" s="848"/>
      <c r="CX37" s="849"/>
      <c r="CY37" s="849"/>
      <c r="CZ37" s="849"/>
      <c r="DA37" s="850"/>
      <c r="DB37" s="848"/>
      <c r="DC37" s="849"/>
      <c r="DD37" s="849"/>
      <c r="DE37" s="849"/>
      <c r="DF37" s="850"/>
      <c r="DG37" s="848"/>
      <c r="DH37" s="849"/>
      <c r="DI37" s="849"/>
      <c r="DJ37" s="849"/>
      <c r="DK37" s="850"/>
      <c r="DL37" s="848"/>
      <c r="DM37" s="849"/>
      <c r="DN37" s="849"/>
      <c r="DO37" s="849"/>
      <c r="DP37" s="850"/>
      <c r="DQ37" s="848"/>
      <c r="DR37" s="849"/>
      <c r="DS37" s="849"/>
      <c r="DT37" s="849"/>
      <c r="DU37" s="850"/>
      <c r="DV37" s="851"/>
      <c r="DW37" s="852"/>
      <c r="DX37" s="852"/>
      <c r="DY37" s="852"/>
      <c r="DZ37" s="853"/>
      <c r="EA37" s="226"/>
    </row>
    <row r="38" spans="1:131" s="227" customFormat="1" ht="26.25" customHeight="1" x14ac:dyDescent="0.2">
      <c r="A38" s="245">
        <v>11</v>
      </c>
      <c r="B38" s="787"/>
      <c r="C38" s="788"/>
      <c r="D38" s="788"/>
      <c r="E38" s="788"/>
      <c r="F38" s="788"/>
      <c r="G38" s="788"/>
      <c r="H38" s="788"/>
      <c r="I38" s="788"/>
      <c r="J38" s="788"/>
      <c r="K38" s="788"/>
      <c r="L38" s="788"/>
      <c r="M38" s="788"/>
      <c r="N38" s="788"/>
      <c r="O38" s="788"/>
      <c r="P38" s="789"/>
      <c r="Q38" s="790"/>
      <c r="R38" s="791"/>
      <c r="S38" s="791"/>
      <c r="T38" s="791"/>
      <c r="U38" s="791"/>
      <c r="V38" s="791"/>
      <c r="W38" s="791"/>
      <c r="X38" s="791"/>
      <c r="Y38" s="791"/>
      <c r="Z38" s="791"/>
      <c r="AA38" s="791"/>
      <c r="AB38" s="791"/>
      <c r="AC38" s="791"/>
      <c r="AD38" s="791"/>
      <c r="AE38" s="792"/>
      <c r="AF38" s="793"/>
      <c r="AG38" s="794"/>
      <c r="AH38" s="794"/>
      <c r="AI38" s="794"/>
      <c r="AJ38" s="795"/>
      <c r="AK38" s="897"/>
      <c r="AL38" s="898"/>
      <c r="AM38" s="898"/>
      <c r="AN38" s="898"/>
      <c r="AO38" s="898"/>
      <c r="AP38" s="898"/>
      <c r="AQ38" s="898"/>
      <c r="AR38" s="898"/>
      <c r="AS38" s="898"/>
      <c r="AT38" s="898"/>
      <c r="AU38" s="898"/>
      <c r="AV38" s="898"/>
      <c r="AW38" s="898"/>
      <c r="AX38" s="898"/>
      <c r="AY38" s="898"/>
      <c r="AZ38" s="899"/>
      <c r="BA38" s="899"/>
      <c r="BB38" s="899"/>
      <c r="BC38" s="899"/>
      <c r="BD38" s="899"/>
      <c r="BE38" s="895"/>
      <c r="BF38" s="895"/>
      <c r="BG38" s="895"/>
      <c r="BH38" s="895"/>
      <c r="BI38" s="896"/>
      <c r="BJ38" s="232"/>
      <c r="BK38" s="232"/>
      <c r="BL38" s="232"/>
      <c r="BM38" s="232"/>
      <c r="BN38" s="232"/>
      <c r="BO38" s="244"/>
      <c r="BP38" s="244"/>
      <c r="BQ38" s="241">
        <v>32</v>
      </c>
      <c r="BR38" s="242"/>
      <c r="BS38" s="784"/>
      <c r="BT38" s="785"/>
      <c r="BU38" s="785"/>
      <c r="BV38" s="785"/>
      <c r="BW38" s="785"/>
      <c r="BX38" s="785"/>
      <c r="BY38" s="785"/>
      <c r="BZ38" s="785"/>
      <c r="CA38" s="785"/>
      <c r="CB38" s="785"/>
      <c r="CC38" s="785"/>
      <c r="CD38" s="785"/>
      <c r="CE38" s="785"/>
      <c r="CF38" s="785"/>
      <c r="CG38" s="786"/>
      <c r="CH38" s="848"/>
      <c r="CI38" s="849"/>
      <c r="CJ38" s="849"/>
      <c r="CK38" s="849"/>
      <c r="CL38" s="850"/>
      <c r="CM38" s="848"/>
      <c r="CN38" s="849"/>
      <c r="CO38" s="849"/>
      <c r="CP38" s="849"/>
      <c r="CQ38" s="850"/>
      <c r="CR38" s="848"/>
      <c r="CS38" s="849"/>
      <c r="CT38" s="849"/>
      <c r="CU38" s="849"/>
      <c r="CV38" s="850"/>
      <c r="CW38" s="848"/>
      <c r="CX38" s="849"/>
      <c r="CY38" s="849"/>
      <c r="CZ38" s="849"/>
      <c r="DA38" s="850"/>
      <c r="DB38" s="848"/>
      <c r="DC38" s="849"/>
      <c r="DD38" s="849"/>
      <c r="DE38" s="849"/>
      <c r="DF38" s="850"/>
      <c r="DG38" s="848"/>
      <c r="DH38" s="849"/>
      <c r="DI38" s="849"/>
      <c r="DJ38" s="849"/>
      <c r="DK38" s="850"/>
      <c r="DL38" s="848"/>
      <c r="DM38" s="849"/>
      <c r="DN38" s="849"/>
      <c r="DO38" s="849"/>
      <c r="DP38" s="850"/>
      <c r="DQ38" s="848"/>
      <c r="DR38" s="849"/>
      <c r="DS38" s="849"/>
      <c r="DT38" s="849"/>
      <c r="DU38" s="850"/>
      <c r="DV38" s="851"/>
      <c r="DW38" s="852"/>
      <c r="DX38" s="852"/>
      <c r="DY38" s="852"/>
      <c r="DZ38" s="853"/>
      <c r="EA38" s="226"/>
    </row>
    <row r="39" spans="1:131" s="227" customFormat="1" ht="26.25" customHeight="1" x14ac:dyDescent="0.2">
      <c r="A39" s="245">
        <v>12</v>
      </c>
      <c r="B39" s="787"/>
      <c r="C39" s="788"/>
      <c r="D39" s="788"/>
      <c r="E39" s="788"/>
      <c r="F39" s="788"/>
      <c r="G39" s="788"/>
      <c r="H39" s="788"/>
      <c r="I39" s="788"/>
      <c r="J39" s="788"/>
      <c r="K39" s="788"/>
      <c r="L39" s="788"/>
      <c r="M39" s="788"/>
      <c r="N39" s="788"/>
      <c r="O39" s="788"/>
      <c r="P39" s="789"/>
      <c r="Q39" s="790"/>
      <c r="R39" s="791"/>
      <c r="S39" s="791"/>
      <c r="T39" s="791"/>
      <c r="U39" s="791"/>
      <c r="V39" s="791"/>
      <c r="W39" s="791"/>
      <c r="X39" s="791"/>
      <c r="Y39" s="791"/>
      <c r="Z39" s="791"/>
      <c r="AA39" s="791"/>
      <c r="AB39" s="791"/>
      <c r="AC39" s="791"/>
      <c r="AD39" s="791"/>
      <c r="AE39" s="792"/>
      <c r="AF39" s="793"/>
      <c r="AG39" s="794"/>
      <c r="AH39" s="794"/>
      <c r="AI39" s="794"/>
      <c r="AJ39" s="795"/>
      <c r="AK39" s="897"/>
      <c r="AL39" s="898"/>
      <c r="AM39" s="898"/>
      <c r="AN39" s="898"/>
      <c r="AO39" s="898"/>
      <c r="AP39" s="898"/>
      <c r="AQ39" s="898"/>
      <c r="AR39" s="898"/>
      <c r="AS39" s="898"/>
      <c r="AT39" s="898"/>
      <c r="AU39" s="898"/>
      <c r="AV39" s="898"/>
      <c r="AW39" s="898"/>
      <c r="AX39" s="898"/>
      <c r="AY39" s="898"/>
      <c r="AZ39" s="899"/>
      <c r="BA39" s="899"/>
      <c r="BB39" s="899"/>
      <c r="BC39" s="899"/>
      <c r="BD39" s="899"/>
      <c r="BE39" s="895"/>
      <c r="BF39" s="895"/>
      <c r="BG39" s="895"/>
      <c r="BH39" s="895"/>
      <c r="BI39" s="896"/>
      <c r="BJ39" s="232"/>
      <c r="BK39" s="232"/>
      <c r="BL39" s="232"/>
      <c r="BM39" s="232"/>
      <c r="BN39" s="232"/>
      <c r="BO39" s="244"/>
      <c r="BP39" s="244"/>
      <c r="BQ39" s="241">
        <v>33</v>
      </c>
      <c r="BR39" s="242"/>
      <c r="BS39" s="784"/>
      <c r="BT39" s="785"/>
      <c r="BU39" s="785"/>
      <c r="BV39" s="785"/>
      <c r="BW39" s="785"/>
      <c r="BX39" s="785"/>
      <c r="BY39" s="785"/>
      <c r="BZ39" s="785"/>
      <c r="CA39" s="785"/>
      <c r="CB39" s="785"/>
      <c r="CC39" s="785"/>
      <c r="CD39" s="785"/>
      <c r="CE39" s="785"/>
      <c r="CF39" s="785"/>
      <c r="CG39" s="786"/>
      <c r="CH39" s="848"/>
      <c r="CI39" s="849"/>
      <c r="CJ39" s="849"/>
      <c r="CK39" s="849"/>
      <c r="CL39" s="850"/>
      <c r="CM39" s="848"/>
      <c r="CN39" s="849"/>
      <c r="CO39" s="849"/>
      <c r="CP39" s="849"/>
      <c r="CQ39" s="850"/>
      <c r="CR39" s="848"/>
      <c r="CS39" s="849"/>
      <c r="CT39" s="849"/>
      <c r="CU39" s="849"/>
      <c r="CV39" s="850"/>
      <c r="CW39" s="848"/>
      <c r="CX39" s="849"/>
      <c r="CY39" s="849"/>
      <c r="CZ39" s="849"/>
      <c r="DA39" s="850"/>
      <c r="DB39" s="848"/>
      <c r="DC39" s="849"/>
      <c r="DD39" s="849"/>
      <c r="DE39" s="849"/>
      <c r="DF39" s="850"/>
      <c r="DG39" s="848"/>
      <c r="DH39" s="849"/>
      <c r="DI39" s="849"/>
      <c r="DJ39" s="849"/>
      <c r="DK39" s="850"/>
      <c r="DL39" s="848"/>
      <c r="DM39" s="849"/>
      <c r="DN39" s="849"/>
      <c r="DO39" s="849"/>
      <c r="DP39" s="850"/>
      <c r="DQ39" s="848"/>
      <c r="DR39" s="849"/>
      <c r="DS39" s="849"/>
      <c r="DT39" s="849"/>
      <c r="DU39" s="850"/>
      <c r="DV39" s="851"/>
      <c r="DW39" s="852"/>
      <c r="DX39" s="852"/>
      <c r="DY39" s="852"/>
      <c r="DZ39" s="853"/>
      <c r="EA39" s="226"/>
    </row>
    <row r="40" spans="1:131" s="227" customFormat="1" ht="26.25" customHeight="1" x14ac:dyDescent="0.2">
      <c r="A40" s="240">
        <v>13</v>
      </c>
      <c r="B40" s="787"/>
      <c r="C40" s="788"/>
      <c r="D40" s="788"/>
      <c r="E40" s="788"/>
      <c r="F40" s="788"/>
      <c r="G40" s="788"/>
      <c r="H40" s="788"/>
      <c r="I40" s="788"/>
      <c r="J40" s="788"/>
      <c r="K40" s="788"/>
      <c r="L40" s="788"/>
      <c r="M40" s="788"/>
      <c r="N40" s="788"/>
      <c r="O40" s="788"/>
      <c r="P40" s="789"/>
      <c r="Q40" s="790"/>
      <c r="R40" s="791"/>
      <c r="S40" s="791"/>
      <c r="T40" s="791"/>
      <c r="U40" s="791"/>
      <c r="V40" s="791"/>
      <c r="W40" s="791"/>
      <c r="X40" s="791"/>
      <c r="Y40" s="791"/>
      <c r="Z40" s="791"/>
      <c r="AA40" s="791"/>
      <c r="AB40" s="791"/>
      <c r="AC40" s="791"/>
      <c r="AD40" s="791"/>
      <c r="AE40" s="792"/>
      <c r="AF40" s="793"/>
      <c r="AG40" s="794"/>
      <c r="AH40" s="794"/>
      <c r="AI40" s="794"/>
      <c r="AJ40" s="795"/>
      <c r="AK40" s="897"/>
      <c r="AL40" s="898"/>
      <c r="AM40" s="898"/>
      <c r="AN40" s="898"/>
      <c r="AO40" s="898"/>
      <c r="AP40" s="898"/>
      <c r="AQ40" s="898"/>
      <c r="AR40" s="898"/>
      <c r="AS40" s="898"/>
      <c r="AT40" s="898"/>
      <c r="AU40" s="898"/>
      <c r="AV40" s="898"/>
      <c r="AW40" s="898"/>
      <c r="AX40" s="898"/>
      <c r="AY40" s="898"/>
      <c r="AZ40" s="899"/>
      <c r="BA40" s="899"/>
      <c r="BB40" s="899"/>
      <c r="BC40" s="899"/>
      <c r="BD40" s="899"/>
      <c r="BE40" s="895"/>
      <c r="BF40" s="895"/>
      <c r="BG40" s="895"/>
      <c r="BH40" s="895"/>
      <c r="BI40" s="896"/>
      <c r="BJ40" s="232"/>
      <c r="BK40" s="232"/>
      <c r="BL40" s="232"/>
      <c r="BM40" s="232"/>
      <c r="BN40" s="232"/>
      <c r="BO40" s="244"/>
      <c r="BP40" s="244"/>
      <c r="BQ40" s="241">
        <v>34</v>
      </c>
      <c r="BR40" s="242"/>
      <c r="BS40" s="784"/>
      <c r="BT40" s="785"/>
      <c r="BU40" s="785"/>
      <c r="BV40" s="785"/>
      <c r="BW40" s="785"/>
      <c r="BX40" s="785"/>
      <c r="BY40" s="785"/>
      <c r="BZ40" s="785"/>
      <c r="CA40" s="785"/>
      <c r="CB40" s="785"/>
      <c r="CC40" s="785"/>
      <c r="CD40" s="785"/>
      <c r="CE40" s="785"/>
      <c r="CF40" s="785"/>
      <c r="CG40" s="786"/>
      <c r="CH40" s="848"/>
      <c r="CI40" s="849"/>
      <c r="CJ40" s="849"/>
      <c r="CK40" s="849"/>
      <c r="CL40" s="850"/>
      <c r="CM40" s="848"/>
      <c r="CN40" s="849"/>
      <c r="CO40" s="849"/>
      <c r="CP40" s="849"/>
      <c r="CQ40" s="850"/>
      <c r="CR40" s="848"/>
      <c r="CS40" s="849"/>
      <c r="CT40" s="849"/>
      <c r="CU40" s="849"/>
      <c r="CV40" s="850"/>
      <c r="CW40" s="848"/>
      <c r="CX40" s="849"/>
      <c r="CY40" s="849"/>
      <c r="CZ40" s="849"/>
      <c r="DA40" s="850"/>
      <c r="DB40" s="848"/>
      <c r="DC40" s="849"/>
      <c r="DD40" s="849"/>
      <c r="DE40" s="849"/>
      <c r="DF40" s="850"/>
      <c r="DG40" s="848"/>
      <c r="DH40" s="849"/>
      <c r="DI40" s="849"/>
      <c r="DJ40" s="849"/>
      <c r="DK40" s="850"/>
      <c r="DL40" s="848"/>
      <c r="DM40" s="849"/>
      <c r="DN40" s="849"/>
      <c r="DO40" s="849"/>
      <c r="DP40" s="850"/>
      <c r="DQ40" s="848"/>
      <c r="DR40" s="849"/>
      <c r="DS40" s="849"/>
      <c r="DT40" s="849"/>
      <c r="DU40" s="850"/>
      <c r="DV40" s="851"/>
      <c r="DW40" s="852"/>
      <c r="DX40" s="852"/>
      <c r="DY40" s="852"/>
      <c r="DZ40" s="853"/>
      <c r="EA40" s="226"/>
    </row>
    <row r="41" spans="1:131" s="227" customFormat="1" ht="26.25" customHeight="1" x14ac:dyDescent="0.2">
      <c r="A41" s="240">
        <v>14</v>
      </c>
      <c r="B41" s="787"/>
      <c r="C41" s="788"/>
      <c r="D41" s="788"/>
      <c r="E41" s="788"/>
      <c r="F41" s="788"/>
      <c r="G41" s="788"/>
      <c r="H41" s="788"/>
      <c r="I41" s="788"/>
      <c r="J41" s="788"/>
      <c r="K41" s="788"/>
      <c r="L41" s="788"/>
      <c r="M41" s="788"/>
      <c r="N41" s="788"/>
      <c r="O41" s="788"/>
      <c r="P41" s="789"/>
      <c r="Q41" s="790"/>
      <c r="R41" s="791"/>
      <c r="S41" s="791"/>
      <c r="T41" s="791"/>
      <c r="U41" s="791"/>
      <c r="V41" s="791"/>
      <c r="W41" s="791"/>
      <c r="X41" s="791"/>
      <c r="Y41" s="791"/>
      <c r="Z41" s="791"/>
      <c r="AA41" s="791"/>
      <c r="AB41" s="791"/>
      <c r="AC41" s="791"/>
      <c r="AD41" s="791"/>
      <c r="AE41" s="792"/>
      <c r="AF41" s="793"/>
      <c r="AG41" s="794"/>
      <c r="AH41" s="794"/>
      <c r="AI41" s="794"/>
      <c r="AJ41" s="795"/>
      <c r="AK41" s="897"/>
      <c r="AL41" s="898"/>
      <c r="AM41" s="898"/>
      <c r="AN41" s="898"/>
      <c r="AO41" s="898"/>
      <c r="AP41" s="898"/>
      <c r="AQ41" s="898"/>
      <c r="AR41" s="898"/>
      <c r="AS41" s="898"/>
      <c r="AT41" s="898"/>
      <c r="AU41" s="898"/>
      <c r="AV41" s="898"/>
      <c r="AW41" s="898"/>
      <c r="AX41" s="898"/>
      <c r="AY41" s="898"/>
      <c r="AZ41" s="899"/>
      <c r="BA41" s="899"/>
      <c r="BB41" s="899"/>
      <c r="BC41" s="899"/>
      <c r="BD41" s="899"/>
      <c r="BE41" s="895"/>
      <c r="BF41" s="895"/>
      <c r="BG41" s="895"/>
      <c r="BH41" s="895"/>
      <c r="BI41" s="896"/>
      <c r="BJ41" s="232"/>
      <c r="BK41" s="232"/>
      <c r="BL41" s="232"/>
      <c r="BM41" s="232"/>
      <c r="BN41" s="232"/>
      <c r="BO41" s="244"/>
      <c r="BP41" s="244"/>
      <c r="BQ41" s="241">
        <v>35</v>
      </c>
      <c r="BR41" s="242"/>
      <c r="BS41" s="784"/>
      <c r="BT41" s="785"/>
      <c r="BU41" s="785"/>
      <c r="BV41" s="785"/>
      <c r="BW41" s="785"/>
      <c r="BX41" s="785"/>
      <c r="BY41" s="785"/>
      <c r="BZ41" s="785"/>
      <c r="CA41" s="785"/>
      <c r="CB41" s="785"/>
      <c r="CC41" s="785"/>
      <c r="CD41" s="785"/>
      <c r="CE41" s="785"/>
      <c r="CF41" s="785"/>
      <c r="CG41" s="786"/>
      <c r="CH41" s="848"/>
      <c r="CI41" s="849"/>
      <c r="CJ41" s="849"/>
      <c r="CK41" s="849"/>
      <c r="CL41" s="850"/>
      <c r="CM41" s="848"/>
      <c r="CN41" s="849"/>
      <c r="CO41" s="849"/>
      <c r="CP41" s="849"/>
      <c r="CQ41" s="850"/>
      <c r="CR41" s="848"/>
      <c r="CS41" s="849"/>
      <c r="CT41" s="849"/>
      <c r="CU41" s="849"/>
      <c r="CV41" s="850"/>
      <c r="CW41" s="848"/>
      <c r="CX41" s="849"/>
      <c r="CY41" s="849"/>
      <c r="CZ41" s="849"/>
      <c r="DA41" s="850"/>
      <c r="DB41" s="848"/>
      <c r="DC41" s="849"/>
      <c r="DD41" s="849"/>
      <c r="DE41" s="849"/>
      <c r="DF41" s="850"/>
      <c r="DG41" s="848"/>
      <c r="DH41" s="849"/>
      <c r="DI41" s="849"/>
      <c r="DJ41" s="849"/>
      <c r="DK41" s="850"/>
      <c r="DL41" s="848"/>
      <c r="DM41" s="849"/>
      <c r="DN41" s="849"/>
      <c r="DO41" s="849"/>
      <c r="DP41" s="850"/>
      <c r="DQ41" s="848"/>
      <c r="DR41" s="849"/>
      <c r="DS41" s="849"/>
      <c r="DT41" s="849"/>
      <c r="DU41" s="850"/>
      <c r="DV41" s="851"/>
      <c r="DW41" s="852"/>
      <c r="DX41" s="852"/>
      <c r="DY41" s="852"/>
      <c r="DZ41" s="853"/>
      <c r="EA41" s="226"/>
    </row>
    <row r="42" spans="1:131" s="227" customFormat="1" ht="26.25" customHeight="1" x14ac:dyDescent="0.2">
      <c r="A42" s="240">
        <v>15</v>
      </c>
      <c r="B42" s="787"/>
      <c r="C42" s="788"/>
      <c r="D42" s="788"/>
      <c r="E42" s="788"/>
      <c r="F42" s="788"/>
      <c r="G42" s="788"/>
      <c r="H42" s="788"/>
      <c r="I42" s="788"/>
      <c r="J42" s="788"/>
      <c r="K42" s="788"/>
      <c r="L42" s="788"/>
      <c r="M42" s="788"/>
      <c r="N42" s="788"/>
      <c r="O42" s="788"/>
      <c r="P42" s="789"/>
      <c r="Q42" s="790"/>
      <c r="R42" s="791"/>
      <c r="S42" s="791"/>
      <c r="T42" s="791"/>
      <c r="U42" s="791"/>
      <c r="V42" s="791"/>
      <c r="W42" s="791"/>
      <c r="X42" s="791"/>
      <c r="Y42" s="791"/>
      <c r="Z42" s="791"/>
      <c r="AA42" s="791"/>
      <c r="AB42" s="791"/>
      <c r="AC42" s="791"/>
      <c r="AD42" s="791"/>
      <c r="AE42" s="792"/>
      <c r="AF42" s="793"/>
      <c r="AG42" s="794"/>
      <c r="AH42" s="794"/>
      <c r="AI42" s="794"/>
      <c r="AJ42" s="795"/>
      <c r="AK42" s="897"/>
      <c r="AL42" s="898"/>
      <c r="AM42" s="898"/>
      <c r="AN42" s="898"/>
      <c r="AO42" s="898"/>
      <c r="AP42" s="898"/>
      <c r="AQ42" s="898"/>
      <c r="AR42" s="898"/>
      <c r="AS42" s="898"/>
      <c r="AT42" s="898"/>
      <c r="AU42" s="898"/>
      <c r="AV42" s="898"/>
      <c r="AW42" s="898"/>
      <c r="AX42" s="898"/>
      <c r="AY42" s="898"/>
      <c r="AZ42" s="899"/>
      <c r="BA42" s="899"/>
      <c r="BB42" s="899"/>
      <c r="BC42" s="899"/>
      <c r="BD42" s="899"/>
      <c r="BE42" s="895"/>
      <c r="BF42" s="895"/>
      <c r="BG42" s="895"/>
      <c r="BH42" s="895"/>
      <c r="BI42" s="896"/>
      <c r="BJ42" s="232"/>
      <c r="BK42" s="232"/>
      <c r="BL42" s="232"/>
      <c r="BM42" s="232"/>
      <c r="BN42" s="232"/>
      <c r="BO42" s="244"/>
      <c r="BP42" s="244"/>
      <c r="BQ42" s="241">
        <v>36</v>
      </c>
      <c r="BR42" s="242"/>
      <c r="BS42" s="784"/>
      <c r="BT42" s="785"/>
      <c r="BU42" s="785"/>
      <c r="BV42" s="785"/>
      <c r="BW42" s="785"/>
      <c r="BX42" s="785"/>
      <c r="BY42" s="785"/>
      <c r="BZ42" s="785"/>
      <c r="CA42" s="785"/>
      <c r="CB42" s="785"/>
      <c r="CC42" s="785"/>
      <c r="CD42" s="785"/>
      <c r="CE42" s="785"/>
      <c r="CF42" s="785"/>
      <c r="CG42" s="786"/>
      <c r="CH42" s="848"/>
      <c r="CI42" s="849"/>
      <c r="CJ42" s="849"/>
      <c r="CK42" s="849"/>
      <c r="CL42" s="850"/>
      <c r="CM42" s="848"/>
      <c r="CN42" s="849"/>
      <c r="CO42" s="849"/>
      <c r="CP42" s="849"/>
      <c r="CQ42" s="850"/>
      <c r="CR42" s="848"/>
      <c r="CS42" s="849"/>
      <c r="CT42" s="849"/>
      <c r="CU42" s="849"/>
      <c r="CV42" s="850"/>
      <c r="CW42" s="848"/>
      <c r="CX42" s="849"/>
      <c r="CY42" s="849"/>
      <c r="CZ42" s="849"/>
      <c r="DA42" s="850"/>
      <c r="DB42" s="848"/>
      <c r="DC42" s="849"/>
      <c r="DD42" s="849"/>
      <c r="DE42" s="849"/>
      <c r="DF42" s="850"/>
      <c r="DG42" s="848"/>
      <c r="DH42" s="849"/>
      <c r="DI42" s="849"/>
      <c r="DJ42" s="849"/>
      <c r="DK42" s="850"/>
      <c r="DL42" s="848"/>
      <c r="DM42" s="849"/>
      <c r="DN42" s="849"/>
      <c r="DO42" s="849"/>
      <c r="DP42" s="850"/>
      <c r="DQ42" s="848"/>
      <c r="DR42" s="849"/>
      <c r="DS42" s="849"/>
      <c r="DT42" s="849"/>
      <c r="DU42" s="850"/>
      <c r="DV42" s="851"/>
      <c r="DW42" s="852"/>
      <c r="DX42" s="852"/>
      <c r="DY42" s="852"/>
      <c r="DZ42" s="853"/>
      <c r="EA42" s="226"/>
    </row>
    <row r="43" spans="1:131" s="227" customFormat="1" ht="26.25" customHeight="1" x14ac:dyDescent="0.2">
      <c r="A43" s="240">
        <v>16</v>
      </c>
      <c r="B43" s="787"/>
      <c r="C43" s="788"/>
      <c r="D43" s="788"/>
      <c r="E43" s="788"/>
      <c r="F43" s="788"/>
      <c r="G43" s="788"/>
      <c r="H43" s="788"/>
      <c r="I43" s="788"/>
      <c r="J43" s="788"/>
      <c r="K43" s="788"/>
      <c r="L43" s="788"/>
      <c r="M43" s="788"/>
      <c r="N43" s="788"/>
      <c r="O43" s="788"/>
      <c r="P43" s="789"/>
      <c r="Q43" s="790"/>
      <c r="R43" s="791"/>
      <c r="S43" s="791"/>
      <c r="T43" s="791"/>
      <c r="U43" s="791"/>
      <c r="V43" s="791"/>
      <c r="W43" s="791"/>
      <c r="X43" s="791"/>
      <c r="Y43" s="791"/>
      <c r="Z43" s="791"/>
      <c r="AA43" s="791"/>
      <c r="AB43" s="791"/>
      <c r="AC43" s="791"/>
      <c r="AD43" s="791"/>
      <c r="AE43" s="792"/>
      <c r="AF43" s="793"/>
      <c r="AG43" s="794"/>
      <c r="AH43" s="794"/>
      <c r="AI43" s="794"/>
      <c r="AJ43" s="795"/>
      <c r="AK43" s="897"/>
      <c r="AL43" s="898"/>
      <c r="AM43" s="898"/>
      <c r="AN43" s="898"/>
      <c r="AO43" s="898"/>
      <c r="AP43" s="898"/>
      <c r="AQ43" s="898"/>
      <c r="AR43" s="898"/>
      <c r="AS43" s="898"/>
      <c r="AT43" s="898"/>
      <c r="AU43" s="898"/>
      <c r="AV43" s="898"/>
      <c r="AW43" s="898"/>
      <c r="AX43" s="898"/>
      <c r="AY43" s="898"/>
      <c r="AZ43" s="899"/>
      <c r="BA43" s="899"/>
      <c r="BB43" s="899"/>
      <c r="BC43" s="899"/>
      <c r="BD43" s="899"/>
      <c r="BE43" s="895"/>
      <c r="BF43" s="895"/>
      <c r="BG43" s="895"/>
      <c r="BH43" s="895"/>
      <c r="BI43" s="896"/>
      <c r="BJ43" s="232"/>
      <c r="BK43" s="232"/>
      <c r="BL43" s="232"/>
      <c r="BM43" s="232"/>
      <c r="BN43" s="232"/>
      <c r="BO43" s="244"/>
      <c r="BP43" s="244"/>
      <c r="BQ43" s="241">
        <v>37</v>
      </c>
      <c r="BR43" s="242"/>
      <c r="BS43" s="784"/>
      <c r="BT43" s="785"/>
      <c r="BU43" s="785"/>
      <c r="BV43" s="785"/>
      <c r="BW43" s="785"/>
      <c r="BX43" s="785"/>
      <c r="BY43" s="785"/>
      <c r="BZ43" s="785"/>
      <c r="CA43" s="785"/>
      <c r="CB43" s="785"/>
      <c r="CC43" s="785"/>
      <c r="CD43" s="785"/>
      <c r="CE43" s="785"/>
      <c r="CF43" s="785"/>
      <c r="CG43" s="786"/>
      <c r="CH43" s="848"/>
      <c r="CI43" s="849"/>
      <c r="CJ43" s="849"/>
      <c r="CK43" s="849"/>
      <c r="CL43" s="850"/>
      <c r="CM43" s="848"/>
      <c r="CN43" s="849"/>
      <c r="CO43" s="849"/>
      <c r="CP43" s="849"/>
      <c r="CQ43" s="850"/>
      <c r="CR43" s="848"/>
      <c r="CS43" s="849"/>
      <c r="CT43" s="849"/>
      <c r="CU43" s="849"/>
      <c r="CV43" s="850"/>
      <c r="CW43" s="848"/>
      <c r="CX43" s="849"/>
      <c r="CY43" s="849"/>
      <c r="CZ43" s="849"/>
      <c r="DA43" s="850"/>
      <c r="DB43" s="848"/>
      <c r="DC43" s="849"/>
      <c r="DD43" s="849"/>
      <c r="DE43" s="849"/>
      <c r="DF43" s="850"/>
      <c r="DG43" s="848"/>
      <c r="DH43" s="849"/>
      <c r="DI43" s="849"/>
      <c r="DJ43" s="849"/>
      <c r="DK43" s="850"/>
      <c r="DL43" s="848"/>
      <c r="DM43" s="849"/>
      <c r="DN43" s="849"/>
      <c r="DO43" s="849"/>
      <c r="DP43" s="850"/>
      <c r="DQ43" s="848"/>
      <c r="DR43" s="849"/>
      <c r="DS43" s="849"/>
      <c r="DT43" s="849"/>
      <c r="DU43" s="850"/>
      <c r="DV43" s="851"/>
      <c r="DW43" s="852"/>
      <c r="DX43" s="852"/>
      <c r="DY43" s="852"/>
      <c r="DZ43" s="853"/>
      <c r="EA43" s="226"/>
    </row>
    <row r="44" spans="1:131" s="227" customFormat="1" ht="26.25" customHeight="1" x14ac:dyDescent="0.2">
      <c r="A44" s="240">
        <v>17</v>
      </c>
      <c r="B44" s="787"/>
      <c r="C44" s="788"/>
      <c r="D44" s="788"/>
      <c r="E44" s="788"/>
      <c r="F44" s="788"/>
      <c r="G44" s="788"/>
      <c r="H44" s="788"/>
      <c r="I44" s="788"/>
      <c r="J44" s="788"/>
      <c r="K44" s="788"/>
      <c r="L44" s="788"/>
      <c r="M44" s="788"/>
      <c r="N44" s="788"/>
      <c r="O44" s="788"/>
      <c r="P44" s="789"/>
      <c r="Q44" s="790"/>
      <c r="R44" s="791"/>
      <c r="S44" s="791"/>
      <c r="T44" s="791"/>
      <c r="U44" s="791"/>
      <c r="V44" s="791"/>
      <c r="W44" s="791"/>
      <c r="X44" s="791"/>
      <c r="Y44" s="791"/>
      <c r="Z44" s="791"/>
      <c r="AA44" s="791"/>
      <c r="AB44" s="791"/>
      <c r="AC44" s="791"/>
      <c r="AD44" s="791"/>
      <c r="AE44" s="792"/>
      <c r="AF44" s="793"/>
      <c r="AG44" s="794"/>
      <c r="AH44" s="794"/>
      <c r="AI44" s="794"/>
      <c r="AJ44" s="795"/>
      <c r="AK44" s="897"/>
      <c r="AL44" s="898"/>
      <c r="AM44" s="898"/>
      <c r="AN44" s="898"/>
      <c r="AO44" s="898"/>
      <c r="AP44" s="898"/>
      <c r="AQ44" s="898"/>
      <c r="AR44" s="898"/>
      <c r="AS44" s="898"/>
      <c r="AT44" s="898"/>
      <c r="AU44" s="898"/>
      <c r="AV44" s="898"/>
      <c r="AW44" s="898"/>
      <c r="AX44" s="898"/>
      <c r="AY44" s="898"/>
      <c r="AZ44" s="899"/>
      <c r="BA44" s="899"/>
      <c r="BB44" s="899"/>
      <c r="BC44" s="899"/>
      <c r="BD44" s="899"/>
      <c r="BE44" s="895"/>
      <c r="BF44" s="895"/>
      <c r="BG44" s="895"/>
      <c r="BH44" s="895"/>
      <c r="BI44" s="896"/>
      <c r="BJ44" s="232"/>
      <c r="BK44" s="232"/>
      <c r="BL44" s="232"/>
      <c r="BM44" s="232"/>
      <c r="BN44" s="232"/>
      <c r="BO44" s="244"/>
      <c r="BP44" s="244"/>
      <c r="BQ44" s="241">
        <v>38</v>
      </c>
      <c r="BR44" s="242"/>
      <c r="BS44" s="784"/>
      <c r="BT44" s="785"/>
      <c r="BU44" s="785"/>
      <c r="BV44" s="785"/>
      <c r="BW44" s="785"/>
      <c r="BX44" s="785"/>
      <c r="BY44" s="785"/>
      <c r="BZ44" s="785"/>
      <c r="CA44" s="785"/>
      <c r="CB44" s="785"/>
      <c r="CC44" s="785"/>
      <c r="CD44" s="785"/>
      <c r="CE44" s="785"/>
      <c r="CF44" s="785"/>
      <c r="CG44" s="786"/>
      <c r="CH44" s="848"/>
      <c r="CI44" s="849"/>
      <c r="CJ44" s="849"/>
      <c r="CK44" s="849"/>
      <c r="CL44" s="850"/>
      <c r="CM44" s="848"/>
      <c r="CN44" s="849"/>
      <c r="CO44" s="849"/>
      <c r="CP44" s="849"/>
      <c r="CQ44" s="850"/>
      <c r="CR44" s="848"/>
      <c r="CS44" s="849"/>
      <c r="CT44" s="849"/>
      <c r="CU44" s="849"/>
      <c r="CV44" s="850"/>
      <c r="CW44" s="848"/>
      <c r="CX44" s="849"/>
      <c r="CY44" s="849"/>
      <c r="CZ44" s="849"/>
      <c r="DA44" s="850"/>
      <c r="DB44" s="848"/>
      <c r="DC44" s="849"/>
      <c r="DD44" s="849"/>
      <c r="DE44" s="849"/>
      <c r="DF44" s="850"/>
      <c r="DG44" s="848"/>
      <c r="DH44" s="849"/>
      <c r="DI44" s="849"/>
      <c r="DJ44" s="849"/>
      <c r="DK44" s="850"/>
      <c r="DL44" s="848"/>
      <c r="DM44" s="849"/>
      <c r="DN44" s="849"/>
      <c r="DO44" s="849"/>
      <c r="DP44" s="850"/>
      <c r="DQ44" s="848"/>
      <c r="DR44" s="849"/>
      <c r="DS44" s="849"/>
      <c r="DT44" s="849"/>
      <c r="DU44" s="850"/>
      <c r="DV44" s="851"/>
      <c r="DW44" s="852"/>
      <c r="DX44" s="852"/>
      <c r="DY44" s="852"/>
      <c r="DZ44" s="853"/>
      <c r="EA44" s="226"/>
    </row>
    <row r="45" spans="1:131" s="227" customFormat="1" ht="26.25" customHeight="1" x14ac:dyDescent="0.2">
      <c r="A45" s="240">
        <v>18</v>
      </c>
      <c r="B45" s="787"/>
      <c r="C45" s="788"/>
      <c r="D45" s="788"/>
      <c r="E45" s="788"/>
      <c r="F45" s="788"/>
      <c r="G45" s="788"/>
      <c r="H45" s="788"/>
      <c r="I45" s="788"/>
      <c r="J45" s="788"/>
      <c r="K45" s="788"/>
      <c r="L45" s="788"/>
      <c r="M45" s="788"/>
      <c r="N45" s="788"/>
      <c r="O45" s="788"/>
      <c r="P45" s="789"/>
      <c r="Q45" s="790"/>
      <c r="R45" s="791"/>
      <c r="S45" s="791"/>
      <c r="T45" s="791"/>
      <c r="U45" s="791"/>
      <c r="V45" s="791"/>
      <c r="W45" s="791"/>
      <c r="X45" s="791"/>
      <c r="Y45" s="791"/>
      <c r="Z45" s="791"/>
      <c r="AA45" s="791"/>
      <c r="AB45" s="791"/>
      <c r="AC45" s="791"/>
      <c r="AD45" s="791"/>
      <c r="AE45" s="792"/>
      <c r="AF45" s="793"/>
      <c r="AG45" s="794"/>
      <c r="AH45" s="794"/>
      <c r="AI45" s="794"/>
      <c r="AJ45" s="795"/>
      <c r="AK45" s="897"/>
      <c r="AL45" s="898"/>
      <c r="AM45" s="898"/>
      <c r="AN45" s="898"/>
      <c r="AO45" s="898"/>
      <c r="AP45" s="898"/>
      <c r="AQ45" s="898"/>
      <c r="AR45" s="898"/>
      <c r="AS45" s="898"/>
      <c r="AT45" s="898"/>
      <c r="AU45" s="898"/>
      <c r="AV45" s="898"/>
      <c r="AW45" s="898"/>
      <c r="AX45" s="898"/>
      <c r="AY45" s="898"/>
      <c r="AZ45" s="899"/>
      <c r="BA45" s="899"/>
      <c r="BB45" s="899"/>
      <c r="BC45" s="899"/>
      <c r="BD45" s="899"/>
      <c r="BE45" s="895"/>
      <c r="BF45" s="895"/>
      <c r="BG45" s="895"/>
      <c r="BH45" s="895"/>
      <c r="BI45" s="896"/>
      <c r="BJ45" s="232"/>
      <c r="BK45" s="232"/>
      <c r="BL45" s="232"/>
      <c r="BM45" s="232"/>
      <c r="BN45" s="232"/>
      <c r="BO45" s="244"/>
      <c r="BP45" s="244"/>
      <c r="BQ45" s="241">
        <v>39</v>
      </c>
      <c r="BR45" s="242"/>
      <c r="BS45" s="784"/>
      <c r="BT45" s="785"/>
      <c r="BU45" s="785"/>
      <c r="BV45" s="785"/>
      <c r="BW45" s="785"/>
      <c r="BX45" s="785"/>
      <c r="BY45" s="785"/>
      <c r="BZ45" s="785"/>
      <c r="CA45" s="785"/>
      <c r="CB45" s="785"/>
      <c r="CC45" s="785"/>
      <c r="CD45" s="785"/>
      <c r="CE45" s="785"/>
      <c r="CF45" s="785"/>
      <c r="CG45" s="786"/>
      <c r="CH45" s="848"/>
      <c r="CI45" s="849"/>
      <c r="CJ45" s="849"/>
      <c r="CK45" s="849"/>
      <c r="CL45" s="850"/>
      <c r="CM45" s="848"/>
      <c r="CN45" s="849"/>
      <c r="CO45" s="849"/>
      <c r="CP45" s="849"/>
      <c r="CQ45" s="850"/>
      <c r="CR45" s="848"/>
      <c r="CS45" s="849"/>
      <c r="CT45" s="849"/>
      <c r="CU45" s="849"/>
      <c r="CV45" s="850"/>
      <c r="CW45" s="848"/>
      <c r="CX45" s="849"/>
      <c r="CY45" s="849"/>
      <c r="CZ45" s="849"/>
      <c r="DA45" s="850"/>
      <c r="DB45" s="848"/>
      <c r="DC45" s="849"/>
      <c r="DD45" s="849"/>
      <c r="DE45" s="849"/>
      <c r="DF45" s="850"/>
      <c r="DG45" s="848"/>
      <c r="DH45" s="849"/>
      <c r="DI45" s="849"/>
      <c r="DJ45" s="849"/>
      <c r="DK45" s="850"/>
      <c r="DL45" s="848"/>
      <c r="DM45" s="849"/>
      <c r="DN45" s="849"/>
      <c r="DO45" s="849"/>
      <c r="DP45" s="850"/>
      <c r="DQ45" s="848"/>
      <c r="DR45" s="849"/>
      <c r="DS45" s="849"/>
      <c r="DT45" s="849"/>
      <c r="DU45" s="850"/>
      <c r="DV45" s="851"/>
      <c r="DW45" s="852"/>
      <c r="DX45" s="852"/>
      <c r="DY45" s="852"/>
      <c r="DZ45" s="853"/>
      <c r="EA45" s="226"/>
    </row>
    <row r="46" spans="1:131" s="227" customFormat="1" ht="26.25" customHeight="1" x14ac:dyDescent="0.2">
      <c r="A46" s="240">
        <v>19</v>
      </c>
      <c r="B46" s="787"/>
      <c r="C46" s="788"/>
      <c r="D46" s="788"/>
      <c r="E46" s="788"/>
      <c r="F46" s="788"/>
      <c r="G46" s="788"/>
      <c r="H46" s="788"/>
      <c r="I46" s="788"/>
      <c r="J46" s="788"/>
      <c r="K46" s="788"/>
      <c r="L46" s="788"/>
      <c r="M46" s="788"/>
      <c r="N46" s="788"/>
      <c r="O46" s="788"/>
      <c r="P46" s="789"/>
      <c r="Q46" s="790"/>
      <c r="R46" s="791"/>
      <c r="S46" s="791"/>
      <c r="T46" s="791"/>
      <c r="U46" s="791"/>
      <c r="V46" s="791"/>
      <c r="W46" s="791"/>
      <c r="X46" s="791"/>
      <c r="Y46" s="791"/>
      <c r="Z46" s="791"/>
      <c r="AA46" s="791"/>
      <c r="AB46" s="791"/>
      <c r="AC46" s="791"/>
      <c r="AD46" s="791"/>
      <c r="AE46" s="792"/>
      <c r="AF46" s="793"/>
      <c r="AG46" s="794"/>
      <c r="AH46" s="794"/>
      <c r="AI46" s="794"/>
      <c r="AJ46" s="795"/>
      <c r="AK46" s="897"/>
      <c r="AL46" s="898"/>
      <c r="AM46" s="898"/>
      <c r="AN46" s="898"/>
      <c r="AO46" s="898"/>
      <c r="AP46" s="898"/>
      <c r="AQ46" s="898"/>
      <c r="AR46" s="898"/>
      <c r="AS46" s="898"/>
      <c r="AT46" s="898"/>
      <c r="AU46" s="898"/>
      <c r="AV46" s="898"/>
      <c r="AW46" s="898"/>
      <c r="AX46" s="898"/>
      <c r="AY46" s="898"/>
      <c r="AZ46" s="899"/>
      <c r="BA46" s="899"/>
      <c r="BB46" s="899"/>
      <c r="BC46" s="899"/>
      <c r="BD46" s="899"/>
      <c r="BE46" s="895"/>
      <c r="BF46" s="895"/>
      <c r="BG46" s="895"/>
      <c r="BH46" s="895"/>
      <c r="BI46" s="896"/>
      <c r="BJ46" s="232"/>
      <c r="BK46" s="232"/>
      <c r="BL46" s="232"/>
      <c r="BM46" s="232"/>
      <c r="BN46" s="232"/>
      <c r="BO46" s="244"/>
      <c r="BP46" s="244"/>
      <c r="BQ46" s="241">
        <v>40</v>
      </c>
      <c r="BR46" s="242"/>
      <c r="BS46" s="784"/>
      <c r="BT46" s="785"/>
      <c r="BU46" s="785"/>
      <c r="BV46" s="785"/>
      <c r="BW46" s="785"/>
      <c r="BX46" s="785"/>
      <c r="BY46" s="785"/>
      <c r="BZ46" s="785"/>
      <c r="CA46" s="785"/>
      <c r="CB46" s="785"/>
      <c r="CC46" s="785"/>
      <c r="CD46" s="785"/>
      <c r="CE46" s="785"/>
      <c r="CF46" s="785"/>
      <c r="CG46" s="786"/>
      <c r="CH46" s="848"/>
      <c r="CI46" s="849"/>
      <c r="CJ46" s="849"/>
      <c r="CK46" s="849"/>
      <c r="CL46" s="850"/>
      <c r="CM46" s="848"/>
      <c r="CN46" s="849"/>
      <c r="CO46" s="849"/>
      <c r="CP46" s="849"/>
      <c r="CQ46" s="850"/>
      <c r="CR46" s="848"/>
      <c r="CS46" s="849"/>
      <c r="CT46" s="849"/>
      <c r="CU46" s="849"/>
      <c r="CV46" s="850"/>
      <c r="CW46" s="848"/>
      <c r="CX46" s="849"/>
      <c r="CY46" s="849"/>
      <c r="CZ46" s="849"/>
      <c r="DA46" s="850"/>
      <c r="DB46" s="848"/>
      <c r="DC46" s="849"/>
      <c r="DD46" s="849"/>
      <c r="DE46" s="849"/>
      <c r="DF46" s="850"/>
      <c r="DG46" s="848"/>
      <c r="DH46" s="849"/>
      <c r="DI46" s="849"/>
      <c r="DJ46" s="849"/>
      <c r="DK46" s="850"/>
      <c r="DL46" s="848"/>
      <c r="DM46" s="849"/>
      <c r="DN46" s="849"/>
      <c r="DO46" s="849"/>
      <c r="DP46" s="850"/>
      <c r="DQ46" s="848"/>
      <c r="DR46" s="849"/>
      <c r="DS46" s="849"/>
      <c r="DT46" s="849"/>
      <c r="DU46" s="850"/>
      <c r="DV46" s="851"/>
      <c r="DW46" s="852"/>
      <c r="DX46" s="852"/>
      <c r="DY46" s="852"/>
      <c r="DZ46" s="853"/>
      <c r="EA46" s="226"/>
    </row>
    <row r="47" spans="1:131" s="227" customFormat="1" ht="26.25" customHeight="1" x14ac:dyDescent="0.2">
      <c r="A47" s="240">
        <v>20</v>
      </c>
      <c r="B47" s="787"/>
      <c r="C47" s="788"/>
      <c r="D47" s="788"/>
      <c r="E47" s="788"/>
      <c r="F47" s="788"/>
      <c r="G47" s="788"/>
      <c r="H47" s="788"/>
      <c r="I47" s="788"/>
      <c r="J47" s="788"/>
      <c r="K47" s="788"/>
      <c r="L47" s="788"/>
      <c r="M47" s="788"/>
      <c r="N47" s="788"/>
      <c r="O47" s="788"/>
      <c r="P47" s="789"/>
      <c r="Q47" s="790"/>
      <c r="R47" s="791"/>
      <c r="S47" s="791"/>
      <c r="T47" s="791"/>
      <c r="U47" s="791"/>
      <c r="V47" s="791"/>
      <c r="W47" s="791"/>
      <c r="X47" s="791"/>
      <c r="Y47" s="791"/>
      <c r="Z47" s="791"/>
      <c r="AA47" s="791"/>
      <c r="AB47" s="791"/>
      <c r="AC47" s="791"/>
      <c r="AD47" s="791"/>
      <c r="AE47" s="792"/>
      <c r="AF47" s="793"/>
      <c r="AG47" s="794"/>
      <c r="AH47" s="794"/>
      <c r="AI47" s="794"/>
      <c r="AJ47" s="795"/>
      <c r="AK47" s="897"/>
      <c r="AL47" s="898"/>
      <c r="AM47" s="898"/>
      <c r="AN47" s="898"/>
      <c r="AO47" s="898"/>
      <c r="AP47" s="898"/>
      <c r="AQ47" s="898"/>
      <c r="AR47" s="898"/>
      <c r="AS47" s="898"/>
      <c r="AT47" s="898"/>
      <c r="AU47" s="898"/>
      <c r="AV47" s="898"/>
      <c r="AW47" s="898"/>
      <c r="AX47" s="898"/>
      <c r="AY47" s="898"/>
      <c r="AZ47" s="899"/>
      <c r="BA47" s="899"/>
      <c r="BB47" s="899"/>
      <c r="BC47" s="899"/>
      <c r="BD47" s="899"/>
      <c r="BE47" s="895"/>
      <c r="BF47" s="895"/>
      <c r="BG47" s="895"/>
      <c r="BH47" s="895"/>
      <c r="BI47" s="896"/>
      <c r="BJ47" s="232"/>
      <c r="BK47" s="232"/>
      <c r="BL47" s="232"/>
      <c r="BM47" s="232"/>
      <c r="BN47" s="232"/>
      <c r="BO47" s="244"/>
      <c r="BP47" s="244"/>
      <c r="BQ47" s="241">
        <v>41</v>
      </c>
      <c r="BR47" s="242"/>
      <c r="BS47" s="784"/>
      <c r="BT47" s="785"/>
      <c r="BU47" s="785"/>
      <c r="BV47" s="785"/>
      <c r="BW47" s="785"/>
      <c r="BX47" s="785"/>
      <c r="BY47" s="785"/>
      <c r="BZ47" s="785"/>
      <c r="CA47" s="785"/>
      <c r="CB47" s="785"/>
      <c r="CC47" s="785"/>
      <c r="CD47" s="785"/>
      <c r="CE47" s="785"/>
      <c r="CF47" s="785"/>
      <c r="CG47" s="786"/>
      <c r="CH47" s="848"/>
      <c r="CI47" s="849"/>
      <c r="CJ47" s="849"/>
      <c r="CK47" s="849"/>
      <c r="CL47" s="850"/>
      <c r="CM47" s="848"/>
      <c r="CN47" s="849"/>
      <c r="CO47" s="849"/>
      <c r="CP47" s="849"/>
      <c r="CQ47" s="850"/>
      <c r="CR47" s="848"/>
      <c r="CS47" s="849"/>
      <c r="CT47" s="849"/>
      <c r="CU47" s="849"/>
      <c r="CV47" s="850"/>
      <c r="CW47" s="848"/>
      <c r="CX47" s="849"/>
      <c r="CY47" s="849"/>
      <c r="CZ47" s="849"/>
      <c r="DA47" s="850"/>
      <c r="DB47" s="848"/>
      <c r="DC47" s="849"/>
      <c r="DD47" s="849"/>
      <c r="DE47" s="849"/>
      <c r="DF47" s="850"/>
      <c r="DG47" s="848"/>
      <c r="DH47" s="849"/>
      <c r="DI47" s="849"/>
      <c r="DJ47" s="849"/>
      <c r="DK47" s="850"/>
      <c r="DL47" s="848"/>
      <c r="DM47" s="849"/>
      <c r="DN47" s="849"/>
      <c r="DO47" s="849"/>
      <c r="DP47" s="850"/>
      <c r="DQ47" s="848"/>
      <c r="DR47" s="849"/>
      <c r="DS47" s="849"/>
      <c r="DT47" s="849"/>
      <c r="DU47" s="850"/>
      <c r="DV47" s="851"/>
      <c r="DW47" s="852"/>
      <c r="DX47" s="852"/>
      <c r="DY47" s="852"/>
      <c r="DZ47" s="853"/>
      <c r="EA47" s="226"/>
    </row>
    <row r="48" spans="1:131" s="227" customFormat="1" ht="26.25" customHeight="1" x14ac:dyDescent="0.2">
      <c r="A48" s="240">
        <v>21</v>
      </c>
      <c r="B48" s="787"/>
      <c r="C48" s="788"/>
      <c r="D48" s="788"/>
      <c r="E48" s="788"/>
      <c r="F48" s="788"/>
      <c r="G48" s="788"/>
      <c r="H48" s="788"/>
      <c r="I48" s="788"/>
      <c r="J48" s="788"/>
      <c r="K48" s="788"/>
      <c r="L48" s="788"/>
      <c r="M48" s="788"/>
      <c r="N48" s="788"/>
      <c r="O48" s="788"/>
      <c r="P48" s="789"/>
      <c r="Q48" s="790"/>
      <c r="R48" s="791"/>
      <c r="S48" s="791"/>
      <c r="T48" s="791"/>
      <c r="U48" s="791"/>
      <c r="V48" s="791"/>
      <c r="W48" s="791"/>
      <c r="X48" s="791"/>
      <c r="Y48" s="791"/>
      <c r="Z48" s="791"/>
      <c r="AA48" s="791"/>
      <c r="AB48" s="791"/>
      <c r="AC48" s="791"/>
      <c r="AD48" s="791"/>
      <c r="AE48" s="792"/>
      <c r="AF48" s="793"/>
      <c r="AG48" s="794"/>
      <c r="AH48" s="794"/>
      <c r="AI48" s="794"/>
      <c r="AJ48" s="795"/>
      <c r="AK48" s="897"/>
      <c r="AL48" s="898"/>
      <c r="AM48" s="898"/>
      <c r="AN48" s="898"/>
      <c r="AO48" s="898"/>
      <c r="AP48" s="898"/>
      <c r="AQ48" s="898"/>
      <c r="AR48" s="898"/>
      <c r="AS48" s="898"/>
      <c r="AT48" s="898"/>
      <c r="AU48" s="898"/>
      <c r="AV48" s="898"/>
      <c r="AW48" s="898"/>
      <c r="AX48" s="898"/>
      <c r="AY48" s="898"/>
      <c r="AZ48" s="899"/>
      <c r="BA48" s="899"/>
      <c r="BB48" s="899"/>
      <c r="BC48" s="899"/>
      <c r="BD48" s="899"/>
      <c r="BE48" s="895"/>
      <c r="BF48" s="895"/>
      <c r="BG48" s="895"/>
      <c r="BH48" s="895"/>
      <c r="BI48" s="896"/>
      <c r="BJ48" s="232"/>
      <c r="BK48" s="232"/>
      <c r="BL48" s="232"/>
      <c r="BM48" s="232"/>
      <c r="BN48" s="232"/>
      <c r="BO48" s="244"/>
      <c r="BP48" s="244"/>
      <c r="BQ48" s="241">
        <v>42</v>
      </c>
      <c r="BR48" s="242"/>
      <c r="BS48" s="784"/>
      <c r="BT48" s="785"/>
      <c r="BU48" s="785"/>
      <c r="BV48" s="785"/>
      <c r="BW48" s="785"/>
      <c r="BX48" s="785"/>
      <c r="BY48" s="785"/>
      <c r="BZ48" s="785"/>
      <c r="CA48" s="785"/>
      <c r="CB48" s="785"/>
      <c r="CC48" s="785"/>
      <c r="CD48" s="785"/>
      <c r="CE48" s="785"/>
      <c r="CF48" s="785"/>
      <c r="CG48" s="786"/>
      <c r="CH48" s="848"/>
      <c r="CI48" s="849"/>
      <c r="CJ48" s="849"/>
      <c r="CK48" s="849"/>
      <c r="CL48" s="850"/>
      <c r="CM48" s="848"/>
      <c r="CN48" s="849"/>
      <c r="CO48" s="849"/>
      <c r="CP48" s="849"/>
      <c r="CQ48" s="850"/>
      <c r="CR48" s="848"/>
      <c r="CS48" s="849"/>
      <c r="CT48" s="849"/>
      <c r="CU48" s="849"/>
      <c r="CV48" s="850"/>
      <c r="CW48" s="848"/>
      <c r="CX48" s="849"/>
      <c r="CY48" s="849"/>
      <c r="CZ48" s="849"/>
      <c r="DA48" s="850"/>
      <c r="DB48" s="848"/>
      <c r="DC48" s="849"/>
      <c r="DD48" s="849"/>
      <c r="DE48" s="849"/>
      <c r="DF48" s="850"/>
      <c r="DG48" s="848"/>
      <c r="DH48" s="849"/>
      <c r="DI48" s="849"/>
      <c r="DJ48" s="849"/>
      <c r="DK48" s="850"/>
      <c r="DL48" s="848"/>
      <c r="DM48" s="849"/>
      <c r="DN48" s="849"/>
      <c r="DO48" s="849"/>
      <c r="DP48" s="850"/>
      <c r="DQ48" s="848"/>
      <c r="DR48" s="849"/>
      <c r="DS48" s="849"/>
      <c r="DT48" s="849"/>
      <c r="DU48" s="850"/>
      <c r="DV48" s="851"/>
      <c r="DW48" s="852"/>
      <c r="DX48" s="852"/>
      <c r="DY48" s="852"/>
      <c r="DZ48" s="853"/>
      <c r="EA48" s="226"/>
    </row>
    <row r="49" spans="1:131" s="227" customFormat="1" ht="26.25" customHeight="1" x14ac:dyDescent="0.2">
      <c r="A49" s="240">
        <v>22</v>
      </c>
      <c r="B49" s="787"/>
      <c r="C49" s="788"/>
      <c r="D49" s="788"/>
      <c r="E49" s="788"/>
      <c r="F49" s="788"/>
      <c r="G49" s="788"/>
      <c r="H49" s="788"/>
      <c r="I49" s="788"/>
      <c r="J49" s="788"/>
      <c r="K49" s="788"/>
      <c r="L49" s="788"/>
      <c r="M49" s="788"/>
      <c r="N49" s="788"/>
      <c r="O49" s="788"/>
      <c r="P49" s="789"/>
      <c r="Q49" s="790"/>
      <c r="R49" s="791"/>
      <c r="S49" s="791"/>
      <c r="T49" s="791"/>
      <c r="U49" s="791"/>
      <c r="V49" s="791"/>
      <c r="W49" s="791"/>
      <c r="X49" s="791"/>
      <c r="Y49" s="791"/>
      <c r="Z49" s="791"/>
      <c r="AA49" s="791"/>
      <c r="AB49" s="791"/>
      <c r="AC49" s="791"/>
      <c r="AD49" s="791"/>
      <c r="AE49" s="792"/>
      <c r="AF49" s="793"/>
      <c r="AG49" s="794"/>
      <c r="AH49" s="794"/>
      <c r="AI49" s="794"/>
      <c r="AJ49" s="795"/>
      <c r="AK49" s="897"/>
      <c r="AL49" s="898"/>
      <c r="AM49" s="898"/>
      <c r="AN49" s="898"/>
      <c r="AO49" s="898"/>
      <c r="AP49" s="898"/>
      <c r="AQ49" s="898"/>
      <c r="AR49" s="898"/>
      <c r="AS49" s="898"/>
      <c r="AT49" s="898"/>
      <c r="AU49" s="898"/>
      <c r="AV49" s="898"/>
      <c r="AW49" s="898"/>
      <c r="AX49" s="898"/>
      <c r="AY49" s="898"/>
      <c r="AZ49" s="899"/>
      <c r="BA49" s="899"/>
      <c r="BB49" s="899"/>
      <c r="BC49" s="899"/>
      <c r="BD49" s="899"/>
      <c r="BE49" s="895"/>
      <c r="BF49" s="895"/>
      <c r="BG49" s="895"/>
      <c r="BH49" s="895"/>
      <c r="BI49" s="896"/>
      <c r="BJ49" s="232"/>
      <c r="BK49" s="232"/>
      <c r="BL49" s="232"/>
      <c r="BM49" s="232"/>
      <c r="BN49" s="232"/>
      <c r="BO49" s="244"/>
      <c r="BP49" s="244"/>
      <c r="BQ49" s="241">
        <v>43</v>
      </c>
      <c r="BR49" s="242"/>
      <c r="BS49" s="784"/>
      <c r="BT49" s="785"/>
      <c r="BU49" s="785"/>
      <c r="BV49" s="785"/>
      <c r="BW49" s="785"/>
      <c r="BX49" s="785"/>
      <c r="BY49" s="785"/>
      <c r="BZ49" s="785"/>
      <c r="CA49" s="785"/>
      <c r="CB49" s="785"/>
      <c r="CC49" s="785"/>
      <c r="CD49" s="785"/>
      <c r="CE49" s="785"/>
      <c r="CF49" s="785"/>
      <c r="CG49" s="786"/>
      <c r="CH49" s="848"/>
      <c r="CI49" s="849"/>
      <c r="CJ49" s="849"/>
      <c r="CK49" s="849"/>
      <c r="CL49" s="850"/>
      <c r="CM49" s="848"/>
      <c r="CN49" s="849"/>
      <c r="CO49" s="849"/>
      <c r="CP49" s="849"/>
      <c r="CQ49" s="850"/>
      <c r="CR49" s="848"/>
      <c r="CS49" s="849"/>
      <c r="CT49" s="849"/>
      <c r="CU49" s="849"/>
      <c r="CV49" s="850"/>
      <c r="CW49" s="848"/>
      <c r="CX49" s="849"/>
      <c r="CY49" s="849"/>
      <c r="CZ49" s="849"/>
      <c r="DA49" s="850"/>
      <c r="DB49" s="848"/>
      <c r="DC49" s="849"/>
      <c r="DD49" s="849"/>
      <c r="DE49" s="849"/>
      <c r="DF49" s="850"/>
      <c r="DG49" s="848"/>
      <c r="DH49" s="849"/>
      <c r="DI49" s="849"/>
      <c r="DJ49" s="849"/>
      <c r="DK49" s="850"/>
      <c r="DL49" s="848"/>
      <c r="DM49" s="849"/>
      <c r="DN49" s="849"/>
      <c r="DO49" s="849"/>
      <c r="DP49" s="850"/>
      <c r="DQ49" s="848"/>
      <c r="DR49" s="849"/>
      <c r="DS49" s="849"/>
      <c r="DT49" s="849"/>
      <c r="DU49" s="850"/>
      <c r="DV49" s="851"/>
      <c r="DW49" s="852"/>
      <c r="DX49" s="852"/>
      <c r="DY49" s="852"/>
      <c r="DZ49" s="853"/>
      <c r="EA49" s="226"/>
    </row>
    <row r="50" spans="1:131" s="227" customFormat="1" ht="26.25" customHeight="1" x14ac:dyDescent="0.2">
      <c r="A50" s="240">
        <v>23</v>
      </c>
      <c r="B50" s="787"/>
      <c r="C50" s="788"/>
      <c r="D50" s="788"/>
      <c r="E50" s="788"/>
      <c r="F50" s="788"/>
      <c r="G50" s="788"/>
      <c r="H50" s="788"/>
      <c r="I50" s="788"/>
      <c r="J50" s="788"/>
      <c r="K50" s="788"/>
      <c r="L50" s="788"/>
      <c r="M50" s="788"/>
      <c r="N50" s="788"/>
      <c r="O50" s="788"/>
      <c r="P50" s="789"/>
      <c r="Q50" s="900"/>
      <c r="R50" s="901"/>
      <c r="S50" s="901"/>
      <c r="T50" s="901"/>
      <c r="U50" s="901"/>
      <c r="V50" s="901"/>
      <c r="W50" s="901"/>
      <c r="X50" s="901"/>
      <c r="Y50" s="901"/>
      <c r="Z50" s="901"/>
      <c r="AA50" s="901"/>
      <c r="AB50" s="901"/>
      <c r="AC50" s="901"/>
      <c r="AD50" s="901"/>
      <c r="AE50" s="902"/>
      <c r="AF50" s="793"/>
      <c r="AG50" s="794"/>
      <c r="AH50" s="794"/>
      <c r="AI50" s="794"/>
      <c r="AJ50" s="795"/>
      <c r="AK50" s="903"/>
      <c r="AL50" s="901"/>
      <c r="AM50" s="901"/>
      <c r="AN50" s="901"/>
      <c r="AO50" s="901"/>
      <c r="AP50" s="901"/>
      <c r="AQ50" s="901"/>
      <c r="AR50" s="901"/>
      <c r="AS50" s="901"/>
      <c r="AT50" s="901"/>
      <c r="AU50" s="901"/>
      <c r="AV50" s="901"/>
      <c r="AW50" s="901"/>
      <c r="AX50" s="901"/>
      <c r="AY50" s="901"/>
      <c r="AZ50" s="904"/>
      <c r="BA50" s="904"/>
      <c r="BB50" s="904"/>
      <c r="BC50" s="904"/>
      <c r="BD50" s="904"/>
      <c r="BE50" s="895"/>
      <c r="BF50" s="895"/>
      <c r="BG50" s="895"/>
      <c r="BH50" s="895"/>
      <c r="BI50" s="896"/>
      <c r="BJ50" s="232"/>
      <c r="BK50" s="232"/>
      <c r="BL50" s="232"/>
      <c r="BM50" s="232"/>
      <c r="BN50" s="232"/>
      <c r="BO50" s="244"/>
      <c r="BP50" s="244"/>
      <c r="BQ50" s="241">
        <v>44</v>
      </c>
      <c r="BR50" s="242"/>
      <c r="BS50" s="784"/>
      <c r="BT50" s="785"/>
      <c r="BU50" s="785"/>
      <c r="BV50" s="785"/>
      <c r="BW50" s="785"/>
      <c r="BX50" s="785"/>
      <c r="BY50" s="785"/>
      <c r="BZ50" s="785"/>
      <c r="CA50" s="785"/>
      <c r="CB50" s="785"/>
      <c r="CC50" s="785"/>
      <c r="CD50" s="785"/>
      <c r="CE50" s="785"/>
      <c r="CF50" s="785"/>
      <c r="CG50" s="786"/>
      <c r="CH50" s="848"/>
      <c r="CI50" s="849"/>
      <c r="CJ50" s="849"/>
      <c r="CK50" s="849"/>
      <c r="CL50" s="850"/>
      <c r="CM50" s="848"/>
      <c r="CN50" s="849"/>
      <c r="CO50" s="849"/>
      <c r="CP50" s="849"/>
      <c r="CQ50" s="850"/>
      <c r="CR50" s="848"/>
      <c r="CS50" s="849"/>
      <c r="CT50" s="849"/>
      <c r="CU50" s="849"/>
      <c r="CV50" s="850"/>
      <c r="CW50" s="848"/>
      <c r="CX50" s="849"/>
      <c r="CY50" s="849"/>
      <c r="CZ50" s="849"/>
      <c r="DA50" s="850"/>
      <c r="DB50" s="848"/>
      <c r="DC50" s="849"/>
      <c r="DD50" s="849"/>
      <c r="DE50" s="849"/>
      <c r="DF50" s="850"/>
      <c r="DG50" s="848"/>
      <c r="DH50" s="849"/>
      <c r="DI50" s="849"/>
      <c r="DJ50" s="849"/>
      <c r="DK50" s="850"/>
      <c r="DL50" s="848"/>
      <c r="DM50" s="849"/>
      <c r="DN50" s="849"/>
      <c r="DO50" s="849"/>
      <c r="DP50" s="850"/>
      <c r="DQ50" s="848"/>
      <c r="DR50" s="849"/>
      <c r="DS50" s="849"/>
      <c r="DT50" s="849"/>
      <c r="DU50" s="850"/>
      <c r="DV50" s="851"/>
      <c r="DW50" s="852"/>
      <c r="DX50" s="852"/>
      <c r="DY50" s="852"/>
      <c r="DZ50" s="853"/>
      <c r="EA50" s="226"/>
    </row>
    <row r="51" spans="1:131" s="227" customFormat="1" ht="26.25" customHeight="1" x14ac:dyDescent="0.2">
      <c r="A51" s="240">
        <v>24</v>
      </c>
      <c r="B51" s="787"/>
      <c r="C51" s="788"/>
      <c r="D51" s="788"/>
      <c r="E51" s="788"/>
      <c r="F51" s="788"/>
      <c r="G51" s="788"/>
      <c r="H51" s="788"/>
      <c r="I51" s="788"/>
      <c r="J51" s="788"/>
      <c r="K51" s="788"/>
      <c r="L51" s="788"/>
      <c r="M51" s="788"/>
      <c r="N51" s="788"/>
      <c r="O51" s="788"/>
      <c r="P51" s="789"/>
      <c r="Q51" s="900"/>
      <c r="R51" s="901"/>
      <c r="S51" s="901"/>
      <c r="T51" s="901"/>
      <c r="U51" s="901"/>
      <c r="V51" s="901"/>
      <c r="W51" s="901"/>
      <c r="X51" s="901"/>
      <c r="Y51" s="901"/>
      <c r="Z51" s="901"/>
      <c r="AA51" s="901"/>
      <c r="AB51" s="901"/>
      <c r="AC51" s="901"/>
      <c r="AD51" s="901"/>
      <c r="AE51" s="902"/>
      <c r="AF51" s="793"/>
      <c r="AG51" s="794"/>
      <c r="AH51" s="794"/>
      <c r="AI51" s="794"/>
      <c r="AJ51" s="795"/>
      <c r="AK51" s="903"/>
      <c r="AL51" s="901"/>
      <c r="AM51" s="901"/>
      <c r="AN51" s="901"/>
      <c r="AO51" s="901"/>
      <c r="AP51" s="901"/>
      <c r="AQ51" s="901"/>
      <c r="AR51" s="901"/>
      <c r="AS51" s="901"/>
      <c r="AT51" s="901"/>
      <c r="AU51" s="901"/>
      <c r="AV51" s="901"/>
      <c r="AW51" s="901"/>
      <c r="AX51" s="901"/>
      <c r="AY51" s="901"/>
      <c r="AZ51" s="904"/>
      <c r="BA51" s="904"/>
      <c r="BB51" s="904"/>
      <c r="BC51" s="904"/>
      <c r="BD51" s="904"/>
      <c r="BE51" s="895"/>
      <c r="BF51" s="895"/>
      <c r="BG51" s="895"/>
      <c r="BH51" s="895"/>
      <c r="BI51" s="896"/>
      <c r="BJ51" s="232"/>
      <c r="BK51" s="232"/>
      <c r="BL51" s="232"/>
      <c r="BM51" s="232"/>
      <c r="BN51" s="232"/>
      <c r="BO51" s="244"/>
      <c r="BP51" s="244"/>
      <c r="BQ51" s="241">
        <v>45</v>
      </c>
      <c r="BR51" s="242"/>
      <c r="BS51" s="784"/>
      <c r="BT51" s="785"/>
      <c r="BU51" s="785"/>
      <c r="BV51" s="785"/>
      <c r="BW51" s="785"/>
      <c r="BX51" s="785"/>
      <c r="BY51" s="785"/>
      <c r="BZ51" s="785"/>
      <c r="CA51" s="785"/>
      <c r="CB51" s="785"/>
      <c r="CC51" s="785"/>
      <c r="CD51" s="785"/>
      <c r="CE51" s="785"/>
      <c r="CF51" s="785"/>
      <c r="CG51" s="786"/>
      <c r="CH51" s="848"/>
      <c r="CI51" s="849"/>
      <c r="CJ51" s="849"/>
      <c r="CK51" s="849"/>
      <c r="CL51" s="850"/>
      <c r="CM51" s="848"/>
      <c r="CN51" s="849"/>
      <c r="CO51" s="849"/>
      <c r="CP51" s="849"/>
      <c r="CQ51" s="850"/>
      <c r="CR51" s="848"/>
      <c r="CS51" s="849"/>
      <c r="CT51" s="849"/>
      <c r="CU51" s="849"/>
      <c r="CV51" s="850"/>
      <c r="CW51" s="848"/>
      <c r="CX51" s="849"/>
      <c r="CY51" s="849"/>
      <c r="CZ51" s="849"/>
      <c r="DA51" s="850"/>
      <c r="DB51" s="848"/>
      <c r="DC51" s="849"/>
      <c r="DD51" s="849"/>
      <c r="DE51" s="849"/>
      <c r="DF51" s="850"/>
      <c r="DG51" s="848"/>
      <c r="DH51" s="849"/>
      <c r="DI51" s="849"/>
      <c r="DJ51" s="849"/>
      <c r="DK51" s="850"/>
      <c r="DL51" s="848"/>
      <c r="DM51" s="849"/>
      <c r="DN51" s="849"/>
      <c r="DO51" s="849"/>
      <c r="DP51" s="850"/>
      <c r="DQ51" s="848"/>
      <c r="DR51" s="849"/>
      <c r="DS51" s="849"/>
      <c r="DT51" s="849"/>
      <c r="DU51" s="850"/>
      <c r="DV51" s="851"/>
      <c r="DW51" s="852"/>
      <c r="DX51" s="852"/>
      <c r="DY51" s="852"/>
      <c r="DZ51" s="853"/>
      <c r="EA51" s="226"/>
    </row>
    <row r="52" spans="1:131" s="227" customFormat="1" ht="26.25" customHeight="1" x14ac:dyDescent="0.2">
      <c r="A52" s="240">
        <v>25</v>
      </c>
      <c r="B52" s="787"/>
      <c r="C52" s="788"/>
      <c r="D52" s="788"/>
      <c r="E52" s="788"/>
      <c r="F52" s="788"/>
      <c r="G52" s="788"/>
      <c r="H52" s="788"/>
      <c r="I52" s="788"/>
      <c r="J52" s="788"/>
      <c r="K52" s="788"/>
      <c r="L52" s="788"/>
      <c r="M52" s="788"/>
      <c r="N52" s="788"/>
      <c r="O52" s="788"/>
      <c r="P52" s="789"/>
      <c r="Q52" s="900"/>
      <c r="R52" s="901"/>
      <c r="S52" s="901"/>
      <c r="T52" s="901"/>
      <c r="U52" s="901"/>
      <c r="V52" s="901"/>
      <c r="W52" s="901"/>
      <c r="X52" s="901"/>
      <c r="Y52" s="901"/>
      <c r="Z52" s="901"/>
      <c r="AA52" s="901"/>
      <c r="AB52" s="901"/>
      <c r="AC52" s="901"/>
      <c r="AD52" s="901"/>
      <c r="AE52" s="902"/>
      <c r="AF52" s="793"/>
      <c r="AG52" s="794"/>
      <c r="AH52" s="794"/>
      <c r="AI52" s="794"/>
      <c r="AJ52" s="795"/>
      <c r="AK52" s="903"/>
      <c r="AL52" s="901"/>
      <c r="AM52" s="901"/>
      <c r="AN52" s="901"/>
      <c r="AO52" s="901"/>
      <c r="AP52" s="901"/>
      <c r="AQ52" s="901"/>
      <c r="AR52" s="901"/>
      <c r="AS52" s="901"/>
      <c r="AT52" s="901"/>
      <c r="AU52" s="901"/>
      <c r="AV52" s="901"/>
      <c r="AW52" s="901"/>
      <c r="AX52" s="901"/>
      <c r="AY52" s="901"/>
      <c r="AZ52" s="904"/>
      <c r="BA52" s="904"/>
      <c r="BB52" s="904"/>
      <c r="BC52" s="904"/>
      <c r="BD52" s="904"/>
      <c r="BE52" s="895"/>
      <c r="BF52" s="895"/>
      <c r="BG52" s="895"/>
      <c r="BH52" s="895"/>
      <c r="BI52" s="896"/>
      <c r="BJ52" s="232"/>
      <c r="BK52" s="232"/>
      <c r="BL52" s="232"/>
      <c r="BM52" s="232"/>
      <c r="BN52" s="232"/>
      <c r="BO52" s="244"/>
      <c r="BP52" s="244"/>
      <c r="BQ52" s="241">
        <v>46</v>
      </c>
      <c r="BR52" s="242"/>
      <c r="BS52" s="784"/>
      <c r="BT52" s="785"/>
      <c r="BU52" s="785"/>
      <c r="BV52" s="785"/>
      <c r="BW52" s="785"/>
      <c r="BX52" s="785"/>
      <c r="BY52" s="785"/>
      <c r="BZ52" s="785"/>
      <c r="CA52" s="785"/>
      <c r="CB52" s="785"/>
      <c r="CC52" s="785"/>
      <c r="CD52" s="785"/>
      <c r="CE52" s="785"/>
      <c r="CF52" s="785"/>
      <c r="CG52" s="786"/>
      <c r="CH52" s="848"/>
      <c r="CI52" s="849"/>
      <c r="CJ52" s="849"/>
      <c r="CK52" s="849"/>
      <c r="CL52" s="850"/>
      <c r="CM52" s="848"/>
      <c r="CN52" s="849"/>
      <c r="CO52" s="849"/>
      <c r="CP52" s="849"/>
      <c r="CQ52" s="850"/>
      <c r="CR52" s="848"/>
      <c r="CS52" s="849"/>
      <c r="CT52" s="849"/>
      <c r="CU52" s="849"/>
      <c r="CV52" s="850"/>
      <c r="CW52" s="848"/>
      <c r="CX52" s="849"/>
      <c r="CY52" s="849"/>
      <c r="CZ52" s="849"/>
      <c r="DA52" s="850"/>
      <c r="DB52" s="848"/>
      <c r="DC52" s="849"/>
      <c r="DD52" s="849"/>
      <c r="DE52" s="849"/>
      <c r="DF52" s="850"/>
      <c r="DG52" s="848"/>
      <c r="DH52" s="849"/>
      <c r="DI52" s="849"/>
      <c r="DJ52" s="849"/>
      <c r="DK52" s="850"/>
      <c r="DL52" s="848"/>
      <c r="DM52" s="849"/>
      <c r="DN52" s="849"/>
      <c r="DO52" s="849"/>
      <c r="DP52" s="850"/>
      <c r="DQ52" s="848"/>
      <c r="DR52" s="849"/>
      <c r="DS52" s="849"/>
      <c r="DT52" s="849"/>
      <c r="DU52" s="850"/>
      <c r="DV52" s="851"/>
      <c r="DW52" s="852"/>
      <c r="DX52" s="852"/>
      <c r="DY52" s="852"/>
      <c r="DZ52" s="853"/>
      <c r="EA52" s="226"/>
    </row>
    <row r="53" spans="1:131" s="227" customFormat="1" ht="26.25" customHeight="1" x14ac:dyDescent="0.2">
      <c r="A53" s="240">
        <v>26</v>
      </c>
      <c r="B53" s="787"/>
      <c r="C53" s="788"/>
      <c r="D53" s="788"/>
      <c r="E53" s="788"/>
      <c r="F53" s="788"/>
      <c r="G53" s="788"/>
      <c r="H53" s="788"/>
      <c r="I53" s="788"/>
      <c r="J53" s="788"/>
      <c r="K53" s="788"/>
      <c r="L53" s="788"/>
      <c r="M53" s="788"/>
      <c r="N53" s="788"/>
      <c r="O53" s="788"/>
      <c r="P53" s="789"/>
      <c r="Q53" s="900"/>
      <c r="R53" s="901"/>
      <c r="S53" s="901"/>
      <c r="T53" s="901"/>
      <c r="U53" s="901"/>
      <c r="V53" s="901"/>
      <c r="W53" s="901"/>
      <c r="X53" s="901"/>
      <c r="Y53" s="901"/>
      <c r="Z53" s="901"/>
      <c r="AA53" s="901"/>
      <c r="AB53" s="901"/>
      <c r="AC53" s="901"/>
      <c r="AD53" s="901"/>
      <c r="AE53" s="902"/>
      <c r="AF53" s="793"/>
      <c r="AG53" s="794"/>
      <c r="AH53" s="794"/>
      <c r="AI53" s="794"/>
      <c r="AJ53" s="795"/>
      <c r="AK53" s="903"/>
      <c r="AL53" s="901"/>
      <c r="AM53" s="901"/>
      <c r="AN53" s="901"/>
      <c r="AO53" s="901"/>
      <c r="AP53" s="901"/>
      <c r="AQ53" s="901"/>
      <c r="AR53" s="901"/>
      <c r="AS53" s="901"/>
      <c r="AT53" s="901"/>
      <c r="AU53" s="901"/>
      <c r="AV53" s="901"/>
      <c r="AW53" s="901"/>
      <c r="AX53" s="901"/>
      <c r="AY53" s="901"/>
      <c r="AZ53" s="904"/>
      <c r="BA53" s="904"/>
      <c r="BB53" s="904"/>
      <c r="BC53" s="904"/>
      <c r="BD53" s="904"/>
      <c r="BE53" s="895"/>
      <c r="BF53" s="895"/>
      <c r="BG53" s="895"/>
      <c r="BH53" s="895"/>
      <c r="BI53" s="896"/>
      <c r="BJ53" s="232"/>
      <c r="BK53" s="232"/>
      <c r="BL53" s="232"/>
      <c r="BM53" s="232"/>
      <c r="BN53" s="232"/>
      <c r="BO53" s="244"/>
      <c r="BP53" s="244"/>
      <c r="BQ53" s="241">
        <v>47</v>
      </c>
      <c r="BR53" s="242"/>
      <c r="BS53" s="784"/>
      <c r="BT53" s="785"/>
      <c r="BU53" s="785"/>
      <c r="BV53" s="785"/>
      <c r="BW53" s="785"/>
      <c r="BX53" s="785"/>
      <c r="BY53" s="785"/>
      <c r="BZ53" s="785"/>
      <c r="CA53" s="785"/>
      <c r="CB53" s="785"/>
      <c r="CC53" s="785"/>
      <c r="CD53" s="785"/>
      <c r="CE53" s="785"/>
      <c r="CF53" s="785"/>
      <c r="CG53" s="786"/>
      <c r="CH53" s="848"/>
      <c r="CI53" s="849"/>
      <c r="CJ53" s="849"/>
      <c r="CK53" s="849"/>
      <c r="CL53" s="850"/>
      <c r="CM53" s="848"/>
      <c r="CN53" s="849"/>
      <c r="CO53" s="849"/>
      <c r="CP53" s="849"/>
      <c r="CQ53" s="850"/>
      <c r="CR53" s="848"/>
      <c r="CS53" s="849"/>
      <c r="CT53" s="849"/>
      <c r="CU53" s="849"/>
      <c r="CV53" s="850"/>
      <c r="CW53" s="848"/>
      <c r="CX53" s="849"/>
      <c r="CY53" s="849"/>
      <c r="CZ53" s="849"/>
      <c r="DA53" s="850"/>
      <c r="DB53" s="848"/>
      <c r="DC53" s="849"/>
      <c r="DD53" s="849"/>
      <c r="DE53" s="849"/>
      <c r="DF53" s="850"/>
      <c r="DG53" s="848"/>
      <c r="DH53" s="849"/>
      <c r="DI53" s="849"/>
      <c r="DJ53" s="849"/>
      <c r="DK53" s="850"/>
      <c r="DL53" s="848"/>
      <c r="DM53" s="849"/>
      <c r="DN53" s="849"/>
      <c r="DO53" s="849"/>
      <c r="DP53" s="850"/>
      <c r="DQ53" s="848"/>
      <c r="DR53" s="849"/>
      <c r="DS53" s="849"/>
      <c r="DT53" s="849"/>
      <c r="DU53" s="850"/>
      <c r="DV53" s="851"/>
      <c r="DW53" s="852"/>
      <c r="DX53" s="852"/>
      <c r="DY53" s="852"/>
      <c r="DZ53" s="853"/>
      <c r="EA53" s="226"/>
    </row>
    <row r="54" spans="1:131" s="227" customFormat="1" ht="26.25" customHeight="1" x14ac:dyDescent="0.2">
      <c r="A54" s="240">
        <v>27</v>
      </c>
      <c r="B54" s="787"/>
      <c r="C54" s="788"/>
      <c r="D54" s="788"/>
      <c r="E54" s="788"/>
      <c r="F54" s="788"/>
      <c r="G54" s="788"/>
      <c r="H54" s="788"/>
      <c r="I54" s="788"/>
      <c r="J54" s="788"/>
      <c r="K54" s="788"/>
      <c r="L54" s="788"/>
      <c r="M54" s="788"/>
      <c r="N54" s="788"/>
      <c r="O54" s="788"/>
      <c r="P54" s="789"/>
      <c r="Q54" s="900"/>
      <c r="R54" s="901"/>
      <c r="S54" s="901"/>
      <c r="T54" s="901"/>
      <c r="U54" s="901"/>
      <c r="V54" s="901"/>
      <c r="W54" s="901"/>
      <c r="X54" s="901"/>
      <c r="Y54" s="901"/>
      <c r="Z54" s="901"/>
      <c r="AA54" s="901"/>
      <c r="AB54" s="901"/>
      <c r="AC54" s="901"/>
      <c r="AD54" s="901"/>
      <c r="AE54" s="902"/>
      <c r="AF54" s="793"/>
      <c r="AG54" s="794"/>
      <c r="AH54" s="794"/>
      <c r="AI54" s="794"/>
      <c r="AJ54" s="795"/>
      <c r="AK54" s="903"/>
      <c r="AL54" s="901"/>
      <c r="AM54" s="901"/>
      <c r="AN54" s="901"/>
      <c r="AO54" s="901"/>
      <c r="AP54" s="901"/>
      <c r="AQ54" s="901"/>
      <c r="AR54" s="901"/>
      <c r="AS54" s="901"/>
      <c r="AT54" s="901"/>
      <c r="AU54" s="901"/>
      <c r="AV54" s="901"/>
      <c r="AW54" s="901"/>
      <c r="AX54" s="901"/>
      <c r="AY54" s="901"/>
      <c r="AZ54" s="904"/>
      <c r="BA54" s="904"/>
      <c r="BB54" s="904"/>
      <c r="BC54" s="904"/>
      <c r="BD54" s="904"/>
      <c r="BE54" s="895"/>
      <c r="BF54" s="895"/>
      <c r="BG54" s="895"/>
      <c r="BH54" s="895"/>
      <c r="BI54" s="896"/>
      <c r="BJ54" s="232"/>
      <c r="BK54" s="232"/>
      <c r="BL54" s="232"/>
      <c r="BM54" s="232"/>
      <c r="BN54" s="232"/>
      <c r="BO54" s="244"/>
      <c r="BP54" s="244"/>
      <c r="BQ54" s="241">
        <v>48</v>
      </c>
      <c r="BR54" s="242"/>
      <c r="BS54" s="784"/>
      <c r="BT54" s="785"/>
      <c r="BU54" s="785"/>
      <c r="BV54" s="785"/>
      <c r="BW54" s="785"/>
      <c r="BX54" s="785"/>
      <c r="BY54" s="785"/>
      <c r="BZ54" s="785"/>
      <c r="CA54" s="785"/>
      <c r="CB54" s="785"/>
      <c r="CC54" s="785"/>
      <c r="CD54" s="785"/>
      <c r="CE54" s="785"/>
      <c r="CF54" s="785"/>
      <c r="CG54" s="786"/>
      <c r="CH54" s="848"/>
      <c r="CI54" s="849"/>
      <c r="CJ54" s="849"/>
      <c r="CK54" s="849"/>
      <c r="CL54" s="850"/>
      <c r="CM54" s="848"/>
      <c r="CN54" s="849"/>
      <c r="CO54" s="849"/>
      <c r="CP54" s="849"/>
      <c r="CQ54" s="850"/>
      <c r="CR54" s="848"/>
      <c r="CS54" s="849"/>
      <c r="CT54" s="849"/>
      <c r="CU54" s="849"/>
      <c r="CV54" s="850"/>
      <c r="CW54" s="848"/>
      <c r="CX54" s="849"/>
      <c r="CY54" s="849"/>
      <c r="CZ54" s="849"/>
      <c r="DA54" s="850"/>
      <c r="DB54" s="848"/>
      <c r="DC54" s="849"/>
      <c r="DD54" s="849"/>
      <c r="DE54" s="849"/>
      <c r="DF54" s="850"/>
      <c r="DG54" s="848"/>
      <c r="DH54" s="849"/>
      <c r="DI54" s="849"/>
      <c r="DJ54" s="849"/>
      <c r="DK54" s="850"/>
      <c r="DL54" s="848"/>
      <c r="DM54" s="849"/>
      <c r="DN54" s="849"/>
      <c r="DO54" s="849"/>
      <c r="DP54" s="850"/>
      <c r="DQ54" s="848"/>
      <c r="DR54" s="849"/>
      <c r="DS54" s="849"/>
      <c r="DT54" s="849"/>
      <c r="DU54" s="850"/>
      <c r="DV54" s="851"/>
      <c r="DW54" s="852"/>
      <c r="DX54" s="852"/>
      <c r="DY54" s="852"/>
      <c r="DZ54" s="853"/>
      <c r="EA54" s="226"/>
    </row>
    <row r="55" spans="1:131" s="227" customFormat="1" ht="26.25" customHeight="1" x14ac:dyDescent="0.2">
      <c r="A55" s="240">
        <v>28</v>
      </c>
      <c r="B55" s="787"/>
      <c r="C55" s="788"/>
      <c r="D55" s="788"/>
      <c r="E55" s="788"/>
      <c r="F55" s="788"/>
      <c r="G55" s="788"/>
      <c r="H55" s="788"/>
      <c r="I55" s="788"/>
      <c r="J55" s="788"/>
      <c r="K55" s="788"/>
      <c r="L55" s="788"/>
      <c r="M55" s="788"/>
      <c r="N55" s="788"/>
      <c r="O55" s="788"/>
      <c r="P55" s="789"/>
      <c r="Q55" s="900"/>
      <c r="R55" s="901"/>
      <c r="S55" s="901"/>
      <c r="T55" s="901"/>
      <c r="U55" s="901"/>
      <c r="V55" s="901"/>
      <c r="W55" s="901"/>
      <c r="X55" s="901"/>
      <c r="Y55" s="901"/>
      <c r="Z55" s="901"/>
      <c r="AA55" s="901"/>
      <c r="AB55" s="901"/>
      <c r="AC55" s="901"/>
      <c r="AD55" s="901"/>
      <c r="AE55" s="902"/>
      <c r="AF55" s="793"/>
      <c r="AG55" s="794"/>
      <c r="AH55" s="794"/>
      <c r="AI55" s="794"/>
      <c r="AJ55" s="795"/>
      <c r="AK55" s="903"/>
      <c r="AL55" s="901"/>
      <c r="AM55" s="901"/>
      <c r="AN55" s="901"/>
      <c r="AO55" s="901"/>
      <c r="AP55" s="901"/>
      <c r="AQ55" s="901"/>
      <c r="AR55" s="901"/>
      <c r="AS55" s="901"/>
      <c r="AT55" s="901"/>
      <c r="AU55" s="901"/>
      <c r="AV55" s="901"/>
      <c r="AW55" s="901"/>
      <c r="AX55" s="901"/>
      <c r="AY55" s="901"/>
      <c r="AZ55" s="904"/>
      <c r="BA55" s="904"/>
      <c r="BB55" s="904"/>
      <c r="BC55" s="904"/>
      <c r="BD55" s="904"/>
      <c r="BE55" s="895"/>
      <c r="BF55" s="895"/>
      <c r="BG55" s="895"/>
      <c r="BH55" s="895"/>
      <c r="BI55" s="896"/>
      <c r="BJ55" s="232"/>
      <c r="BK55" s="232"/>
      <c r="BL55" s="232"/>
      <c r="BM55" s="232"/>
      <c r="BN55" s="232"/>
      <c r="BO55" s="244"/>
      <c r="BP55" s="244"/>
      <c r="BQ55" s="241">
        <v>49</v>
      </c>
      <c r="BR55" s="242"/>
      <c r="BS55" s="784"/>
      <c r="BT55" s="785"/>
      <c r="BU55" s="785"/>
      <c r="BV55" s="785"/>
      <c r="BW55" s="785"/>
      <c r="BX55" s="785"/>
      <c r="BY55" s="785"/>
      <c r="BZ55" s="785"/>
      <c r="CA55" s="785"/>
      <c r="CB55" s="785"/>
      <c r="CC55" s="785"/>
      <c r="CD55" s="785"/>
      <c r="CE55" s="785"/>
      <c r="CF55" s="785"/>
      <c r="CG55" s="786"/>
      <c r="CH55" s="848"/>
      <c r="CI55" s="849"/>
      <c r="CJ55" s="849"/>
      <c r="CK55" s="849"/>
      <c r="CL55" s="850"/>
      <c r="CM55" s="848"/>
      <c r="CN55" s="849"/>
      <c r="CO55" s="849"/>
      <c r="CP55" s="849"/>
      <c r="CQ55" s="850"/>
      <c r="CR55" s="848"/>
      <c r="CS55" s="849"/>
      <c r="CT55" s="849"/>
      <c r="CU55" s="849"/>
      <c r="CV55" s="850"/>
      <c r="CW55" s="848"/>
      <c r="CX55" s="849"/>
      <c r="CY55" s="849"/>
      <c r="CZ55" s="849"/>
      <c r="DA55" s="850"/>
      <c r="DB55" s="848"/>
      <c r="DC55" s="849"/>
      <c r="DD55" s="849"/>
      <c r="DE55" s="849"/>
      <c r="DF55" s="850"/>
      <c r="DG55" s="848"/>
      <c r="DH55" s="849"/>
      <c r="DI55" s="849"/>
      <c r="DJ55" s="849"/>
      <c r="DK55" s="850"/>
      <c r="DL55" s="848"/>
      <c r="DM55" s="849"/>
      <c r="DN55" s="849"/>
      <c r="DO55" s="849"/>
      <c r="DP55" s="850"/>
      <c r="DQ55" s="848"/>
      <c r="DR55" s="849"/>
      <c r="DS55" s="849"/>
      <c r="DT55" s="849"/>
      <c r="DU55" s="850"/>
      <c r="DV55" s="851"/>
      <c r="DW55" s="852"/>
      <c r="DX55" s="852"/>
      <c r="DY55" s="852"/>
      <c r="DZ55" s="853"/>
      <c r="EA55" s="226"/>
    </row>
    <row r="56" spans="1:131" s="227" customFormat="1" ht="26.25" customHeight="1" x14ac:dyDescent="0.2">
      <c r="A56" s="240">
        <v>29</v>
      </c>
      <c r="B56" s="787"/>
      <c r="C56" s="788"/>
      <c r="D56" s="788"/>
      <c r="E56" s="788"/>
      <c r="F56" s="788"/>
      <c r="G56" s="788"/>
      <c r="H56" s="788"/>
      <c r="I56" s="788"/>
      <c r="J56" s="788"/>
      <c r="K56" s="788"/>
      <c r="L56" s="788"/>
      <c r="M56" s="788"/>
      <c r="N56" s="788"/>
      <c r="O56" s="788"/>
      <c r="P56" s="789"/>
      <c r="Q56" s="900"/>
      <c r="R56" s="901"/>
      <c r="S56" s="901"/>
      <c r="T56" s="901"/>
      <c r="U56" s="901"/>
      <c r="V56" s="901"/>
      <c r="W56" s="901"/>
      <c r="X56" s="901"/>
      <c r="Y56" s="901"/>
      <c r="Z56" s="901"/>
      <c r="AA56" s="901"/>
      <c r="AB56" s="901"/>
      <c r="AC56" s="901"/>
      <c r="AD56" s="901"/>
      <c r="AE56" s="902"/>
      <c r="AF56" s="793"/>
      <c r="AG56" s="794"/>
      <c r="AH56" s="794"/>
      <c r="AI56" s="794"/>
      <c r="AJ56" s="795"/>
      <c r="AK56" s="903"/>
      <c r="AL56" s="901"/>
      <c r="AM56" s="901"/>
      <c r="AN56" s="901"/>
      <c r="AO56" s="901"/>
      <c r="AP56" s="901"/>
      <c r="AQ56" s="901"/>
      <c r="AR56" s="901"/>
      <c r="AS56" s="901"/>
      <c r="AT56" s="901"/>
      <c r="AU56" s="901"/>
      <c r="AV56" s="901"/>
      <c r="AW56" s="901"/>
      <c r="AX56" s="901"/>
      <c r="AY56" s="901"/>
      <c r="AZ56" s="904"/>
      <c r="BA56" s="904"/>
      <c r="BB56" s="904"/>
      <c r="BC56" s="904"/>
      <c r="BD56" s="904"/>
      <c r="BE56" s="895"/>
      <c r="BF56" s="895"/>
      <c r="BG56" s="895"/>
      <c r="BH56" s="895"/>
      <c r="BI56" s="896"/>
      <c r="BJ56" s="232"/>
      <c r="BK56" s="232"/>
      <c r="BL56" s="232"/>
      <c r="BM56" s="232"/>
      <c r="BN56" s="232"/>
      <c r="BO56" s="244"/>
      <c r="BP56" s="244"/>
      <c r="BQ56" s="241">
        <v>50</v>
      </c>
      <c r="BR56" s="242"/>
      <c r="BS56" s="784"/>
      <c r="BT56" s="785"/>
      <c r="BU56" s="785"/>
      <c r="BV56" s="785"/>
      <c r="BW56" s="785"/>
      <c r="BX56" s="785"/>
      <c r="BY56" s="785"/>
      <c r="BZ56" s="785"/>
      <c r="CA56" s="785"/>
      <c r="CB56" s="785"/>
      <c r="CC56" s="785"/>
      <c r="CD56" s="785"/>
      <c r="CE56" s="785"/>
      <c r="CF56" s="785"/>
      <c r="CG56" s="786"/>
      <c r="CH56" s="848"/>
      <c r="CI56" s="849"/>
      <c r="CJ56" s="849"/>
      <c r="CK56" s="849"/>
      <c r="CL56" s="850"/>
      <c r="CM56" s="848"/>
      <c r="CN56" s="849"/>
      <c r="CO56" s="849"/>
      <c r="CP56" s="849"/>
      <c r="CQ56" s="850"/>
      <c r="CR56" s="848"/>
      <c r="CS56" s="849"/>
      <c r="CT56" s="849"/>
      <c r="CU56" s="849"/>
      <c r="CV56" s="850"/>
      <c r="CW56" s="848"/>
      <c r="CX56" s="849"/>
      <c r="CY56" s="849"/>
      <c r="CZ56" s="849"/>
      <c r="DA56" s="850"/>
      <c r="DB56" s="848"/>
      <c r="DC56" s="849"/>
      <c r="DD56" s="849"/>
      <c r="DE56" s="849"/>
      <c r="DF56" s="850"/>
      <c r="DG56" s="848"/>
      <c r="DH56" s="849"/>
      <c r="DI56" s="849"/>
      <c r="DJ56" s="849"/>
      <c r="DK56" s="850"/>
      <c r="DL56" s="848"/>
      <c r="DM56" s="849"/>
      <c r="DN56" s="849"/>
      <c r="DO56" s="849"/>
      <c r="DP56" s="850"/>
      <c r="DQ56" s="848"/>
      <c r="DR56" s="849"/>
      <c r="DS56" s="849"/>
      <c r="DT56" s="849"/>
      <c r="DU56" s="850"/>
      <c r="DV56" s="851"/>
      <c r="DW56" s="852"/>
      <c r="DX56" s="852"/>
      <c r="DY56" s="852"/>
      <c r="DZ56" s="853"/>
      <c r="EA56" s="226"/>
    </row>
    <row r="57" spans="1:131" s="227" customFormat="1" ht="26.25" customHeight="1" x14ac:dyDescent="0.2">
      <c r="A57" s="240">
        <v>30</v>
      </c>
      <c r="B57" s="787"/>
      <c r="C57" s="788"/>
      <c r="D57" s="788"/>
      <c r="E57" s="788"/>
      <c r="F57" s="788"/>
      <c r="G57" s="788"/>
      <c r="H57" s="788"/>
      <c r="I57" s="788"/>
      <c r="J57" s="788"/>
      <c r="K57" s="788"/>
      <c r="L57" s="788"/>
      <c r="M57" s="788"/>
      <c r="N57" s="788"/>
      <c r="O57" s="788"/>
      <c r="P57" s="789"/>
      <c r="Q57" s="900"/>
      <c r="R57" s="901"/>
      <c r="S57" s="901"/>
      <c r="T57" s="901"/>
      <c r="U57" s="901"/>
      <c r="V57" s="901"/>
      <c r="W57" s="901"/>
      <c r="X57" s="901"/>
      <c r="Y57" s="901"/>
      <c r="Z57" s="901"/>
      <c r="AA57" s="901"/>
      <c r="AB57" s="901"/>
      <c r="AC57" s="901"/>
      <c r="AD57" s="901"/>
      <c r="AE57" s="902"/>
      <c r="AF57" s="793"/>
      <c r="AG57" s="794"/>
      <c r="AH57" s="794"/>
      <c r="AI57" s="794"/>
      <c r="AJ57" s="795"/>
      <c r="AK57" s="903"/>
      <c r="AL57" s="901"/>
      <c r="AM57" s="901"/>
      <c r="AN57" s="901"/>
      <c r="AO57" s="901"/>
      <c r="AP57" s="901"/>
      <c r="AQ57" s="901"/>
      <c r="AR57" s="901"/>
      <c r="AS57" s="901"/>
      <c r="AT57" s="901"/>
      <c r="AU57" s="901"/>
      <c r="AV57" s="901"/>
      <c r="AW57" s="901"/>
      <c r="AX57" s="901"/>
      <c r="AY57" s="901"/>
      <c r="AZ57" s="904"/>
      <c r="BA57" s="904"/>
      <c r="BB57" s="904"/>
      <c r="BC57" s="904"/>
      <c r="BD57" s="904"/>
      <c r="BE57" s="895"/>
      <c r="BF57" s="895"/>
      <c r="BG57" s="895"/>
      <c r="BH57" s="895"/>
      <c r="BI57" s="896"/>
      <c r="BJ57" s="232"/>
      <c r="BK57" s="232"/>
      <c r="BL57" s="232"/>
      <c r="BM57" s="232"/>
      <c r="BN57" s="232"/>
      <c r="BO57" s="244"/>
      <c r="BP57" s="244"/>
      <c r="BQ57" s="241">
        <v>51</v>
      </c>
      <c r="BR57" s="242"/>
      <c r="BS57" s="784"/>
      <c r="BT57" s="785"/>
      <c r="BU57" s="785"/>
      <c r="BV57" s="785"/>
      <c r="BW57" s="785"/>
      <c r="BX57" s="785"/>
      <c r="BY57" s="785"/>
      <c r="BZ57" s="785"/>
      <c r="CA57" s="785"/>
      <c r="CB57" s="785"/>
      <c r="CC57" s="785"/>
      <c r="CD57" s="785"/>
      <c r="CE57" s="785"/>
      <c r="CF57" s="785"/>
      <c r="CG57" s="786"/>
      <c r="CH57" s="848"/>
      <c r="CI57" s="849"/>
      <c r="CJ57" s="849"/>
      <c r="CK57" s="849"/>
      <c r="CL57" s="850"/>
      <c r="CM57" s="848"/>
      <c r="CN57" s="849"/>
      <c r="CO57" s="849"/>
      <c r="CP57" s="849"/>
      <c r="CQ57" s="850"/>
      <c r="CR57" s="848"/>
      <c r="CS57" s="849"/>
      <c r="CT57" s="849"/>
      <c r="CU57" s="849"/>
      <c r="CV57" s="850"/>
      <c r="CW57" s="848"/>
      <c r="CX57" s="849"/>
      <c r="CY57" s="849"/>
      <c r="CZ57" s="849"/>
      <c r="DA57" s="850"/>
      <c r="DB57" s="848"/>
      <c r="DC57" s="849"/>
      <c r="DD57" s="849"/>
      <c r="DE57" s="849"/>
      <c r="DF57" s="850"/>
      <c r="DG57" s="848"/>
      <c r="DH57" s="849"/>
      <c r="DI57" s="849"/>
      <c r="DJ57" s="849"/>
      <c r="DK57" s="850"/>
      <c r="DL57" s="848"/>
      <c r="DM57" s="849"/>
      <c r="DN57" s="849"/>
      <c r="DO57" s="849"/>
      <c r="DP57" s="850"/>
      <c r="DQ57" s="848"/>
      <c r="DR57" s="849"/>
      <c r="DS57" s="849"/>
      <c r="DT57" s="849"/>
      <c r="DU57" s="850"/>
      <c r="DV57" s="851"/>
      <c r="DW57" s="852"/>
      <c r="DX57" s="852"/>
      <c r="DY57" s="852"/>
      <c r="DZ57" s="853"/>
      <c r="EA57" s="226"/>
    </row>
    <row r="58" spans="1:131" s="227" customFormat="1" ht="26.25" customHeight="1" x14ac:dyDescent="0.2">
      <c r="A58" s="240">
        <v>31</v>
      </c>
      <c r="B58" s="787"/>
      <c r="C58" s="788"/>
      <c r="D58" s="788"/>
      <c r="E58" s="788"/>
      <c r="F58" s="788"/>
      <c r="G58" s="788"/>
      <c r="H58" s="788"/>
      <c r="I58" s="788"/>
      <c r="J58" s="788"/>
      <c r="K58" s="788"/>
      <c r="L58" s="788"/>
      <c r="M58" s="788"/>
      <c r="N58" s="788"/>
      <c r="O58" s="788"/>
      <c r="P58" s="789"/>
      <c r="Q58" s="900"/>
      <c r="R58" s="901"/>
      <c r="S58" s="901"/>
      <c r="T58" s="901"/>
      <c r="U58" s="901"/>
      <c r="V58" s="901"/>
      <c r="W58" s="901"/>
      <c r="X58" s="901"/>
      <c r="Y58" s="901"/>
      <c r="Z58" s="901"/>
      <c r="AA58" s="901"/>
      <c r="AB58" s="901"/>
      <c r="AC58" s="901"/>
      <c r="AD58" s="901"/>
      <c r="AE58" s="902"/>
      <c r="AF58" s="793"/>
      <c r="AG58" s="794"/>
      <c r="AH58" s="794"/>
      <c r="AI58" s="794"/>
      <c r="AJ58" s="795"/>
      <c r="AK58" s="903"/>
      <c r="AL58" s="901"/>
      <c r="AM58" s="901"/>
      <c r="AN58" s="901"/>
      <c r="AO58" s="901"/>
      <c r="AP58" s="901"/>
      <c r="AQ58" s="901"/>
      <c r="AR58" s="901"/>
      <c r="AS58" s="901"/>
      <c r="AT58" s="901"/>
      <c r="AU58" s="901"/>
      <c r="AV58" s="901"/>
      <c r="AW58" s="901"/>
      <c r="AX58" s="901"/>
      <c r="AY58" s="901"/>
      <c r="AZ58" s="904"/>
      <c r="BA58" s="904"/>
      <c r="BB58" s="904"/>
      <c r="BC58" s="904"/>
      <c r="BD58" s="904"/>
      <c r="BE58" s="895"/>
      <c r="BF58" s="895"/>
      <c r="BG58" s="895"/>
      <c r="BH58" s="895"/>
      <c r="BI58" s="896"/>
      <c r="BJ58" s="232"/>
      <c r="BK58" s="232"/>
      <c r="BL58" s="232"/>
      <c r="BM58" s="232"/>
      <c r="BN58" s="232"/>
      <c r="BO58" s="244"/>
      <c r="BP58" s="244"/>
      <c r="BQ58" s="241">
        <v>52</v>
      </c>
      <c r="BR58" s="242"/>
      <c r="BS58" s="784"/>
      <c r="BT58" s="785"/>
      <c r="BU58" s="785"/>
      <c r="BV58" s="785"/>
      <c r="BW58" s="785"/>
      <c r="BX58" s="785"/>
      <c r="BY58" s="785"/>
      <c r="BZ58" s="785"/>
      <c r="CA58" s="785"/>
      <c r="CB58" s="785"/>
      <c r="CC58" s="785"/>
      <c r="CD58" s="785"/>
      <c r="CE58" s="785"/>
      <c r="CF58" s="785"/>
      <c r="CG58" s="786"/>
      <c r="CH58" s="848"/>
      <c r="CI58" s="849"/>
      <c r="CJ58" s="849"/>
      <c r="CK58" s="849"/>
      <c r="CL58" s="850"/>
      <c r="CM58" s="848"/>
      <c r="CN58" s="849"/>
      <c r="CO58" s="849"/>
      <c r="CP58" s="849"/>
      <c r="CQ58" s="850"/>
      <c r="CR58" s="848"/>
      <c r="CS58" s="849"/>
      <c r="CT58" s="849"/>
      <c r="CU58" s="849"/>
      <c r="CV58" s="850"/>
      <c r="CW58" s="848"/>
      <c r="CX58" s="849"/>
      <c r="CY58" s="849"/>
      <c r="CZ58" s="849"/>
      <c r="DA58" s="850"/>
      <c r="DB58" s="848"/>
      <c r="DC58" s="849"/>
      <c r="DD58" s="849"/>
      <c r="DE58" s="849"/>
      <c r="DF58" s="850"/>
      <c r="DG58" s="848"/>
      <c r="DH58" s="849"/>
      <c r="DI58" s="849"/>
      <c r="DJ58" s="849"/>
      <c r="DK58" s="850"/>
      <c r="DL58" s="848"/>
      <c r="DM58" s="849"/>
      <c r="DN58" s="849"/>
      <c r="DO58" s="849"/>
      <c r="DP58" s="850"/>
      <c r="DQ58" s="848"/>
      <c r="DR58" s="849"/>
      <c r="DS58" s="849"/>
      <c r="DT58" s="849"/>
      <c r="DU58" s="850"/>
      <c r="DV58" s="851"/>
      <c r="DW58" s="852"/>
      <c r="DX58" s="852"/>
      <c r="DY58" s="852"/>
      <c r="DZ58" s="853"/>
      <c r="EA58" s="226"/>
    </row>
    <row r="59" spans="1:131" s="227" customFormat="1" ht="26.25" customHeight="1" x14ac:dyDescent="0.2">
      <c r="A59" s="240">
        <v>32</v>
      </c>
      <c r="B59" s="787"/>
      <c r="C59" s="788"/>
      <c r="D59" s="788"/>
      <c r="E59" s="788"/>
      <c r="F59" s="788"/>
      <c r="G59" s="788"/>
      <c r="H59" s="788"/>
      <c r="I59" s="788"/>
      <c r="J59" s="788"/>
      <c r="K59" s="788"/>
      <c r="L59" s="788"/>
      <c r="M59" s="788"/>
      <c r="N59" s="788"/>
      <c r="O59" s="788"/>
      <c r="P59" s="789"/>
      <c r="Q59" s="900"/>
      <c r="R59" s="901"/>
      <c r="S59" s="901"/>
      <c r="T59" s="901"/>
      <c r="U59" s="901"/>
      <c r="V59" s="901"/>
      <c r="W59" s="901"/>
      <c r="X59" s="901"/>
      <c r="Y59" s="901"/>
      <c r="Z59" s="901"/>
      <c r="AA59" s="901"/>
      <c r="AB59" s="901"/>
      <c r="AC59" s="901"/>
      <c r="AD59" s="901"/>
      <c r="AE59" s="902"/>
      <c r="AF59" s="793"/>
      <c r="AG59" s="794"/>
      <c r="AH59" s="794"/>
      <c r="AI59" s="794"/>
      <c r="AJ59" s="795"/>
      <c r="AK59" s="903"/>
      <c r="AL59" s="901"/>
      <c r="AM59" s="901"/>
      <c r="AN59" s="901"/>
      <c r="AO59" s="901"/>
      <c r="AP59" s="901"/>
      <c r="AQ59" s="901"/>
      <c r="AR59" s="901"/>
      <c r="AS59" s="901"/>
      <c r="AT59" s="901"/>
      <c r="AU59" s="901"/>
      <c r="AV59" s="901"/>
      <c r="AW59" s="901"/>
      <c r="AX59" s="901"/>
      <c r="AY59" s="901"/>
      <c r="AZ59" s="904"/>
      <c r="BA59" s="904"/>
      <c r="BB59" s="904"/>
      <c r="BC59" s="904"/>
      <c r="BD59" s="904"/>
      <c r="BE59" s="895"/>
      <c r="BF59" s="895"/>
      <c r="BG59" s="895"/>
      <c r="BH59" s="895"/>
      <c r="BI59" s="896"/>
      <c r="BJ59" s="232"/>
      <c r="BK59" s="232"/>
      <c r="BL59" s="232"/>
      <c r="BM59" s="232"/>
      <c r="BN59" s="232"/>
      <c r="BO59" s="244"/>
      <c r="BP59" s="244"/>
      <c r="BQ59" s="241">
        <v>53</v>
      </c>
      <c r="BR59" s="242"/>
      <c r="BS59" s="784"/>
      <c r="BT59" s="785"/>
      <c r="BU59" s="785"/>
      <c r="BV59" s="785"/>
      <c r="BW59" s="785"/>
      <c r="BX59" s="785"/>
      <c r="BY59" s="785"/>
      <c r="BZ59" s="785"/>
      <c r="CA59" s="785"/>
      <c r="CB59" s="785"/>
      <c r="CC59" s="785"/>
      <c r="CD59" s="785"/>
      <c r="CE59" s="785"/>
      <c r="CF59" s="785"/>
      <c r="CG59" s="786"/>
      <c r="CH59" s="848"/>
      <c r="CI59" s="849"/>
      <c r="CJ59" s="849"/>
      <c r="CK59" s="849"/>
      <c r="CL59" s="850"/>
      <c r="CM59" s="848"/>
      <c r="CN59" s="849"/>
      <c r="CO59" s="849"/>
      <c r="CP59" s="849"/>
      <c r="CQ59" s="850"/>
      <c r="CR59" s="848"/>
      <c r="CS59" s="849"/>
      <c r="CT59" s="849"/>
      <c r="CU59" s="849"/>
      <c r="CV59" s="850"/>
      <c r="CW59" s="848"/>
      <c r="CX59" s="849"/>
      <c r="CY59" s="849"/>
      <c r="CZ59" s="849"/>
      <c r="DA59" s="850"/>
      <c r="DB59" s="848"/>
      <c r="DC59" s="849"/>
      <c r="DD59" s="849"/>
      <c r="DE59" s="849"/>
      <c r="DF59" s="850"/>
      <c r="DG59" s="848"/>
      <c r="DH59" s="849"/>
      <c r="DI59" s="849"/>
      <c r="DJ59" s="849"/>
      <c r="DK59" s="850"/>
      <c r="DL59" s="848"/>
      <c r="DM59" s="849"/>
      <c r="DN59" s="849"/>
      <c r="DO59" s="849"/>
      <c r="DP59" s="850"/>
      <c r="DQ59" s="848"/>
      <c r="DR59" s="849"/>
      <c r="DS59" s="849"/>
      <c r="DT59" s="849"/>
      <c r="DU59" s="850"/>
      <c r="DV59" s="851"/>
      <c r="DW59" s="852"/>
      <c r="DX59" s="852"/>
      <c r="DY59" s="852"/>
      <c r="DZ59" s="853"/>
      <c r="EA59" s="226"/>
    </row>
    <row r="60" spans="1:131" s="227" customFormat="1" ht="26.25" customHeight="1" x14ac:dyDescent="0.2">
      <c r="A60" s="240">
        <v>33</v>
      </c>
      <c r="B60" s="787"/>
      <c r="C60" s="788"/>
      <c r="D60" s="788"/>
      <c r="E60" s="788"/>
      <c r="F60" s="788"/>
      <c r="G60" s="788"/>
      <c r="H60" s="788"/>
      <c r="I60" s="788"/>
      <c r="J60" s="788"/>
      <c r="K60" s="788"/>
      <c r="L60" s="788"/>
      <c r="M60" s="788"/>
      <c r="N60" s="788"/>
      <c r="O60" s="788"/>
      <c r="P60" s="789"/>
      <c r="Q60" s="900"/>
      <c r="R60" s="901"/>
      <c r="S60" s="901"/>
      <c r="T60" s="901"/>
      <c r="U60" s="901"/>
      <c r="V60" s="901"/>
      <c r="W60" s="901"/>
      <c r="X60" s="901"/>
      <c r="Y60" s="901"/>
      <c r="Z60" s="901"/>
      <c r="AA60" s="901"/>
      <c r="AB60" s="901"/>
      <c r="AC60" s="901"/>
      <c r="AD60" s="901"/>
      <c r="AE60" s="902"/>
      <c r="AF60" s="793"/>
      <c r="AG60" s="794"/>
      <c r="AH60" s="794"/>
      <c r="AI60" s="794"/>
      <c r="AJ60" s="795"/>
      <c r="AK60" s="903"/>
      <c r="AL60" s="901"/>
      <c r="AM60" s="901"/>
      <c r="AN60" s="901"/>
      <c r="AO60" s="901"/>
      <c r="AP60" s="901"/>
      <c r="AQ60" s="901"/>
      <c r="AR60" s="901"/>
      <c r="AS60" s="901"/>
      <c r="AT60" s="901"/>
      <c r="AU60" s="901"/>
      <c r="AV60" s="901"/>
      <c r="AW60" s="901"/>
      <c r="AX60" s="901"/>
      <c r="AY60" s="901"/>
      <c r="AZ60" s="904"/>
      <c r="BA60" s="904"/>
      <c r="BB60" s="904"/>
      <c r="BC60" s="904"/>
      <c r="BD60" s="904"/>
      <c r="BE60" s="895"/>
      <c r="BF60" s="895"/>
      <c r="BG60" s="895"/>
      <c r="BH60" s="895"/>
      <c r="BI60" s="896"/>
      <c r="BJ60" s="232"/>
      <c r="BK60" s="232"/>
      <c r="BL60" s="232"/>
      <c r="BM60" s="232"/>
      <c r="BN60" s="232"/>
      <c r="BO60" s="244"/>
      <c r="BP60" s="244"/>
      <c r="BQ60" s="241">
        <v>54</v>
      </c>
      <c r="BR60" s="242"/>
      <c r="BS60" s="784"/>
      <c r="BT60" s="785"/>
      <c r="BU60" s="785"/>
      <c r="BV60" s="785"/>
      <c r="BW60" s="785"/>
      <c r="BX60" s="785"/>
      <c r="BY60" s="785"/>
      <c r="BZ60" s="785"/>
      <c r="CA60" s="785"/>
      <c r="CB60" s="785"/>
      <c r="CC60" s="785"/>
      <c r="CD60" s="785"/>
      <c r="CE60" s="785"/>
      <c r="CF60" s="785"/>
      <c r="CG60" s="786"/>
      <c r="CH60" s="848"/>
      <c r="CI60" s="849"/>
      <c r="CJ60" s="849"/>
      <c r="CK60" s="849"/>
      <c r="CL60" s="850"/>
      <c r="CM60" s="848"/>
      <c r="CN60" s="849"/>
      <c r="CO60" s="849"/>
      <c r="CP60" s="849"/>
      <c r="CQ60" s="850"/>
      <c r="CR60" s="848"/>
      <c r="CS60" s="849"/>
      <c r="CT60" s="849"/>
      <c r="CU60" s="849"/>
      <c r="CV60" s="850"/>
      <c r="CW60" s="848"/>
      <c r="CX60" s="849"/>
      <c r="CY60" s="849"/>
      <c r="CZ60" s="849"/>
      <c r="DA60" s="850"/>
      <c r="DB60" s="848"/>
      <c r="DC60" s="849"/>
      <c r="DD60" s="849"/>
      <c r="DE60" s="849"/>
      <c r="DF60" s="850"/>
      <c r="DG60" s="848"/>
      <c r="DH60" s="849"/>
      <c r="DI60" s="849"/>
      <c r="DJ60" s="849"/>
      <c r="DK60" s="850"/>
      <c r="DL60" s="848"/>
      <c r="DM60" s="849"/>
      <c r="DN60" s="849"/>
      <c r="DO60" s="849"/>
      <c r="DP60" s="850"/>
      <c r="DQ60" s="848"/>
      <c r="DR60" s="849"/>
      <c r="DS60" s="849"/>
      <c r="DT60" s="849"/>
      <c r="DU60" s="850"/>
      <c r="DV60" s="851"/>
      <c r="DW60" s="852"/>
      <c r="DX60" s="852"/>
      <c r="DY60" s="852"/>
      <c r="DZ60" s="853"/>
      <c r="EA60" s="226"/>
    </row>
    <row r="61" spans="1:131" s="227" customFormat="1" ht="26.25" customHeight="1" thickBot="1" x14ac:dyDescent="0.25">
      <c r="A61" s="240">
        <v>34</v>
      </c>
      <c r="B61" s="787"/>
      <c r="C61" s="788"/>
      <c r="D61" s="788"/>
      <c r="E61" s="788"/>
      <c r="F61" s="788"/>
      <c r="G61" s="788"/>
      <c r="H61" s="788"/>
      <c r="I61" s="788"/>
      <c r="J61" s="788"/>
      <c r="K61" s="788"/>
      <c r="L61" s="788"/>
      <c r="M61" s="788"/>
      <c r="N61" s="788"/>
      <c r="O61" s="788"/>
      <c r="P61" s="789"/>
      <c r="Q61" s="900"/>
      <c r="R61" s="901"/>
      <c r="S61" s="901"/>
      <c r="T61" s="901"/>
      <c r="U61" s="901"/>
      <c r="V61" s="901"/>
      <c r="W61" s="901"/>
      <c r="X61" s="901"/>
      <c r="Y61" s="901"/>
      <c r="Z61" s="901"/>
      <c r="AA61" s="901"/>
      <c r="AB61" s="901"/>
      <c r="AC61" s="901"/>
      <c r="AD61" s="901"/>
      <c r="AE61" s="902"/>
      <c r="AF61" s="793"/>
      <c r="AG61" s="794"/>
      <c r="AH61" s="794"/>
      <c r="AI61" s="794"/>
      <c r="AJ61" s="795"/>
      <c r="AK61" s="903"/>
      <c r="AL61" s="901"/>
      <c r="AM61" s="901"/>
      <c r="AN61" s="901"/>
      <c r="AO61" s="901"/>
      <c r="AP61" s="901"/>
      <c r="AQ61" s="901"/>
      <c r="AR61" s="901"/>
      <c r="AS61" s="901"/>
      <c r="AT61" s="901"/>
      <c r="AU61" s="901"/>
      <c r="AV61" s="901"/>
      <c r="AW61" s="901"/>
      <c r="AX61" s="901"/>
      <c r="AY61" s="901"/>
      <c r="AZ61" s="904"/>
      <c r="BA61" s="904"/>
      <c r="BB61" s="904"/>
      <c r="BC61" s="904"/>
      <c r="BD61" s="904"/>
      <c r="BE61" s="895"/>
      <c r="BF61" s="895"/>
      <c r="BG61" s="895"/>
      <c r="BH61" s="895"/>
      <c r="BI61" s="896"/>
      <c r="BJ61" s="232"/>
      <c r="BK61" s="232"/>
      <c r="BL61" s="232"/>
      <c r="BM61" s="232"/>
      <c r="BN61" s="232"/>
      <c r="BO61" s="244"/>
      <c r="BP61" s="244"/>
      <c r="BQ61" s="241">
        <v>55</v>
      </c>
      <c r="BR61" s="242"/>
      <c r="BS61" s="784"/>
      <c r="BT61" s="785"/>
      <c r="BU61" s="785"/>
      <c r="BV61" s="785"/>
      <c r="BW61" s="785"/>
      <c r="BX61" s="785"/>
      <c r="BY61" s="785"/>
      <c r="BZ61" s="785"/>
      <c r="CA61" s="785"/>
      <c r="CB61" s="785"/>
      <c r="CC61" s="785"/>
      <c r="CD61" s="785"/>
      <c r="CE61" s="785"/>
      <c r="CF61" s="785"/>
      <c r="CG61" s="786"/>
      <c r="CH61" s="848"/>
      <c r="CI61" s="849"/>
      <c r="CJ61" s="849"/>
      <c r="CK61" s="849"/>
      <c r="CL61" s="850"/>
      <c r="CM61" s="848"/>
      <c r="CN61" s="849"/>
      <c r="CO61" s="849"/>
      <c r="CP61" s="849"/>
      <c r="CQ61" s="850"/>
      <c r="CR61" s="848"/>
      <c r="CS61" s="849"/>
      <c r="CT61" s="849"/>
      <c r="CU61" s="849"/>
      <c r="CV61" s="850"/>
      <c r="CW61" s="848"/>
      <c r="CX61" s="849"/>
      <c r="CY61" s="849"/>
      <c r="CZ61" s="849"/>
      <c r="DA61" s="850"/>
      <c r="DB61" s="848"/>
      <c r="DC61" s="849"/>
      <c r="DD61" s="849"/>
      <c r="DE61" s="849"/>
      <c r="DF61" s="850"/>
      <c r="DG61" s="848"/>
      <c r="DH61" s="849"/>
      <c r="DI61" s="849"/>
      <c r="DJ61" s="849"/>
      <c r="DK61" s="850"/>
      <c r="DL61" s="848"/>
      <c r="DM61" s="849"/>
      <c r="DN61" s="849"/>
      <c r="DO61" s="849"/>
      <c r="DP61" s="850"/>
      <c r="DQ61" s="848"/>
      <c r="DR61" s="849"/>
      <c r="DS61" s="849"/>
      <c r="DT61" s="849"/>
      <c r="DU61" s="850"/>
      <c r="DV61" s="851"/>
      <c r="DW61" s="852"/>
      <c r="DX61" s="852"/>
      <c r="DY61" s="852"/>
      <c r="DZ61" s="853"/>
      <c r="EA61" s="226"/>
    </row>
    <row r="62" spans="1:131" s="227" customFormat="1" ht="26.25" customHeight="1" x14ac:dyDescent="0.2">
      <c r="A62" s="240">
        <v>35</v>
      </c>
      <c r="B62" s="787"/>
      <c r="C62" s="788"/>
      <c r="D62" s="788"/>
      <c r="E62" s="788"/>
      <c r="F62" s="788"/>
      <c r="G62" s="788"/>
      <c r="H62" s="788"/>
      <c r="I62" s="788"/>
      <c r="J62" s="788"/>
      <c r="K62" s="788"/>
      <c r="L62" s="788"/>
      <c r="M62" s="788"/>
      <c r="N62" s="788"/>
      <c r="O62" s="788"/>
      <c r="P62" s="789"/>
      <c r="Q62" s="900"/>
      <c r="R62" s="901"/>
      <c r="S62" s="901"/>
      <c r="T62" s="901"/>
      <c r="U62" s="901"/>
      <c r="V62" s="901"/>
      <c r="W62" s="901"/>
      <c r="X62" s="901"/>
      <c r="Y62" s="901"/>
      <c r="Z62" s="901"/>
      <c r="AA62" s="901"/>
      <c r="AB62" s="901"/>
      <c r="AC62" s="901"/>
      <c r="AD62" s="901"/>
      <c r="AE62" s="902"/>
      <c r="AF62" s="793"/>
      <c r="AG62" s="794"/>
      <c r="AH62" s="794"/>
      <c r="AI62" s="794"/>
      <c r="AJ62" s="795"/>
      <c r="AK62" s="903"/>
      <c r="AL62" s="901"/>
      <c r="AM62" s="901"/>
      <c r="AN62" s="901"/>
      <c r="AO62" s="901"/>
      <c r="AP62" s="901"/>
      <c r="AQ62" s="901"/>
      <c r="AR62" s="901"/>
      <c r="AS62" s="901"/>
      <c r="AT62" s="901"/>
      <c r="AU62" s="901"/>
      <c r="AV62" s="901"/>
      <c r="AW62" s="901"/>
      <c r="AX62" s="901"/>
      <c r="AY62" s="901"/>
      <c r="AZ62" s="904"/>
      <c r="BA62" s="904"/>
      <c r="BB62" s="904"/>
      <c r="BC62" s="904"/>
      <c r="BD62" s="904"/>
      <c r="BE62" s="895"/>
      <c r="BF62" s="895"/>
      <c r="BG62" s="895"/>
      <c r="BH62" s="895"/>
      <c r="BI62" s="896"/>
      <c r="BJ62" s="918" t="s">
        <v>403</v>
      </c>
      <c r="BK62" s="873"/>
      <c r="BL62" s="873"/>
      <c r="BM62" s="873"/>
      <c r="BN62" s="874"/>
      <c r="BO62" s="244"/>
      <c r="BP62" s="244"/>
      <c r="BQ62" s="241">
        <v>56</v>
      </c>
      <c r="BR62" s="242"/>
      <c r="BS62" s="784"/>
      <c r="BT62" s="785"/>
      <c r="BU62" s="785"/>
      <c r="BV62" s="785"/>
      <c r="BW62" s="785"/>
      <c r="BX62" s="785"/>
      <c r="BY62" s="785"/>
      <c r="BZ62" s="785"/>
      <c r="CA62" s="785"/>
      <c r="CB62" s="785"/>
      <c r="CC62" s="785"/>
      <c r="CD62" s="785"/>
      <c r="CE62" s="785"/>
      <c r="CF62" s="785"/>
      <c r="CG62" s="786"/>
      <c r="CH62" s="848"/>
      <c r="CI62" s="849"/>
      <c r="CJ62" s="849"/>
      <c r="CK62" s="849"/>
      <c r="CL62" s="850"/>
      <c r="CM62" s="848"/>
      <c r="CN62" s="849"/>
      <c r="CO62" s="849"/>
      <c r="CP62" s="849"/>
      <c r="CQ62" s="850"/>
      <c r="CR62" s="848"/>
      <c r="CS62" s="849"/>
      <c r="CT62" s="849"/>
      <c r="CU62" s="849"/>
      <c r="CV62" s="850"/>
      <c r="CW62" s="848"/>
      <c r="CX62" s="849"/>
      <c r="CY62" s="849"/>
      <c r="CZ62" s="849"/>
      <c r="DA62" s="850"/>
      <c r="DB62" s="848"/>
      <c r="DC62" s="849"/>
      <c r="DD62" s="849"/>
      <c r="DE62" s="849"/>
      <c r="DF62" s="850"/>
      <c r="DG62" s="848"/>
      <c r="DH62" s="849"/>
      <c r="DI62" s="849"/>
      <c r="DJ62" s="849"/>
      <c r="DK62" s="850"/>
      <c r="DL62" s="848"/>
      <c r="DM62" s="849"/>
      <c r="DN62" s="849"/>
      <c r="DO62" s="849"/>
      <c r="DP62" s="850"/>
      <c r="DQ62" s="848"/>
      <c r="DR62" s="849"/>
      <c r="DS62" s="849"/>
      <c r="DT62" s="849"/>
      <c r="DU62" s="850"/>
      <c r="DV62" s="851"/>
      <c r="DW62" s="852"/>
      <c r="DX62" s="852"/>
      <c r="DY62" s="852"/>
      <c r="DZ62" s="853"/>
      <c r="EA62" s="226"/>
    </row>
    <row r="63" spans="1:131" s="227" customFormat="1" ht="26.25" customHeight="1" thickBot="1" x14ac:dyDescent="0.25">
      <c r="A63" s="243" t="s">
        <v>381</v>
      </c>
      <c r="B63" s="857" t="s">
        <v>404</v>
      </c>
      <c r="C63" s="858"/>
      <c r="D63" s="858"/>
      <c r="E63" s="858"/>
      <c r="F63" s="858"/>
      <c r="G63" s="858"/>
      <c r="H63" s="858"/>
      <c r="I63" s="858"/>
      <c r="J63" s="858"/>
      <c r="K63" s="858"/>
      <c r="L63" s="858"/>
      <c r="M63" s="858"/>
      <c r="N63" s="858"/>
      <c r="O63" s="858"/>
      <c r="P63" s="859"/>
      <c r="Q63" s="912"/>
      <c r="R63" s="913"/>
      <c r="S63" s="913"/>
      <c r="T63" s="913"/>
      <c r="U63" s="913"/>
      <c r="V63" s="913"/>
      <c r="W63" s="913"/>
      <c r="X63" s="913"/>
      <c r="Y63" s="913"/>
      <c r="Z63" s="913"/>
      <c r="AA63" s="913"/>
      <c r="AB63" s="913"/>
      <c r="AC63" s="913"/>
      <c r="AD63" s="913"/>
      <c r="AE63" s="914"/>
      <c r="AF63" s="915">
        <v>2979</v>
      </c>
      <c r="AG63" s="905"/>
      <c r="AH63" s="905"/>
      <c r="AI63" s="905"/>
      <c r="AJ63" s="916"/>
      <c r="AK63" s="917"/>
      <c r="AL63" s="913"/>
      <c r="AM63" s="913"/>
      <c r="AN63" s="913"/>
      <c r="AO63" s="913"/>
      <c r="AP63" s="905">
        <v>37149</v>
      </c>
      <c r="AQ63" s="905"/>
      <c r="AR63" s="905"/>
      <c r="AS63" s="905"/>
      <c r="AT63" s="905"/>
      <c r="AU63" s="905">
        <v>12892</v>
      </c>
      <c r="AV63" s="905"/>
      <c r="AW63" s="905"/>
      <c r="AX63" s="905"/>
      <c r="AY63" s="905"/>
      <c r="AZ63" s="906"/>
      <c r="BA63" s="906"/>
      <c r="BB63" s="906"/>
      <c r="BC63" s="906"/>
      <c r="BD63" s="906"/>
      <c r="BE63" s="907"/>
      <c r="BF63" s="907"/>
      <c r="BG63" s="907"/>
      <c r="BH63" s="907"/>
      <c r="BI63" s="908"/>
      <c r="BJ63" s="909" t="s">
        <v>124</v>
      </c>
      <c r="BK63" s="910"/>
      <c r="BL63" s="910"/>
      <c r="BM63" s="910"/>
      <c r="BN63" s="911"/>
      <c r="BO63" s="244"/>
      <c r="BP63" s="244"/>
      <c r="BQ63" s="241">
        <v>57</v>
      </c>
      <c r="BR63" s="242"/>
      <c r="BS63" s="784"/>
      <c r="BT63" s="785"/>
      <c r="BU63" s="785"/>
      <c r="BV63" s="785"/>
      <c r="BW63" s="785"/>
      <c r="BX63" s="785"/>
      <c r="BY63" s="785"/>
      <c r="BZ63" s="785"/>
      <c r="CA63" s="785"/>
      <c r="CB63" s="785"/>
      <c r="CC63" s="785"/>
      <c r="CD63" s="785"/>
      <c r="CE63" s="785"/>
      <c r="CF63" s="785"/>
      <c r="CG63" s="786"/>
      <c r="CH63" s="848"/>
      <c r="CI63" s="849"/>
      <c r="CJ63" s="849"/>
      <c r="CK63" s="849"/>
      <c r="CL63" s="850"/>
      <c r="CM63" s="848"/>
      <c r="CN63" s="849"/>
      <c r="CO63" s="849"/>
      <c r="CP63" s="849"/>
      <c r="CQ63" s="850"/>
      <c r="CR63" s="848"/>
      <c r="CS63" s="849"/>
      <c r="CT63" s="849"/>
      <c r="CU63" s="849"/>
      <c r="CV63" s="850"/>
      <c r="CW63" s="848"/>
      <c r="CX63" s="849"/>
      <c r="CY63" s="849"/>
      <c r="CZ63" s="849"/>
      <c r="DA63" s="850"/>
      <c r="DB63" s="848"/>
      <c r="DC63" s="849"/>
      <c r="DD63" s="849"/>
      <c r="DE63" s="849"/>
      <c r="DF63" s="850"/>
      <c r="DG63" s="848"/>
      <c r="DH63" s="849"/>
      <c r="DI63" s="849"/>
      <c r="DJ63" s="849"/>
      <c r="DK63" s="850"/>
      <c r="DL63" s="848"/>
      <c r="DM63" s="849"/>
      <c r="DN63" s="849"/>
      <c r="DO63" s="849"/>
      <c r="DP63" s="850"/>
      <c r="DQ63" s="848"/>
      <c r="DR63" s="849"/>
      <c r="DS63" s="849"/>
      <c r="DT63" s="849"/>
      <c r="DU63" s="850"/>
      <c r="DV63" s="851"/>
      <c r="DW63" s="852"/>
      <c r="DX63" s="852"/>
      <c r="DY63" s="852"/>
      <c r="DZ63" s="853"/>
      <c r="EA63" s="226"/>
    </row>
    <row r="64" spans="1:131" s="227" customFormat="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784"/>
      <c r="BT64" s="785"/>
      <c r="BU64" s="785"/>
      <c r="BV64" s="785"/>
      <c r="BW64" s="785"/>
      <c r="BX64" s="785"/>
      <c r="BY64" s="785"/>
      <c r="BZ64" s="785"/>
      <c r="CA64" s="785"/>
      <c r="CB64" s="785"/>
      <c r="CC64" s="785"/>
      <c r="CD64" s="785"/>
      <c r="CE64" s="785"/>
      <c r="CF64" s="785"/>
      <c r="CG64" s="786"/>
      <c r="CH64" s="848"/>
      <c r="CI64" s="849"/>
      <c r="CJ64" s="849"/>
      <c r="CK64" s="849"/>
      <c r="CL64" s="850"/>
      <c r="CM64" s="848"/>
      <c r="CN64" s="849"/>
      <c r="CO64" s="849"/>
      <c r="CP64" s="849"/>
      <c r="CQ64" s="850"/>
      <c r="CR64" s="848"/>
      <c r="CS64" s="849"/>
      <c r="CT64" s="849"/>
      <c r="CU64" s="849"/>
      <c r="CV64" s="850"/>
      <c r="CW64" s="848"/>
      <c r="CX64" s="849"/>
      <c r="CY64" s="849"/>
      <c r="CZ64" s="849"/>
      <c r="DA64" s="850"/>
      <c r="DB64" s="848"/>
      <c r="DC64" s="849"/>
      <c r="DD64" s="849"/>
      <c r="DE64" s="849"/>
      <c r="DF64" s="850"/>
      <c r="DG64" s="848"/>
      <c r="DH64" s="849"/>
      <c r="DI64" s="849"/>
      <c r="DJ64" s="849"/>
      <c r="DK64" s="850"/>
      <c r="DL64" s="848"/>
      <c r="DM64" s="849"/>
      <c r="DN64" s="849"/>
      <c r="DO64" s="849"/>
      <c r="DP64" s="850"/>
      <c r="DQ64" s="848"/>
      <c r="DR64" s="849"/>
      <c r="DS64" s="849"/>
      <c r="DT64" s="849"/>
      <c r="DU64" s="850"/>
      <c r="DV64" s="851"/>
      <c r="DW64" s="852"/>
      <c r="DX64" s="852"/>
      <c r="DY64" s="852"/>
      <c r="DZ64" s="853"/>
      <c r="EA64" s="226"/>
    </row>
    <row r="65" spans="1:131" s="227" customFormat="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4"/>
      <c r="BF65" s="244"/>
      <c r="BG65" s="244"/>
      <c r="BH65" s="244"/>
      <c r="BI65" s="244"/>
      <c r="BJ65" s="244"/>
      <c r="BK65" s="244"/>
      <c r="BL65" s="244"/>
      <c r="BM65" s="244"/>
      <c r="BN65" s="244"/>
      <c r="BO65" s="244"/>
      <c r="BP65" s="244"/>
      <c r="BQ65" s="241">
        <v>59</v>
      </c>
      <c r="BR65" s="242"/>
      <c r="BS65" s="784"/>
      <c r="BT65" s="785"/>
      <c r="BU65" s="785"/>
      <c r="BV65" s="785"/>
      <c r="BW65" s="785"/>
      <c r="BX65" s="785"/>
      <c r="BY65" s="785"/>
      <c r="BZ65" s="785"/>
      <c r="CA65" s="785"/>
      <c r="CB65" s="785"/>
      <c r="CC65" s="785"/>
      <c r="CD65" s="785"/>
      <c r="CE65" s="785"/>
      <c r="CF65" s="785"/>
      <c r="CG65" s="786"/>
      <c r="CH65" s="848"/>
      <c r="CI65" s="849"/>
      <c r="CJ65" s="849"/>
      <c r="CK65" s="849"/>
      <c r="CL65" s="850"/>
      <c r="CM65" s="848"/>
      <c r="CN65" s="849"/>
      <c r="CO65" s="849"/>
      <c r="CP65" s="849"/>
      <c r="CQ65" s="850"/>
      <c r="CR65" s="848"/>
      <c r="CS65" s="849"/>
      <c r="CT65" s="849"/>
      <c r="CU65" s="849"/>
      <c r="CV65" s="850"/>
      <c r="CW65" s="848"/>
      <c r="CX65" s="849"/>
      <c r="CY65" s="849"/>
      <c r="CZ65" s="849"/>
      <c r="DA65" s="850"/>
      <c r="DB65" s="848"/>
      <c r="DC65" s="849"/>
      <c r="DD65" s="849"/>
      <c r="DE65" s="849"/>
      <c r="DF65" s="850"/>
      <c r="DG65" s="848"/>
      <c r="DH65" s="849"/>
      <c r="DI65" s="849"/>
      <c r="DJ65" s="849"/>
      <c r="DK65" s="850"/>
      <c r="DL65" s="848"/>
      <c r="DM65" s="849"/>
      <c r="DN65" s="849"/>
      <c r="DO65" s="849"/>
      <c r="DP65" s="850"/>
      <c r="DQ65" s="848"/>
      <c r="DR65" s="849"/>
      <c r="DS65" s="849"/>
      <c r="DT65" s="849"/>
      <c r="DU65" s="850"/>
      <c r="DV65" s="851"/>
      <c r="DW65" s="852"/>
      <c r="DX65" s="852"/>
      <c r="DY65" s="852"/>
      <c r="DZ65" s="853"/>
      <c r="EA65" s="226"/>
    </row>
    <row r="66" spans="1:131" s="227" customFormat="1" ht="26.25" customHeight="1" x14ac:dyDescent="0.2">
      <c r="A66" s="823" t="s">
        <v>406</v>
      </c>
      <c r="B66" s="824"/>
      <c r="C66" s="824"/>
      <c r="D66" s="824"/>
      <c r="E66" s="824"/>
      <c r="F66" s="824"/>
      <c r="G66" s="824"/>
      <c r="H66" s="824"/>
      <c r="I66" s="824"/>
      <c r="J66" s="824"/>
      <c r="K66" s="824"/>
      <c r="L66" s="824"/>
      <c r="M66" s="824"/>
      <c r="N66" s="824"/>
      <c r="O66" s="824"/>
      <c r="P66" s="825"/>
      <c r="Q66" s="800" t="s">
        <v>407</v>
      </c>
      <c r="R66" s="801"/>
      <c r="S66" s="801"/>
      <c r="T66" s="801"/>
      <c r="U66" s="802"/>
      <c r="V66" s="800" t="s">
        <v>408</v>
      </c>
      <c r="W66" s="801"/>
      <c r="X66" s="801"/>
      <c r="Y66" s="801"/>
      <c r="Z66" s="802"/>
      <c r="AA66" s="800" t="s">
        <v>409</v>
      </c>
      <c r="AB66" s="801"/>
      <c r="AC66" s="801"/>
      <c r="AD66" s="801"/>
      <c r="AE66" s="802"/>
      <c r="AF66" s="930" t="s">
        <v>388</v>
      </c>
      <c r="AG66" s="880"/>
      <c r="AH66" s="880"/>
      <c r="AI66" s="880"/>
      <c r="AJ66" s="931"/>
      <c r="AK66" s="800" t="s">
        <v>410</v>
      </c>
      <c r="AL66" s="824"/>
      <c r="AM66" s="824"/>
      <c r="AN66" s="824"/>
      <c r="AO66" s="825"/>
      <c r="AP66" s="800" t="s">
        <v>411</v>
      </c>
      <c r="AQ66" s="801"/>
      <c r="AR66" s="801"/>
      <c r="AS66" s="801"/>
      <c r="AT66" s="802"/>
      <c r="AU66" s="800" t="s">
        <v>412</v>
      </c>
      <c r="AV66" s="801"/>
      <c r="AW66" s="801"/>
      <c r="AX66" s="801"/>
      <c r="AY66" s="802"/>
      <c r="AZ66" s="800" t="s">
        <v>369</v>
      </c>
      <c r="BA66" s="801"/>
      <c r="BB66" s="801"/>
      <c r="BC66" s="801"/>
      <c r="BD66" s="812"/>
      <c r="BE66" s="244"/>
      <c r="BF66" s="244"/>
      <c r="BG66" s="244"/>
      <c r="BH66" s="244"/>
      <c r="BI66" s="244"/>
      <c r="BJ66" s="244"/>
      <c r="BK66" s="244"/>
      <c r="BL66" s="244"/>
      <c r="BM66" s="244"/>
      <c r="BN66" s="244"/>
      <c r="BO66" s="244"/>
      <c r="BP66" s="244"/>
      <c r="BQ66" s="241">
        <v>60</v>
      </c>
      <c r="BR66" s="246"/>
      <c r="BS66" s="922"/>
      <c r="BT66" s="923"/>
      <c r="BU66" s="923"/>
      <c r="BV66" s="923"/>
      <c r="BW66" s="923"/>
      <c r="BX66" s="923"/>
      <c r="BY66" s="923"/>
      <c r="BZ66" s="923"/>
      <c r="CA66" s="923"/>
      <c r="CB66" s="923"/>
      <c r="CC66" s="923"/>
      <c r="CD66" s="923"/>
      <c r="CE66" s="923"/>
      <c r="CF66" s="923"/>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19"/>
      <c r="DW66" s="920"/>
      <c r="DX66" s="920"/>
      <c r="DY66" s="920"/>
      <c r="DZ66" s="921"/>
      <c r="EA66" s="226"/>
    </row>
    <row r="67" spans="1:131" s="227" customFormat="1" ht="26.25" customHeight="1" thickBot="1" x14ac:dyDescent="0.25">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32"/>
      <c r="AG67" s="883"/>
      <c r="AH67" s="883"/>
      <c r="AI67" s="883"/>
      <c r="AJ67" s="933"/>
      <c r="AK67" s="934"/>
      <c r="AL67" s="827"/>
      <c r="AM67" s="827"/>
      <c r="AN67" s="827"/>
      <c r="AO67" s="828"/>
      <c r="AP67" s="803"/>
      <c r="AQ67" s="804"/>
      <c r="AR67" s="804"/>
      <c r="AS67" s="804"/>
      <c r="AT67" s="805"/>
      <c r="AU67" s="803"/>
      <c r="AV67" s="804"/>
      <c r="AW67" s="804"/>
      <c r="AX67" s="804"/>
      <c r="AY67" s="805"/>
      <c r="AZ67" s="803"/>
      <c r="BA67" s="804"/>
      <c r="BB67" s="804"/>
      <c r="BC67" s="804"/>
      <c r="BD67" s="813"/>
      <c r="BE67" s="244"/>
      <c r="BF67" s="244"/>
      <c r="BG67" s="244"/>
      <c r="BH67" s="244"/>
      <c r="BI67" s="244"/>
      <c r="BJ67" s="244"/>
      <c r="BK67" s="244"/>
      <c r="BL67" s="244"/>
      <c r="BM67" s="244"/>
      <c r="BN67" s="244"/>
      <c r="BO67" s="244"/>
      <c r="BP67" s="244"/>
      <c r="BQ67" s="241">
        <v>61</v>
      </c>
      <c r="BR67" s="246"/>
      <c r="BS67" s="922"/>
      <c r="BT67" s="923"/>
      <c r="BU67" s="923"/>
      <c r="BV67" s="923"/>
      <c r="BW67" s="923"/>
      <c r="BX67" s="923"/>
      <c r="BY67" s="923"/>
      <c r="BZ67" s="923"/>
      <c r="CA67" s="923"/>
      <c r="CB67" s="923"/>
      <c r="CC67" s="923"/>
      <c r="CD67" s="923"/>
      <c r="CE67" s="923"/>
      <c r="CF67" s="923"/>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19"/>
      <c r="DW67" s="920"/>
      <c r="DX67" s="920"/>
      <c r="DY67" s="920"/>
      <c r="DZ67" s="921"/>
      <c r="EA67" s="226"/>
    </row>
    <row r="68" spans="1:131" s="227" customFormat="1" ht="26.25" customHeight="1" thickTop="1" x14ac:dyDescent="0.2">
      <c r="A68" s="238">
        <v>1</v>
      </c>
      <c r="B68" s="781" t="s">
        <v>570</v>
      </c>
      <c r="C68" s="782"/>
      <c r="D68" s="782"/>
      <c r="E68" s="782"/>
      <c r="F68" s="782"/>
      <c r="G68" s="782"/>
      <c r="H68" s="782"/>
      <c r="I68" s="782"/>
      <c r="J68" s="782"/>
      <c r="K68" s="782"/>
      <c r="L68" s="782"/>
      <c r="M68" s="782"/>
      <c r="N68" s="782"/>
      <c r="O68" s="782"/>
      <c r="P68" s="783"/>
      <c r="Q68" s="928">
        <v>3</v>
      </c>
      <c r="R68" s="929"/>
      <c r="S68" s="929"/>
      <c r="T68" s="929"/>
      <c r="U68" s="929"/>
      <c r="V68" s="929">
        <v>3</v>
      </c>
      <c r="W68" s="929"/>
      <c r="X68" s="929"/>
      <c r="Y68" s="929"/>
      <c r="Z68" s="929"/>
      <c r="AA68" s="929">
        <v>0</v>
      </c>
      <c r="AB68" s="929"/>
      <c r="AC68" s="929"/>
      <c r="AD68" s="929"/>
      <c r="AE68" s="929"/>
      <c r="AF68" s="929">
        <v>0</v>
      </c>
      <c r="AG68" s="929"/>
      <c r="AH68" s="929"/>
      <c r="AI68" s="929"/>
      <c r="AJ68" s="929"/>
      <c r="AK68" s="929" t="s">
        <v>568</v>
      </c>
      <c r="AL68" s="929"/>
      <c r="AM68" s="929"/>
      <c r="AN68" s="929"/>
      <c r="AO68" s="929"/>
      <c r="AP68" s="929" t="s">
        <v>568</v>
      </c>
      <c r="AQ68" s="929"/>
      <c r="AR68" s="929"/>
      <c r="AS68" s="929"/>
      <c r="AT68" s="929"/>
      <c r="AU68" s="929" t="s">
        <v>569</v>
      </c>
      <c r="AV68" s="929"/>
      <c r="AW68" s="929"/>
      <c r="AX68" s="929"/>
      <c r="AY68" s="929"/>
      <c r="AZ68" s="937"/>
      <c r="BA68" s="937"/>
      <c r="BB68" s="937"/>
      <c r="BC68" s="937"/>
      <c r="BD68" s="938"/>
      <c r="BE68" s="244"/>
      <c r="BF68" s="244"/>
      <c r="BG68" s="244"/>
      <c r="BH68" s="244"/>
      <c r="BI68" s="244"/>
      <c r="BJ68" s="244"/>
      <c r="BK68" s="244"/>
      <c r="BL68" s="244"/>
      <c r="BM68" s="244"/>
      <c r="BN68" s="244"/>
      <c r="BO68" s="244"/>
      <c r="BP68" s="244"/>
      <c r="BQ68" s="241">
        <v>62</v>
      </c>
      <c r="BR68" s="246"/>
      <c r="BS68" s="922"/>
      <c r="BT68" s="923"/>
      <c r="BU68" s="923"/>
      <c r="BV68" s="923"/>
      <c r="BW68" s="923"/>
      <c r="BX68" s="923"/>
      <c r="BY68" s="923"/>
      <c r="BZ68" s="923"/>
      <c r="CA68" s="923"/>
      <c r="CB68" s="923"/>
      <c r="CC68" s="923"/>
      <c r="CD68" s="923"/>
      <c r="CE68" s="923"/>
      <c r="CF68" s="923"/>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19"/>
      <c r="DW68" s="920"/>
      <c r="DX68" s="920"/>
      <c r="DY68" s="920"/>
      <c r="DZ68" s="921"/>
      <c r="EA68" s="226"/>
    </row>
    <row r="69" spans="1:131" s="227" customFormat="1" ht="26.25" customHeight="1" x14ac:dyDescent="0.2">
      <c r="A69" s="240">
        <v>2</v>
      </c>
      <c r="B69" s="778" t="s">
        <v>571</v>
      </c>
      <c r="C69" s="779"/>
      <c r="D69" s="779"/>
      <c r="E69" s="779"/>
      <c r="F69" s="779"/>
      <c r="G69" s="779"/>
      <c r="H69" s="779"/>
      <c r="I69" s="779"/>
      <c r="J69" s="779"/>
      <c r="K69" s="779"/>
      <c r="L69" s="779"/>
      <c r="M69" s="779"/>
      <c r="N69" s="779"/>
      <c r="O69" s="779"/>
      <c r="P69" s="780"/>
      <c r="Q69" s="939">
        <v>28</v>
      </c>
      <c r="R69" s="898"/>
      <c r="S69" s="898"/>
      <c r="T69" s="898"/>
      <c r="U69" s="898"/>
      <c r="V69" s="898">
        <v>23</v>
      </c>
      <c r="W69" s="898"/>
      <c r="X69" s="898"/>
      <c r="Y69" s="898"/>
      <c r="Z69" s="898"/>
      <c r="AA69" s="898">
        <v>5</v>
      </c>
      <c r="AB69" s="898"/>
      <c r="AC69" s="898"/>
      <c r="AD69" s="898"/>
      <c r="AE69" s="898"/>
      <c r="AF69" s="898">
        <v>5</v>
      </c>
      <c r="AG69" s="898"/>
      <c r="AH69" s="898"/>
      <c r="AI69" s="898"/>
      <c r="AJ69" s="898"/>
      <c r="AK69" s="898">
        <v>22</v>
      </c>
      <c r="AL69" s="898"/>
      <c r="AM69" s="898"/>
      <c r="AN69" s="898"/>
      <c r="AO69" s="898"/>
      <c r="AP69" s="898" t="s">
        <v>568</v>
      </c>
      <c r="AQ69" s="898"/>
      <c r="AR69" s="898"/>
      <c r="AS69" s="898"/>
      <c r="AT69" s="898"/>
      <c r="AU69" s="898" t="s">
        <v>569</v>
      </c>
      <c r="AV69" s="898"/>
      <c r="AW69" s="898"/>
      <c r="AX69" s="898"/>
      <c r="AY69" s="898"/>
      <c r="AZ69" s="935"/>
      <c r="BA69" s="935"/>
      <c r="BB69" s="935"/>
      <c r="BC69" s="935"/>
      <c r="BD69" s="936"/>
      <c r="BE69" s="244"/>
      <c r="BF69" s="244"/>
      <c r="BG69" s="244"/>
      <c r="BH69" s="244"/>
      <c r="BI69" s="244"/>
      <c r="BJ69" s="244"/>
      <c r="BK69" s="244"/>
      <c r="BL69" s="244"/>
      <c r="BM69" s="244"/>
      <c r="BN69" s="244"/>
      <c r="BO69" s="244"/>
      <c r="BP69" s="244"/>
      <c r="BQ69" s="241">
        <v>63</v>
      </c>
      <c r="BR69" s="246"/>
      <c r="BS69" s="922"/>
      <c r="BT69" s="923"/>
      <c r="BU69" s="923"/>
      <c r="BV69" s="923"/>
      <c r="BW69" s="923"/>
      <c r="BX69" s="923"/>
      <c r="BY69" s="923"/>
      <c r="BZ69" s="923"/>
      <c r="CA69" s="923"/>
      <c r="CB69" s="923"/>
      <c r="CC69" s="923"/>
      <c r="CD69" s="923"/>
      <c r="CE69" s="923"/>
      <c r="CF69" s="923"/>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19"/>
      <c r="DW69" s="920"/>
      <c r="DX69" s="920"/>
      <c r="DY69" s="920"/>
      <c r="DZ69" s="921"/>
      <c r="EA69" s="226"/>
    </row>
    <row r="70" spans="1:131" s="227" customFormat="1" ht="26.25" customHeight="1" x14ac:dyDescent="0.2">
      <c r="A70" s="240">
        <v>3</v>
      </c>
      <c r="B70" s="778" t="s">
        <v>572</v>
      </c>
      <c r="C70" s="779"/>
      <c r="D70" s="779"/>
      <c r="E70" s="779"/>
      <c r="F70" s="779"/>
      <c r="G70" s="779"/>
      <c r="H70" s="779"/>
      <c r="I70" s="779"/>
      <c r="J70" s="779"/>
      <c r="K70" s="779"/>
      <c r="L70" s="779"/>
      <c r="M70" s="779"/>
      <c r="N70" s="779"/>
      <c r="O70" s="779"/>
      <c r="P70" s="780"/>
      <c r="Q70" s="939">
        <v>204</v>
      </c>
      <c r="R70" s="898"/>
      <c r="S70" s="898"/>
      <c r="T70" s="898"/>
      <c r="U70" s="898"/>
      <c r="V70" s="898">
        <v>199</v>
      </c>
      <c r="W70" s="898"/>
      <c r="X70" s="898"/>
      <c r="Y70" s="898"/>
      <c r="Z70" s="898"/>
      <c r="AA70" s="898">
        <v>5</v>
      </c>
      <c r="AB70" s="898"/>
      <c r="AC70" s="898"/>
      <c r="AD70" s="898"/>
      <c r="AE70" s="898"/>
      <c r="AF70" s="898">
        <v>5</v>
      </c>
      <c r="AG70" s="898"/>
      <c r="AH70" s="898"/>
      <c r="AI70" s="898"/>
      <c r="AJ70" s="898"/>
      <c r="AK70" s="898">
        <v>7</v>
      </c>
      <c r="AL70" s="898"/>
      <c r="AM70" s="898"/>
      <c r="AN70" s="898"/>
      <c r="AO70" s="898"/>
      <c r="AP70" s="898" t="s">
        <v>591</v>
      </c>
      <c r="AQ70" s="898"/>
      <c r="AR70" s="898"/>
      <c r="AS70" s="898"/>
      <c r="AT70" s="898"/>
      <c r="AU70" s="898" t="s">
        <v>592</v>
      </c>
      <c r="AV70" s="898"/>
      <c r="AW70" s="898"/>
      <c r="AX70" s="898"/>
      <c r="AY70" s="898"/>
      <c r="AZ70" s="935"/>
      <c r="BA70" s="935"/>
      <c r="BB70" s="935"/>
      <c r="BC70" s="935"/>
      <c r="BD70" s="936"/>
      <c r="BE70" s="244"/>
      <c r="BF70" s="244"/>
      <c r="BG70" s="244"/>
      <c r="BH70" s="244"/>
      <c r="BI70" s="244"/>
      <c r="BJ70" s="244"/>
      <c r="BK70" s="244"/>
      <c r="BL70" s="244"/>
      <c r="BM70" s="244"/>
      <c r="BN70" s="244"/>
      <c r="BO70" s="244"/>
      <c r="BP70" s="244"/>
      <c r="BQ70" s="241">
        <v>64</v>
      </c>
      <c r="BR70" s="246"/>
      <c r="BS70" s="922"/>
      <c r="BT70" s="923"/>
      <c r="BU70" s="923"/>
      <c r="BV70" s="923"/>
      <c r="BW70" s="923"/>
      <c r="BX70" s="923"/>
      <c r="BY70" s="923"/>
      <c r="BZ70" s="923"/>
      <c r="CA70" s="923"/>
      <c r="CB70" s="923"/>
      <c r="CC70" s="923"/>
      <c r="CD70" s="923"/>
      <c r="CE70" s="923"/>
      <c r="CF70" s="923"/>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19"/>
      <c r="DW70" s="920"/>
      <c r="DX70" s="920"/>
      <c r="DY70" s="920"/>
      <c r="DZ70" s="921"/>
      <c r="EA70" s="226"/>
    </row>
    <row r="71" spans="1:131" s="227" customFormat="1" ht="26.25" customHeight="1" x14ac:dyDescent="0.2">
      <c r="A71" s="240">
        <v>4</v>
      </c>
      <c r="B71" s="778" t="s">
        <v>573</v>
      </c>
      <c r="C71" s="779"/>
      <c r="D71" s="779"/>
      <c r="E71" s="779"/>
      <c r="F71" s="779"/>
      <c r="G71" s="779"/>
      <c r="H71" s="779"/>
      <c r="I71" s="779"/>
      <c r="J71" s="779"/>
      <c r="K71" s="779"/>
      <c r="L71" s="779"/>
      <c r="M71" s="779"/>
      <c r="N71" s="779"/>
      <c r="O71" s="779"/>
      <c r="P71" s="780"/>
      <c r="Q71" s="939">
        <v>159888</v>
      </c>
      <c r="R71" s="898"/>
      <c r="S71" s="898"/>
      <c r="T71" s="898"/>
      <c r="U71" s="898"/>
      <c r="V71" s="898">
        <v>154431</v>
      </c>
      <c r="W71" s="898"/>
      <c r="X71" s="898"/>
      <c r="Y71" s="898"/>
      <c r="Z71" s="898"/>
      <c r="AA71" s="898">
        <v>5457</v>
      </c>
      <c r="AB71" s="898"/>
      <c r="AC71" s="898"/>
      <c r="AD71" s="898"/>
      <c r="AE71" s="898"/>
      <c r="AF71" s="898">
        <v>5457</v>
      </c>
      <c r="AG71" s="898"/>
      <c r="AH71" s="898"/>
      <c r="AI71" s="898"/>
      <c r="AJ71" s="898"/>
      <c r="AK71" s="898">
        <v>766</v>
      </c>
      <c r="AL71" s="898"/>
      <c r="AM71" s="898"/>
      <c r="AN71" s="898"/>
      <c r="AO71" s="898"/>
      <c r="AP71" s="898" t="s">
        <v>592</v>
      </c>
      <c r="AQ71" s="898"/>
      <c r="AR71" s="898"/>
      <c r="AS71" s="898"/>
      <c r="AT71" s="898"/>
      <c r="AU71" s="898" t="s">
        <v>592</v>
      </c>
      <c r="AV71" s="898"/>
      <c r="AW71" s="898"/>
      <c r="AX71" s="898"/>
      <c r="AY71" s="898"/>
      <c r="AZ71" s="935"/>
      <c r="BA71" s="935"/>
      <c r="BB71" s="935"/>
      <c r="BC71" s="935"/>
      <c r="BD71" s="936"/>
      <c r="BE71" s="244"/>
      <c r="BF71" s="244"/>
      <c r="BG71" s="244"/>
      <c r="BH71" s="244"/>
      <c r="BI71" s="244"/>
      <c r="BJ71" s="244"/>
      <c r="BK71" s="244"/>
      <c r="BL71" s="244"/>
      <c r="BM71" s="244"/>
      <c r="BN71" s="244"/>
      <c r="BO71" s="244"/>
      <c r="BP71" s="244"/>
      <c r="BQ71" s="241">
        <v>65</v>
      </c>
      <c r="BR71" s="246"/>
      <c r="BS71" s="922"/>
      <c r="BT71" s="923"/>
      <c r="BU71" s="923"/>
      <c r="BV71" s="923"/>
      <c r="BW71" s="923"/>
      <c r="BX71" s="923"/>
      <c r="BY71" s="923"/>
      <c r="BZ71" s="923"/>
      <c r="CA71" s="923"/>
      <c r="CB71" s="923"/>
      <c r="CC71" s="923"/>
      <c r="CD71" s="923"/>
      <c r="CE71" s="923"/>
      <c r="CF71" s="923"/>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19"/>
      <c r="DW71" s="920"/>
      <c r="DX71" s="920"/>
      <c r="DY71" s="920"/>
      <c r="DZ71" s="921"/>
      <c r="EA71" s="226"/>
    </row>
    <row r="72" spans="1:131" s="227" customFormat="1" ht="26.25" customHeight="1" x14ac:dyDescent="0.2">
      <c r="A72" s="240">
        <v>5</v>
      </c>
      <c r="B72" s="778" t="s">
        <v>574</v>
      </c>
      <c r="C72" s="779"/>
      <c r="D72" s="779"/>
      <c r="E72" s="779"/>
      <c r="F72" s="779"/>
      <c r="G72" s="779"/>
      <c r="H72" s="779"/>
      <c r="I72" s="779"/>
      <c r="J72" s="779"/>
      <c r="K72" s="779"/>
      <c r="L72" s="779"/>
      <c r="M72" s="779"/>
      <c r="N72" s="779"/>
      <c r="O72" s="779"/>
      <c r="P72" s="780"/>
      <c r="Q72" s="939">
        <v>2139</v>
      </c>
      <c r="R72" s="898"/>
      <c r="S72" s="898"/>
      <c r="T72" s="898"/>
      <c r="U72" s="898"/>
      <c r="V72" s="898">
        <v>1906</v>
      </c>
      <c r="W72" s="898"/>
      <c r="X72" s="898"/>
      <c r="Y72" s="898"/>
      <c r="Z72" s="898"/>
      <c r="AA72" s="898">
        <v>233</v>
      </c>
      <c r="AB72" s="898"/>
      <c r="AC72" s="898"/>
      <c r="AD72" s="898"/>
      <c r="AE72" s="898"/>
      <c r="AF72" s="898">
        <v>233</v>
      </c>
      <c r="AG72" s="898"/>
      <c r="AH72" s="898"/>
      <c r="AI72" s="898"/>
      <c r="AJ72" s="898"/>
      <c r="AK72" s="898">
        <v>2</v>
      </c>
      <c r="AL72" s="898"/>
      <c r="AM72" s="898"/>
      <c r="AN72" s="898"/>
      <c r="AO72" s="898"/>
      <c r="AP72" s="898" t="s">
        <v>592</v>
      </c>
      <c r="AQ72" s="898"/>
      <c r="AR72" s="898"/>
      <c r="AS72" s="898"/>
      <c r="AT72" s="898"/>
      <c r="AU72" s="898" t="s">
        <v>592</v>
      </c>
      <c r="AV72" s="898"/>
      <c r="AW72" s="898"/>
      <c r="AX72" s="898"/>
      <c r="AY72" s="898"/>
      <c r="AZ72" s="935"/>
      <c r="BA72" s="935"/>
      <c r="BB72" s="935"/>
      <c r="BC72" s="935"/>
      <c r="BD72" s="936"/>
      <c r="BE72" s="244"/>
      <c r="BF72" s="244"/>
      <c r="BG72" s="244"/>
      <c r="BH72" s="244"/>
      <c r="BI72" s="244"/>
      <c r="BJ72" s="244"/>
      <c r="BK72" s="244"/>
      <c r="BL72" s="244"/>
      <c r="BM72" s="244"/>
      <c r="BN72" s="244"/>
      <c r="BO72" s="244"/>
      <c r="BP72" s="244"/>
      <c r="BQ72" s="241">
        <v>66</v>
      </c>
      <c r="BR72" s="246"/>
      <c r="BS72" s="922"/>
      <c r="BT72" s="923"/>
      <c r="BU72" s="923"/>
      <c r="BV72" s="923"/>
      <c r="BW72" s="923"/>
      <c r="BX72" s="923"/>
      <c r="BY72" s="923"/>
      <c r="BZ72" s="923"/>
      <c r="CA72" s="923"/>
      <c r="CB72" s="923"/>
      <c r="CC72" s="923"/>
      <c r="CD72" s="923"/>
      <c r="CE72" s="923"/>
      <c r="CF72" s="923"/>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19"/>
      <c r="DW72" s="920"/>
      <c r="DX72" s="920"/>
      <c r="DY72" s="920"/>
      <c r="DZ72" s="921"/>
      <c r="EA72" s="226"/>
    </row>
    <row r="73" spans="1:131" s="227" customFormat="1" ht="26.25" customHeight="1" x14ac:dyDescent="0.2">
      <c r="A73" s="240">
        <v>6</v>
      </c>
      <c r="B73" s="778" t="s">
        <v>575</v>
      </c>
      <c r="C73" s="779"/>
      <c r="D73" s="779"/>
      <c r="E73" s="779"/>
      <c r="F73" s="779"/>
      <c r="G73" s="779"/>
      <c r="H73" s="779"/>
      <c r="I73" s="779"/>
      <c r="J73" s="779"/>
      <c r="K73" s="779"/>
      <c r="L73" s="779"/>
      <c r="M73" s="779"/>
      <c r="N73" s="779"/>
      <c r="O73" s="779"/>
      <c r="P73" s="780"/>
      <c r="Q73" s="939">
        <v>20</v>
      </c>
      <c r="R73" s="898"/>
      <c r="S73" s="898"/>
      <c r="T73" s="898"/>
      <c r="U73" s="898"/>
      <c r="V73" s="898">
        <v>17</v>
      </c>
      <c r="W73" s="898"/>
      <c r="X73" s="898"/>
      <c r="Y73" s="898"/>
      <c r="Z73" s="898"/>
      <c r="AA73" s="898">
        <v>3</v>
      </c>
      <c r="AB73" s="898"/>
      <c r="AC73" s="898"/>
      <c r="AD73" s="898"/>
      <c r="AE73" s="898"/>
      <c r="AF73" s="898">
        <v>3</v>
      </c>
      <c r="AG73" s="898"/>
      <c r="AH73" s="898"/>
      <c r="AI73" s="898"/>
      <c r="AJ73" s="898"/>
      <c r="AK73" s="898" t="s">
        <v>592</v>
      </c>
      <c r="AL73" s="898"/>
      <c r="AM73" s="898"/>
      <c r="AN73" s="898"/>
      <c r="AO73" s="898"/>
      <c r="AP73" s="898" t="s">
        <v>592</v>
      </c>
      <c r="AQ73" s="898"/>
      <c r="AR73" s="898"/>
      <c r="AS73" s="898"/>
      <c r="AT73" s="898"/>
      <c r="AU73" s="898" t="s">
        <v>592</v>
      </c>
      <c r="AV73" s="898"/>
      <c r="AW73" s="898"/>
      <c r="AX73" s="898"/>
      <c r="AY73" s="898"/>
      <c r="AZ73" s="935"/>
      <c r="BA73" s="935"/>
      <c r="BB73" s="935"/>
      <c r="BC73" s="935"/>
      <c r="BD73" s="936"/>
      <c r="BE73" s="244"/>
      <c r="BF73" s="244"/>
      <c r="BG73" s="244"/>
      <c r="BH73" s="244"/>
      <c r="BI73" s="244"/>
      <c r="BJ73" s="244"/>
      <c r="BK73" s="244"/>
      <c r="BL73" s="244"/>
      <c r="BM73" s="244"/>
      <c r="BN73" s="244"/>
      <c r="BO73" s="244"/>
      <c r="BP73" s="244"/>
      <c r="BQ73" s="241">
        <v>67</v>
      </c>
      <c r="BR73" s="246"/>
      <c r="BS73" s="922"/>
      <c r="BT73" s="923"/>
      <c r="BU73" s="923"/>
      <c r="BV73" s="923"/>
      <c r="BW73" s="923"/>
      <c r="BX73" s="923"/>
      <c r="BY73" s="923"/>
      <c r="BZ73" s="923"/>
      <c r="CA73" s="923"/>
      <c r="CB73" s="923"/>
      <c r="CC73" s="923"/>
      <c r="CD73" s="923"/>
      <c r="CE73" s="923"/>
      <c r="CF73" s="923"/>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19"/>
      <c r="DW73" s="920"/>
      <c r="DX73" s="920"/>
      <c r="DY73" s="920"/>
      <c r="DZ73" s="921"/>
      <c r="EA73" s="226"/>
    </row>
    <row r="74" spans="1:131" s="227" customFormat="1" ht="26.25" customHeight="1" x14ac:dyDescent="0.2">
      <c r="A74" s="240">
        <v>7</v>
      </c>
      <c r="B74" s="778" t="s">
        <v>576</v>
      </c>
      <c r="C74" s="779"/>
      <c r="D74" s="779"/>
      <c r="E74" s="779"/>
      <c r="F74" s="779"/>
      <c r="G74" s="779"/>
      <c r="H74" s="779"/>
      <c r="I74" s="779"/>
      <c r="J74" s="779"/>
      <c r="K74" s="779"/>
      <c r="L74" s="779"/>
      <c r="M74" s="779"/>
      <c r="N74" s="779"/>
      <c r="O74" s="779"/>
      <c r="P74" s="780"/>
      <c r="Q74" s="939">
        <v>43</v>
      </c>
      <c r="R74" s="898"/>
      <c r="S74" s="898"/>
      <c r="T74" s="898"/>
      <c r="U74" s="898"/>
      <c r="V74" s="898">
        <v>42</v>
      </c>
      <c r="W74" s="898"/>
      <c r="X74" s="898"/>
      <c r="Y74" s="898"/>
      <c r="Z74" s="898"/>
      <c r="AA74" s="898">
        <v>2</v>
      </c>
      <c r="AB74" s="898"/>
      <c r="AC74" s="898"/>
      <c r="AD74" s="898"/>
      <c r="AE74" s="898"/>
      <c r="AF74" s="898">
        <v>2</v>
      </c>
      <c r="AG74" s="898"/>
      <c r="AH74" s="898"/>
      <c r="AI74" s="898"/>
      <c r="AJ74" s="898"/>
      <c r="AK74" s="898">
        <v>17</v>
      </c>
      <c r="AL74" s="898"/>
      <c r="AM74" s="898"/>
      <c r="AN74" s="898"/>
      <c r="AO74" s="898"/>
      <c r="AP74" s="898" t="s">
        <v>592</v>
      </c>
      <c r="AQ74" s="898"/>
      <c r="AR74" s="898"/>
      <c r="AS74" s="898"/>
      <c r="AT74" s="898"/>
      <c r="AU74" s="898" t="s">
        <v>593</v>
      </c>
      <c r="AV74" s="898"/>
      <c r="AW74" s="898"/>
      <c r="AX74" s="898"/>
      <c r="AY74" s="898"/>
      <c r="AZ74" s="935"/>
      <c r="BA74" s="935"/>
      <c r="BB74" s="935"/>
      <c r="BC74" s="935"/>
      <c r="BD74" s="936"/>
      <c r="BE74" s="244"/>
      <c r="BF74" s="244"/>
      <c r="BG74" s="244"/>
      <c r="BH74" s="244"/>
      <c r="BI74" s="244"/>
      <c r="BJ74" s="244"/>
      <c r="BK74" s="244"/>
      <c r="BL74" s="244"/>
      <c r="BM74" s="244"/>
      <c r="BN74" s="244"/>
      <c r="BO74" s="244"/>
      <c r="BP74" s="244"/>
      <c r="BQ74" s="241">
        <v>68</v>
      </c>
      <c r="BR74" s="246"/>
      <c r="BS74" s="922"/>
      <c r="BT74" s="923"/>
      <c r="BU74" s="923"/>
      <c r="BV74" s="923"/>
      <c r="BW74" s="923"/>
      <c r="BX74" s="923"/>
      <c r="BY74" s="923"/>
      <c r="BZ74" s="923"/>
      <c r="CA74" s="923"/>
      <c r="CB74" s="923"/>
      <c r="CC74" s="923"/>
      <c r="CD74" s="923"/>
      <c r="CE74" s="923"/>
      <c r="CF74" s="923"/>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19"/>
      <c r="DW74" s="920"/>
      <c r="DX74" s="920"/>
      <c r="DY74" s="920"/>
      <c r="DZ74" s="921"/>
      <c r="EA74" s="226"/>
    </row>
    <row r="75" spans="1:131" s="227" customFormat="1" ht="26.25" customHeight="1" x14ac:dyDescent="0.2">
      <c r="A75" s="240">
        <v>8</v>
      </c>
      <c r="B75" s="778"/>
      <c r="C75" s="779"/>
      <c r="D75" s="779"/>
      <c r="E75" s="779"/>
      <c r="F75" s="779"/>
      <c r="G75" s="779"/>
      <c r="H75" s="779"/>
      <c r="I75" s="779"/>
      <c r="J75" s="779"/>
      <c r="K75" s="779"/>
      <c r="L75" s="779"/>
      <c r="M75" s="779"/>
      <c r="N75" s="779"/>
      <c r="O75" s="779"/>
      <c r="P75" s="780"/>
      <c r="Q75" s="942"/>
      <c r="R75" s="941"/>
      <c r="S75" s="941"/>
      <c r="T75" s="941"/>
      <c r="U75" s="897"/>
      <c r="V75" s="940"/>
      <c r="W75" s="941"/>
      <c r="X75" s="941"/>
      <c r="Y75" s="941"/>
      <c r="Z75" s="897"/>
      <c r="AA75" s="940"/>
      <c r="AB75" s="941"/>
      <c r="AC75" s="941"/>
      <c r="AD75" s="941"/>
      <c r="AE75" s="897"/>
      <c r="AF75" s="940"/>
      <c r="AG75" s="941"/>
      <c r="AH75" s="941"/>
      <c r="AI75" s="941"/>
      <c r="AJ75" s="897"/>
      <c r="AK75" s="940"/>
      <c r="AL75" s="941"/>
      <c r="AM75" s="941"/>
      <c r="AN75" s="941"/>
      <c r="AO75" s="897"/>
      <c r="AP75" s="940"/>
      <c r="AQ75" s="941"/>
      <c r="AR75" s="941"/>
      <c r="AS75" s="941"/>
      <c r="AT75" s="897"/>
      <c r="AU75" s="940"/>
      <c r="AV75" s="941"/>
      <c r="AW75" s="941"/>
      <c r="AX75" s="941"/>
      <c r="AY75" s="897"/>
      <c r="AZ75" s="935"/>
      <c r="BA75" s="935"/>
      <c r="BB75" s="935"/>
      <c r="BC75" s="935"/>
      <c r="BD75" s="936"/>
      <c r="BE75" s="244"/>
      <c r="BF75" s="244"/>
      <c r="BG75" s="244"/>
      <c r="BH75" s="244"/>
      <c r="BI75" s="244"/>
      <c r="BJ75" s="244"/>
      <c r="BK75" s="244"/>
      <c r="BL75" s="244"/>
      <c r="BM75" s="244"/>
      <c r="BN75" s="244"/>
      <c r="BO75" s="244"/>
      <c r="BP75" s="244"/>
      <c r="BQ75" s="241">
        <v>69</v>
      </c>
      <c r="BR75" s="246"/>
      <c r="BS75" s="922"/>
      <c r="BT75" s="923"/>
      <c r="BU75" s="923"/>
      <c r="BV75" s="923"/>
      <c r="BW75" s="923"/>
      <c r="BX75" s="923"/>
      <c r="BY75" s="923"/>
      <c r="BZ75" s="923"/>
      <c r="CA75" s="923"/>
      <c r="CB75" s="923"/>
      <c r="CC75" s="923"/>
      <c r="CD75" s="923"/>
      <c r="CE75" s="923"/>
      <c r="CF75" s="923"/>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19"/>
      <c r="DW75" s="920"/>
      <c r="DX75" s="920"/>
      <c r="DY75" s="920"/>
      <c r="DZ75" s="921"/>
      <c r="EA75" s="226"/>
    </row>
    <row r="76" spans="1:131" s="227" customFormat="1" ht="26.25" customHeight="1" x14ac:dyDescent="0.2">
      <c r="A76" s="240">
        <v>9</v>
      </c>
      <c r="B76" s="778"/>
      <c r="C76" s="779"/>
      <c r="D76" s="779"/>
      <c r="E76" s="779"/>
      <c r="F76" s="779"/>
      <c r="G76" s="779"/>
      <c r="H76" s="779"/>
      <c r="I76" s="779"/>
      <c r="J76" s="779"/>
      <c r="K76" s="779"/>
      <c r="L76" s="779"/>
      <c r="M76" s="779"/>
      <c r="N76" s="779"/>
      <c r="O76" s="779"/>
      <c r="P76" s="780"/>
      <c r="Q76" s="942"/>
      <c r="R76" s="941"/>
      <c r="S76" s="941"/>
      <c r="T76" s="941"/>
      <c r="U76" s="897"/>
      <c r="V76" s="940"/>
      <c r="W76" s="941"/>
      <c r="X76" s="941"/>
      <c r="Y76" s="941"/>
      <c r="Z76" s="897"/>
      <c r="AA76" s="940"/>
      <c r="AB76" s="941"/>
      <c r="AC76" s="941"/>
      <c r="AD76" s="941"/>
      <c r="AE76" s="897"/>
      <c r="AF76" s="940"/>
      <c r="AG76" s="941"/>
      <c r="AH76" s="941"/>
      <c r="AI76" s="941"/>
      <c r="AJ76" s="897"/>
      <c r="AK76" s="940"/>
      <c r="AL76" s="941"/>
      <c r="AM76" s="941"/>
      <c r="AN76" s="941"/>
      <c r="AO76" s="897"/>
      <c r="AP76" s="940"/>
      <c r="AQ76" s="941"/>
      <c r="AR76" s="941"/>
      <c r="AS76" s="941"/>
      <c r="AT76" s="897"/>
      <c r="AU76" s="940"/>
      <c r="AV76" s="941"/>
      <c r="AW76" s="941"/>
      <c r="AX76" s="941"/>
      <c r="AY76" s="897"/>
      <c r="AZ76" s="935"/>
      <c r="BA76" s="935"/>
      <c r="BB76" s="935"/>
      <c r="BC76" s="935"/>
      <c r="BD76" s="936"/>
      <c r="BE76" s="244"/>
      <c r="BF76" s="244"/>
      <c r="BG76" s="244"/>
      <c r="BH76" s="244"/>
      <c r="BI76" s="244"/>
      <c r="BJ76" s="244"/>
      <c r="BK76" s="244"/>
      <c r="BL76" s="244"/>
      <c r="BM76" s="244"/>
      <c r="BN76" s="244"/>
      <c r="BO76" s="244"/>
      <c r="BP76" s="244"/>
      <c r="BQ76" s="241">
        <v>70</v>
      </c>
      <c r="BR76" s="246"/>
      <c r="BS76" s="922"/>
      <c r="BT76" s="923"/>
      <c r="BU76" s="923"/>
      <c r="BV76" s="923"/>
      <c r="BW76" s="923"/>
      <c r="BX76" s="923"/>
      <c r="BY76" s="923"/>
      <c r="BZ76" s="923"/>
      <c r="CA76" s="923"/>
      <c r="CB76" s="923"/>
      <c r="CC76" s="923"/>
      <c r="CD76" s="923"/>
      <c r="CE76" s="923"/>
      <c r="CF76" s="923"/>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19"/>
      <c r="DW76" s="920"/>
      <c r="DX76" s="920"/>
      <c r="DY76" s="920"/>
      <c r="DZ76" s="921"/>
      <c r="EA76" s="226"/>
    </row>
    <row r="77" spans="1:131" s="227" customFormat="1" ht="26.25" customHeight="1" x14ac:dyDescent="0.2">
      <c r="A77" s="240">
        <v>10</v>
      </c>
      <c r="B77" s="778"/>
      <c r="C77" s="779"/>
      <c r="D77" s="779"/>
      <c r="E77" s="779"/>
      <c r="F77" s="779"/>
      <c r="G77" s="779"/>
      <c r="H77" s="779"/>
      <c r="I77" s="779"/>
      <c r="J77" s="779"/>
      <c r="K77" s="779"/>
      <c r="L77" s="779"/>
      <c r="M77" s="779"/>
      <c r="N77" s="779"/>
      <c r="O77" s="779"/>
      <c r="P77" s="780"/>
      <c r="Q77" s="942"/>
      <c r="R77" s="941"/>
      <c r="S77" s="941"/>
      <c r="T77" s="941"/>
      <c r="U77" s="897"/>
      <c r="V77" s="940"/>
      <c r="W77" s="941"/>
      <c r="X77" s="941"/>
      <c r="Y77" s="941"/>
      <c r="Z77" s="897"/>
      <c r="AA77" s="940"/>
      <c r="AB77" s="941"/>
      <c r="AC77" s="941"/>
      <c r="AD77" s="941"/>
      <c r="AE77" s="897"/>
      <c r="AF77" s="940"/>
      <c r="AG77" s="941"/>
      <c r="AH77" s="941"/>
      <c r="AI77" s="941"/>
      <c r="AJ77" s="897"/>
      <c r="AK77" s="940"/>
      <c r="AL77" s="941"/>
      <c r="AM77" s="941"/>
      <c r="AN77" s="941"/>
      <c r="AO77" s="897"/>
      <c r="AP77" s="940"/>
      <c r="AQ77" s="941"/>
      <c r="AR77" s="941"/>
      <c r="AS77" s="941"/>
      <c r="AT77" s="897"/>
      <c r="AU77" s="940"/>
      <c r="AV77" s="941"/>
      <c r="AW77" s="941"/>
      <c r="AX77" s="941"/>
      <c r="AY77" s="897"/>
      <c r="AZ77" s="935"/>
      <c r="BA77" s="935"/>
      <c r="BB77" s="935"/>
      <c r="BC77" s="935"/>
      <c r="BD77" s="936"/>
      <c r="BE77" s="244"/>
      <c r="BF77" s="244"/>
      <c r="BG77" s="244"/>
      <c r="BH77" s="244"/>
      <c r="BI77" s="244"/>
      <c r="BJ77" s="244"/>
      <c r="BK77" s="244"/>
      <c r="BL77" s="244"/>
      <c r="BM77" s="244"/>
      <c r="BN77" s="244"/>
      <c r="BO77" s="244"/>
      <c r="BP77" s="244"/>
      <c r="BQ77" s="241">
        <v>71</v>
      </c>
      <c r="BR77" s="246"/>
      <c r="BS77" s="922"/>
      <c r="BT77" s="923"/>
      <c r="BU77" s="923"/>
      <c r="BV77" s="923"/>
      <c r="BW77" s="923"/>
      <c r="BX77" s="923"/>
      <c r="BY77" s="923"/>
      <c r="BZ77" s="923"/>
      <c r="CA77" s="923"/>
      <c r="CB77" s="923"/>
      <c r="CC77" s="923"/>
      <c r="CD77" s="923"/>
      <c r="CE77" s="923"/>
      <c r="CF77" s="923"/>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19"/>
      <c r="DW77" s="920"/>
      <c r="DX77" s="920"/>
      <c r="DY77" s="920"/>
      <c r="DZ77" s="921"/>
      <c r="EA77" s="226"/>
    </row>
    <row r="78" spans="1:131" s="227" customFormat="1" ht="26.25" customHeight="1" x14ac:dyDescent="0.2">
      <c r="A78" s="240">
        <v>11</v>
      </c>
      <c r="B78" s="778"/>
      <c r="C78" s="779"/>
      <c r="D78" s="779"/>
      <c r="E78" s="779"/>
      <c r="F78" s="779"/>
      <c r="G78" s="779"/>
      <c r="H78" s="779"/>
      <c r="I78" s="779"/>
      <c r="J78" s="779"/>
      <c r="K78" s="779"/>
      <c r="L78" s="779"/>
      <c r="M78" s="779"/>
      <c r="N78" s="779"/>
      <c r="O78" s="779"/>
      <c r="P78" s="780"/>
      <c r="Q78" s="939"/>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8"/>
      <c r="AY78" s="898"/>
      <c r="AZ78" s="935"/>
      <c r="BA78" s="935"/>
      <c r="BB78" s="935"/>
      <c r="BC78" s="935"/>
      <c r="BD78" s="936"/>
      <c r="BE78" s="244"/>
      <c r="BF78" s="244"/>
      <c r="BG78" s="244"/>
      <c r="BH78" s="244"/>
      <c r="BI78" s="244"/>
      <c r="BJ78" s="247"/>
      <c r="BK78" s="247"/>
      <c r="BL78" s="247"/>
      <c r="BM78" s="247"/>
      <c r="BN78" s="247"/>
      <c r="BO78" s="244"/>
      <c r="BP78" s="244"/>
      <c r="BQ78" s="241">
        <v>72</v>
      </c>
      <c r="BR78" s="246"/>
      <c r="BS78" s="922"/>
      <c r="BT78" s="923"/>
      <c r="BU78" s="923"/>
      <c r="BV78" s="923"/>
      <c r="BW78" s="923"/>
      <c r="BX78" s="923"/>
      <c r="BY78" s="923"/>
      <c r="BZ78" s="923"/>
      <c r="CA78" s="923"/>
      <c r="CB78" s="923"/>
      <c r="CC78" s="923"/>
      <c r="CD78" s="923"/>
      <c r="CE78" s="923"/>
      <c r="CF78" s="923"/>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19"/>
      <c r="DW78" s="920"/>
      <c r="DX78" s="920"/>
      <c r="DY78" s="920"/>
      <c r="DZ78" s="921"/>
      <c r="EA78" s="226"/>
    </row>
    <row r="79" spans="1:131" s="227" customFormat="1" ht="26.25" customHeight="1" x14ac:dyDescent="0.2">
      <c r="A79" s="240">
        <v>12</v>
      </c>
      <c r="B79" s="778"/>
      <c r="C79" s="779"/>
      <c r="D79" s="779"/>
      <c r="E79" s="779"/>
      <c r="F79" s="779"/>
      <c r="G79" s="779"/>
      <c r="H79" s="779"/>
      <c r="I79" s="779"/>
      <c r="J79" s="779"/>
      <c r="K79" s="779"/>
      <c r="L79" s="779"/>
      <c r="M79" s="779"/>
      <c r="N79" s="779"/>
      <c r="O79" s="779"/>
      <c r="P79" s="780"/>
      <c r="Q79" s="939"/>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898"/>
      <c r="AQ79" s="898"/>
      <c r="AR79" s="898"/>
      <c r="AS79" s="898"/>
      <c r="AT79" s="898"/>
      <c r="AU79" s="898"/>
      <c r="AV79" s="898"/>
      <c r="AW79" s="898"/>
      <c r="AX79" s="898"/>
      <c r="AY79" s="898"/>
      <c r="AZ79" s="935"/>
      <c r="BA79" s="935"/>
      <c r="BB79" s="935"/>
      <c r="BC79" s="935"/>
      <c r="BD79" s="936"/>
      <c r="BE79" s="244"/>
      <c r="BF79" s="244"/>
      <c r="BG79" s="244"/>
      <c r="BH79" s="244"/>
      <c r="BI79" s="244"/>
      <c r="BJ79" s="247"/>
      <c r="BK79" s="247"/>
      <c r="BL79" s="247"/>
      <c r="BM79" s="247"/>
      <c r="BN79" s="247"/>
      <c r="BO79" s="244"/>
      <c r="BP79" s="244"/>
      <c r="BQ79" s="241">
        <v>73</v>
      </c>
      <c r="BR79" s="246"/>
      <c r="BS79" s="922"/>
      <c r="BT79" s="923"/>
      <c r="BU79" s="923"/>
      <c r="BV79" s="923"/>
      <c r="BW79" s="923"/>
      <c r="BX79" s="923"/>
      <c r="BY79" s="923"/>
      <c r="BZ79" s="923"/>
      <c r="CA79" s="923"/>
      <c r="CB79" s="923"/>
      <c r="CC79" s="923"/>
      <c r="CD79" s="923"/>
      <c r="CE79" s="923"/>
      <c r="CF79" s="923"/>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19"/>
      <c r="DW79" s="920"/>
      <c r="DX79" s="920"/>
      <c r="DY79" s="920"/>
      <c r="DZ79" s="921"/>
      <c r="EA79" s="226"/>
    </row>
    <row r="80" spans="1:131" s="227" customFormat="1" ht="26.25" customHeight="1" x14ac:dyDescent="0.2">
      <c r="A80" s="240">
        <v>13</v>
      </c>
      <c r="B80" s="778"/>
      <c r="C80" s="779"/>
      <c r="D80" s="779"/>
      <c r="E80" s="779"/>
      <c r="F80" s="779"/>
      <c r="G80" s="779"/>
      <c r="H80" s="779"/>
      <c r="I80" s="779"/>
      <c r="J80" s="779"/>
      <c r="K80" s="779"/>
      <c r="L80" s="779"/>
      <c r="M80" s="779"/>
      <c r="N80" s="779"/>
      <c r="O80" s="779"/>
      <c r="P80" s="780"/>
      <c r="Q80" s="939"/>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935"/>
      <c r="BA80" s="935"/>
      <c r="BB80" s="935"/>
      <c r="BC80" s="935"/>
      <c r="BD80" s="936"/>
      <c r="BE80" s="244"/>
      <c r="BF80" s="244"/>
      <c r="BG80" s="244"/>
      <c r="BH80" s="244"/>
      <c r="BI80" s="244"/>
      <c r="BJ80" s="244"/>
      <c r="BK80" s="244"/>
      <c r="BL80" s="244"/>
      <c r="BM80" s="244"/>
      <c r="BN80" s="244"/>
      <c r="BO80" s="244"/>
      <c r="BP80" s="244"/>
      <c r="BQ80" s="241">
        <v>74</v>
      </c>
      <c r="BR80" s="246"/>
      <c r="BS80" s="922"/>
      <c r="BT80" s="923"/>
      <c r="BU80" s="923"/>
      <c r="BV80" s="923"/>
      <c r="BW80" s="923"/>
      <c r="BX80" s="923"/>
      <c r="BY80" s="923"/>
      <c r="BZ80" s="923"/>
      <c r="CA80" s="923"/>
      <c r="CB80" s="923"/>
      <c r="CC80" s="923"/>
      <c r="CD80" s="923"/>
      <c r="CE80" s="923"/>
      <c r="CF80" s="923"/>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19"/>
      <c r="DW80" s="920"/>
      <c r="DX80" s="920"/>
      <c r="DY80" s="920"/>
      <c r="DZ80" s="921"/>
      <c r="EA80" s="226"/>
    </row>
    <row r="81" spans="1:131" s="227" customFormat="1" ht="26.25" customHeight="1" x14ac:dyDescent="0.2">
      <c r="A81" s="240">
        <v>14</v>
      </c>
      <c r="B81" s="778"/>
      <c r="C81" s="779"/>
      <c r="D81" s="779"/>
      <c r="E81" s="779"/>
      <c r="F81" s="779"/>
      <c r="G81" s="779"/>
      <c r="H81" s="779"/>
      <c r="I81" s="779"/>
      <c r="J81" s="779"/>
      <c r="K81" s="779"/>
      <c r="L81" s="779"/>
      <c r="M81" s="779"/>
      <c r="N81" s="779"/>
      <c r="O81" s="779"/>
      <c r="P81" s="780"/>
      <c r="Q81" s="939"/>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935"/>
      <c r="BA81" s="935"/>
      <c r="BB81" s="935"/>
      <c r="BC81" s="935"/>
      <c r="BD81" s="936"/>
      <c r="BE81" s="244"/>
      <c r="BF81" s="244"/>
      <c r="BG81" s="244"/>
      <c r="BH81" s="244"/>
      <c r="BI81" s="244"/>
      <c r="BJ81" s="244"/>
      <c r="BK81" s="244"/>
      <c r="BL81" s="244"/>
      <c r="BM81" s="244"/>
      <c r="BN81" s="244"/>
      <c r="BO81" s="244"/>
      <c r="BP81" s="244"/>
      <c r="BQ81" s="241">
        <v>75</v>
      </c>
      <c r="BR81" s="246"/>
      <c r="BS81" s="922"/>
      <c r="BT81" s="923"/>
      <c r="BU81" s="923"/>
      <c r="BV81" s="923"/>
      <c r="BW81" s="923"/>
      <c r="BX81" s="923"/>
      <c r="BY81" s="923"/>
      <c r="BZ81" s="923"/>
      <c r="CA81" s="923"/>
      <c r="CB81" s="923"/>
      <c r="CC81" s="923"/>
      <c r="CD81" s="923"/>
      <c r="CE81" s="923"/>
      <c r="CF81" s="923"/>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19"/>
      <c r="DW81" s="920"/>
      <c r="DX81" s="920"/>
      <c r="DY81" s="920"/>
      <c r="DZ81" s="921"/>
      <c r="EA81" s="226"/>
    </row>
    <row r="82" spans="1:131" s="227" customFormat="1" ht="26.25" customHeight="1" x14ac:dyDescent="0.2">
      <c r="A82" s="240">
        <v>15</v>
      </c>
      <c r="B82" s="778"/>
      <c r="C82" s="779"/>
      <c r="D82" s="779"/>
      <c r="E82" s="779"/>
      <c r="F82" s="779"/>
      <c r="G82" s="779"/>
      <c r="H82" s="779"/>
      <c r="I82" s="779"/>
      <c r="J82" s="779"/>
      <c r="K82" s="779"/>
      <c r="L82" s="779"/>
      <c r="M82" s="779"/>
      <c r="N82" s="779"/>
      <c r="O82" s="779"/>
      <c r="P82" s="780"/>
      <c r="Q82" s="939"/>
      <c r="R82" s="898"/>
      <c r="S82" s="898"/>
      <c r="T82" s="898"/>
      <c r="U82" s="898"/>
      <c r="V82" s="898"/>
      <c r="W82" s="898"/>
      <c r="X82" s="898"/>
      <c r="Y82" s="898"/>
      <c r="Z82" s="898"/>
      <c r="AA82" s="898"/>
      <c r="AB82" s="898"/>
      <c r="AC82" s="898"/>
      <c r="AD82" s="898"/>
      <c r="AE82" s="898"/>
      <c r="AF82" s="898"/>
      <c r="AG82" s="898"/>
      <c r="AH82" s="898"/>
      <c r="AI82" s="898"/>
      <c r="AJ82" s="898"/>
      <c r="AK82" s="898"/>
      <c r="AL82" s="898"/>
      <c r="AM82" s="898"/>
      <c r="AN82" s="898"/>
      <c r="AO82" s="898"/>
      <c r="AP82" s="898"/>
      <c r="AQ82" s="898"/>
      <c r="AR82" s="898"/>
      <c r="AS82" s="898"/>
      <c r="AT82" s="898"/>
      <c r="AU82" s="898"/>
      <c r="AV82" s="898"/>
      <c r="AW82" s="898"/>
      <c r="AX82" s="898"/>
      <c r="AY82" s="898"/>
      <c r="AZ82" s="935"/>
      <c r="BA82" s="935"/>
      <c r="BB82" s="935"/>
      <c r="BC82" s="935"/>
      <c r="BD82" s="936"/>
      <c r="BE82" s="244"/>
      <c r="BF82" s="244"/>
      <c r="BG82" s="244"/>
      <c r="BH82" s="244"/>
      <c r="BI82" s="244"/>
      <c r="BJ82" s="244"/>
      <c r="BK82" s="244"/>
      <c r="BL82" s="244"/>
      <c r="BM82" s="244"/>
      <c r="BN82" s="244"/>
      <c r="BO82" s="244"/>
      <c r="BP82" s="244"/>
      <c r="BQ82" s="241">
        <v>76</v>
      </c>
      <c r="BR82" s="246"/>
      <c r="BS82" s="922"/>
      <c r="BT82" s="923"/>
      <c r="BU82" s="923"/>
      <c r="BV82" s="923"/>
      <c r="BW82" s="923"/>
      <c r="BX82" s="923"/>
      <c r="BY82" s="923"/>
      <c r="BZ82" s="923"/>
      <c r="CA82" s="923"/>
      <c r="CB82" s="923"/>
      <c r="CC82" s="923"/>
      <c r="CD82" s="923"/>
      <c r="CE82" s="923"/>
      <c r="CF82" s="923"/>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19"/>
      <c r="DW82" s="920"/>
      <c r="DX82" s="920"/>
      <c r="DY82" s="920"/>
      <c r="DZ82" s="921"/>
      <c r="EA82" s="226"/>
    </row>
    <row r="83" spans="1:131" s="227" customFormat="1" ht="26.25" customHeight="1" x14ac:dyDescent="0.2">
      <c r="A83" s="240">
        <v>16</v>
      </c>
      <c r="B83" s="778"/>
      <c r="C83" s="779"/>
      <c r="D83" s="779"/>
      <c r="E83" s="779"/>
      <c r="F83" s="779"/>
      <c r="G83" s="779"/>
      <c r="H83" s="779"/>
      <c r="I83" s="779"/>
      <c r="J83" s="779"/>
      <c r="K83" s="779"/>
      <c r="L83" s="779"/>
      <c r="M83" s="779"/>
      <c r="N83" s="779"/>
      <c r="O83" s="779"/>
      <c r="P83" s="780"/>
      <c r="Q83" s="939"/>
      <c r="R83" s="898"/>
      <c r="S83" s="898"/>
      <c r="T83" s="898"/>
      <c r="U83" s="898"/>
      <c r="V83" s="898"/>
      <c r="W83" s="898"/>
      <c r="X83" s="898"/>
      <c r="Y83" s="898"/>
      <c r="Z83" s="898"/>
      <c r="AA83" s="898"/>
      <c r="AB83" s="898"/>
      <c r="AC83" s="898"/>
      <c r="AD83" s="898"/>
      <c r="AE83" s="898"/>
      <c r="AF83" s="898"/>
      <c r="AG83" s="898"/>
      <c r="AH83" s="898"/>
      <c r="AI83" s="898"/>
      <c r="AJ83" s="898"/>
      <c r="AK83" s="898"/>
      <c r="AL83" s="898"/>
      <c r="AM83" s="898"/>
      <c r="AN83" s="898"/>
      <c r="AO83" s="898"/>
      <c r="AP83" s="898"/>
      <c r="AQ83" s="898"/>
      <c r="AR83" s="898"/>
      <c r="AS83" s="898"/>
      <c r="AT83" s="898"/>
      <c r="AU83" s="898"/>
      <c r="AV83" s="898"/>
      <c r="AW83" s="898"/>
      <c r="AX83" s="898"/>
      <c r="AY83" s="898"/>
      <c r="AZ83" s="935"/>
      <c r="BA83" s="935"/>
      <c r="BB83" s="935"/>
      <c r="BC83" s="935"/>
      <c r="BD83" s="936"/>
      <c r="BE83" s="244"/>
      <c r="BF83" s="244"/>
      <c r="BG83" s="244"/>
      <c r="BH83" s="244"/>
      <c r="BI83" s="244"/>
      <c r="BJ83" s="244"/>
      <c r="BK83" s="244"/>
      <c r="BL83" s="244"/>
      <c r="BM83" s="244"/>
      <c r="BN83" s="244"/>
      <c r="BO83" s="244"/>
      <c r="BP83" s="244"/>
      <c r="BQ83" s="241">
        <v>77</v>
      </c>
      <c r="BR83" s="246"/>
      <c r="BS83" s="922"/>
      <c r="BT83" s="923"/>
      <c r="BU83" s="923"/>
      <c r="BV83" s="923"/>
      <c r="BW83" s="923"/>
      <c r="BX83" s="923"/>
      <c r="BY83" s="923"/>
      <c r="BZ83" s="923"/>
      <c r="CA83" s="923"/>
      <c r="CB83" s="923"/>
      <c r="CC83" s="923"/>
      <c r="CD83" s="923"/>
      <c r="CE83" s="923"/>
      <c r="CF83" s="923"/>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19"/>
      <c r="DW83" s="920"/>
      <c r="DX83" s="920"/>
      <c r="DY83" s="920"/>
      <c r="DZ83" s="921"/>
      <c r="EA83" s="226"/>
    </row>
    <row r="84" spans="1:131" s="227" customFormat="1" ht="26.25" customHeight="1" x14ac:dyDescent="0.2">
      <c r="A84" s="240">
        <v>17</v>
      </c>
      <c r="B84" s="778"/>
      <c r="C84" s="779"/>
      <c r="D84" s="779"/>
      <c r="E84" s="779"/>
      <c r="F84" s="779"/>
      <c r="G84" s="779"/>
      <c r="H84" s="779"/>
      <c r="I84" s="779"/>
      <c r="J84" s="779"/>
      <c r="K84" s="779"/>
      <c r="L84" s="779"/>
      <c r="M84" s="779"/>
      <c r="N84" s="779"/>
      <c r="O84" s="779"/>
      <c r="P84" s="780"/>
      <c r="Q84" s="939"/>
      <c r="R84" s="898"/>
      <c r="S84" s="898"/>
      <c r="T84" s="898"/>
      <c r="U84" s="898"/>
      <c r="V84" s="898"/>
      <c r="W84" s="898"/>
      <c r="X84" s="898"/>
      <c r="Y84" s="898"/>
      <c r="Z84" s="898"/>
      <c r="AA84" s="898"/>
      <c r="AB84" s="898"/>
      <c r="AC84" s="898"/>
      <c r="AD84" s="898"/>
      <c r="AE84" s="898"/>
      <c r="AF84" s="898"/>
      <c r="AG84" s="898"/>
      <c r="AH84" s="898"/>
      <c r="AI84" s="898"/>
      <c r="AJ84" s="898"/>
      <c r="AK84" s="898"/>
      <c r="AL84" s="898"/>
      <c r="AM84" s="898"/>
      <c r="AN84" s="898"/>
      <c r="AO84" s="898"/>
      <c r="AP84" s="898"/>
      <c r="AQ84" s="898"/>
      <c r="AR84" s="898"/>
      <c r="AS84" s="898"/>
      <c r="AT84" s="898"/>
      <c r="AU84" s="898"/>
      <c r="AV84" s="898"/>
      <c r="AW84" s="898"/>
      <c r="AX84" s="898"/>
      <c r="AY84" s="898"/>
      <c r="AZ84" s="935"/>
      <c r="BA84" s="935"/>
      <c r="BB84" s="935"/>
      <c r="BC84" s="935"/>
      <c r="BD84" s="936"/>
      <c r="BE84" s="244"/>
      <c r="BF84" s="244"/>
      <c r="BG84" s="244"/>
      <c r="BH84" s="244"/>
      <c r="BI84" s="244"/>
      <c r="BJ84" s="244"/>
      <c r="BK84" s="244"/>
      <c r="BL84" s="244"/>
      <c r="BM84" s="244"/>
      <c r="BN84" s="244"/>
      <c r="BO84" s="244"/>
      <c r="BP84" s="244"/>
      <c r="BQ84" s="241">
        <v>78</v>
      </c>
      <c r="BR84" s="246"/>
      <c r="BS84" s="922"/>
      <c r="BT84" s="923"/>
      <c r="BU84" s="923"/>
      <c r="BV84" s="923"/>
      <c r="BW84" s="923"/>
      <c r="BX84" s="923"/>
      <c r="BY84" s="923"/>
      <c r="BZ84" s="923"/>
      <c r="CA84" s="923"/>
      <c r="CB84" s="923"/>
      <c r="CC84" s="923"/>
      <c r="CD84" s="923"/>
      <c r="CE84" s="923"/>
      <c r="CF84" s="923"/>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19"/>
      <c r="DW84" s="920"/>
      <c r="DX84" s="920"/>
      <c r="DY84" s="920"/>
      <c r="DZ84" s="921"/>
      <c r="EA84" s="226"/>
    </row>
    <row r="85" spans="1:131" s="227" customFormat="1" ht="26.25" customHeight="1" x14ac:dyDescent="0.2">
      <c r="A85" s="240">
        <v>18</v>
      </c>
      <c r="B85" s="778"/>
      <c r="C85" s="779"/>
      <c r="D85" s="779"/>
      <c r="E85" s="779"/>
      <c r="F85" s="779"/>
      <c r="G85" s="779"/>
      <c r="H85" s="779"/>
      <c r="I85" s="779"/>
      <c r="J85" s="779"/>
      <c r="K85" s="779"/>
      <c r="L85" s="779"/>
      <c r="M85" s="779"/>
      <c r="N85" s="779"/>
      <c r="O85" s="779"/>
      <c r="P85" s="780"/>
      <c r="Q85" s="939"/>
      <c r="R85" s="898"/>
      <c r="S85" s="898"/>
      <c r="T85" s="898"/>
      <c r="U85" s="898"/>
      <c r="V85" s="898"/>
      <c r="W85" s="898"/>
      <c r="X85" s="898"/>
      <c r="Y85" s="898"/>
      <c r="Z85" s="898"/>
      <c r="AA85" s="898"/>
      <c r="AB85" s="898"/>
      <c r="AC85" s="898"/>
      <c r="AD85" s="898"/>
      <c r="AE85" s="898"/>
      <c r="AF85" s="898"/>
      <c r="AG85" s="898"/>
      <c r="AH85" s="898"/>
      <c r="AI85" s="898"/>
      <c r="AJ85" s="898"/>
      <c r="AK85" s="898"/>
      <c r="AL85" s="898"/>
      <c r="AM85" s="898"/>
      <c r="AN85" s="898"/>
      <c r="AO85" s="898"/>
      <c r="AP85" s="898"/>
      <c r="AQ85" s="898"/>
      <c r="AR85" s="898"/>
      <c r="AS85" s="898"/>
      <c r="AT85" s="898"/>
      <c r="AU85" s="898"/>
      <c r="AV85" s="898"/>
      <c r="AW85" s="898"/>
      <c r="AX85" s="898"/>
      <c r="AY85" s="898"/>
      <c r="AZ85" s="935"/>
      <c r="BA85" s="935"/>
      <c r="BB85" s="935"/>
      <c r="BC85" s="935"/>
      <c r="BD85" s="936"/>
      <c r="BE85" s="244"/>
      <c r="BF85" s="244"/>
      <c r="BG85" s="244"/>
      <c r="BH85" s="244"/>
      <c r="BI85" s="244"/>
      <c r="BJ85" s="244"/>
      <c r="BK85" s="244"/>
      <c r="BL85" s="244"/>
      <c r="BM85" s="244"/>
      <c r="BN85" s="244"/>
      <c r="BO85" s="244"/>
      <c r="BP85" s="244"/>
      <c r="BQ85" s="241">
        <v>79</v>
      </c>
      <c r="BR85" s="246"/>
      <c r="BS85" s="922"/>
      <c r="BT85" s="923"/>
      <c r="BU85" s="923"/>
      <c r="BV85" s="923"/>
      <c r="BW85" s="923"/>
      <c r="BX85" s="923"/>
      <c r="BY85" s="923"/>
      <c r="BZ85" s="923"/>
      <c r="CA85" s="923"/>
      <c r="CB85" s="923"/>
      <c r="CC85" s="923"/>
      <c r="CD85" s="923"/>
      <c r="CE85" s="923"/>
      <c r="CF85" s="923"/>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19"/>
      <c r="DW85" s="920"/>
      <c r="DX85" s="920"/>
      <c r="DY85" s="920"/>
      <c r="DZ85" s="921"/>
      <c r="EA85" s="226"/>
    </row>
    <row r="86" spans="1:131" s="227" customFormat="1" ht="26.25" customHeight="1" x14ac:dyDescent="0.2">
      <c r="A86" s="240">
        <v>19</v>
      </c>
      <c r="B86" s="778"/>
      <c r="C86" s="779"/>
      <c r="D86" s="779"/>
      <c r="E86" s="779"/>
      <c r="F86" s="779"/>
      <c r="G86" s="779"/>
      <c r="H86" s="779"/>
      <c r="I86" s="779"/>
      <c r="J86" s="779"/>
      <c r="K86" s="779"/>
      <c r="L86" s="779"/>
      <c r="M86" s="779"/>
      <c r="N86" s="779"/>
      <c r="O86" s="779"/>
      <c r="P86" s="780"/>
      <c r="Q86" s="939"/>
      <c r="R86" s="898"/>
      <c r="S86" s="898"/>
      <c r="T86" s="898"/>
      <c r="U86" s="898"/>
      <c r="V86" s="898"/>
      <c r="W86" s="898"/>
      <c r="X86" s="898"/>
      <c r="Y86" s="898"/>
      <c r="Z86" s="898"/>
      <c r="AA86" s="898"/>
      <c r="AB86" s="898"/>
      <c r="AC86" s="898"/>
      <c r="AD86" s="898"/>
      <c r="AE86" s="898"/>
      <c r="AF86" s="898"/>
      <c r="AG86" s="898"/>
      <c r="AH86" s="898"/>
      <c r="AI86" s="898"/>
      <c r="AJ86" s="898"/>
      <c r="AK86" s="898"/>
      <c r="AL86" s="898"/>
      <c r="AM86" s="898"/>
      <c r="AN86" s="898"/>
      <c r="AO86" s="898"/>
      <c r="AP86" s="898"/>
      <c r="AQ86" s="898"/>
      <c r="AR86" s="898"/>
      <c r="AS86" s="898"/>
      <c r="AT86" s="898"/>
      <c r="AU86" s="898"/>
      <c r="AV86" s="898"/>
      <c r="AW86" s="898"/>
      <c r="AX86" s="898"/>
      <c r="AY86" s="898"/>
      <c r="AZ86" s="935"/>
      <c r="BA86" s="935"/>
      <c r="BB86" s="935"/>
      <c r="BC86" s="935"/>
      <c r="BD86" s="936"/>
      <c r="BE86" s="244"/>
      <c r="BF86" s="244"/>
      <c r="BG86" s="244"/>
      <c r="BH86" s="244"/>
      <c r="BI86" s="244"/>
      <c r="BJ86" s="244"/>
      <c r="BK86" s="244"/>
      <c r="BL86" s="244"/>
      <c r="BM86" s="244"/>
      <c r="BN86" s="244"/>
      <c r="BO86" s="244"/>
      <c r="BP86" s="244"/>
      <c r="BQ86" s="241">
        <v>80</v>
      </c>
      <c r="BR86" s="246"/>
      <c r="BS86" s="922"/>
      <c r="BT86" s="923"/>
      <c r="BU86" s="923"/>
      <c r="BV86" s="923"/>
      <c r="BW86" s="923"/>
      <c r="BX86" s="923"/>
      <c r="BY86" s="923"/>
      <c r="BZ86" s="923"/>
      <c r="CA86" s="923"/>
      <c r="CB86" s="923"/>
      <c r="CC86" s="923"/>
      <c r="CD86" s="923"/>
      <c r="CE86" s="923"/>
      <c r="CF86" s="923"/>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19"/>
      <c r="DW86" s="920"/>
      <c r="DX86" s="920"/>
      <c r="DY86" s="920"/>
      <c r="DZ86" s="921"/>
      <c r="EA86" s="226"/>
    </row>
    <row r="87" spans="1:131" s="227" customFormat="1" ht="26.25" customHeight="1" x14ac:dyDescent="0.2">
      <c r="A87" s="248">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4"/>
      <c r="BF87" s="244"/>
      <c r="BG87" s="244"/>
      <c r="BH87" s="244"/>
      <c r="BI87" s="244"/>
      <c r="BJ87" s="244"/>
      <c r="BK87" s="244"/>
      <c r="BL87" s="244"/>
      <c r="BM87" s="244"/>
      <c r="BN87" s="244"/>
      <c r="BO87" s="244"/>
      <c r="BP87" s="244"/>
      <c r="BQ87" s="241">
        <v>81</v>
      </c>
      <c r="BR87" s="246"/>
      <c r="BS87" s="922"/>
      <c r="BT87" s="923"/>
      <c r="BU87" s="923"/>
      <c r="BV87" s="923"/>
      <c r="BW87" s="923"/>
      <c r="BX87" s="923"/>
      <c r="BY87" s="923"/>
      <c r="BZ87" s="923"/>
      <c r="CA87" s="923"/>
      <c r="CB87" s="923"/>
      <c r="CC87" s="923"/>
      <c r="CD87" s="923"/>
      <c r="CE87" s="923"/>
      <c r="CF87" s="923"/>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19"/>
      <c r="DW87" s="920"/>
      <c r="DX87" s="920"/>
      <c r="DY87" s="920"/>
      <c r="DZ87" s="921"/>
      <c r="EA87" s="226"/>
    </row>
    <row r="88" spans="1:131" s="227" customFormat="1" ht="26.25" customHeight="1" thickBot="1" x14ac:dyDescent="0.25">
      <c r="A88" s="243" t="s">
        <v>381</v>
      </c>
      <c r="B88" s="857" t="s">
        <v>413</v>
      </c>
      <c r="C88" s="858"/>
      <c r="D88" s="858"/>
      <c r="E88" s="858"/>
      <c r="F88" s="858"/>
      <c r="G88" s="858"/>
      <c r="H88" s="858"/>
      <c r="I88" s="858"/>
      <c r="J88" s="858"/>
      <c r="K88" s="858"/>
      <c r="L88" s="858"/>
      <c r="M88" s="858"/>
      <c r="N88" s="858"/>
      <c r="O88" s="858"/>
      <c r="P88" s="859"/>
      <c r="Q88" s="912"/>
      <c r="R88" s="913"/>
      <c r="S88" s="913"/>
      <c r="T88" s="913"/>
      <c r="U88" s="913"/>
      <c r="V88" s="913"/>
      <c r="W88" s="913"/>
      <c r="X88" s="913"/>
      <c r="Y88" s="913"/>
      <c r="Z88" s="913"/>
      <c r="AA88" s="913"/>
      <c r="AB88" s="913"/>
      <c r="AC88" s="913"/>
      <c r="AD88" s="913"/>
      <c r="AE88" s="913"/>
      <c r="AF88" s="905">
        <v>5705</v>
      </c>
      <c r="AG88" s="905"/>
      <c r="AH88" s="905"/>
      <c r="AI88" s="905"/>
      <c r="AJ88" s="905"/>
      <c r="AK88" s="913"/>
      <c r="AL88" s="913"/>
      <c r="AM88" s="913"/>
      <c r="AN88" s="913"/>
      <c r="AO88" s="913"/>
      <c r="AP88" s="905" t="s">
        <v>592</v>
      </c>
      <c r="AQ88" s="905"/>
      <c r="AR88" s="905"/>
      <c r="AS88" s="905"/>
      <c r="AT88" s="905"/>
      <c r="AU88" s="905" t="s">
        <v>593</v>
      </c>
      <c r="AV88" s="905"/>
      <c r="AW88" s="905"/>
      <c r="AX88" s="905"/>
      <c r="AY88" s="905"/>
      <c r="AZ88" s="907"/>
      <c r="BA88" s="907"/>
      <c r="BB88" s="907"/>
      <c r="BC88" s="907"/>
      <c r="BD88" s="908"/>
      <c r="BE88" s="244"/>
      <c r="BF88" s="244"/>
      <c r="BG88" s="244"/>
      <c r="BH88" s="244"/>
      <c r="BI88" s="244"/>
      <c r="BJ88" s="244"/>
      <c r="BK88" s="244"/>
      <c r="BL88" s="244"/>
      <c r="BM88" s="244"/>
      <c r="BN88" s="244"/>
      <c r="BO88" s="244"/>
      <c r="BP88" s="244"/>
      <c r="BQ88" s="241">
        <v>82</v>
      </c>
      <c r="BR88" s="246"/>
      <c r="BS88" s="922"/>
      <c r="BT88" s="923"/>
      <c r="BU88" s="923"/>
      <c r="BV88" s="923"/>
      <c r="BW88" s="923"/>
      <c r="BX88" s="923"/>
      <c r="BY88" s="923"/>
      <c r="BZ88" s="923"/>
      <c r="CA88" s="923"/>
      <c r="CB88" s="923"/>
      <c r="CC88" s="923"/>
      <c r="CD88" s="923"/>
      <c r="CE88" s="923"/>
      <c r="CF88" s="923"/>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19"/>
      <c r="DW88" s="920"/>
      <c r="DX88" s="920"/>
      <c r="DY88" s="920"/>
      <c r="DZ88" s="921"/>
      <c r="EA88" s="226"/>
    </row>
    <row r="89" spans="1:131" s="227" customFormat="1" ht="26.25" hidden="1" customHeight="1" x14ac:dyDescent="0.2">
      <c r="A89" s="249"/>
      <c r="B89" s="250"/>
      <c r="C89" s="250"/>
      <c r="D89" s="250"/>
      <c r="E89" s="250"/>
      <c r="F89" s="250"/>
      <c r="G89" s="250"/>
      <c r="H89" s="250"/>
      <c r="I89" s="250"/>
      <c r="J89" s="250"/>
      <c r="K89" s="250"/>
      <c r="L89" s="250"/>
      <c r="M89" s="250"/>
      <c r="N89" s="250"/>
      <c r="O89" s="250"/>
      <c r="P89" s="250"/>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2"/>
      <c r="BA89" s="252"/>
      <c r="BB89" s="252"/>
      <c r="BC89" s="252"/>
      <c r="BD89" s="252"/>
      <c r="BE89" s="244"/>
      <c r="BF89" s="244"/>
      <c r="BG89" s="244"/>
      <c r="BH89" s="244"/>
      <c r="BI89" s="244"/>
      <c r="BJ89" s="244"/>
      <c r="BK89" s="244"/>
      <c r="BL89" s="244"/>
      <c r="BM89" s="244"/>
      <c r="BN89" s="244"/>
      <c r="BO89" s="244"/>
      <c r="BP89" s="244"/>
      <c r="BQ89" s="241">
        <v>83</v>
      </c>
      <c r="BR89" s="246"/>
      <c r="BS89" s="922"/>
      <c r="BT89" s="923"/>
      <c r="BU89" s="923"/>
      <c r="BV89" s="923"/>
      <c r="BW89" s="923"/>
      <c r="BX89" s="923"/>
      <c r="BY89" s="923"/>
      <c r="BZ89" s="923"/>
      <c r="CA89" s="923"/>
      <c r="CB89" s="923"/>
      <c r="CC89" s="923"/>
      <c r="CD89" s="923"/>
      <c r="CE89" s="923"/>
      <c r="CF89" s="923"/>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19"/>
      <c r="DW89" s="920"/>
      <c r="DX89" s="920"/>
      <c r="DY89" s="920"/>
      <c r="DZ89" s="921"/>
      <c r="EA89" s="226"/>
    </row>
    <row r="90" spans="1:131" s="227" customFormat="1" ht="26.25" hidden="1" customHeight="1" x14ac:dyDescent="0.2">
      <c r="A90" s="249"/>
      <c r="B90" s="250"/>
      <c r="C90" s="250"/>
      <c r="D90" s="250"/>
      <c r="E90" s="250"/>
      <c r="F90" s="250"/>
      <c r="G90" s="250"/>
      <c r="H90" s="250"/>
      <c r="I90" s="250"/>
      <c r="J90" s="250"/>
      <c r="K90" s="250"/>
      <c r="L90" s="250"/>
      <c r="M90" s="250"/>
      <c r="N90" s="250"/>
      <c r="O90" s="250"/>
      <c r="P90" s="250"/>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2"/>
      <c r="BA90" s="252"/>
      <c r="BB90" s="252"/>
      <c r="BC90" s="252"/>
      <c r="BD90" s="252"/>
      <c r="BE90" s="244"/>
      <c r="BF90" s="244"/>
      <c r="BG90" s="244"/>
      <c r="BH90" s="244"/>
      <c r="BI90" s="244"/>
      <c r="BJ90" s="244"/>
      <c r="BK90" s="244"/>
      <c r="BL90" s="244"/>
      <c r="BM90" s="244"/>
      <c r="BN90" s="244"/>
      <c r="BO90" s="244"/>
      <c r="BP90" s="244"/>
      <c r="BQ90" s="241">
        <v>84</v>
      </c>
      <c r="BR90" s="246"/>
      <c r="BS90" s="922"/>
      <c r="BT90" s="923"/>
      <c r="BU90" s="923"/>
      <c r="BV90" s="923"/>
      <c r="BW90" s="923"/>
      <c r="BX90" s="923"/>
      <c r="BY90" s="923"/>
      <c r="BZ90" s="923"/>
      <c r="CA90" s="923"/>
      <c r="CB90" s="923"/>
      <c r="CC90" s="923"/>
      <c r="CD90" s="923"/>
      <c r="CE90" s="923"/>
      <c r="CF90" s="923"/>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19"/>
      <c r="DW90" s="920"/>
      <c r="DX90" s="920"/>
      <c r="DY90" s="920"/>
      <c r="DZ90" s="921"/>
      <c r="EA90" s="226"/>
    </row>
    <row r="91" spans="1:131" s="227" customFormat="1" ht="26.25" hidden="1" customHeight="1" x14ac:dyDescent="0.2">
      <c r="A91" s="249"/>
      <c r="B91" s="250"/>
      <c r="C91" s="250"/>
      <c r="D91" s="250"/>
      <c r="E91" s="250"/>
      <c r="F91" s="250"/>
      <c r="G91" s="250"/>
      <c r="H91" s="250"/>
      <c r="I91" s="250"/>
      <c r="J91" s="250"/>
      <c r="K91" s="250"/>
      <c r="L91" s="250"/>
      <c r="M91" s="250"/>
      <c r="N91" s="250"/>
      <c r="O91" s="250"/>
      <c r="P91" s="250"/>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c r="BA91" s="252"/>
      <c r="BB91" s="252"/>
      <c r="BC91" s="252"/>
      <c r="BD91" s="252"/>
      <c r="BE91" s="244"/>
      <c r="BF91" s="244"/>
      <c r="BG91" s="244"/>
      <c r="BH91" s="244"/>
      <c r="BI91" s="244"/>
      <c r="BJ91" s="244"/>
      <c r="BK91" s="244"/>
      <c r="BL91" s="244"/>
      <c r="BM91" s="244"/>
      <c r="BN91" s="244"/>
      <c r="BO91" s="244"/>
      <c r="BP91" s="244"/>
      <c r="BQ91" s="241">
        <v>85</v>
      </c>
      <c r="BR91" s="246"/>
      <c r="BS91" s="922"/>
      <c r="BT91" s="923"/>
      <c r="BU91" s="923"/>
      <c r="BV91" s="923"/>
      <c r="BW91" s="923"/>
      <c r="BX91" s="923"/>
      <c r="BY91" s="923"/>
      <c r="BZ91" s="923"/>
      <c r="CA91" s="923"/>
      <c r="CB91" s="923"/>
      <c r="CC91" s="923"/>
      <c r="CD91" s="923"/>
      <c r="CE91" s="923"/>
      <c r="CF91" s="923"/>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19"/>
      <c r="DW91" s="920"/>
      <c r="DX91" s="920"/>
      <c r="DY91" s="920"/>
      <c r="DZ91" s="921"/>
      <c r="EA91" s="226"/>
    </row>
    <row r="92" spans="1:131" s="227" customFormat="1" ht="26.25" hidden="1" customHeight="1" x14ac:dyDescent="0.2">
      <c r="A92" s="249"/>
      <c r="B92" s="250"/>
      <c r="C92" s="250"/>
      <c r="D92" s="250"/>
      <c r="E92" s="250"/>
      <c r="F92" s="250"/>
      <c r="G92" s="250"/>
      <c r="H92" s="250"/>
      <c r="I92" s="250"/>
      <c r="J92" s="250"/>
      <c r="K92" s="250"/>
      <c r="L92" s="250"/>
      <c r="M92" s="250"/>
      <c r="N92" s="250"/>
      <c r="O92" s="250"/>
      <c r="P92" s="250"/>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2"/>
      <c r="BA92" s="252"/>
      <c r="BB92" s="252"/>
      <c r="BC92" s="252"/>
      <c r="BD92" s="252"/>
      <c r="BE92" s="244"/>
      <c r="BF92" s="244"/>
      <c r="BG92" s="244"/>
      <c r="BH92" s="244"/>
      <c r="BI92" s="244"/>
      <c r="BJ92" s="244"/>
      <c r="BK92" s="244"/>
      <c r="BL92" s="244"/>
      <c r="BM92" s="244"/>
      <c r="BN92" s="244"/>
      <c r="BO92" s="244"/>
      <c r="BP92" s="244"/>
      <c r="BQ92" s="241">
        <v>86</v>
      </c>
      <c r="BR92" s="246"/>
      <c r="BS92" s="922"/>
      <c r="BT92" s="923"/>
      <c r="BU92" s="923"/>
      <c r="BV92" s="923"/>
      <c r="BW92" s="923"/>
      <c r="BX92" s="923"/>
      <c r="BY92" s="923"/>
      <c r="BZ92" s="923"/>
      <c r="CA92" s="923"/>
      <c r="CB92" s="923"/>
      <c r="CC92" s="923"/>
      <c r="CD92" s="923"/>
      <c r="CE92" s="923"/>
      <c r="CF92" s="923"/>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19"/>
      <c r="DW92" s="920"/>
      <c r="DX92" s="920"/>
      <c r="DY92" s="920"/>
      <c r="DZ92" s="921"/>
      <c r="EA92" s="226"/>
    </row>
    <row r="93" spans="1:131" s="227" customFormat="1" ht="26.25" hidden="1" customHeight="1" x14ac:dyDescent="0.2">
      <c r="A93" s="249"/>
      <c r="B93" s="250"/>
      <c r="C93" s="250"/>
      <c r="D93" s="250"/>
      <c r="E93" s="250"/>
      <c r="F93" s="250"/>
      <c r="G93" s="250"/>
      <c r="H93" s="250"/>
      <c r="I93" s="250"/>
      <c r="J93" s="250"/>
      <c r="K93" s="250"/>
      <c r="L93" s="250"/>
      <c r="M93" s="250"/>
      <c r="N93" s="250"/>
      <c r="O93" s="250"/>
      <c r="P93" s="250"/>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2"/>
      <c r="BA93" s="252"/>
      <c r="BB93" s="252"/>
      <c r="BC93" s="252"/>
      <c r="BD93" s="252"/>
      <c r="BE93" s="244"/>
      <c r="BF93" s="244"/>
      <c r="BG93" s="244"/>
      <c r="BH93" s="244"/>
      <c r="BI93" s="244"/>
      <c r="BJ93" s="244"/>
      <c r="BK93" s="244"/>
      <c r="BL93" s="244"/>
      <c r="BM93" s="244"/>
      <c r="BN93" s="244"/>
      <c r="BO93" s="244"/>
      <c r="BP93" s="244"/>
      <c r="BQ93" s="241">
        <v>87</v>
      </c>
      <c r="BR93" s="246"/>
      <c r="BS93" s="922"/>
      <c r="BT93" s="923"/>
      <c r="BU93" s="923"/>
      <c r="BV93" s="923"/>
      <c r="BW93" s="923"/>
      <c r="BX93" s="923"/>
      <c r="BY93" s="923"/>
      <c r="BZ93" s="923"/>
      <c r="CA93" s="923"/>
      <c r="CB93" s="923"/>
      <c r="CC93" s="923"/>
      <c r="CD93" s="923"/>
      <c r="CE93" s="923"/>
      <c r="CF93" s="923"/>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19"/>
      <c r="DW93" s="920"/>
      <c r="DX93" s="920"/>
      <c r="DY93" s="920"/>
      <c r="DZ93" s="921"/>
      <c r="EA93" s="226"/>
    </row>
    <row r="94" spans="1:131" s="227" customFormat="1" ht="26.25" hidden="1" customHeight="1" x14ac:dyDescent="0.2">
      <c r="A94" s="249"/>
      <c r="B94" s="250"/>
      <c r="C94" s="250"/>
      <c r="D94" s="250"/>
      <c r="E94" s="250"/>
      <c r="F94" s="250"/>
      <c r="G94" s="250"/>
      <c r="H94" s="250"/>
      <c r="I94" s="250"/>
      <c r="J94" s="250"/>
      <c r="K94" s="250"/>
      <c r="L94" s="250"/>
      <c r="M94" s="250"/>
      <c r="N94" s="250"/>
      <c r="O94" s="250"/>
      <c r="P94" s="250"/>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c r="BA94" s="252"/>
      <c r="BB94" s="252"/>
      <c r="BC94" s="252"/>
      <c r="BD94" s="252"/>
      <c r="BE94" s="244"/>
      <c r="BF94" s="244"/>
      <c r="BG94" s="244"/>
      <c r="BH94" s="244"/>
      <c r="BI94" s="244"/>
      <c r="BJ94" s="244"/>
      <c r="BK94" s="244"/>
      <c r="BL94" s="244"/>
      <c r="BM94" s="244"/>
      <c r="BN94" s="244"/>
      <c r="BO94" s="244"/>
      <c r="BP94" s="244"/>
      <c r="BQ94" s="241">
        <v>88</v>
      </c>
      <c r="BR94" s="246"/>
      <c r="BS94" s="922"/>
      <c r="BT94" s="923"/>
      <c r="BU94" s="923"/>
      <c r="BV94" s="923"/>
      <c r="BW94" s="923"/>
      <c r="BX94" s="923"/>
      <c r="BY94" s="923"/>
      <c r="BZ94" s="923"/>
      <c r="CA94" s="923"/>
      <c r="CB94" s="923"/>
      <c r="CC94" s="923"/>
      <c r="CD94" s="923"/>
      <c r="CE94" s="923"/>
      <c r="CF94" s="923"/>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19"/>
      <c r="DW94" s="920"/>
      <c r="DX94" s="920"/>
      <c r="DY94" s="920"/>
      <c r="DZ94" s="921"/>
      <c r="EA94" s="226"/>
    </row>
    <row r="95" spans="1:131" s="227" customFormat="1" ht="26.25" hidden="1" customHeight="1" x14ac:dyDescent="0.2">
      <c r="A95" s="249"/>
      <c r="B95" s="250"/>
      <c r="C95" s="250"/>
      <c r="D95" s="250"/>
      <c r="E95" s="250"/>
      <c r="F95" s="250"/>
      <c r="G95" s="250"/>
      <c r="H95" s="250"/>
      <c r="I95" s="250"/>
      <c r="J95" s="250"/>
      <c r="K95" s="250"/>
      <c r="L95" s="250"/>
      <c r="M95" s="250"/>
      <c r="N95" s="250"/>
      <c r="O95" s="250"/>
      <c r="P95" s="250"/>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2"/>
      <c r="BA95" s="252"/>
      <c r="BB95" s="252"/>
      <c r="BC95" s="252"/>
      <c r="BD95" s="252"/>
      <c r="BE95" s="244"/>
      <c r="BF95" s="244"/>
      <c r="BG95" s="244"/>
      <c r="BH95" s="244"/>
      <c r="BI95" s="244"/>
      <c r="BJ95" s="244"/>
      <c r="BK95" s="244"/>
      <c r="BL95" s="244"/>
      <c r="BM95" s="244"/>
      <c r="BN95" s="244"/>
      <c r="BO95" s="244"/>
      <c r="BP95" s="244"/>
      <c r="BQ95" s="241">
        <v>89</v>
      </c>
      <c r="BR95" s="246"/>
      <c r="BS95" s="922"/>
      <c r="BT95" s="923"/>
      <c r="BU95" s="923"/>
      <c r="BV95" s="923"/>
      <c r="BW95" s="923"/>
      <c r="BX95" s="923"/>
      <c r="BY95" s="923"/>
      <c r="BZ95" s="923"/>
      <c r="CA95" s="923"/>
      <c r="CB95" s="923"/>
      <c r="CC95" s="923"/>
      <c r="CD95" s="923"/>
      <c r="CE95" s="923"/>
      <c r="CF95" s="923"/>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19"/>
      <c r="DW95" s="920"/>
      <c r="DX95" s="920"/>
      <c r="DY95" s="920"/>
      <c r="DZ95" s="921"/>
      <c r="EA95" s="226"/>
    </row>
    <row r="96" spans="1:131" s="227" customFormat="1" ht="26.25" hidden="1" customHeight="1" x14ac:dyDescent="0.2">
      <c r="A96" s="249"/>
      <c r="B96" s="250"/>
      <c r="C96" s="250"/>
      <c r="D96" s="250"/>
      <c r="E96" s="250"/>
      <c r="F96" s="250"/>
      <c r="G96" s="250"/>
      <c r="H96" s="250"/>
      <c r="I96" s="250"/>
      <c r="J96" s="250"/>
      <c r="K96" s="250"/>
      <c r="L96" s="250"/>
      <c r="M96" s="250"/>
      <c r="N96" s="250"/>
      <c r="O96" s="250"/>
      <c r="P96" s="250"/>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2"/>
      <c r="BA96" s="252"/>
      <c r="BB96" s="252"/>
      <c r="BC96" s="252"/>
      <c r="BD96" s="252"/>
      <c r="BE96" s="244"/>
      <c r="BF96" s="244"/>
      <c r="BG96" s="244"/>
      <c r="BH96" s="244"/>
      <c r="BI96" s="244"/>
      <c r="BJ96" s="244"/>
      <c r="BK96" s="244"/>
      <c r="BL96" s="244"/>
      <c r="BM96" s="244"/>
      <c r="BN96" s="244"/>
      <c r="BO96" s="244"/>
      <c r="BP96" s="244"/>
      <c r="BQ96" s="241">
        <v>90</v>
      </c>
      <c r="BR96" s="246"/>
      <c r="BS96" s="922"/>
      <c r="BT96" s="923"/>
      <c r="BU96" s="923"/>
      <c r="BV96" s="923"/>
      <c r="BW96" s="923"/>
      <c r="BX96" s="923"/>
      <c r="BY96" s="923"/>
      <c r="BZ96" s="923"/>
      <c r="CA96" s="923"/>
      <c r="CB96" s="923"/>
      <c r="CC96" s="923"/>
      <c r="CD96" s="923"/>
      <c r="CE96" s="923"/>
      <c r="CF96" s="923"/>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19"/>
      <c r="DW96" s="920"/>
      <c r="DX96" s="920"/>
      <c r="DY96" s="920"/>
      <c r="DZ96" s="921"/>
      <c r="EA96" s="226"/>
    </row>
    <row r="97" spans="1:131" s="227" customFormat="1" ht="26.25" hidden="1" customHeight="1" x14ac:dyDescent="0.2">
      <c r="A97" s="249"/>
      <c r="B97" s="250"/>
      <c r="C97" s="250"/>
      <c r="D97" s="250"/>
      <c r="E97" s="250"/>
      <c r="F97" s="250"/>
      <c r="G97" s="250"/>
      <c r="H97" s="250"/>
      <c r="I97" s="250"/>
      <c r="J97" s="250"/>
      <c r="K97" s="250"/>
      <c r="L97" s="250"/>
      <c r="M97" s="250"/>
      <c r="N97" s="250"/>
      <c r="O97" s="250"/>
      <c r="P97" s="250"/>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c r="BA97" s="252"/>
      <c r="BB97" s="252"/>
      <c r="BC97" s="252"/>
      <c r="BD97" s="252"/>
      <c r="BE97" s="244"/>
      <c r="BF97" s="244"/>
      <c r="BG97" s="244"/>
      <c r="BH97" s="244"/>
      <c r="BI97" s="244"/>
      <c r="BJ97" s="244"/>
      <c r="BK97" s="244"/>
      <c r="BL97" s="244"/>
      <c r="BM97" s="244"/>
      <c r="BN97" s="244"/>
      <c r="BO97" s="244"/>
      <c r="BP97" s="244"/>
      <c r="BQ97" s="241">
        <v>91</v>
      </c>
      <c r="BR97" s="246"/>
      <c r="BS97" s="922"/>
      <c r="BT97" s="923"/>
      <c r="BU97" s="923"/>
      <c r="BV97" s="923"/>
      <c r="BW97" s="923"/>
      <c r="BX97" s="923"/>
      <c r="BY97" s="923"/>
      <c r="BZ97" s="923"/>
      <c r="CA97" s="923"/>
      <c r="CB97" s="923"/>
      <c r="CC97" s="923"/>
      <c r="CD97" s="923"/>
      <c r="CE97" s="923"/>
      <c r="CF97" s="923"/>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19"/>
      <c r="DW97" s="920"/>
      <c r="DX97" s="920"/>
      <c r="DY97" s="920"/>
      <c r="DZ97" s="921"/>
      <c r="EA97" s="226"/>
    </row>
    <row r="98" spans="1:131" s="227" customFormat="1" ht="26.25" hidden="1" customHeight="1" x14ac:dyDescent="0.2">
      <c r="A98" s="249"/>
      <c r="B98" s="250"/>
      <c r="C98" s="250"/>
      <c r="D98" s="250"/>
      <c r="E98" s="250"/>
      <c r="F98" s="250"/>
      <c r="G98" s="250"/>
      <c r="H98" s="250"/>
      <c r="I98" s="250"/>
      <c r="J98" s="250"/>
      <c r="K98" s="250"/>
      <c r="L98" s="250"/>
      <c r="M98" s="250"/>
      <c r="N98" s="250"/>
      <c r="O98" s="250"/>
      <c r="P98" s="250"/>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2"/>
      <c r="BA98" s="252"/>
      <c r="BB98" s="252"/>
      <c r="BC98" s="252"/>
      <c r="BD98" s="252"/>
      <c r="BE98" s="244"/>
      <c r="BF98" s="244"/>
      <c r="BG98" s="244"/>
      <c r="BH98" s="244"/>
      <c r="BI98" s="244"/>
      <c r="BJ98" s="244"/>
      <c r="BK98" s="244"/>
      <c r="BL98" s="244"/>
      <c r="BM98" s="244"/>
      <c r="BN98" s="244"/>
      <c r="BO98" s="244"/>
      <c r="BP98" s="244"/>
      <c r="BQ98" s="241">
        <v>92</v>
      </c>
      <c r="BR98" s="246"/>
      <c r="BS98" s="922"/>
      <c r="BT98" s="923"/>
      <c r="BU98" s="923"/>
      <c r="BV98" s="923"/>
      <c r="BW98" s="923"/>
      <c r="BX98" s="923"/>
      <c r="BY98" s="923"/>
      <c r="BZ98" s="923"/>
      <c r="CA98" s="923"/>
      <c r="CB98" s="923"/>
      <c r="CC98" s="923"/>
      <c r="CD98" s="923"/>
      <c r="CE98" s="923"/>
      <c r="CF98" s="923"/>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19"/>
      <c r="DW98" s="920"/>
      <c r="DX98" s="920"/>
      <c r="DY98" s="920"/>
      <c r="DZ98" s="921"/>
      <c r="EA98" s="226"/>
    </row>
    <row r="99" spans="1:131" s="227" customFormat="1" ht="26.25" hidden="1" customHeight="1" x14ac:dyDescent="0.2">
      <c r="A99" s="249"/>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2"/>
      <c r="BA99" s="252"/>
      <c r="BB99" s="252"/>
      <c r="BC99" s="252"/>
      <c r="BD99" s="252"/>
      <c r="BE99" s="244"/>
      <c r="BF99" s="244"/>
      <c r="BG99" s="244"/>
      <c r="BH99" s="244"/>
      <c r="BI99" s="244"/>
      <c r="BJ99" s="244"/>
      <c r="BK99" s="244"/>
      <c r="BL99" s="244"/>
      <c r="BM99" s="244"/>
      <c r="BN99" s="244"/>
      <c r="BO99" s="244"/>
      <c r="BP99" s="244"/>
      <c r="BQ99" s="241">
        <v>93</v>
      </c>
      <c r="BR99" s="246"/>
      <c r="BS99" s="922"/>
      <c r="BT99" s="923"/>
      <c r="BU99" s="923"/>
      <c r="BV99" s="923"/>
      <c r="BW99" s="923"/>
      <c r="BX99" s="923"/>
      <c r="BY99" s="923"/>
      <c r="BZ99" s="923"/>
      <c r="CA99" s="923"/>
      <c r="CB99" s="923"/>
      <c r="CC99" s="923"/>
      <c r="CD99" s="923"/>
      <c r="CE99" s="923"/>
      <c r="CF99" s="923"/>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19"/>
      <c r="DW99" s="920"/>
      <c r="DX99" s="920"/>
      <c r="DY99" s="920"/>
      <c r="DZ99" s="921"/>
      <c r="EA99" s="226"/>
    </row>
    <row r="100" spans="1:131" s="227" customFormat="1" ht="26.25" hidden="1" customHeight="1" x14ac:dyDescent="0.2">
      <c r="A100" s="249"/>
      <c r="B100" s="250"/>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c r="BA100" s="252"/>
      <c r="BB100" s="252"/>
      <c r="BC100" s="252"/>
      <c r="BD100" s="252"/>
      <c r="BE100" s="244"/>
      <c r="BF100" s="244"/>
      <c r="BG100" s="244"/>
      <c r="BH100" s="244"/>
      <c r="BI100" s="244"/>
      <c r="BJ100" s="244"/>
      <c r="BK100" s="244"/>
      <c r="BL100" s="244"/>
      <c r="BM100" s="244"/>
      <c r="BN100" s="244"/>
      <c r="BO100" s="244"/>
      <c r="BP100" s="244"/>
      <c r="BQ100" s="241">
        <v>94</v>
      </c>
      <c r="BR100" s="246"/>
      <c r="BS100" s="922"/>
      <c r="BT100" s="923"/>
      <c r="BU100" s="923"/>
      <c r="BV100" s="923"/>
      <c r="BW100" s="923"/>
      <c r="BX100" s="923"/>
      <c r="BY100" s="923"/>
      <c r="BZ100" s="923"/>
      <c r="CA100" s="923"/>
      <c r="CB100" s="923"/>
      <c r="CC100" s="923"/>
      <c r="CD100" s="923"/>
      <c r="CE100" s="923"/>
      <c r="CF100" s="923"/>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19"/>
      <c r="DW100" s="920"/>
      <c r="DX100" s="920"/>
      <c r="DY100" s="920"/>
      <c r="DZ100" s="921"/>
      <c r="EA100" s="226"/>
    </row>
    <row r="101" spans="1:131" s="227" customFormat="1" ht="26.25" hidden="1" customHeight="1" x14ac:dyDescent="0.2">
      <c r="A101" s="249"/>
      <c r="B101" s="250"/>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2"/>
      <c r="BA101" s="252"/>
      <c r="BB101" s="252"/>
      <c r="BC101" s="252"/>
      <c r="BD101" s="252"/>
      <c r="BE101" s="244"/>
      <c r="BF101" s="244"/>
      <c r="BG101" s="244"/>
      <c r="BH101" s="244"/>
      <c r="BI101" s="244"/>
      <c r="BJ101" s="244"/>
      <c r="BK101" s="244"/>
      <c r="BL101" s="244"/>
      <c r="BM101" s="244"/>
      <c r="BN101" s="244"/>
      <c r="BO101" s="244"/>
      <c r="BP101" s="244"/>
      <c r="BQ101" s="241">
        <v>95</v>
      </c>
      <c r="BR101" s="246"/>
      <c r="BS101" s="922"/>
      <c r="BT101" s="923"/>
      <c r="BU101" s="923"/>
      <c r="BV101" s="923"/>
      <c r="BW101" s="923"/>
      <c r="BX101" s="923"/>
      <c r="BY101" s="923"/>
      <c r="BZ101" s="923"/>
      <c r="CA101" s="923"/>
      <c r="CB101" s="923"/>
      <c r="CC101" s="923"/>
      <c r="CD101" s="923"/>
      <c r="CE101" s="923"/>
      <c r="CF101" s="923"/>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19"/>
      <c r="DW101" s="920"/>
      <c r="DX101" s="920"/>
      <c r="DY101" s="920"/>
      <c r="DZ101" s="921"/>
      <c r="EA101" s="226"/>
    </row>
    <row r="102" spans="1:131" s="227" customFormat="1" ht="26.25" customHeight="1" thickBot="1" x14ac:dyDescent="0.25">
      <c r="A102" s="249"/>
      <c r="B102" s="250"/>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2"/>
      <c r="BA102" s="252"/>
      <c r="BB102" s="252"/>
      <c r="BC102" s="252"/>
      <c r="BD102" s="252"/>
      <c r="BE102" s="244"/>
      <c r="BF102" s="244"/>
      <c r="BG102" s="244"/>
      <c r="BH102" s="244"/>
      <c r="BI102" s="244"/>
      <c r="BJ102" s="244"/>
      <c r="BK102" s="244"/>
      <c r="BL102" s="244"/>
      <c r="BM102" s="244"/>
      <c r="BN102" s="244"/>
      <c r="BO102" s="244"/>
      <c r="BP102" s="244"/>
      <c r="BQ102" s="243" t="s">
        <v>381</v>
      </c>
      <c r="BR102" s="857" t="s">
        <v>414</v>
      </c>
      <c r="BS102" s="858"/>
      <c r="BT102" s="858"/>
      <c r="BU102" s="858"/>
      <c r="BV102" s="858"/>
      <c r="BW102" s="858"/>
      <c r="BX102" s="858"/>
      <c r="BY102" s="858"/>
      <c r="BZ102" s="858"/>
      <c r="CA102" s="858"/>
      <c r="CB102" s="858"/>
      <c r="CC102" s="858"/>
      <c r="CD102" s="858"/>
      <c r="CE102" s="858"/>
      <c r="CF102" s="858"/>
      <c r="CG102" s="859"/>
      <c r="CH102" s="950"/>
      <c r="CI102" s="951"/>
      <c r="CJ102" s="951"/>
      <c r="CK102" s="951"/>
      <c r="CL102" s="952"/>
      <c r="CM102" s="950"/>
      <c r="CN102" s="951"/>
      <c r="CO102" s="951"/>
      <c r="CP102" s="951"/>
      <c r="CQ102" s="952"/>
      <c r="CR102" s="953">
        <v>357</v>
      </c>
      <c r="CS102" s="910"/>
      <c r="CT102" s="910"/>
      <c r="CU102" s="910"/>
      <c r="CV102" s="954"/>
      <c r="CW102" s="953">
        <v>3</v>
      </c>
      <c r="CX102" s="910"/>
      <c r="CY102" s="910"/>
      <c r="CZ102" s="910"/>
      <c r="DA102" s="954"/>
      <c r="DB102" s="953">
        <v>843</v>
      </c>
      <c r="DC102" s="910"/>
      <c r="DD102" s="910"/>
      <c r="DE102" s="910"/>
      <c r="DF102" s="954"/>
      <c r="DG102" s="953" t="s">
        <v>568</v>
      </c>
      <c r="DH102" s="910"/>
      <c r="DI102" s="910"/>
      <c r="DJ102" s="910"/>
      <c r="DK102" s="954"/>
      <c r="DL102" s="953" t="s">
        <v>568</v>
      </c>
      <c r="DM102" s="910"/>
      <c r="DN102" s="910"/>
      <c r="DO102" s="910"/>
      <c r="DP102" s="954"/>
      <c r="DQ102" s="953" t="s">
        <v>569</v>
      </c>
      <c r="DR102" s="910"/>
      <c r="DS102" s="910"/>
      <c r="DT102" s="910"/>
      <c r="DU102" s="954"/>
      <c r="DV102" s="977"/>
      <c r="DW102" s="978"/>
      <c r="DX102" s="978"/>
      <c r="DY102" s="978"/>
      <c r="DZ102" s="979"/>
      <c r="EA102" s="226"/>
    </row>
    <row r="103" spans="1:131" s="227" customFormat="1" ht="26.25" customHeight="1" x14ac:dyDescent="0.2">
      <c r="A103" s="249"/>
      <c r="B103" s="250"/>
      <c r="C103" s="250"/>
      <c r="D103" s="250"/>
      <c r="E103" s="250"/>
      <c r="F103" s="250"/>
      <c r="G103" s="250"/>
      <c r="H103" s="250"/>
      <c r="I103" s="250"/>
      <c r="J103" s="250"/>
      <c r="K103" s="250"/>
      <c r="L103" s="250"/>
      <c r="M103" s="250"/>
      <c r="N103" s="250"/>
      <c r="O103" s="250"/>
      <c r="P103" s="250"/>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2"/>
      <c r="BA103" s="252"/>
      <c r="BB103" s="252"/>
      <c r="BC103" s="252"/>
      <c r="BD103" s="252"/>
      <c r="BE103" s="244"/>
      <c r="BF103" s="244"/>
      <c r="BG103" s="244"/>
      <c r="BH103" s="244"/>
      <c r="BI103" s="244"/>
      <c r="BJ103" s="244"/>
      <c r="BK103" s="244"/>
      <c r="BL103" s="244"/>
      <c r="BM103" s="244"/>
      <c r="BN103" s="244"/>
      <c r="BO103" s="244"/>
      <c r="BP103" s="244"/>
      <c r="BQ103" s="980" t="s">
        <v>415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2">
      <c r="A104" s="249"/>
      <c r="B104" s="250"/>
      <c r="C104" s="250"/>
      <c r="D104" s="250"/>
      <c r="E104" s="250"/>
      <c r="F104" s="250"/>
      <c r="G104" s="250"/>
      <c r="H104" s="250"/>
      <c r="I104" s="250"/>
      <c r="J104" s="250"/>
      <c r="K104" s="250"/>
      <c r="L104" s="250"/>
      <c r="M104" s="250"/>
      <c r="N104" s="250"/>
      <c r="O104" s="250"/>
      <c r="P104" s="250"/>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2"/>
      <c r="BA104" s="252"/>
      <c r="BB104" s="252"/>
      <c r="BC104" s="252"/>
      <c r="BD104" s="252"/>
      <c r="BE104" s="244"/>
      <c r="BF104" s="244"/>
      <c r="BG104" s="244"/>
      <c r="BH104" s="244"/>
      <c r="BI104" s="244"/>
      <c r="BJ104" s="244"/>
      <c r="BK104" s="244"/>
      <c r="BL104" s="244"/>
      <c r="BM104" s="244"/>
      <c r="BN104" s="244"/>
      <c r="BO104" s="244"/>
      <c r="BP104" s="244"/>
      <c r="BQ104" s="981" t="s">
        <v>416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26"/>
    </row>
    <row r="106" spans="1:131" s="227" customFormat="1" ht="11.25" customHeight="1" x14ac:dyDescent="0.2">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26"/>
    </row>
    <row r="107" spans="1:131" s="226" customFormat="1" ht="26.25" customHeight="1" thickBot="1" x14ac:dyDescent="0.25">
      <c r="A107" s="254" t="s">
        <v>417</v>
      </c>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4" t="s">
        <v>418</v>
      </c>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row>
    <row r="108" spans="1:131" s="226" customFormat="1" ht="26.25" customHeight="1" x14ac:dyDescent="0.2">
      <c r="A108" s="982" t="s">
        <v>419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5" t="s">
        <v>421</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422</v>
      </c>
      <c r="AB109" s="956"/>
      <c r="AC109" s="956"/>
      <c r="AD109" s="956"/>
      <c r="AE109" s="957"/>
      <c r="AF109" s="955" t="s">
        <v>300</v>
      </c>
      <c r="AG109" s="956"/>
      <c r="AH109" s="956"/>
      <c r="AI109" s="956"/>
      <c r="AJ109" s="957"/>
      <c r="AK109" s="955" t="s">
        <v>299</v>
      </c>
      <c r="AL109" s="956"/>
      <c r="AM109" s="956"/>
      <c r="AN109" s="956"/>
      <c r="AO109" s="957"/>
      <c r="AP109" s="955" t="s">
        <v>423</v>
      </c>
      <c r="AQ109" s="956"/>
      <c r="AR109" s="956"/>
      <c r="AS109" s="956"/>
      <c r="AT109" s="958"/>
      <c r="AU109" s="975" t="s">
        <v>421</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422</v>
      </c>
      <c r="BR109" s="956"/>
      <c r="BS109" s="956"/>
      <c r="BT109" s="956"/>
      <c r="BU109" s="957"/>
      <c r="BV109" s="955" t="s">
        <v>300</v>
      </c>
      <c r="BW109" s="956"/>
      <c r="BX109" s="956"/>
      <c r="BY109" s="956"/>
      <c r="BZ109" s="957"/>
      <c r="CA109" s="955" t="s">
        <v>299</v>
      </c>
      <c r="CB109" s="956"/>
      <c r="CC109" s="956"/>
      <c r="CD109" s="956"/>
      <c r="CE109" s="957"/>
      <c r="CF109" s="976" t="s">
        <v>423</v>
      </c>
      <c r="CG109" s="976"/>
      <c r="CH109" s="976"/>
      <c r="CI109" s="976"/>
      <c r="CJ109" s="976"/>
      <c r="CK109" s="955" t="s">
        <v>424</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422</v>
      </c>
      <c r="DH109" s="956"/>
      <c r="DI109" s="956"/>
      <c r="DJ109" s="956"/>
      <c r="DK109" s="957"/>
      <c r="DL109" s="955" t="s">
        <v>300</v>
      </c>
      <c r="DM109" s="956"/>
      <c r="DN109" s="956"/>
      <c r="DO109" s="956"/>
      <c r="DP109" s="957"/>
      <c r="DQ109" s="955" t="s">
        <v>299</v>
      </c>
      <c r="DR109" s="956"/>
      <c r="DS109" s="956"/>
      <c r="DT109" s="956"/>
      <c r="DU109" s="957"/>
      <c r="DV109" s="955" t="s">
        <v>423</v>
      </c>
      <c r="DW109" s="956"/>
      <c r="DX109" s="956"/>
      <c r="DY109" s="956"/>
      <c r="DZ109" s="958"/>
    </row>
    <row r="110" spans="1:131" s="226" customFormat="1" ht="26.25" customHeight="1" x14ac:dyDescent="0.2">
      <c r="A110" s="959" t="s">
        <v>425</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7875562</v>
      </c>
      <c r="AB110" s="963"/>
      <c r="AC110" s="963"/>
      <c r="AD110" s="963"/>
      <c r="AE110" s="964"/>
      <c r="AF110" s="965">
        <v>8204391</v>
      </c>
      <c r="AG110" s="963"/>
      <c r="AH110" s="963"/>
      <c r="AI110" s="963"/>
      <c r="AJ110" s="964"/>
      <c r="AK110" s="965">
        <v>7941239</v>
      </c>
      <c r="AL110" s="963"/>
      <c r="AM110" s="963"/>
      <c r="AN110" s="963"/>
      <c r="AO110" s="964"/>
      <c r="AP110" s="966">
        <v>30</v>
      </c>
      <c r="AQ110" s="967"/>
      <c r="AR110" s="967"/>
      <c r="AS110" s="967"/>
      <c r="AT110" s="968"/>
      <c r="AU110" s="969" t="s">
        <v>67</v>
      </c>
      <c r="AV110" s="970"/>
      <c r="AW110" s="970"/>
      <c r="AX110" s="970"/>
      <c r="AY110" s="970"/>
      <c r="AZ110" s="1011" t="s">
        <v>426</v>
      </c>
      <c r="BA110" s="960"/>
      <c r="BB110" s="960"/>
      <c r="BC110" s="960"/>
      <c r="BD110" s="960"/>
      <c r="BE110" s="960"/>
      <c r="BF110" s="960"/>
      <c r="BG110" s="960"/>
      <c r="BH110" s="960"/>
      <c r="BI110" s="960"/>
      <c r="BJ110" s="960"/>
      <c r="BK110" s="960"/>
      <c r="BL110" s="960"/>
      <c r="BM110" s="960"/>
      <c r="BN110" s="960"/>
      <c r="BO110" s="960"/>
      <c r="BP110" s="961"/>
      <c r="BQ110" s="997">
        <v>63626908</v>
      </c>
      <c r="BR110" s="998"/>
      <c r="BS110" s="998"/>
      <c r="BT110" s="998"/>
      <c r="BU110" s="998"/>
      <c r="BV110" s="998">
        <v>60983566</v>
      </c>
      <c r="BW110" s="998"/>
      <c r="BX110" s="998"/>
      <c r="BY110" s="998"/>
      <c r="BZ110" s="998"/>
      <c r="CA110" s="998">
        <v>59353963</v>
      </c>
      <c r="CB110" s="998"/>
      <c r="CC110" s="998"/>
      <c r="CD110" s="998"/>
      <c r="CE110" s="998"/>
      <c r="CF110" s="1012">
        <v>224.3</v>
      </c>
      <c r="CG110" s="1013"/>
      <c r="CH110" s="1013"/>
      <c r="CI110" s="1013"/>
      <c r="CJ110" s="1013"/>
      <c r="CK110" s="1014" t="s">
        <v>427</v>
      </c>
      <c r="CL110" s="1015"/>
      <c r="CM110" s="994" t="s">
        <v>428</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429</v>
      </c>
      <c r="DH110" s="998"/>
      <c r="DI110" s="998"/>
      <c r="DJ110" s="998"/>
      <c r="DK110" s="998"/>
      <c r="DL110" s="998" t="s">
        <v>429</v>
      </c>
      <c r="DM110" s="998"/>
      <c r="DN110" s="998"/>
      <c r="DO110" s="998"/>
      <c r="DP110" s="998"/>
      <c r="DQ110" s="998" t="s">
        <v>124</v>
      </c>
      <c r="DR110" s="998"/>
      <c r="DS110" s="998"/>
      <c r="DT110" s="998"/>
      <c r="DU110" s="998"/>
      <c r="DV110" s="999" t="s">
        <v>429</v>
      </c>
      <c r="DW110" s="999"/>
      <c r="DX110" s="999"/>
      <c r="DY110" s="999"/>
      <c r="DZ110" s="1000"/>
    </row>
    <row r="111" spans="1:131" s="226" customFormat="1" ht="26.25" customHeight="1" x14ac:dyDescent="0.2">
      <c r="A111" s="1001" t="s">
        <v>430</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124</v>
      </c>
      <c r="AB111" s="1005"/>
      <c r="AC111" s="1005"/>
      <c r="AD111" s="1005"/>
      <c r="AE111" s="1006"/>
      <c r="AF111" s="1007" t="s">
        <v>429</v>
      </c>
      <c r="AG111" s="1005"/>
      <c r="AH111" s="1005"/>
      <c r="AI111" s="1005"/>
      <c r="AJ111" s="1006"/>
      <c r="AK111" s="1007" t="s">
        <v>429</v>
      </c>
      <c r="AL111" s="1005"/>
      <c r="AM111" s="1005"/>
      <c r="AN111" s="1005"/>
      <c r="AO111" s="1006"/>
      <c r="AP111" s="1008" t="s">
        <v>429</v>
      </c>
      <c r="AQ111" s="1009"/>
      <c r="AR111" s="1009"/>
      <c r="AS111" s="1009"/>
      <c r="AT111" s="1010"/>
      <c r="AU111" s="971"/>
      <c r="AV111" s="972"/>
      <c r="AW111" s="972"/>
      <c r="AX111" s="972"/>
      <c r="AY111" s="972"/>
      <c r="AZ111" s="1020" t="s">
        <v>431</v>
      </c>
      <c r="BA111" s="1021"/>
      <c r="BB111" s="1021"/>
      <c r="BC111" s="1021"/>
      <c r="BD111" s="1021"/>
      <c r="BE111" s="1021"/>
      <c r="BF111" s="1021"/>
      <c r="BG111" s="1021"/>
      <c r="BH111" s="1021"/>
      <c r="BI111" s="1021"/>
      <c r="BJ111" s="1021"/>
      <c r="BK111" s="1021"/>
      <c r="BL111" s="1021"/>
      <c r="BM111" s="1021"/>
      <c r="BN111" s="1021"/>
      <c r="BO111" s="1021"/>
      <c r="BP111" s="1022"/>
      <c r="BQ111" s="990">
        <v>173148</v>
      </c>
      <c r="BR111" s="991"/>
      <c r="BS111" s="991"/>
      <c r="BT111" s="991"/>
      <c r="BU111" s="991"/>
      <c r="BV111" s="991">
        <v>143888</v>
      </c>
      <c r="BW111" s="991"/>
      <c r="BX111" s="991"/>
      <c r="BY111" s="991"/>
      <c r="BZ111" s="991"/>
      <c r="CA111" s="991">
        <v>115477</v>
      </c>
      <c r="CB111" s="991"/>
      <c r="CC111" s="991"/>
      <c r="CD111" s="991"/>
      <c r="CE111" s="991"/>
      <c r="CF111" s="985">
        <v>0.4</v>
      </c>
      <c r="CG111" s="986"/>
      <c r="CH111" s="986"/>
      <c r="CI111" s="986"/>
      <c r="CJ111" s="986"/>
      <c r="CK111" s="1016"/>
      <c r="CL111" s="1017"/>
      <c r="CM111" s="987" t="s">
        <v>432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429</v>
      </c>
      <c r="DH111" s="991"/>
      <c r="DI111" s="991"/>
      <c r="DJ111" s="991"/>
      <c r="DK111" s="991"/>
      <c r="DL111" s="991" t="s">
        <v>429</v>
      </c>
      <c r="DM111" s="991"/>
      <c r="DN111" s="991"/>
      <c r="DO111" s="991"/>
      <c r="DP111" s="991"/>
      <c r="DQ111" s="991" t="s">
        <v>124</v>
      </c>
      <c r="DR111" s="991"/>
      <c r="DS111" s="991"/>
      <c r="DT111" s="991"/>
      <c r="DU111" s="991"/>
      <c r="DV111" s="992" t="s">
        <v>429</v>
      </c>
      <c r="DW111" s="992"/>
      <c r="DX111" s="992"/>
      <c r="DY111" s="992"/>
      <c r="DZ111" s="993"/>
    </row>
    <row r="112" spans="1:131" s="226" customFormat="1" ht="26.25" customHeight="1" x14ac:dyDescent="0.2">
      <c r="A112" s="1023" t="s">
        <v>433</v>
      </c>
      <c r="B112" s="1024"/>
      <c r="C112" s="1021" t="s">
        <v>434</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429</v>
      </c>
      <c r="AB112" s="1030"/>
      <c r="AC112" s="1030"/>
      <c r="AD112" s="1030"/>
      <c r="AE112" s="1031"/>
      <c r="AF112" s="1032" t="s">
        <v>429</v>
      </c>
      <c r="AG112" s="1030"/>
      <c r="AH112" s="1030"/>
      <c r="AI112" s="1030"/>
      <c r="AJ112" s="1031"/>
      <c r="AK112" s="1032" t="s">
        <v>429</v>
      </c>
      <c r="AL112" s="1030"/>
      <c r="AM112" s="1030"/>
      <c r="AN112" s="1030"/>
      <c r="AO112" s="1031"/>
      <c r="AP112" s="1033" t="s">
        <v>429</v>
      </c>
      <c r="AQ112" s="1034"/>
      <c r="AR112" s="1034"/>
      <c r="AS112" s="1034"/>
      <c r="AT112" s="1035"/>
      <c r="AU112" s="971"/>
      <c r="AV112" s="972"/>
      <c r="AW112" s="972"/>
      <c r="AX112" s="972"/>
      <c r="AY112" s="972"/>
      <c r="AZ112" s="1020" t="s">
        <v>435</v>
      </c>
      <c r="BA112" s="1021"/>
      <c r="BB112" s="1021"/>
      <c r="BC112" s="1021"/>
      <c r="BD112" s="1021"/>
      <c r="BE112" s="1021"/>
      <c r="BF112" s="1021"/>
      <c r="BG112" s="1021"/>
      <c r="BH112" s="1021"/>
      <c r="BI112" s="1021"/>
      <c r="BJ112" s="1021"/>
      <c r="BK112" s="1021"/>
      <c r="BL112" s="1021"/>
      <c r="BM112" s="1021"/>
      <c r="BN112" s="1021"/>
      <c r="BO112" s="1021"/>
      <c r="BP112" s="1022"/>
      <c r="BQ112" s="990">
        <v>14543961</v>
      </c>
      <c r="BR112" s="991"/>
      <c r="BS112" s="991"/>
      <c r="BT112" s="991"/>
      <c r="BU112" s="991"/>
      <c r="BV112" s="991">
        <v>13698237</v>
      </c>
      <c r="BW112" s="991"/>
      <c r="BX112" s="991"/>
      <c r="BY112" s="991"/>
      <c r="BZ112" s="991"/>
      <c r="CA112" s="991">
        <v>12891859</v>
      </c>
      <c r="CB112" s="991"/>
      <c r="CC112" s="991"/>
      <c r="CD112" s="991"/>
      <c r="CE112" s="991"/>
      <c r="CF112" s="985">
        <v>48.7</v>
      </c>
      <c r="CG112" s="986"/>
      <c r="CH112" s="986"/>
      <c r="CI112" s="986"/>
      <c r="CJ112" s="986"/>
      <c r="CK112" s="1016"/>
      <c r="CL112" s="1017"/>
      <c r="CM112" s="987" t="s">
        <v>436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429</v>
      </c>
      <c r="DH112" s="991"/>
      <c r="DI112" s="991"/>
      <c r="DJ112" s="991"/>
      <c r="DK112" s="991"/>
      <c r="DL112" s="991" t="s">
        <v>124</v>
      </c>
      <c r="DM112" s="991"/>
      <c r="DN112" s="991"/>
      <c r="DO112" s="991"/>
      <c r="DP112" s="991"/>
      <c r="DQ112" s="991" t="s">
        <v>429</v>
      </c>
      <c r="DR112" s="991"/>
      <c r="DS112" s="991"/>
      <c r="DT112" s="991"/>
      <c r="DU112" s="991"/>
      <c r="DV112" s="992" t="s">
        <v>124</v>
      </c>
      <c r="DW112" s="992"/>
      <c r="DX112" s="992"/>
      <c r="DY112" s="992"/>
      <c r="DZ112" s="993"/>
    </row>
    <row r="113" spans="1:130" s="226" customFormat="1" ht="26.25" customHeight="1" x14ac:dyDescent="0.2">
      <c r="A113" s="1025"/>
      <c r="B113" s="1026"/>
      <c r="C113" s="1021" t="s">
        <v>437</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966755</v>
      </c>
      <c r="AB113" s="1005"/>
      <c r="AC113" s="1005"/>
      <c r="AD113" s="1005"/>
      <c r="AE113" s="1006"/>
      <c r="AF113" s="1007">
        <v>917154</v>
      </c>
      <c r="AG113" s="1005"/>
      <c r="AH113" s="1005"/>
      <c r="AI113" s="1005"/>
      <c r="AJ113" s="1006"/>
      <c r="AK113" s="1007">
        <v>890619</v>
      </c>
      <c r="AL113" s="1005"/>
      <c r="AM113" s="1005"/>
      <c r="AN113" s="1005"/>
      <c r="AO113" s="1006"/>
      <c r="AP113" s="1008">
        <v>3.4</v>
      </c>
      <c r="AQ113" s="1009"/>
      <c r="AR113" s="1009"/>
      <c r="AS113" s="1009"/>
      <c r="AT113" s="1010"/>
      <c r="AU113" s="971"/>
      <c r="AV113" s="972"/>
      <c r="AW113" s="972"/>
      <c r="AX113" s="972"/>
      <c r="AY113" s="972"/>
      <c r="AZ113" s="1020" t="s">
        <v>438</v>
      </c>
      <c r="BA113" s="1021"/>
      <c r="BB113" s="1021"/>
      <c r="BC113" s="1021"/>
      <c r="BD113" s="1021"/>
      <c r="BE113" s="1021"/>
      <c r="BF113" s="1021"/>
      <c r="BG113" s="1021"/>
      <c r="BH113" s="1021"/>
      <c r="BI113" s="1021"/>
      <c r="BJ113" s="1021"/>
      <c r="BK113" s="1021"/>
      <c r="BL113" s="1021"/>
      <c r="BM113" s="1021"/>
      <c r="BN113" s="1021"/>
      <c r="BO113" s="1021"/>
      <c r="BP113" s="1022"/>
      <c r="BQ113" s="990" t="s">
        <v>429</v>
      </c>
      <c r="BR113" s="991"/>
      <c r="BS113" s="991"/>
      <c r="BT113" s="991"/>
      <c r="BU113" s="991"/>
      <c r="BV113" s="991" t="s">
        <v>124</v>
      </c>
      <c r="BW113" s="991"/>
      <c r="BX113" s="991"/>
      <c r="BY113" s="991"/>
      <c r="BZ113" s="991"/>
      <c r="CA113" s="991" t="s">
        <v>429</v>
      </c>
      <c r="CB113" s="991"/>
      <c r="CC113" s="991"/>
      <c r="CD113" s="991"/>
      <c r="CE113" s="991"/>
      <c r="CF113" s="985" t="s">
        <v>429</v>
      </c>
      <c r="CG113" s="986"/>
      <c r="CH113" s="986"/>
      <c r="CI113" s="986"/>
      <c r="CJ113" s="986"/>
      <c r="CK113" s="1016"/>
      <c r="CL113" s="1017"/>
      <c r="CM113" s="987" t="s">
        <v>439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429</v>
      </c>
      <c r="DH113" s="1030"/>
      <c r="DI113" s="1030"/>
      <c r="DJ113" s="1030"/>
      <c r="DK113" s="1031"/>
      <c r="DL113" s="1032" t="s">
        <v>429</v>
      </c>
      <c r="DM113" s="1030"/>
      <c r="DN113" s="1030"/>
      <c r="DO113" s="1030"/>
      <c r="DP113" s="1031"/>
      <c r="DQ113" s="1032" t="s">
        <v>124</v>
      </c>
      <c r="DR113" s="1030"/>
      <c r="DS113" s="1030"/>
      <c r="DT113" s="1030"/>
      <c r="DU113" s="1031"/>
      <c r="DV113" s="1033" t="s">
        <v>440</v>
      </c>
      <c r="DW113" s="1034"/>
      <c r="DX113" s="1034"/>
      <c r="DY113" s="1034"/>
      <c r="DZ113" s="1035"/>
    </row>
    <row r="114" spans="1:130" s="226" customFormat="1" ht="26.25" customHeight="1" x14ac:dyDescent="0.2">
      <c r="A114" s="1025"/>
      <c r="B114" s="1026"/>
      <c r="C114" s="1021" t="s">
        <v>441</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t="s">
        <v>429</v>
      </c>
      <c r="AB114" s="1030"/>
      <c r="AC114" s="1030"/>
      <c r="AD114" s="1030"/>
      <c r="AE114" s="1031"/>
      <c r="AF114" s="1032" t="s">
        <v>429</v>
      </c>
      <c r="AG114" s="1030"/>
      <c r="AH114" s="1030"/>
      <c r="AI114" s="1030"/>
      <c r="AJ114" s="1031"/>
      <c r="AK114" s="1032" t="s">
        <v>429</v>
      </c>
      <c r="AL114" s="1030"/>
      <c r="AM114" s="1030"/>
      <c r="AN114" s="1030"/>
      <c r="AO114" s="1031"/>
      <c r="AP114" s="1033" t="s">
        <v>429</v>
      </c>
      <c r="AQ114" s="1034"/>
      <c r="AR114" s="1034"/>
      <c r="AS114" s="1034"/>
      <c r="AT114" s="1035"/>
      <c r="AU114" s="971"/>
      <c r="AV114" s="972"/>
      <c r="AW114" s="972"/>
      <c r="AX114" s="972"/>
      <c r="AY114" s="972"/>
      <c r="AZ114" s="1020" t="s">
        <v>442</v>
      </c>
      <c r="BA114" s="1021"/>
      <c r="BB114" s="1021"/>
      <c r="BC114" s="1021"/>
      <c r="BD114" s="1021"/>
      <c r="BE114" s="1021"/>
      <c r="BF114" s="1021"/>
      <c r="BG114" s="1021"/>
      <c r="BH114" s="1021"/>
      <c r="BI114" s="1021"/>
      <c r="BJ114" s="1021"/>
      <c r="BK114" s="1021"/>
      <c r="BL114" s="1021"/>
      <c r="BM114" s="1021"/>
      <c r="BN114" s="1021"/>
      <c r="BO114" s="1021"/>
      <c r="BP114" s="1022"/>
      <c r="BQ114" s="990">
        <v>8998509</v>
      </c>
      <c r="BR114" s="991"/>
      <c r="BS114" s="991"/>
      <c r="BT114" s="991"/>
      <c r="BU114" s="991"/>
      <c r="BV114" s="991">
        <v>8882745</v>
      </c>
      <c r="BW114" s="991"/>
      <c r="BX114" s="991"/>
      <c r="BY114" s="991"/>
      <c r="BZ114" s="991"/>
      <c r="CA114" s="991">
        <v>8694582</v>
      </c>
      <c r="CB114" s="991"/>
      <c r="CC114" s="991"/>
      <c r="CD114" s="991"/>
      <c r="CE114" s="991"/>
      <c r="CF114" s="985">
        <v>32.9</v>
      </c>
      <c r="CG114" s="986"/>
      <c r="CH114" s="986"/>
      <c r="CI114" s="986"/>
      <c r="CJ114" s="986"/>
      <c r="CK114" s="1016"/>
      <c r="CL114" s="1017"/>
      <c r="CM114" s="987" t="s">
        <v>443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429</v>
      </c>
      <c r="DH114" s="1030"/>
      <c r="DI114" s="1030"/>
      <c r="DJ114" s="1030"/>
      <c r="DK114" s="1031"/>
      <c r="DL114" s="1032" t="s">
        <v>124</v>
      </c>
      <c r="DM114" s="1030"/>
      <c r="DN114" s="1030"/>
      <c r="DO114" s="1030"/>
      <c r="DP114" s="1031"/>
      <c r="DQ114" s="1032" t="s">
        <v>124</v>
      </c>
      <c r="DR114" s="1030"/>
      <c r="DS114" s="1030"/>
      <c r="DT114" s="1030"/>
      <c r="DU114" s="1031"/>
      <c r="DV114" s="1033" t="s">
        <v>124</v>
      </c>
      <c r="DW114" s="1034"/>
      <c r="DX114" s="1034"/>
      <c r="DY114" s="1034"/>
      <c r="DZ114" s="1035"/>
    </row>
    <row r="115" spans="1:130" s="226" customFormat="1" ht="26.25" customHeight="1" x14ac:dyDescent="0.2">
      <c r="A115" s="1025"/>
      <c r="B115" s="1026"/>
      <c r="C115" s="1021" t="s">
        <v>444</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37272</v>
      </c>
      <c r="AB115" s="1005"/>
      <c r="AC115" s="1005"/>
      <c r="AD115" s="1005"/>
      <c r="AE115" s="1006"/>
      <c r="AF115" s="1007">
        <v>31640</v>
      </c>
      <c r="AG115" s="1005"/>
      <c r="AH115" s="1005"/>
      <c r="AI115" s="1005"/>
      <c r="AJ115" s="1006"/>
      <c r="AK115" s="1007">
        <v>30209</v>
      </c>
      <c r="AL115" s="1005"/>
      <c r="AM115" s="1005"/>
      <c r="AN115" s="1005"/>
      <c r="AO115" s="1006"/>
      <c r="AP115" s="1008">
        <v>0.1</v>
      </c>
      <c r="AQ115" s="1009"/>
      <c r="AR115" s="1009"/>
      <c r="AS115" s="1009"/>
      <c r="AT115" s="1010"/>
      <c r="AU115" s="971"/>
      <c r="AV115" s="972"/>
      <c r="AW115" s="972"/>
      <c r="AX115" s="972"/>
      <c r="AY115" s="972"/>
      <c r="AZ115" s="1020" t="s">
        <v>445</v>
      </c>
      <c r="BA115" s="1021"/>
      <c r="BB115" s="1021"/>
      <c r="BC115" s="1021"/>
      <c r="BD115" s="1021"/>
      <c r="BE115" s="1021"/>
      <c r="BF115" s="1021"/>
      <c r="BG115" s="1021"/>
      <c r="BH115" s="1021"/>
      <c r="BI115" s="1021"/>
      <c r="BJ115" s="1021"/>
      <c r="BK115" s="1021"/>
      <c r="BL115" s="1021"/>
      <c r="BM115" s="1021"/>
      <c r="BN115" s="1021"/>
      <c r="BO115" s="1021"/>
      <c r="BP115" s="1022"/>
      <c r="BQ115" s="990" t="s">
        <v>124</v>
      </c>
      <c r="BR115" s="991"/>
      <c r="BS115" s="991"/>
      <c r="BT115" s="991"/>
      <c r="BU115" s="991"/>
      <c r="BV115" s="991" t="s">
        <v>429</v>
      </c>
      <c r="BW115" s="991"/>
      <c r="BX115" s="991"/>
      <c r="BY115" s="991"/>
      <c r="BZ115" s="991"/>
      <c r="CA115" s="991" t="s">
        <v>440</v>
      </c>
      <c r="CB115" s="991"/>
      <c r="CC115" s="991"/>
      <c r="CD115" s="991"/>
      <c r="CE115" s="991"/>
      <c r="CF115" s="985" t="s">
        <v>429</v>
      </c>
      <c r="CG115" s="986"/>
      <c r="CH115" s="986"/>
      <c r="CI115" s="986"/>
      <c r="CJ115" s="986"/>
      <c r="CK115" s="1016"/>
      <c r="CL115" s="1017"/>
      <c r="CM115" s="1020" t="s">
        <v>446</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429</v>
      </c>
      <c r="DH115" s="1030"/>
      <c r="DI115" s="1030"/>
      <c r="DJ115" s="1030"/>
      <c r="DK115" s="1031"/>
      <c r="DL115" s="1032" t="s">
        <v>429</v>
      </c>
      <c r="DM115" s="1030"/>
      <c r="DN115" s="1030"/>
      <c r="DO115" s="1030"/>
      <c r="DP115" s="1031"/>
      <c r="DQ115" s="1032" t="s">
        <v>429</v>
      </c>
      <c r="DR115" s="1030"/>
      <c r="DS115" s="1030"/>
      <c r="DT115" s="1030"/>
      <c r="DU115" s="1031"/>
      <c r="DV115" s="1033" t="s">
        <v>124</v>
      </c>
      <c r="DW115" s="1034"/>
      <c r="DX115" s="1034"/>
      <c r="DY115" s="1034"/>
      <c r="DZ115" s="1035"/>
    </row>
    <row r="116" spans="1:130" s="226" customFormat="1" ht="26.25" customHeight="1" x14ac:dyDescent="0.2">
      <c r="A116" s="1027"/>
      <c r="B116" s="1028"/>
      <c r="C116" s="1036" t="s">
        <v>447</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429</v>
      </c>
      <c r="AB116" s="1030"/>
      <c r="AC116" s="1030"/>
      <c r="AD116" s="1030"/>
      <c r="AE116" s="1031"/>
      <c r="AF116" s="1032" t="s">
        <v>124</v>
      </c>
      <c r="AG116" s="1030"/>
      <c r="AH116" s="1030"/>
      <c r="AI116" s="1030"/>
      <c r="AJ116" s="1031"/>
      <c r="AK116" s="1032" t="s">
        <v>124</v>
      </c>
      <c r="AL116" s="1030"/>
      <c r="AM116" s="1030"/>
      <c r="AN116" s="1030"/>
      <c r="AO116" s="1031"/>
      <c r="AP116" s="1033" t="s">
        <v>429</v>
      </c>
      <c r="AQ116" s="1034"/>
      <c r="AR116" s="1034"/>
      <c r="AS116" s="1034"/>
      <c r="AT116" s="1035"/>
      <c r="AU116" s="971"/>
      <c r="AV116" s="972"/>
      <c r="AW116" s="972"/>
      <c r="AX116" s="972"/>
      <c r="AY116" s="972"/>
      <c r="AZ116" s="1038" t="s">
        <v>448</v>
      </c>
      <c r="BA116" s="1039"/>
      <c r="BB116" s="1039"/>
      <c r="BC116" s="1039"/>
      <c r="BD116" s="1039"/>
      <c r="BE116" s="1039"/>
      <c r="BF116" s="1039"/>
      <c r="BG116" s="1039"/>
      <c r="BH116" s="1039"/>
      <c r="BI116" s="1039"/>
      <c r="BJ116" s="1039"/>
      <c r="BK116" s="1039"/>
      <c r="BL116" s="1039"/>
      <c r="BM116" s="1039"/>
      <c r="BN116" s="1039"/>
      <c r="BO116" s="1039"/>
      <c r="BP116" s="1040"/>
      <c r="BQ116" s="990" t="s">
        <v>429</v>
      </c>
      <c r="BR116" s="991"/>
      <c r="BS116" s="991"/>
      <c r="BT116" s="991"/>
      <c r="BU116" s="991"/>
      <c r="BV116" s="991" t="s">
        <v>124</v>
      </c>
      <c r="BW116" s="991"/>
      <c r="BX116" s="991"/>
      <c r="BY116" s="991"/>
      <c r="BZ116" s="991"/>
      <c r="CA116" s="991" t="s">
        <v>429</v>
      </c>
      <c r="CB116" s="991"/>
      <c r="CC116" s="991"/>
      <c r="CD116" s="991"/>
      <c r="CE116" s="991"/>
      <c r="CF116" s="985" t="s">
        <v>440</v>
      </c>
      <c r="CG116" s="986"/>
      <c r="CH116" s="986"/>
      <c r="CI116" s="986"/>
      <c r="CJ116" s="986"/>
      <c r="CK116" s="1016"/>
      <c r="CL116" s="1017"/>
      <c r="CM116" s="987" t="s">
        <v>449</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v>81630</v>
      </c>
      <c r="DH116" s="1030"/>
      <c r="DI116" s="1030"/>
      <c r="DJ116" s="1030"/>
      <c r="DK116" s="1031"/>
      <c r="DL116" s="1032">
        <v>66430</v>
      </c>
      <c r="DM116" s="1030"/>
      <c r="DN116" s="1030"/>
      <c r="DO116" s="1030"/>
      <c r="DP116" s="1031"/>
      <c r="DQ116" s="1032">
        <v>51230</v>
      </c>
      <c r="DR116" s="1030"/>
      <c r="DS116" s="1030"/>
      <c r="DT116" s="1030"/>
      <c r="DU116" s="1031"/>
      <c r="DV116" s="1033">
        <v>0.2</v>
      </c>
      <c r="DW116" s="1034"/>
      <c r="DX116" s="1034"/>
      <c r="DY116" s="1034"/>
      <c r="DZ116" s="1035"/>
    </row>
    <row r="117" spans="1:130" s="226" customFormat="1" ht="26.25" customHeight="1" x14ac:dyDescent="0.2">
      <c r="A117" s="975" t="s">
        <v>182</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450</v>
      </c>
      <c r="Z117" s="957"/>
      <c r="AA117" s="1047">
        <v>8879589</v>
      </c>
      <c r="AB117" s="1048"/>
      <c r="AC117" s="1048"/>
      <c r="AD117" s="1048"/>
      <c r="AE117" s="1049"/>
      <c r="AF117" s="1050">
        <v>9153185</v>
      </c>
      <c r="AG117" s="1048"/>
      <c r="AH117" s="1048"/>
      <c r="AI117" s="1048"/>
      <c r="AJ117" s="1049"/>
      <c r="AK117" s="1050">
        <v>8862067</v>
      </c>
      <c r="AL117" s="1048"/>
      <c r="AM117" s="1048"/>
      <c r="AN117" s="1048"/>
      <c r="AO117" s="1049"/>
      <c r="AP117" s="1051"/>
      <c r="AQ117" s="1052"/>
      <c r="AR117" s="1052"/>
      <c r="AS117" s="1052"/>
      <c r="AT117" s="1053"/>
      <c r="AU117" s="971"/>
      <c r="AV117" s="972"/>
      <c r="AW117" s="972"/>
      <c r="AX117" s="972"/>
      <c r="AY117" s="972"/>
      <c r="AZ117" s="1038" t="s">
        <v>451</v>
      </c>
      <c r="BA117" s="1039"/>
      <c r="BB117" s="1039"/>
      <c r="BC117" s="1039"/>
      <c r="BD117" s="1039"/>
      <c r="BE117" s="1039"/>
      <c r="BF117" s="1039"/>
      <c r="BG117" s="1039"/>
      <c r="BH117" s="1039"/>
      <c r="BI117" s="1039"/>
      <c r="BJ117" s="1039"/>
      <c r="BK117" s="1039"/>
      <c r="BL117" s="1039"/>
      <c r="BM117" s="1039"/>
      <c r="BN117" s="1039"/>
      <c r="BO117" s="1039"/>
      <c r="BP117" s="1040"/>
      <c r="BQ117" s="990" t="s">
        <v>440</v>
      </c>
      <c r="BR117" s="991"/>
      <c r="BS117" s="991"/>
      <c r="BT117" s="991"/>
      <c r="BU117" s="991"/>
      <c r="BV117" s="991" t="s">
        <v>429</v>
      </c>
      <c r="BW117" s="991"/>
      <c r="BX117" s="991"/>
      <c r="BY117" s="991"/>
      <c r="BZ117" s="991"/>
      <c r="CA117" s="991" t="s">
        <v>429</v>
      </c>
      <c r="CB117" s="991"/>
      <c r="CC117" s="991"/>
      <c r="CD117" s="991"/>
      <c r="CE117" s="991"/>
      <c r="CF117" s="985" t="s">
        <v>429</v>
      </c>
      <c r="CG117" s="986"/>
      <c r="CH117" s="986"/>
      <c r="CI117" s="986"/>
      <c r="CJ117" s="986"/>
      <c r="CK117" s="1016"/>
      <c r="CL117" s="1017"/>
      <c r="CM117" s="987" t="s">
        <v>452</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440</v>
      </c>
      <c r="DH117" s="1030"/>
      <c r="DI117" s="1030"/>
      <c r="DJ117" s="1030"/>
      <c r="DK117" s="1031"/>
      <c r="DL117" s="1032" t="s">
        <v>429</v>
      </c>
      <c r="DM117" s="1030"/>
      <c r="DN117" s="1030"/>
      <c r="DO117" s="1030"/>
      <c r="DP117" s="1031"/>
      <c r="DQ117" s="1032" t="s">
        <v>440</v>
      </c>
      <c r="DR117" s="1030"/>
      <c r="DS117" s="1030"/>
      <c r="DT117" s="1030"/>
      <c r="DU117" s="1031"/>
      <c r="DV117" s="1033" t="s">
        <v>429</v>
      </c>
      <c r="DW117" s="1034"/>
      <c r="DX117" s="1034"/>
      <c r="DY117" s="1034"/>
      <c r="DZ117" s="1035"/>
    </row>
    <row r="118" spans="1:130" s="226" customFormat="1" ht="26.25" customHeight="1" x14ac:dyDescent="0.2">
      <c r="A118" s="975" t="s">
        <v>424</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422</v>
      </c>
      <c r="AB118" s="956"/>
      <c r="AC118" s="956"/>
      <c r="AD118" s="956"/>
      <c r="AE118" s="957"/>
      <c r="AF118" s="955" t="s">
        <v>300</v>
      </c>
      <c r="AG118" s="956"/>
      <c r="AH118" s="956"/>
      <c r="AI118" s="956"/>
      <c r="AJ118" s="957"/>
      <c r="AK118" s="955" t="s">
        <v>299</v>
      </c>
      <c r="AL118" s="956"/>
      <c r="AM118" s="956"/>
      <c r="AN118" s="956"/>
      <c r="AO118" s="957"/>
      <c r="AP118" s="1042" t="s">
        <v>423</v>
      </c>
      <c r="AQ118" s="1043"/>
      <c r="AR118" s="1043"/>
      <c r="AS118" s="1043"/>
      <c r="AT118" s="1044"/>
      <c r="AU118" s="971"/>
      <c r="AV118" s="972"/>
      <c r="AW118" s="972"/>
      <c r="AX118" s="972"/>
      <c r="AY118" s="972"/>
      <c r="AZ118" s="1045" t="s">
        <v>453</v>
      </c>
      <c r="BA118" s="1036"/>
      <c r="BB118" s="1036"/>
      <c r="BC118" s="1036"/>
      <c r="BD118" s="1036"/>
      <c r="BE118" s="1036"/>
      <c r="BF118" s="1036"/>
      <c r="BG118" s="1036"/>
      <c r="BH118" s="1036"/>
      <c r="BI118" s="1036"/>
      <c r="BJ118" s="1036"/>
      <c r="BK118" s="1036"/>
      <c r="BL118" s="1036"/>
      <c r="BM118" s="1036"/>
      <c r="BN118" s="1036"/>
      <c r="BO118" s="1036"/>
      <c r="BP118" s="1037"/>
      <c r="BQ118" s="1068" t="s">
        <v>440</v>
      </c>
      <c r="BR118" s="1069"/>
      <c r="BS118" s="1069"/>
      <c r="BT118" s="1069"/>
      <c r="BU118" s="1069"/>
      <c r="BV118" s="1069" t="s">
        <v>440</v>
      </c>
      <c r="BW118" s="1069"/>
      <c r="BX118" s="1069"/>
      <c r="BY118" s="1069"/>
      <c r="BZ118" s="1069"/>
      <c r="CA118" s="1069" t="s">
        <v>429</v>
      </c>
      <c r="CB118" s="1069"/>
      <c r="CC118" s="1069"/>
      <c r="CD118" s="1069"/>
      <c r="CE118" s="1069"/>
      <c r="CF118" s="985" t="s">
        <v>124</v>
      </c>
      <c r="CG118" s="986"/>
      <c r="CH118" s="986"/>
      <c r="CI118" s="986"/>
      <c r="CJ118" s="986"/>
      <c r="CK118" s="1016"/>
      <c r="CL118" s="1017"/>
      <c r="CM118" s="987" t="s">
        <v>454</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124</v>
      </c>
      <c r="DH118" s="1030"/>
      <c r="DI118" s="1030"/>
      <c r="DJ118" s="1030"/>
      <c r="DK118" s="1031"/>
      <c r="DL118" s="1032" t="s">
        <v>440</v>
      </c>
      <c r="DM118" s="1030"/>
      <c r="DN118" s="1030"/>
      <c r="DO118" s="1030"/>
      <c r="DP118" s="1031"/>
      <c r="DQ118" s="1032" t="s">
        <v>440</v>
      </c>
      <c r="DR118" s="1030"/>
      <c r="DS118" s="1030"/>
      <c r="DT118" s="1030"/>
      <c r="DU118" s="1031"/>
      <c r="DV118" s="1033" t="s">
        <v>440</v>
      </c>
      <c r="DW118" s="1034"/>
      <c r="DX118" s="1034"/>
      <c r="DY118" s="1034"/>
      <c r="DZ118" s="1035"/>
    </row>
    <row r="119" spans="1:130" s="226" customFormat="1" ht="26.25" customHeight="1" x14ac:dyDescent="0.2">
      <c r="A119" s="1129" t="s">
        <v>427</v>
      </c>
      <c r="B119" s="1015"/>
      <c r="C119" s="994" t="s">
        <v>428</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440</v>
      </c>
      <c r="AB119" s="963"/>
      <c r="AC119" s="963"/>
      <c r="AD119" s="963"/>
      <c r="AE119" s="964"/>
      <c r="AF119" s="965" t="s">
        <v>124</v>
      </c>
      <c r="AG119" s="963"/>
      <c r="AH119" s="963"/>
      <c r="AI119" s="963"/>
      <c r="AJ119" s="964"/>
      <c r="AK119" s="965" t="s">
        <v>429</v>
      </c>
      <c r="AL119" s="963"/>
      <c r="AM119" s="963"/>
      <c r="AN119" s="963"/>
      <c r="AO119" s="964"/>
      <c r="AP119" s="966" t="s">
        <v>429</v>
      </c>
      <c r="AQ119" s="967"/>
      <c r="AR119" s="967"/>
      <c r="AS119" s="967"/>
      <c r="AT119" s="968"/>
      <c r="AU119" s="973"/>
      <c r="AV119" s="974"/>
      <c r="AW119" s="974"/>
      <c r="AX119" s="974"/>
      <c r="AY119" s="974"/>
      <c r="AZ119" s="256" t="s">
        <v>182</v>
      </c>
      <c r="BA119" s="256"/>
      <c r="BB119" s="256"/>
      <c r="BC119" s="256"/>
      <c r="BD119" s="256"/>
      <c r="BE119" s="256"/>
      <c r="BF119" s="256"/>
      <c r="BG119" s="256"/>
      <c r="BH119" s="256"/>
      <c r="BI119" s="256"/>
      <c r="BJ119" s="256"/>
      <c r="BK119" s="256"/>
      <c r="BL119" s="256"/>
      <c r="BM119" s="256"/>
      <c r="BN119" s="256"/>
      <c r="BO119" s="1046" t="s">
        <v>455</v>
      </c>
      <c r="BP119" s="1077"/>
      <c r="BQ119" s="1068">
        <v>87342526</v>
      </c>
      <c r="BR119" s="1069"/>
      <c r="BS119" s="1069"/>
      <c r="BT119" s="1069"/>
      <c r="BU119" s="1069"/>
      <c r="BV119" s="1069">
        <v>83708436</v>
      </c>
      <c r="BW119" s="1069"/>
      <c r="BX119" s="1069"/>
      <c r="BY119" s="1069"/>
      <c r="BZ119" s="1069"/>
      <c r="CA119" s="1069">
        <v>81055881</v>
      </c>
      <c r="CB119" s="1069"/>
      <c r="CC119" s="1069"/>
      <c r="CD119" s="1069"/>
      <c r="CE119" s="1069"/>
      <c r="CF119" s="1070"/>
      <c r="CG119" s="1071"/>
      <c r="CH119" s="1071"/>
      <c r="CI119" s="1071"/>
      <c r="CJ119" s="1072"/>
      <c r="CK119" s="1018"/>
      <c r="CL119" s="1019"/>
      <c r="CM119" s="1073" t="s">
        <v>456</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v>91518</v>
      </c>
      <c r="DH119" s="1055"/>
      <c r="DI119" s="1055"/>
      <c r="DJ119" s="1055"/>
      <c r="DK119" s="1056"/>
      <c r="DL119" s="1054">
        <v>77458</v>
      </c>
      <c r="DM119" s="1055"/>
      <c r="DN119" s="1055"/>
      <c r="DO119" s="1055"/>
      <c r="DP119" s="1056"/>
      <c r="DQ119" s="1054">
        <v>64247</v>
      </c>
      <c r="DR119" s="1055"/>
      <c r="DS119" s="1055"/>
      <c r="DT119" s="1055"/>
      <c r="DU119" s="1056"/>
      <c r="DV119" s="1057">
        <v>0.2</v>
      </c>
      <c r="DW119" s="1058"/>
      <c r="DX119" s="1058"/>
      <c r="DY119" s="1058"/>
      <c r="DZ119" s="1059"/>
    </row>
    <row r="120" spans="1:130" s="226" customFormat="1" ht="26.25" customHeight="1" x14ac:dyDescent="0.2">
      <c r="A120" s="1130"/>
      <c r="B120" s="1017"/>
      <c r="C120" s="987" t="s">
        <v>432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429</v>
      </c>
      <c r="AB120" s="1030"/>
      <c r="AC120" s="1030"/>
      <c r="AD120" s="1030"/>
      <c r="AE120" s="1031"/>
      <c r="AF120" s="1032" t="s">
        <v>124</v>
      </c>
      <c r="AG120" s="1030"/>
      <c r="AH120" s="1030"/>
      <c r="AI120" s="1030"/>
      <c r="AJ120" s="1031"/>
      <c r="AK120" s="1032" t="s">
        <v>429</v>
      </c>
      <c r="AL120" s="1030"/>
      <c r="AM120" s="1030"/>
      <c r="AN120" s="1030"/>
      <c r="AO120" s="1031"/>
      <c r="AP120" s="1033" t="s">
        <v>429</v>
      </c>
      <c r="AQ120" s="1034"/>
      <c r="AR120" s="1034"/>
      <c r="AS120" s="1034"/>
      <c r="AT120" s="1035"/>
      <c r="AU120" s="1060" t="s">
        <v>457</v>
      </c>
      <c r="AV120" s="1061"/>
      <c r="AW120" s="1061"/>
      <c r="AX120" s="1061"/>
      <c r="AY120" s="1062"/>
      <c r="AZ120" s="1011" t="s">
        <v>458</v>
      </c>
      <c r="BA120" s="960"/>
      <c r="BB120" s="960"/>
      <c r="BC120" s="960"/>
      <c r="BD120" s="960"/>
      <c r="BE120" s="960"/>
      <c r="BF120" s="960"/>
      <c r="BG120" s="960"/>
      <c r="BH120" s="960"/>
      <c r="BI120" s="960"/>
      <c r="BJ120" s="960"/>
      <c r="BK120" s="960"/>
      <c r="BL120" s="960"/>
      <c r="BM120" s="960"/>
      <c r="BN120" s="960"/>
      <c r="BO120" s="960"/>
      <c r="BP120" s="961"/>
      <c r="BQ120" s="997">
        <v>16825436</v>
      </c>
      <c r="BR120" s="998"/>
      <c r="BS120" s="998"/>
      <c r="BT120" s="998"/>
      <c r="BU120" s="998"/>
      <c r="BV120" s="998">
        <v>19479255</v>
      </c>
      <c r="BW120" s="998"/>
      <c r="BX120" s="998"/>
      <c r="BY120" s="998"/>
      <c r="BZ120" s="998"/>
      <c r="CA120" s="998">
        <v>20755832</v>
      </c>
      <c r="CB120" s="998"/>
      <c r="CC120" s="998"/>
      <c r="CD120" s="998"/>
      <c r="CE120" s="998"/>
      <c r="CF120" s="1012">
        <v>78.400000000000006</v>
      </c>
      <c r="CG120" s="1013"/>
      <c r="CH120" s="1013"/>
      <c r="CI120" s="1013"/>
      <c r="CJ120" s="1013"/>
      <c r="CK120" s="1078" t="s">
        <v>459</v>
      </c>
      <c r="CL120" s="1079"/>
      <c r="CM120" s="1079"/>
      <c r="CN120" s="1079"/>
      <c r="CO120" s="1080"/>
      <c r="CP120" s="1086" t="s">
        <v>460</v>
      </c>
      <c r="CQ120" s="1087"/>
      <c r="CR120" s="1087"/>
      <c r="CS120" s="1087"/>
      <c r="CT120" s="1087"/>
      <c r="CU120" s="1087"/>
      <c r="CV120" s="1087"/>
      <c r="CW120" s="1087"/>
      <c r="CX120" s="1087"/>
      <c r="CY120" s="1087"/>
      <c r="CZ120" s="1087"/>
      <c r="DA120" s="1087"/>
      <c r="DB120" s="1087"/>
      <c r="DC120" s="1087"/>
      <c r="DD120" s="1087"/>
      <c r="DE120" s="1087"/>
      <c r="DF120" s="1088"/>
      <c r="DG120" s="997">
        <v>14291785</v>
      </c>
      <c r="DH120" s="998"/>
      <c r="DI120" s="998"/>
      <c r="DJ120" s="998"/>
      <c r="DK120" s="998"/>
      <c r="DL120" s="998">
        <v>13440466</v>
      </c>
      <c r="DM120" s="998"/>
      <c r="DN120" s="998"/>
      <c r="DO120" s="998"/>
      <c r="DP120" s="998"/>
      <c r="DQ120" s="998">
        <v>12652160</v>
      </c>
      <c r="DR120" s="998"/>
      <c r="DS120" s="998"/>
      <c r="DT120" s="998"/>
      <c r="DU120" s="998"/>
      <c r="DV120" s="999">
        <v>47.8</v>
      </c>
      <c r="DW120" s="999"/>
      <c r="DX120" s="999"/>
      <c r="DY120" s="999"/>
      <c r="DZ120" s="1000"/>
    </row>
    <row r="121" spans="1:130" s="226" customFormat="1" ht="26.25" customHeight="1" x14ac:dyDescent="0.2">
      <c r="A121" s="1130"/>
      <c r="B121" s="1017"/>
      <c r="C121" s="1038" t="s">
        <v>461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429</v>
      </c>
      <c r="AB121" s="1030"/>
      <c r="AC121" s="1030"/>
      <c r="AD121" s="1030"/>
      <c r="AE121" s="1031"/>
      <c r="AF121" s="1032" t="s">
        <v>429</v>
      </c>
      <c r="AG121" s="1030"/>
      <c r="AH121" s="1030"/>
      <c r="AI121" s="1030"/>
      <c r="AJ121" s="1031"/>
      <c r="AK121" s="1032" t="s">
        <v>429</v>
      </c>
      <c r="AL121" s="1030"/>
      <c r="AM121" s="1030"/>
      <c r="AN121" s="1030"/>
      <c r="AO121" s="1031"/>
      <c r="AP121" s="1033" t="s">
        <v>124</v>
      </c>
      <c r="AQ121" s="1034"/>
      <c r="AR121" s="1034"/>
      <c r="AS121" s="1034"/>
      <c r="AT121" s="1035"/>
      <c r="AU121" s="1063"/>
      <c r="AV121" s="1064"/>
      <c r="AW121" s="1064"/>
      <c r="AX121" s="1064"/>
      <c r="AY121" s="1065"/>
      <c r="AZ121" s="1020" t="s">
        <v>462</v>
      </c>
      <c r="BA121" s="1021"/>
      <c r="BB121" s="1021"/>
      <c r="BC121" s="1021"/>
      <c r="BD121" s="1021"/>
      <c r="BE121" s="1021"/>
      <c r="BF121" s="1021"/>
      <c r="BG121" s="1021"/>
      <c r="BH121" s="1021"/>
      <c r="BI121" s="1021"/>
      <c r="BJ121" s="1021"/>
      <c r="BK121" s="1021"/>
      <c r="BL121" s="1021"/>
      <c r="BM121" s="1021"/>
      <c r="BN121" s="1021"/>
      <c r="BO121" s="1021"/>
      <c r="BP121" s="1022"/>
      <c r="BQ121" s="990">
        <v>2309888</v>
      </c>
      <c r="BR121" s="991"/>
      <c r="BS121" s="991"/>
      <c r="BT121" s="991"/>
      <c r="BU121" s="991"/>
      <c r="BV121" s="991">
        <v>1997516</v>
      </c>
      <c r="BW121" s="991"/>
      <c r="BX121" s="991"/>
      <c r="BY121" s="991"/>
      <c r="BZ121" s="991"/>
      <c r="CA121" s="991">
        <v>1744790</v>
      </c>
      <c r="CB121" s="991"/>
      <c r="CC121" s="991"/>
      <c r="CD121" s="991"/>
      <c r="CE121" s="991"/>
      <c r="CF121" s="985">
        <v>6.6</v>
      </c>
      <c r="CG121" s="986"/>
      <c r="CH121" s="986"/>
      <c r="CI121" s="986"/>
      <c r="CJ121" s="986"/>
      <c r="CK121" s="1081"/>
      <c r="CL121" s="1082"/>
      <c r="CM121" s="1082"/>
      <c r="CN121" s="1082"/>
      <c r="CO121" s="1083"/>
      <c r="CP121" s="1091" t="s">
        <v>463</v>
      </c>
      <c r="CQ121" s="1092"/>
      <c r="CR121" s="1092"/>
      <c r="CS121" s="1092"/>
      <c r="CT121" s="1092"/>
      <c r="CU121" s="1092"/>
      <c r="CV121" s="1092"/>
      <c r="CW121" s="1092"/>
      <c r="CX121" s="1092"/>
      <c r="CY121" s="1092"/>
      <c r="CZ121" s="1092"/>
      <c r="DA121" s="1092"/>
      <c r="DB121" s="1092"/>
      <c r="DC121" s="1092"/>
      <c r="DD121" s="1092"/>
      <c r="DE121" s="1092"/>
      <c r="DF121" s="1093"/>
      <c r="DG121" s="990">
        <v>252176</v>
      </c>
      <c r="DH121" s="991"/>
      <c r="DI121" s="991"/>
      <c r="DJ121" s="991"/>
      <c r="DK121" s="991"/>
      <c r="DL121" s="991">
        <v>257771</v>
      </c>
      <c r="DM121" s="991"/>
      <c r="DN121" s="991"/>
      <c r="DO121" s="991"/>
      <c r="DP121" s="991"/>
      <c r="DQ121" s="991">
        <v>239699</v>
      </c>
      <c r="DR121" s="991"/>
      <c r="DS121" s="991"/>
      <c r="DT121" s="991"/>
      <c r="DU121" s="991"/>
      <c r="DV121" s="992">
        <v>0.9</v>
      </c>
      <c r="DW121" s="992"/>
      <c r="DX121" s="992"/>
      <c r="DY121" s="992"/>
      <c r="DZ121" s="993"/>
    </row>
    <row r="122" spans="1:130" s="226" customFormat="1" ht="26.25" customHeight="1" x14ac:dyDescent="0.2">
      <c r="A122" s="1130"/>
      <c r="B122" s="1017"/>
      <c r="C122" s="987" t="s">
        <v>443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429</v>
      </c>
      <c r="AB122" s="1030"/>
      <c r="AC122" s="1030"/>
      <c r="AD122" s="1030"/>
      <c r="AE122" s="1031"/>
      <c r="AF122" s="1032" t="s">
        <v>124</v>
      </c>
      <c r="AG122" s="1030"/>
      <c r="AH122" s="1030"/>
      <c r="AI122" s="1030"/>
      <c r="AJ122" s="1031"/>
      <c r="AK122" s="1032" t="s">
        <v>124</v>
      </c>
      <c r="AL122" s="1030"/>
      <c r="AM122" s="1030"/>
      <c r="AN122" s="1030"/>
      <c r="AO122" s="1031"/>
      <c r="AP122" s="1033" t="s">
        <v>124</v>
      </c>
      <c r="AQ122" s="1034"/>
      <c r="AR122" s="1034"/>
      <c r="AS122" s="1034"/>
      <c r="AT122" s="1035"/>
      <c r="AU122" s="1063"/>
      <c r="AV122" s="1064"/>
      <c r="AW122" s="1064"/>
      <c r="AX122" s="1064"/>
      <c r="AY122" s="1065"/>
      <c r="AZ122" s="1045" t="s">
        <v>464</v>
      </c>
      <c r="BA122" s="1036"/>
      <c r="BB122" s="1036"/>
      <c r="BC122" s="1036"/>
      <c r="BD122" s="1036"/>
      <c r="BE122" s="1036"/>
      <c r="BF122" s="1036"/>
      <c r="BG122" s="1036"/>
      <c r="BH122" s="1036"/>
      <c r="BI122" s="1036"/>
      <c r="BJ122" s="1036"/>
      <c r="BK122" s="1036"/>
      <c r="BL122" s="1036"/>
      <c r="BM122" s="1036"/>
      <c r="BN122" s="1036"/>
      <c r="BO122" s="1036"/>
      <c r="BP122" s="1037"/>
      <c r="BQ122" s="1068">
        <v>58236639</v>
      </c>
      <c r="BR122" s="1069"/>
      <c r="BS122" s="1069"/>
      <c r="BT122" s="1069"/>
      <c r="BU122" s="1069"/>
      <c r="BV122" s="1069">
        <v>57376342</v>
      </c>
      <c r="BW122" s="1069"/>
      <c r="BX122" s="1069"/>
      <c r="BY122" s="1069"/>
      <c r="BZ122" s="1069"/>
      <c r="CA122" s="1069">
        <v>56073406</v>
      </c>
      <c r="CB122" s="1069"/>
      <c r="CC122" s="1069"/>
      <c r="CD122" s="1069"/>
      <c r="CE122" s="1069"/>
      <c r="CF122" s="1089">
        <v>211.9</v>
      </c>
      <c r="CG122" s="1090"/>
      <c r="CH122" s="1090"/>
      <c r="CI122" s="1090"/>
      <c r="CJ122" s="1090"/>
      <c r="CK122" s="1081"/>
      <c r="CL122" s="1082"/>
      <c r="CM122" s="1082"/>
      <c r="CN122" s="1082"/>
      <c r="CO122" s="1083"/>
      <c r="CP122" s="1091" t="s">
        <v>465</v>
      </c>
      <c r="CQ122" s="1092"/>
      <c r="CR122" s="1092"/>
      <c r="CS122" s="1092"/>
      <c r="CT122" s="1092"/>
      <c r="CU122" s="1092"/>
      <c r="CV122" s="1092"/>
      <c r="CW122" s="1092"/>
      <c r="CX122" s="1092"/>
      <c r="CY122" s="1092"/>
      <c r="CZ122" s="1092"/>
      <c r="DA122" s="1092"/>
      <c r="DB122" s="1092"/>
      <c r="DC122" s="1092"/>
      <c r="DD122" s="1092"/>
      <c r="DE122" s="1092"/>
      <c r="DF122" s="1093"/>
      <c r="DG122" s="990" t="s">
        <v>124</v>
      </c>
      <c r="DH122" s="991"/>
      <c r="DI122" s="991"/>
      <c r="DJ122" s="991"/>
      <c r="DK122" s="991"/>
      <c r="DL122" s="991" t="s">
        <v>124</v>
      </c>
      <c r="DM122" s="991"/>
      <c r="DN122" s="991"/>
      <c r="DO122" s="991"/>
      <c r="DP122" s="991"/>
      <c r="DQ122" s="991" t="s">
        <v>124</v>
      </c>
      <c r="DR122" s="991"/>
      <c r="DS122" s="991"/>
      <c r="DT122" s="991"/>
      <c r="DU122" s="991"/>
      <c r="DV122" s="992" t="s">
        <v>124</v>
      </c>
      <c r="DW122" s="992"/>
      <c r="DX122" s="992"/>
      <c r="DY122" s="992"/>
      <c r="DZ122" s="993"/>
    </row>
    <row r="123" spans="1:130" s="226" customFormat="1" ht="26.25" customHeight="1" x14ac:dyDescent="0.2">
      <c r="A123" s="1130"/>
      <c r="B123" s="1017"/>
      <c r="C123" s="987" t="s">
        <v>449</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v>20505</v>
      </c>
      <c r="AB123" s="1030"/>
      <c r="AC123" s="1030"/>
      <c r="AD123" s="1030"/>
      <c r="AE123" s="1031"/>
      <c r="AF123" s="1032">
        <v>15200</v>
      </c>
      <c r="AG123" s="1030"/>
      <c r="AH123" s="1030"/>
      <c r="AI123" s="1030"/>
      <c r="AJ123" s="1031"/>
      <c r="AK123" s="1032">
        <v>15200</v>
      </c>
      <c r="AL123" s="1030"/>
      <c r="AM123" s="1030"/>
      <c r="AN123" s="1030"/>
      <c r="AO123" s="1031"/>
      <c r="AP123" s="1033">
        <v>0.1</v>
      </c>
      <c r="AQ123" s="1034"/>
      <c r="AR123" s="1034"/>
      <c r="AS123" s="1034"/>
      <c r="AT123" s="1035"/>
      <c r="AU123" s="1066"/>
      <c r="AV123" s="1067"/>
      <c r="AW123" s="1067"/>
      <c r="AX123" s="1067"/>
      <c r="AY123" s="1067"/>
      <c r="AZ123" s="256" t="s">
        <v>182</v>
      </c>
      <c r="BA123" s="256"/>
      <c r="BB123" s="256"/>
      <c r="BC123" s="256"/>
      <c r="BD123" s="256"/>
      <c r="BE123" s="256"/>
      <c r="BF123" s="256"/>
      <c r="BG123" s="256"/>
      <c r="BH123" s="256"/>
      <c r="BI123" s="256"/>
      <c r="BJ123" s="256"/>
      <c r="BK123" s="256"/>
      <c r="BL123" s="256"/>
      <c r="BM123" s="256"/>
      <c r="BN123" s="256"/>
      <c r="BO123" s="1046" t="s">
        <v>466</v>
      </c>
      <c r="BP123" s="1077"/>
      <c r="BQ123" s="1136">
        <v>77371963</v>
      </c>
      <c r="BR123" s="1137"/>
      <c r="BS123" s="1137"/>
      <c r="BT123" s="1137"/>
      <c r="BU123" s="1137"/>
      <c r="BV123" s="1137">
        <v>78853113</v>
      </c>
      <c r="BW123" s="1137"/>
      <c r="BX123" s="1137"/>
      <c r="BY123" s="1137"/>
      <c r="BZ123" s="1137"/>
      <c r="CA123" s="1137">
        <v>78574028</v>
      </c>
      <c r="CB123" s="1137"/>
      <c r="CC123" s="1137"/>
      <c r="CD123" s="1137"/>
      <c r="CE123" s="1137"/>
      <c r="CF123" s="1070"/>
      <c r="CG123" s="1071"/>
      <c r="CH123" s="1071"/>
      <c r="CI123" s="1071"/>
      <c r="CJ123" s="1072"/>
      <c r="CK123" s="1081"/>
      <c r="CL123" s="1082"/>
      <c r="CM123" s="1082"/>
      <c r="CN123" s="1082"/>
      <c r="CO123" s="1083"/>
      <c r="CP123" s="1091" t="s">
        <v>467</v>
      </c>
      <c r="CQ123" s="1092"/>
      <c r="CR123" s="1092"/>
      <c r="CS123" s="1092"/>
      <c r="CT123" s="1092"/>
      <c r="CU123" s="1092"/>
      <c r="CV123" s="1092"/>
      <c r="CW123" s="1092"/>
      <c r="CX123" s="1092"/>
      <c r="CY123" s="1092"/>
      <c r="CZ123" s="1092"/>
      <c r="DA123" s="1092"/>
      <c r="DB123" s="1092"/>
      <c r="DC123" s="1092"/>
      <c r="DD123" s="1092"/>
      <c r="DE123" s="1092"/>
      <c r="DF123" s="1093"/>
      <c r="DG123" s="1029" t="s">
        <v>468</v>
      </c>
      <c r="DH123" s="1030"/>
      <c r="DI123" s="1030"/>
      <c r="DJ123" s="1030"/>
      <c r="DK123" s="1031"/>
      <c r="DL123" s="1032" t="s">
        <v>469</v>
      </c>
      <c r="DM123" s="1030"/>
      <c r="DN123" s="1030"/>
      <c r="DO123" s="1030"/>
      <c r="DP123" s="1031"/>
      <c r="DQ123" s="1032" t="s">
        <v>468</v>
      </c>
      <c r="DR123" s="1030"/>
      <c r="DS123" s="1030"/>
      <c r="DT123" s="1030"/>
      <c r="DU123" s="1031"/>
      <c r="DV123" s="1033" t="s">
        <v>468</v>
      </c>
      <c r="DW123" s="1034"/>
      <c r="DX123" s="1034"/>
      <c r="DY123" s="1034"/>
      <c r="DZ123" s="1035"/>
    </row>
    <row r="124" spans="1:130" s="226" customFormat="1" ht="26.25" customHeight="1" thickBot="1" x14ac:dyDescent="0.25">
      <c r="A124" s="1130"/>
      <c r="B124" s="1017"/>
      <c r="C124" s="987" t="s">
        <v>452</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469</v>
      </c>
      <c r="AB124" s="1030"/>
      <c r="AC124" s="1030"/>
      <c r="AD124" s="1030"/>
      <c r="AE124" s="1031"/>
      <c r="AF124" s="1032" t="s">
        <v>124</v>
      </c>
      <c r="AG124" s="1030"/>
      <c r="AH124" s="1030"/>
      <c r="AI124" s="1030"/>
      <c r="AJ124" s="1031"/>
      <c r="AK124" s="1032" t="s">
        <v>124</v>
      </c>
      <c r="AL124" s="1030"/>
      <c r="AM124" s="1030"/>
      <c r="AN124" s="1030"/>
      <c r="AO124" s="1031"/>
      <c r="AP124" s="1033" t="s">
        <v>468</v>
      </c>
      <c r="AQ124" s="1034"/>
      <c r="AR124" s="1034"/>
      <c r="AS124" s="1034"/>
      <c r="AT124" s="1035"/>
      <c r="AU124" s="1132" t="s">
        <v>470</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36.799999999999997</v>
      </c>
      <c r="BR124" s="1099"/>
      <c r="BS124" s="1099"/>
      <c r="BT124" s="1099"/>
      <c r="BU124" s="1099"/>
      <c r="BV124" s="1099">
        <v>18.2</v>
      </c>
      <c r="BW124" s="1099"/>
      <c r="BX124" s="1099"/>
      <c r="BY124" s="1099"/>
      <c r="BZ124" s="1099"/>
      <c r="CA124" s="1099">
        <v>9.3000000000000007</v>
      </c>
      <c r="CB124" s="1099"/>
      <c r="CC124" s="1099"/>
      <c r="CD124" s="1099"/>
      <c r="CE124" s="1099"/>
      <c r="CF124" s="1100"/>
      <c r="CG124" s="1101"/>
      <c r="CH124" s="1101"/>
      <c r="CI124" s="1101"/>
      <c r="CJ124" s="1102"/>
      <c r="CK124" s="1084"/>
      <c r="CL124" s="1084"/>
      <c r="CM124" s="1084"/>
      <c r="CN124" s="1084"/>
      <c r="CO124" s="1085"/>
      <c r="CP124" s="1091" t="s">
        <v>471</v>
      </c>
      <c r="CQ124" s="1092"/>
      <c r="CR124" s="1092"/>
      <c r="CS124" s="1092"/>
      <c r="CT124" s="1092"/>
      <c r="CU124" s="1092"/>
      <c r="CV124" s="1092"/>
      <c r="CW124" s="1092"/>
      <c r="CX124" s="1092"/>
      <c r="CY124" s="1092"/>
      <c r="CZ124" s="1092"/>
      <c r="DA124" s="1092"/>
      <c r="DB124" s="1092"/>
      <c r="DC124" s="1092"/>
      <c r="DD124" s="1092"/>
      <c r="DE124" s="1092"/>
      <c r="DF124" s="1093"/>
      <c r="DG124" s="1076" t="s">
        <v>124</v>
      </c>
      <c r="DH124" s="1055"/>
      <c r="DI124" s="1055"/>
      <c r="DJ124" s="1055"/>
      <c r="DK124" s="1056"/>
      <c r="DL124" s="1054" t="s">
        <v>124</v>
      </c>
      <c r="DM124" s="1055"/>
      <c r="DN124" s="1055"/>
      <c r="DO124" s="1055"/>
      <c r="DP124" s="1056"/>
      <c r="DQ124" s="1054" t="s">
        <v>124</v>
      </c>
      <c r="DR124" s="1055"/>
      <c r="DS124" s="1055"/>
      <c r="DT124" s="1055"/>
      <c r="DU124" s="1056"/>
      <c r="DV124" s="1057" t="s">
        <v>124</v>
      </c>
      <c r="DW124" s="1058"/>
      <c r="DX124" s="1058"/>
      <c r="DY124" s="1058"/>
      <c r="DZ124" s="1059"/>
    </row>
    <row r="125" spans="1:130" s="226" customFormat="1" ht="26.25" customHeight="1" x14ac:dyDescent="0.2">
      <c r="A125" s="1130"/>
      <c r="B125" s="1017"/>
      <c r="C125" s="987" t="s">
        <v>454</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124</v>
      </c>
      <c r="AB125" s="1030"/>
      <c r="AC125" s="1030"/>
      <c r="AD125" s="1030"/>
      <c r="AE125" s="1031"/>
      <c r="AF125" s="1032" t="s">
        <v>124</v>
      </c>
      <c r="AG125" s="1030"/>
      <c r="AH125" s="1030"/>
      <c r="AI125" s="1030"/>
      <c r="AJ125" s="1031"/>
      <c r="AK125" s="1032" t="s">
        <v>124</v>
      </c>
      <c r="AL125" s="1030"/>
      <c r="AM125" s="1030"/>
      <c r="AN125" s="1030"/>
      <c r="AO125" s="1031"/>
      <c r="AP125" s="1033" t="s">
        <v>124</v>
      </c>
      <c r="AQ125" s="1034"/>
      <c r="AR125" s="1034"/>
      <c r="AS125" s="1034"/>
      <c r="AT125" s="1035"/>
      <c r="AU125" s="257"/>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9"/>
      <c r="BR125" s="259"/>
      <c r="BS125" s="259"/>
      <c r="BT125" s="259"/>
      <c r="BU125" s="259"/>
      <c r="BV125" s="259"/>
      <c r="BW125" s="259"/>
      <c r="BX125" s="259"/>
      <c r="BY125" s="259"/>
      <c r="BZ125" s="259"/>
      <c r="CA125" s="259"/>
      <c r="CB125" s="259"/>
      <c r="CC125" s="259"/>
      <c r="CD125" s="259"/>
      <c r="CE125" s="259"/>
      <c r="CF125" s="259"/>
      <c r="CG125" s="259"/>
      <c r="CH125" s="259"/>
      <c r="CI125" s="259"/>
      <c r="CJ125" s="260"/>
      <c r="CK125" s="1094" t="s">
        <v>472</v>
      </c>
      <c r="CL125" s="1079"/>
      <c r="CM125" s="1079"/>
      <c r="CN125" s="1079"/>
      <c r="CO125" s="1080"/>
      <c r="CP125" s="1011" t="s">
        <v>473</v>
      </c>
      <c r="CQ125" s="960"/>
      <c r="CR125" s="960"/>
      <c r="CS125" s="960"/>
      <c r="CT125" s="960"/>
      <c r="CU125" s="960"/>
      <c r="CV125" s="960"/>
      <c r="CW125" s="960"/>
      <c r="CX125" s="960"/>
      <c r="CY125" s="960"/>
      <c r="CZ125" s="960"/>
      <c r="DA125" s="960"/>
      <c r="DB125" s="960"/>
      <c r="DC125" s="960"/>
      <c r="DD125" s="960"/>
      <c r="DE125" s="960"/>
      <c r="DF125" s="961"/>
      <c r="DG125" s="997" t="s">
        <v>124</v>
      </c>
      <c r="DH125" s="998"/>
      <c r="DI125" s="998"/>
      <c r="DJ125" s="998"/>
      <c r="DK125" s="998"/>
      <c r="DL125" s="998" t="s">
        <v>124</v>
      </c>
      <c r="DM125" s="998"/>
      <c r="DN125" s="998"/>
      <c r="DO125" s="998"/>
      <c r="DP125" s="998"/>
      <c r="DQ125" s="998" t="s">
        <v>124</v>
      </c>
      <c r="DR125" s="998"/>
      <c r="DS125" s="998"/>
      <c r="DT125" s="998"/>
      <c r="DU125" s="998"/>
      <c r="DV125" s="999" t="s">
        <v>124</v>
      </c>
      <c r="DW125" s="999"/>
      <c r="DX125" s="999"/>
      <c r="DY125" s="999"/>
      <c r="DZ125" s="1000"/>
    </row>
    <row r="126" spans="1:130" s="226" customFormat="1" ht="26.25" customHeight="1" thickBot="1" x14ac:dyDescent="0.25">
      <c r="A126" s="1130"/>
      <c r="B126" s="1017"/>
      <c r="C126" s="987" t="s">
        <v>456</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v>13836</v>
      </c>
      <c r="AB126" s="1030"/>
      <c r="AC126" s="1030"/>
      <c r="AD126" s="1030"/>
      <c r="AE126" s="1031"/>
      <c r="AF126" s="1032">
        <v>14059</v>
      </c>
      <c r="AG126" s="1030"/>
      <c r="AH126" s="1030"/>
      <c r="AI126" s="1030"/>
      <c r="AJ126" s="1031"/>
      <c r="AK126" s="1032">
        <v>13213</v>
      </c>
      <c r="AL126" s="1030"/>
      <c r="AM126" s="1030"/>
      <c r="AN126" s="1030"/>
      <c r="AO126" s="1031"/>
      <c r="AP126" s="1033">
        <v>0</v>
      </c>
      <c r="AQ126" s="1034"/>
      <c r="AR126" s="1034"/>
      <c r="AS126" s="1034"/>
      <c r="AT126" s="1035"/>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2"/>
      <c r="CE126" s="262"/>
      <c r="CF126" s="262"/>
      <c r="CG126" s="259"/>
      <c r="CH126" s="259"/>
      <c r="CI126" s="259"/>
      <c r="CJ126" s="260"/>
      <c r="CK126" s="1095"/>
      <c r="CL126" s="1082"/>
      <c r="CM126" s="1082"/>
      <c r="CN126" s="1082"/>
      <c r="CO126" s="1083"/>
      <c r="CP126" s="1020" t="s">
        <v>474</v>
      </c>
      <c r="CQ126" s="1021"/>
      <c r="CR126" s="1021"/>
      <c r="CS126" s="1021"/>
      <c r="CT126" s="1021"/>
      <c r="CU126" s="1021"/>
      <c r="CV126" s="1021"/>
      <c r="CW126" s="1021"/>
      <c r="CX126" s="1021"/>
      <c r="CY126" s="1021"/>
      <c r="CZ126" s="1021"/>
      <c r="DA126" s="1021"/>
      <c r="DB126" s="1021"/>
      <c r="DC126" s="1021"/>
      <c r="DD126" s="1021"/>
      <c r="DE126" s="1021"/>
      <c r="DF126" s="1022"/>
      <c r="DG126" s="990" t="s">
        <v>124</v>
      </c>
      <c r="DH126" s="991"/>
      <c r="DI126" s="991"/>
      <c r="DJ126" s="991"/>
      <c r="DK126" s="991"/>
      <c r="DL126" s="991" t="s">
        <v>124</v>
      </c>
      <c r="DM126" s="991"/>
      <c r="DN126" s="991"/>
      <c r="DO126" s="991"/>
      <c r="DP126" s="991"/>
      <c r="DQ126" s="991" t="s">
        <v>468</v>
      </c>
      <c r="DR126" s="991"/>
      <c r="DS126" s="991"/>
      <c r="DT126" s="991"/>
      <c r="DU126" s="991"/>
      <c r="DV126" s="992" t="s">
        <v>124</v>
      </c>
      <c r="DW126" s="992"/>
      <c r="DX126" s="992"/>
      <c r="DY126" s="992"/>
      <c r="DZ126" s="993"/>
    </row>
    <row r="127" spans="1:130" s="226" customFormat="1" ht="26.25" customHeight="1" x14ac:dyDescent="0.2">
      <c r="A127" s="1131"/>
      <c r="B127" s="1019"/>
      <c r="C127" s="1073" t="s">
        <v>475</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v>2931</v>
      </c>
      <c r="AB127" s="1030"/>
      <c r="AC127" s="1030"/>
      <c r="AD127" s="1030"/>
      <c r="AE127" s="1031"/>
      <c r="AF127" s="1032">
        <v>2381</v>
      </c>
      <c r="AG127" s="1030"/>
      <c r="AH127" s="1030"/>
      <c r="AI127" s="1030"/>
      <c r="AJ127" s="1031"/>
      <c r="AK127" s="1032">
        <v>1796</v>
      </c>
      <c r="AL127" s="1030"/>
      <c r="AM127" s="1030"/>
      <c r="AN127" s="1030"/>
      <c r="AO127" s="1031"/>
      <c r="AP127" s="1033">
        <v>0</v>
      </c>
      <c r="AQ127" s="1034"/>
      <c r="AR127" s="1034"/>
      <c r="AS127" s="1034"/>
      <c r="AT127" s="1035"/>
      <c r="AU127" s="261"/>
      <c r="AV127" s="261"/>
      <c r="AW127" s="261"/>
      <c r="AX127" s="1103" t="s">
        <v>476</v>
      </c>
      <c r="AY127" s="1104"/>
      <c r="AZ127" s="1104"/>
      <c r="BA127" s="1104"/>
      <c r="BB127" s="1104"/>
      <c r="BC127" s="1104"/>
      <c r="BD127" s="1104"/>
      <c r="BE127" s="1105"/>
      <c r="BF127" s="1106" t="s">
        <v>477</v>
      </c>
      <c r="BG127" s="1104"/>
      <c r="BH127" s="1104"/>
      <c r="BI127" s="1104"/>
      <c r="BJ127" s="1104"/>
      <c r="BK127" s="1104"/>
      <c r="BL127" s="1105"/>
      <c r="BM127" s="1106" t="s">
        <v>478</v>
      </c>
      <c r="BN127" s="1104"/>
      <c r="BO127" s="1104"/>
      <c r="BP127" s="1104"/>
      <c r="BQ127" s="1104"/>
      <c r="BR127" s="1104"/>
      <c r="BS127" s="1105"/>
      <c r="BT127" s="1106" t="s">
        <v>479</v>
      </c>
      <c r="BU127" s="1104"/>
      <c r="BV127" s="1104"/>
      <c r="BW127" s="1104"/>
      <c r="BX127" s="1104"/>
      <c r="BY127" s="1104"/>
      <c r="BZ127" s="1128"/>
      <c r="CA127" s="261"/>
      <c r="CB127" s="261"/>
      <c r="CC127" s="261"/>
      <c r="CD127" s="262"/>
      <c r="CE127" s="262"/>
      <c r="CF127" s="262"/>
      <c r="CG127" s="259"/>
      <c r="CH127" s="259"/>
      <c r="CI127" s="259"/>
      <c r="CJ127" s="260"/>
      <c r="CK127" s="1095"/>
      <c r="CL127" s="1082"/>
      <c r="CM127" s="1082"/>
      <c r="CN127" s="1082"/>
      <c r="CO127" s="1083"/>
      <c r="CP127" s="1020" t="s">
        <v>480</v>
      </c>
      <c r="CQ127" s="1021"/>
      <c r="CR127" s="1021"/>
      <c r="CS127" s="1021"/>
      <c r="CT127" s="1021"/>
      <c r="CU127" s="1021"/>
      <c r="CV127" s="1021"/>
      <c r="CW127" s="1021"/>
      <c r="CX127" s="1021"/>
      <c r="CY127" s="1021"/>
      <c r="CZ127" s="1021"/>
      <c r="DA127" s="1021"/>
      <c r="DB127" s="1021"/>
      <c r="DC127" s="1021"/>
      <c r="DD127" s="1021"/>
      <c r="DE127" s="1021"/>
      <c r="DF127" s="1022"/>
      <c r="DG127" s="990" t="s">
        <v>124</v>
      </c>
      <c r="DH127" s="991"/>
      <c r="DI127" s="991"/>
      <c r="DJ127" s="991"/>
      <c r="DK127" s="991"/>
      <c r="DL127" s="991" t="s">
        <v>469</v>
      </c>
      <c r="DM127" s="991"/>
      <c r="DN127" s="991"/>
      <c r="DO127" s="991"/>
      <c r="DP127" s="991"/>
      <c r="DQ127" s="991" t="s">
        <v>124</v>
      </c>
      <c r="DR127" s="991"/>
      <c r="DS127" s="991"/>
      <c r="DT127" s="991"/>
      <c r="DU127" s="991"/>
      <c r="DV127" s="992" t="s">
        <v>481</v>
      </c>
      <c r="DW127" s="992"/>
      <c r="DX127" s="992"/>
      <c r="DY127" s="992"/>
      <c r="DZ127" s="993"/>
    </row>
    <row r="128" spans="1:130" s="226" customFormat="1" ht="26.25" customHeight="1" thickBot="1" x14ac:dyDescent="0.25">
      <c r="A128" s="1114" t="s">
        <v>482</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483</v>
      </c>
      <c r="X128" s="1116"/>
      <c r="Y128" s="1116"/>
      <c r="Z128" s="1117"/>
      <c r="AA128" s="1118">
        <v>358250</v>
      </c>
      <c r="AB128" s="1119"/>
      <c r="AC128" s="1119"/>
      <c r="AD128" s="1119"/>
      <c r="AE128" s="1120"/>
      <c r="AF128" s="1121">
        <v>340516</v>
      </c>
      <c r="AG128" s="1119"/>
      <c r="AH128" s="1119"/>
      <c r="AI128" s="1119"/>
      <c r="AJ128" s="1120"/>
      <c r="AK128" s="1121">
        <v>413517</v>
      </c>
      <c r="AL128" s="1119"/>
      <c r="AM128" s="1119"/>
      <c r="AN128" s="1119"/>
      <c r="AO128" s="1120"/>
      <c r="AP128" s="1122"/>
      <c r="AQ128" s="1123"/>
      <c r="AR128" s="1123"/>
      <c r="AS128" s="1123"/>
      <c r="AT128" s="1124"/>
      <c r="AU128" s="261"/>
      <c r="AV128" s="261"/>
      <c r="AW128" s="261"/>
      <c r="AX128" s="959" t="s">
        <v>484</v>
      </c>
      <c r="AY128" s="960"/>
      <c r="AZ128" s="960"/>
      <c r="BA128" s="960"/>
      <c r="BB128" s="960"/>
      <c r="BC128" s="960"/>
      <c r="BD128" s="960"/>
      <c r="BE128" s="961"/>
      <c r="BF128" s="1125" t="s">
        <v>124</v>
      </c>
      <c r="BG128" s="1126"/>
      <c r="BH128" s="1126"/>
      <c r="BI128" s="1126"/>
      <c r="BJ128" s="1126"/>
      <c r="BK128" s="1126"/>
      <c r="BL128" s="1127"/>
      <c r="BM128" s="1125">
        <v>11.71</v>
      </c>
      <c r="BN128" s="1126"/>
      <c r="BO128" s="1126"/>
      <c r="BP128" s="1126"/>
      <c r="BQ128" s="1126"/>
      <c r="BR128" s="1126"/>
      <c r="BS128" s="1127"/>
      <c r="BT128" s="1125">
        <v>20</v>
      </c>
      <c r="BU128" s="1126"/>
      <c r="BV128" s="1126"/>
      <c r="BW128" s="1126"/>
      <c r="BX128" s="1126"/>
      <c r="BY128" s="1126"/>
      <c r="BZ128" s="1150"/>
      <c r="CA128" s="262"/>
      <c r="CB128" s="262"/>
      <c r="CC128" s="262"/>
      <c r="CD128" s="262"/>
      <c r="CE128" s="262"/>
      <c r="CF128" s="262"/>
      <c r="CG128" s="259"/>
      <c r="CH128" s="259"/>
      <c r="CI128" s="259"/>
      <c r="CJ128" s="260"/>
      <c r="CK128" s="1096"/>
      <c r="CL128" s="1097"/>
      <c r="CM128" s="1097"/>
      <c r="CN128" s="1097"/>
      <c r="CO128" s="1098"/>
      <c r="CP128" s="1107" t="s">
        <v>485</v>
      </c>
      <c r="CQ128" s="1108"/>
      <c r="CR128" s="1108"/>
      <c r="CS128" s="1108"/>
      <c r="CT128" s="1108"/>
      <c r="CU128" s="1108"/>
      <c r="CV128" s="1108"/>
      <c r="CW128" s="1108"/>
      <c r="CX128" s="1108"/>
      <c r="CY128" s="1108"/>
      <c r="CZ128" s="1108"/>
      <c r="DA128" s="1108"/>
      <c r="DB128" s="1108"/>
      <c r="DC128" s="1108"/>
      <c r="DD128" s="1108"/>
      <c r="DE128" s="1108"/>
      <c r="DF128" s="1109"/>
      <c r="DG128" s="1110" t="s">
        <v>124</v>
      </c>
      <c r="DH128" s="1111"/>
      <c r="DI128" s="1111"/>
      <c r="DJ128" s="1111"/>
      <c r="DK128" s="1111"/>
      <c r="DL128" s="1111" t="s">
        <v>124</v>
      </c>
      <c r="DM128" s="1111"/>
      <c r="DN128" s="1111"/>
      <c r="DO128" s="1111"/>
      <c r="DP128" s="1111"/>
      <c r="DQ128" s="1111" t="s">
        <v>124</v>
      </c>
      <c r="DR128" s="1111"/>
      <c r="DS128" s="1111"/>
      <c r="DT128" s="1111"/>
      <c r="DU128" s="1111"/>
      <c r="DV128" s="1112" t="s">
        <v>124</v>
      </c>
      <c r="DW128" s="1112"/>
      <c r="DX128" s="1112"/>
      <c r="DY128" s="1112"/>
      <c r="DZ128" s="1113"/>
    </row>
    <row r="129" spans="1:131" s="226" customFormat="1" ht="26.25" customHeight="1" x14ac:dyDescent="0.2">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486</v>
      </c>
      <c r="X129" s="1145"/>
      <c r="Y129" s="1145"/>
      <c r="Z129" s="1146"/>
      <c r="AA129" s="1029">
        <v>32887977</v>
      </c>
      <c r="AB129" s="1030"/>
      <c r="AC129" s="1030"/>
      <c r="AD129" s="1030"/>
      <c r="AE129" s="1031"/>
      <c r="AF129" s="1032">
        <v>32539437</v>
      </c>
      <c r="AG129" s="1030"/>
      <c r="AH129" s="1030"/>
      <c r="AI129" s="1030"/>
      <c r="AJ129" s="1031"/>
      <c r="AK129" s="1032">
        <v>32293134</v>
      </c>
      <c r="AL129" s="1030"/>
      <c r="AM129" s="1030"/>
      <c r="AN129" s="1030"/>
      <c r="AO129" s="1031"/>
      <c r="AP129" s="1147"/>
      <c r="AQ129" s="1148"/>
      <c r="AR129" s="1148"/>
      <c r="AS129" s="1148"/>
      <c r="AT129" s="1149"/>
      <c r="AU129" s="263"/>
      <c r="AV129" s="263"/>
      <c r="AW129" s="263"/>
      <c r="AX129" s="1138" t="s">
        <v>487</v>
      </c>
      <c r="AY129" s="1021"/>
      <c r="AZ129" s="1021"/>
      <c r="BA129" s="1021"/>
      <c r="BB129" s="1021"/>
      <c r="BC129" s="1021"/>
      <c r="BD129" s="1021"/>
      <c r="BE129" s="1022"/>
      <c r="BF129" s="1139" t="s">
        <v>124</v>
      </c>
      <c r="BG129" s="1140"/>
      <c r="BH129" s="1140"/>
      <c r="BI129" s="1140"/>
      <c r="BJ129" s="1140"/>
      <c r="BK129" s="1140"/>
      <c r="BL129" s="1141"/>
      <c r="BM129" s="1139">
        <v>16.71</v>
      </c>
      <c r="BN129" s="1140"/>
      <c r="BO129" s="1140"/>
      <c r="BP129" s="1140"/>
      <c r="BQ129" s="1140"/>
      <c r="BR129" s="1140"/>
      <c r="BS129" s="1141"/>
      <c r="BT129" s="1139">
        <v>30</v>
      </c>
      <c r="BU129" s="1142"/>
      <c r="BV129" s="1142"/>
      <c r="BW129" s="1142"/>
      <c r="BX129" s="1142"/>
      <c r="BY129" s="1142"/>
      <c r="BZ129" s="1143"/>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33"/>
      <c r="DQ129" s="233"/>
      <c r="DR129" s="233"/>
      <c r="DS129" s="233"/>
      <c r="DT129" s="233"/>
      <c r="DU129" s="233"/>
      <c r="DV129" s="233"/>
      <c r="DW129" s="233"/>
      <c r="DX129" s="233"/>
      <c r="DY129" s="233"/>
      <c r="DZ129" s="237"/>
    </row>
    <row r="130" spans="1:131" s="226" customFormat="1" ht="26.25" customHeight="1" x14ac:dyDescent="0.2">
      <c r="A130" s="1001" t="s">
        <v>488</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489</v>
      </c>
      <c r="X130" s="1145"/>
      <c r="Y130" s="1145"/>
      <c r="Z130" s="1146"/>
      <c r="AA130" s="1029">
        <v>5803123</v>
      </c>
      <c r="AB130" s="1030"/>
      <c r="AC130" s="1030"/>
      <c r="AD130" s="1030"/>
      <c r="AE130" s="1031"/>
      <c r="AF130" s="1032">
        <v>5960120</v>
      </c>
      <c r="AG130" s="1030"/>
      <c r="AH130" s="1030"/>
      <c r="AI130" s="1030"/>
      <c r="AJ130" s="1031"/>
      <c r="AK130" s="1032">
        <v>5827831</v>
      </c>
      <c r="AL130" s="1030"/>
      <c r="AM130" s="1030"/>
      <c r="AN130" s="1030"/>
      <c r="AO130" s="1031"/>
      <c r="AP130" s="1147"/>
      <c r="AQ130" s="1148"/>
      <c r="AR130" s="1148"/>
      <c r="AS130" s="1148"/>
      <c r="AT130" s="1149"/>
      <c r="AU130" s="263"/>
      <c r="AV130" s="263"/>
      <c r="AW130" s="263"/>
      <c r="AX130" s="1138" t="s">
        <v>490</v>
      </c>
      <c r="AY130" s="1021"/>
      <c r="AZ130" s="1021"/>
      <c r="BA130" s="1021"/>
      <c r="BB130" s="1021"/>
      <c r="BC130" s="1021"/>
      <c r="BD130" s="1021"/>
      <c r="BE130" s="1022"/>
      <c r="BF130" s="1175">
        <v>10.199999999999999</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33"/>
      <c r="DQ130" s="233"/>
      <c r="DR130" s="233"/>
      <c r="DS130" s="233"/>
      <c r="DT130" s="233"/>
      <c r="DU130" s="233"/>
      <c r="DV130" s="233"/>
      <c r="DW130" s="233"/>
      <c r="DX130" s="233"/>
      <c r="DY130" s="233"/>
      <c r="DZ130" s="237"/>
    </row>
    <row r="131" spans="1:131" s="226" customFormat="1" ht="26.25" customHeight="1" thickBot="1" x14ac:dyDescent="0.25">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491</v>
      </c>
      <c r="X131" s="1183"/>
      <c r="Y131" s="1183"/>
      <c r="Z131" s="1184"/>
      <c r="AA131" s="1076">
        <v>27084854</v>
      </c>
      <c r="AB131" s="1055"/>
      <c r="AC131" s="1055"/>
      <c r="AD131" s="1055"/>
      <c r="AE131" s="1056"/>
      <c r="AF131" s="1054">
        <v>26579317</v>
      </c>
      <c r="AG131" s="1055"/>
      <c r="AH131" s="1055"/>
      <c r="AI131" s="1055"/>
      <c r="AJ131" s="1056"/>
      <c r="AK131" s="1054">
        <v>26465303</v>
      </c>
      <c r="AL131" s="1055"/>
      <c r="AM131" s="1055"/>
      <c r="AN131" s="1055"/>
      <c r="AO131" s="1056"/>
      <c r="AP131" s="1185"/>
      <c r="AQ131" s="1186"/>
      <c r="AR131" s="1186"/>
      <c r="AS131" s="1186"/>
      <c r="AT131" s="1187"/>
      <c r="AU131" s="263"/>
      <c r="AV131" s="263"/>
      <c r="AW131" s="263"/>
      <c r="AX131" s="1157" t="s">
        <v>492</v>
      </c>
      <c r="AY131" s="1108"/>
      <c r="AZ131" s="1108"/>
      <c r="BA131" s="1108"/>
      <c r="BB131" s="1108"/>
      <c r="BC131" s="1108"/>
      <c r="BD131" s="1108"/>
      <c r="BE131" s="1109"/>
      <c r="BF131" s="1158">
        <v>9.3000000000000007</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33"/>
      <c r="DQ131" s="233"/>
      <c r="DR131" s="233"/>
      <c r="DS131" s="233"/>
      <c r="DT131" s="233"/>
      <c r="DU131" s="233"/>
      <c r="DV131" s="233"/>
      <c r="DW131" s="233"/>
      <c r="DX131" s="233"/>
      <c r="DY131" s="233"/>
      <c r="DZ131" s="237"/>
    </row>
    <row r="132" spans="1:131" s="226" customFormat="1" ht="26.25" customHeight="1" x14ac:dyDescent="0.2">
      <c r="A132" s="1164" t="s">
        <v>493</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494</v>
      </c>
      <c r="W132" s="1168"/>
      <c r="X132" s="1168"/>
      <c r="Y132" s="1168"/>
      <c r="Z132" s="1169"/>
      <c r="AA132" s="1170">
        <v>10.03592635</v>
      </c>
      <c r="AB132" s="1171"/>
      <c r="AC132" s="1171"/>
      <c r="AD132" s="1171"/>
      <c r="AE132" s="1172"/>
      <c r="AF132" s="1173">
        <v>10.73221332</v>
      </c>
      <c r="AG132" s="1171"/>
      <c r="AH132" s="1171"/>
      <c r="AI132" s="1171"/>
      <c r="AJ132" s="1172"/>
      <c r="AK132" s="1173">
        <v>9.9024711710000002</v>
      </c>
      <c r="AL132" s="1171"/>
      <c r="AM132" s="1171"/>
      <c r="AN132" s="1171"/>
      <c r="AO132" s="1172"/>
      <c r="AP132" s="1070"/>
      <c r="AQ132" s="1071"/>
      <c r="AR132" s="1071"/>
      <c r="AS132" s="1071"/>
      <c r="AT132" s="1174"/>
      <c r="AU132" s="265"/>
      <c r="AV132" s="266"/>
      <c r="AW132" s="266"/>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37"/>
      <c r="DQ132" s="237"/>
      <c r="DR132" s="237"/>
      <c r="DS132" s="237"/>
      <c r="DT132" s="237"/>
      <c r="DU132" s="237"/>
      <c r="DV132" s="237"/>
      <c r="DW132" s="237"/>
      <c r="DX132" s="237"/>
      <c r="DY132" s="237"/>
      <c r="DZ132" s="237"/>
    </row>
    <row r="133" spans="1:131" s="226" customFormat="1" ht="26.25" customHeight="1" thickBot="1" x14ac:dyDescent="0.25">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495</v>
      </c>
      <c r="W133" s="1151"/>
      <c r="X133" s="1151"/>
      <c r="Y133" s="1151"/>
      <c r="Z133" s="1152"/>
      <c r="AA133" s="1153">
        <v>9.9</v>
      </c>
      <c r="AB133" s="1154"/>
      <c r="AC133" s="1154"/>
      <c r="AD133" s="1154"/>
      <c r="AE133" s="1155"/>
      <c r="AF133" s="1153">
        <v>10.199999999999999</v>
      </c>
      <c r="AG133" s="1154"/>
      <c r="AH133" s="1154"/>
      <c r="AI133" s="1154"/>
      <c r="AJ133" s="1155"/>
      <c r="AK133" s="1153">
        <v>10.199999999999999</v>
      </c>
      <c r="AL133" s="1154"/>
      <c r="AM133" s="1154"/>
      <c r="AN133" s="1154"/>
      <c r="AO133" s="1155"/>
      <c r="AP133" s="1100"/>
      <c r="AQ133" s="1101"/>
      <c r="AR133" s="1101"/>
      <c r="AS133" s="1101"/>
      <c r="AT133" s="1156"/>
      <c r="AU133" s="266"/>
      <c r="AV133" s="266"/>
      <c r="AW133" s="266"/>
      <c r="AX133" s="266"/>
      <c r="AY133" s="266"/>
      <c r="AZ133" s="266"/>
      <c r="BA133" s="266"/>
      <c r="BB133" s="266"/>
      <c r="BC133" s="266"/>
      <c r="BD133" s="266"/>
      <c r="BE133" s="266"/>
      <c r="BF133" s="266"/>
      <c r="BG133" s="266"/>
      <c r="BH133" s="266"/>
      <c r="BI133" s="266"/>
      <c r="BJ133" s="266"/>
      <c r="BK133" s="266"/>
      <c r="BL133" s="266"/>
      <c r="BM133" s="266"/>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37"/>
      <c r="DQ133" s="237"/>
      <c r="DR133" s="237"/>
      <c r="DS133" s="237"/>
      <c r="DT133" s="237"/>
      <c r="DU133" s="237"/>
      <c r="DV133" s="237"/>
      <c r="DW133" s="237"/>
      <c r="DX133" s="237"/>
      <c r="DY133" s="237"/>
      <c r="DZ133" s="237"/>
    </row>
    <row r="134" spans="1:131" s="227" customFormat="1" ht="11.25" customHeight="1" x14ac:dyDescent="0.2">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6"/>
      <c r="AV134" s="266"/>
      <c r="AW134" s="266"/>
      <c r="AX134" s="266"/>
      <c r="AY134" s="266"/>
      <c r="AZ134" s="266"/>
      <c r="BA134" s="266"/>
      <c r="BB134" s="266"/>
      <c r="BC134" s="266"/>
      <c r="BD134" s="266"/>
      <c r="BE134" s="266"/>
      <c r="BF134" s="266"/>
      <c r="BG134" s="266"/>
      <c r="BH134" s="266"/>
      <c r="BI134" s="266"/>
      <c r="BJ134" s="266"/>
      <c r="BK134" s="266"/>
      <c r="BL134" s="266"/>
      <c r="BM134" s="266"/>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37"/>
      <c r="DQ134" s="237"/>
      <c r="DR134" s="237"/>
      <c r="DS134" s="237"/>
      <c r="DT134" s="237"/>
      <c r="DU134" s="237"/>
      <c r="DV134" s="237"/>
      <c r="DW134" s="237"/>
      <c r="DX134" s="237"/>
      <c r="DY134" s="237"/>
      <c r="DZ134" s="237"/>
      <c r="EA134" s="226"/>
    </row>
    <row r="135" spans="1:131" ht="14.4" hidden="1" x14ac:dyDescent="0.2">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row>
    <row r="136" spans="1:131" hidden="1" x14ac:dyDescent="0.2"/>
  </sheetData>
  <sheetProtection algorithmName="SHA-512" hashValue="Y9tOPvczUrGQJ9E+mo1zxFGo839CpwdiWMP0LBJUxox/vBX9/BBzfA1cL6Wr/FkK+zjSNH+dn5Ft+J+iLEq4/g==" saltValue="LD2KR7iAiu7nG9WDJV7m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3:P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AA16:AE16"/>
    <mergeCell ref="AF16:AJ16"/>
    <mergeCell ref="DB18:DF18"/>
    <mergeCell ref="DG18:DK18"/>
    <mergeCell ref="DL18:DP18"/>
    <mergeCell ref="DQ18:DU18"/>
    <mergeCell ref="DV18:DZ18"/>
    <mergeCell ref="B19:P19"/>
    <mergeCell ref="Q19:U19"/>
    <mergeCell ref="V19:Z19"/>
    <mergeCell ref="AA19:AE19"/>
    <mergeCell ref="AF19:AJ19"/>
    <mergeCell ref="AU18:AY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Q15:U15"/>
    <mergeCell ref="V15:Z15"/>
    <mergeCell ref="AA15:AE15"/>
    <mergeCell ref="AF15:AJ15"/>
    <mergeCell ref="AK15:AO15"/>
    <mergeCell ref="AP15:AT15"/>
    <mergeCell ref="CH14:CL14"/>
    <mergeCell ref="CM14:CQ14"/>
    <mergeCell ref="CR14:CV14"/>
    <mergeCell ref="CW14:DA14"/>
    <mergeCell ref="DB14:DF14"/>
    <mergeCell ref="DG14:DK14"/>
    <mergeCell ref="B17:P17"/>
    <mergeCell ref="Q17:U17"/>
    <mergeCell ref="V17:Z17"/>
    <mergeCell ref="AA17:AE17"/>
    <mergeCell ref="AF17:AJ17"/>
    <mergeCell ref="AK17:AO17"/>
    <mergeCell ref="AP17:AT17"/>
    <mergeCell ref="AU17:AY17"/>
    <mergeCell ref="CR16:CV16"/>
    <mergeCell ref="CW16:DA16"/>
    <mergeCell ref="DB16:DF16"/>
    <mergeCell ref="DG16:DK16"/>
    <mergeCell ref="AK16:AO16"/>
    <mergeCell ref="AP16:AT16"/>
    <mergeCell ref="AU16:AY16"/>
    <mergeCell ref="CH16:CL16"/>
    <mergeCell ref="CM16:CQ16"/>
    <mergeCell ref="B16:P16"/>
    <mergeCell ref="Q16:U16"/>
    <mergeCell ref="V16:Z16"/>
    <mergeCell ref="DV16:DZ16"/>
    <mergeCell ref="AU14:AY14"/>
    <mergeCell ref="CR13:CV13"/>
    <mergeCell ref="CW13:DA13"/>
    <mergeCell ref="DB13:DF13"/>
    <mergeCell ref="DG13:DK13"/>
    <mergeCell ref="DL13:DP13"/>
    <mergeCell ref="DQ13:DU13"/>
    <mergeCell ref="AK13:AO13"/>
    <mergeCell ref="AP13:AT13"/>
    <mergeCell ref="AU13:AY13"/>
    <mergeCell ref="CH13:CL13"/>
    <mergeCell ref="CM13:CQ13"/>
    <mergeCell ref="DB15:DF15"/>
    <mergeCell ref="DG15:DK15"/>
    <mergeCell ref="DL15:DP15"/>
    <mergeCell ref="DQ15:DU15"/>
    <mergeCell ref="DV15:DZ15"/>
    <mergeCell ref="AU15:AY15"/>
    <mergeCell ref="CH15:CL15"/>
    <mergeCell ref="CM15:CQ15"/>
    <mergeCell ref="CR15:CV15"/>
    <mergeCell ref="CW15:DA15"/>
    <mergeCell ref="DL14:DP14"/>
    <mergeCell ref="DQ14:DU14"/>
    <mergeCell ref="DV14:DZ14"/>
    <mergeCell ref="DL16:DP16"/>
    <mergeCell ref="DQ16:DU16"/>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S7:CG7"/>
    <mergeCell ref="DV7:DZ7"/>
    <mergeCell ref="CR7:CV7"/>
    <mergeCell ref="CW7:DA7"/>
    <mergeCell ref="DB7:DF7"/>
    <mergeCell ref="DG7:DK7"/>
    <mergeCell ref="B72:P72"/>
    <mergeCell ref="B71:P71"/>
    <mergeCell ref="B70:P70"/>
    <mergeCell ref="B69:P69"/>
    <mergeCell ref="B68:P68"/>
    <mergeCell ref="BS18:CG18"/>
    <mergeCell ref="BS17:CG17"/>
    <mergeCell ref="BS16:CG16"/>
    <mergeCell ref="BS15:CG15"/>
    <mergeCell ref="BS14:CG14"/>
    <mergeCell ref="BS13:CG13"/>
    <mergeCell ref="BS12:CG12"/>
    <mergeCell ref="BS11:CG11"/>
    <mergeCell ref="BS10:CG10"/>
    <mergeCell ref="BS9:CG9"/>
    <mergeCell ref="BS8:CG8"/>
    <mergeCell ref="B8:P8"/>
    <mergeCell ref="Q8:U8"/>
    <mergeCell ref="V8:Z8"/>
    <mergeCell ref="AA8:AE8"/>
    <mergeCell ref="AF8:AJ8"/>
    <mergeCell ref="AK8:AO8"/>
    <mergeCell ref="AP8:AT8"/>
    <mergeCell ref="AU8:AY8"/>
    <mergeCell ref="B14:P14"/>
    <mergeCell ref="Q14:U14"/>
    <mergeCell ref="V14:Z14"/>
    <mergeCell ref="AA14:AE14"/>
    <mergeCell ref="AF14:AJ14"/>
    <mergeCell ref="AK14:AO14"/>
    <mergeCell ref="AP14:AT14"/>
    <mergeCell ref="B15:P15"/>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H16" zoomScale="70" zoomScaleNormal="85" zoomScaleSheetLayoutView="70" workbookViewId="0"/>
  </sheetViews>
  <sheetFormatPr defaultColWidth="0" defaultRowHeight="13.5" customHeight="1" zeroHeight="1" x14ac:dyDescent="0.2"/>
  <cols>
    <col min="1" max="120" width="2.77734375" style="270" customWidth="1"/>
    <col min="121" max="121" width="0" style="269" hidden="1" customWidth="1"/>
    <col min="122" max="16384" width="9" style="269" hidden="1"/>
  </cols>
  <sheetData>
    <row r="1" spans="1:120" ht="13.2" x14ac:dyDescent="0.2">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9"/>
    </row>
    <row r="17" spans="119:120" ht="13.2" x14ac:dyDescent="0.2">
      <c r="DP17" s="269"/>
    </row>
    <row r="18" spans="119:120" ht="13.2" x14ac:dyDescent="0.2"/>
    <row r="19" spans="119:120" ht="13.2" x14ac:dyDescent="0.2"/>
    <row r="20" spans="119:120" ht="13.2" x14ac:dyDescent="0.2">
      <c r="DO20" s="269"/>
      <c r="DP20" s="269"/>
    </row>
    <row r="21" spans="119:120" ht="13.2" x14ac:dyDescent="0.2">
      <c r="DP21" s="269"/>
    </row>
    <row r="22" spans="119:120" ht="13.2" x14ac:dyDescent="0.2"/>
    <row r="23" spans="119:120" ht="13.2" x14ac:dyDescent="0.2">
      <c r="DO23" s="269"/>
      <c r="DP23" s="269"/>
    </row>
    <row r="24" spans="119:120" ht="13.2" x14ac:dyDescent="0.2">
      <c r="DP24" s="269"/>
    </row>
    <row r="25" spans="119:120" ht="13.2" x14ac:dyDescent="0.2">
      <c r="DP25" s="269"/>
    </row>
    <row r="26" spans="119:120" ht="13.2" x14ac:dyDescent="0.2">
      <c r="DO26" s="269"/>
      <c r="DP26" s="269"/>
    </row>
    <row r="27" spans="119:120" ht="13.2" x14ac:dyDescent="0.2"/>
    <row r="28" spans="119:120" ht="13.2" x14ac:dyDescent="0.2">
      <c r="DO28" s="269"/>
      <c r="DP28" s="269"/>
    </row>
    <row r="29" spans="119:120" ht="13.2" x14ac:dyDescent="0.2">
      <c r="DP29" s="269"/>
    </row>
    <row r="30" spans="119:120" ht="13.2" x14ac:dyDescent="0.2"/>
    <row r="31" spans="119:120" ht="13.2" x14ac:dyDescent="0.2">
      <c r="DO31" s="269"/>
      <c r="DP31" s="269"/>
    </row>
    <row r="32" spans="119:120" ht="13.2" x14ac:dyDescent="0.2"/>
    <row r="33" spans="98:120" ht="13.2" x14ac:dyDescent="0.2">
      <c r="DO33" s="269"/>
      <c r="DP33" s="269"/>
    </row>
    <row r="34" spans="98:120" ht="13.2" x14ac:dyDescent="0.2">
      <c r="DM34" s="269"/>
    </row>
    <row r="35" spans="98:120" ht="13.2" x14ac:dyDescent="0.2">
      <c r="CT35" s="269"/>
      <c r="CU35" s="269"/>
      <c r="CV35" s="269"/>
      <c r="CY35" s="269"/>
      <c r="CZ35" s="269"/>
      <c r="DA35" s="269"/>
      <c r="DD35" s="269"/>
      <c r="DE35" s="269"/>
      <c r="DF35" s="269"/>
      <c r="DI35" s="269"/>
      <c r="DJ35" s="269"/>
      <c r="DK35" s="269"/>
      <c r="DM35" s="269"/>
      <c r="DN35" s="269"/>
      <c r="DO35" s="269"/>
      <c r="DP35" s="269"/>
    </row>
    <row r="36" spans="98:120" ht="13.2" x14ac:dyDescent="0.2"/>
    <row r="37" spans="98:120" ht="13.2" x14ac:dyDescent="0.2">
      <c r="CW37" s="269"/>
      <c r="DB37" s="269"/>
      <c r="DG37" s="269"/>
      <c r="DL37" s="269"/>
      <c r="DP37" s="269"/>
    </row>
    <row r="38" spans="98:120" ht="13.2" x14ac:dyDescent="0.2">
      <c r="CT38" s="269"/>
      <c r="CU38" s="269"/>
      <c r="CV38" s="269"/>
      <c r="CW38" s="269"/>
      <c r="CY38" s="269"/>
      <c r="CZ38" s="269"/>
      <c r="DA38" s="269"/>
      <c r="DB38" s="269"/>
      <c r="DD38" s="269"/>
      <c r="DE38" s="269"/>
      <c r="DF38" s="269"/>
      <c r="DG38" s="269"/>
      <c r="DI38" s="269"/>
      <c r="DJ38" s="269"/>
      <c r="DK38" s="269"/>
      <c r="DL38" s="269"/>
      <c r="DN38" s="269"/>
      <c r="DO38" s="269"/>
      <c r="DP38" s="26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9"/>
      <c r="DO49" s="269"/>
      <c r="DP49" s="26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9"/>
      <c r="CS63" s="269"/>
      <c r="CX63" s="269"/>
      <c r="DC63" s="269"/>
      <c r="DH63" s="269"/>
    </row>
    <row r="64" spans="22:120" ht="13.2" x14ac:dyDescent="0.2">
      <c r="V64" s="269"/>
    </row>
    <row r="65" spans="15:120" ht="13.2" x14ac:dyDescent="0.2">
      <c r="X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U65" s="269"/>
      <c r="CZ65" s="269"/>
      <c r="DE65" s="269"/>
      <c r="DJ65" s="269"/>
    </row>
    <row r="66" spans="15:120" ht="13.2" x14ac:dyDescent="0.2">
      <c r="Q66" s="269"/>
      <c r="S66" s="269"/>
      <c r="U66" s="269"/>
      <c r="DM66" s="269"/>
    </row>
    <row r="67" spans="15:120" ht="13.2" x14ac:dyDescent="0.2">
      <c r="O67" s="269"/>
      <c r="P67" s="269"/>
      <c r="R67" s="269"/>
      <c r="T67" s="269"/>
      <c r="Y67" s="269"/>
      <c r="CT67" s="269"/>
      <c r="CV67" s="269"/>
      <c r="CW67" s="269"/>
      <c r="CY67" s="269"/>
      <c r="DA67" s="269"/>
      <c r="DB67" s="269"/>
      <c r="DD67" s="269"/>
      <c r="DF67" s="269"/>
      <c r="DG67" s="269"/>
      <c r="DI67" s="269"/>
      <c r="DK67" s="269"/>
      <c r="DL67" s="269"/>
      <c r="DN67" s="269"/>
      <c r="DO67" s="269"/>
      <c r="DP67" s="269"/>
    </row>
    <row r="68" spans="15:120" ht="13.2" x14ac:dyDescent="0.2"/>
    <row r="69" spans="15:120" ht="13.2" x14ac:dyDescent="0.2"/>
    <row r="70" spans="15:120" ht="13.2" x14ac:dyDescent="0.2"/>
    <row r="71" spans="15:120" ht="13.2" x14ac:dyDescent="0.2"/>
    <row r="72" spans="15:120" ht="13.2" x14ac:dyDescent="0.2">
      <c r="DP72" s="269"/>
    </row>
    <row r="73" spans="15:120" ht="13.2" x14ac:dyDescent="0.2">
      <c r="DP73" s="26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9"/>
      <c r="CX96" s="269"/>
      <c r="DC96" s="269"/>
      <c r="DH96" s="269"/>
    </row>
    <row r="97" spans="24:120" ht="13.2" x14ac:dyDescent="0.2">
      <c r="CS97" s="269"/>
      <c r="CX97" s="269"/>
      <c r="DC97" s="269"/>
      <c r="DH97" s="269"/>
      <c r="DP97" s="270" t="s">
        <v>496</v>
      </c>
    </row>
    <row r="98" spans="24:120" ht="13.2" hidden="1" x14ac:dyDescent="0.2">
      <c r="CS98" s="269"/>
      <c r="CX98" s="269"/>
      <c r="DC98" s="269"/>
      <c r="DH98" s="269"/>
    </row>
    <row r="99" spans="24:120" ht="13.2" hidden="1" x14ac:dyDescent="0.2">
      <c r="CS99" s="269"/>
      <c r="CX99" s="269"/>
      <c r="DC99" s="269"/>
      <c r="DH99" s="269"/>
    </row>
    <row r="100" spans="24:120" ht="13.2" hidden="1" x14ac:dyDescent="0.2"/>
    <row r="101" spans="24:120" ht="12" hidden="1" customHeight="1" x14ac:dyDescent="0.2">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U101" s="269"/>
      <c r="CZ101" s="269"/>
      <c r="DE101" s="269"/>
      <c r="DJ101" s="269"/>
    </row>
    <row r="102" spans="24:120" ht="1.5" hidden="1" customHeight="1" x14ac:dyDescent="0.2">
      <c r="CU102" s="269"/>
      <c r="CZ102" s="269"/>
      <c r="DE102" s="269"/>
      <c r="DJ102" s="269"/>
      <c r="DM102" s="269"/>
    </row>
    <row r="103" spans="24:120" ht="13.2" hidden="1" x14ac:dyDescent="0.2">
      <c r="CT103" s="269"/>
      <c r="CV103" s="269"/>
      <c r="CW103" s="269"/>
      <c r="CY103" s="269"/>
      <c r="DA103" s="269"/>
      <c r="DB103" s="269"/>
      <c r="DD103" s="269"/>
      <c r="DF103" s="269"/>
      <c r="DG103" s="269"/>
      <c r="DI103" s="269"/>
      <c r="DK103" s="269"/>
      <c r="DL103" s="269"/>
      <c r="DM103" s="269"/>
      <c r="DN103" s="269"/>
      <c r="DO103" s="269"/>
      <c r="DP103" s="269"/>
    </row>
    <row r="104" spans="24:120" ht="13.2" hidden="1" x14ac:dyDescent="0.2">
      <c r="CV104" s="269"/>
      <c r="CW104" s="269"/>
      <c r="DA104" s="269"/>
      <c r="DB104" s="269"/>
      <c r="DF104" s="269"/>
      <c r="DG104" s="269"/>
      <c r="DK104" s="269"/>
      <c r="DL104" s="269"/>
      <c r="DN104" s="269"/>
      <c r="DO104" s="269"/>
      <c r="DP104" s="269"/>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QX5ibuTD9C3YJmRek0pBeEwb2GuhHCZk7KGlZ5uxhWjUoUkSodA3bakGNInAdPRYs9aoXrybne/mfq8bF+PF6g==" saltValue="cKmOenUTm6fpUK40j/5nqQ=="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640625" style="270" customWidth="1"/>
    <col min="117" max="16384" width="9" style="269" hidden="1"/>
  </cols>
  <sheetData>
    <row r="1" spans="2:116" ht="13.2" x14ac:dyDescent="0.2">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row>
    <row r="2" spans="2:116" ht="13.2" x14ac:dyDescent="0.2"/>
    <row r="3" spans="2:116" ht="13.2" x14ac:dyDescent="0.2"/>
    <row r="4" spans="2:116" ht="13.2" x14ac:dyDescent="0.2">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row>
    <row r="5" spans="2:116" ht="13.2" x14ac:dyDescent="0.2">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row>
    <row r="19" spans="9:116" ht="13.2" x14ac:dyDescent="0.2"/>
    <row r="20" spans="9:116" ht="13.2" x14ac:dyDescent="0.2"/>
    <row r="21" spans="9:116" ht="13.2" x14ac:dyDescent="0.2">
      <c r="DL21" s="269"/>
    </row>
    <row r="22" spans="9:116" ht="13.2" x14ac:dyDescent="0.2">
      <c r="DI22" s="269"/>
      <c r="DJ22" s="269"/>
      <c r="DK22" s="269"/>
      <c r="DL22" s="269"/>
    </row>
    <row r="23" spans="9:116" ht="13.2" x14ac:dyDescent="0.2">
      <c r="CY23" s="269"/>
      <c r="CZ23" s="269"/>
      <c r="DA23" s="269"/>
      <c r="DB23" s="269"/>
      <c r="DC23" s="269"/>
      <c r="DD23" s="269"/>
      <c r="DE23" s="269"/>
      <c r="DF23" s="269"/>
      <c r="DG23" s="269"/>
      <c r="DH23" s="269"/>
      <c r="DI23" s="269"/>
      <c r="DJ23" s="269"/>
      <c r="DK23" s="269"/>
      <c r="DL23" s="26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9"/>
      <c r="DA35" s="269"/>
      <c r="DB35" s="269"/>
      <c r="DC35" s="269"/>
      <c r="DD35" s="269"/>
      <c r="DE35" s="269"/>
      <c r="DF35" s="269"/>
      <c r="DG35" s="269"/>
      <c r="DH35" s="269"/>
      <c r="DI35" s="269"/>
      <c r="DJ35" s="269"/>
      <c r="DK35" s="269"/>
      <c r="DL35" s="269"/>
    </row>
    <row r="36" spans="15:116" ht="13.2" x14ac:dyDescent="0.2"/>
    <row r="37" spans="15:116" ht="13.2" x14ac:dyDescent="0.2">
      <c r="DL37" s="269"/>
    </row>
    <row r="38" spans="15:116" ht="13.2" x14ac:dyDescent="0.2">
      <c r="DI38" s="269"/>
      <c r="DJ38" s="269"/>
      <c r="DK38" s="269"/>
      <c r="DL38" s="269"/>
    </row>
    <row r="39" spans="15:116" ht="13.2" x14ac:dyDescent="0.2"/>
    <row r="40" spans="15:116" ht="13.2" x14ac:dyDescent="0.2"/>
    <row r="41" spans="15:116" ht="13.2" x14ac:dyDescent="0.2"/>
    <row r="42" spans="15:116" ht="13.2" x14ac:dyDescent="0.2"/>
    <row r="43" spans="15:116" ht="13.2" x14ac:dyDescent="0.2">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row>
    <row r="44" spans="15:116" ht="13.2" x14ac:dyDescent="0.2">
      <c r="DL44" s="269"/>
    </row>
    <row r="45" spans="15:116" ht="13.2" x14ac:dyDescent="0.2"/>
    <row r="46" spans="15:116" ht="13.2" x14ac:dyDescent="0.2">
      <c r="DA46" s="269"/>
      <c r="DB46" s="269"/>
      <c r="DC46" s="269"/>
      <c r="DD46" s="269"/>
      <c r="DE46" s="269"/>
      <c r="DF46" s="269"/>
      <c r="DG46" s="269"/>
      <c r="DH46" s="269"/>
      <c r="DI46" s="269"/>
      <c r="DJ46" s="269"/>
      <c r="DK46" s="269"/>
      <c r="DL46" s="269"/>
    </row>
    <row r="47" spans="15:116" ht="13.2" x14ac:dyDescent="0.2"/>
    <row r="48" spans="15:116" ht="13.2" x14ac:dyDescent="0.2"/>
    <row r="49" spans="104:116" ht="13.2" x14ac:dyDescent="0.2"/>
    <row r="50" spans="104:116" ht="13.2" x14ac:dyDescent="0.2">
      <c r="CZ50" s="269"/>
      <c r="DA50" s="269"/>
      <c r="DB50" s="269"/>
      <c r="DC50" s="269"/>
      <c r="DD50" s="269"/>
      <c r="DE50" s="269"/>
      <c r="DF50" s="269"/>
      <c r="DG50" s="269"/>
      <c r="DH50" s="269"/>
      <c r="DI50" s="269"/>
      <c r="DJ50" s="269"/>
      <c r="DK50" s="269"/>
      <c r="DL50" s="269"/>
    </row>
    <row r="51" spans="104:116" ht="13.2" x14ac:dyDescent="0.2"/>
    <row r="52" spans="104:116" ht="13.2" x14ac:dyDescent="0.2"/>
    <row r="53" spans="104:116" ht="13.2" x14ac:dyDescent="0.2">
      <c r="DL53" s="26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9"/>
      <c r="DD67" s="269"/>
      <c r="DE67" s="269"/>
      <c r="DF67" s="269"/>
      <c r="DG67" s="269"/>
      <c r="DH67" s="269"/>
      <c r="DI67" s="269"/>
      <c r="DJ67" s="269"/>
      <c r="DK67" s="269"/>
      <c r="DL67" s="26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lf+D7eWReBvFNA0NjBuGvHixsFdSITbhrros4jhzdTmT5YnM2rTuzuRkokbwZbO4sT4C1QE8BbOZeChuJ5vWfw==" saltValue="bDzwYLcVTso5IpmZ3B099A==" spinCount="100000" sheet="1" objects="1" scenarios="1"/>
  <dataConsolidate/>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1" customWidth="1"/>
    <col min="37" max="44" width="17" style="271" customWidth="1"/>
    <col min="45" max="45" width="6.109375" style="278" customWidth="1"/>
    <col min="46" max="46" width="3" style="276" customWidth="1"/>
    <col min="47" max="47" width="19.109375" style="271" hidden="1" customWidth="1"/>
    <col min="48" max="52" width="12.6640625" style="271" hidden="1" customWidth="1"/>
    <col min="53" max="16384" width="8.6640625" style="271" hidden="1"/>
  </cols>
  <sheetData>
    <row r="1" spans="1:46" ht="13.2" x14ac:dyDescent="0.2">
      <c r="AS1" s="272"/>
      <c r="AT1" s="272"/>
    </row>
    <row r="2" spans="1:46" ht="13.2" x14ac:dyDescent="0.2">
      <c r="AS2" s="272"/>
      <c r="AT2" s="272"/>
    </row>
    <row r="3" spans="1:46" ht="13.2" x14ac:dyDescent="0.2">
      <c r="AS3" s="272"/>
      <c r="AT3" s="272"/>
    </row>
    <row r="4" spans="1:46" ht="13.2" x14ac:dyDescent="0.2">
      <c r="AS4" s="272"/>
      <c r="AT4" s="272"/>
    </row>
    <row r="5" spans="1:46" ht="16.2" x14ac:dyDescent="0.2">
      <c r="A5" s="273" t="s">
        <v>497</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row>
    <row r="6" spans="1:46" ht="13.2" x14ac:dyDescent="0.2">
      <c r="A6" s="27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7" t="s">
        <v>498</v>
      </c>
      <c r="AL6" s="277"/>
      <c r="AM6" s="277"/>
      <c r="AN6" s="277"/>
      <c r="AO6" s="272"/>
      <c r="AP6" s="272"/>
      <c r="AQ6" s="272"/>
      <c r="AR6" s="272"/>
    </row>
    <row r="7" spans="1:46" ht="13.2" x14ac:dyDescent="0.2">
      <c r="A7" s="27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9"/>
      <c r="AL7" s="280"/>
      <c r="AM7" s="280"/>
      <c r="AN7" s="281"/>
      <c r="AO7" s="1191" t="s">
        <v>499</v>
      </c>
      <c r="AP7" s="282"/>
      <c r="AQ7" s="283" t="s">
        <v>500</v>
      </c>
      <c r="AR7" s="284"/>
    </row>
    <row r="8" spans="1:46" ht="13.2" x14ac:dyDescent="0.2">
      <c r="A8" s="276"/>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85"/>
      <c r="AL8" s="286"/>
      <c r="AM8" s="286"/>
      <c r="AN8" s="287"/>
      <c r="AO8" s="1192"/>
      <c r="AP8" s="288" t="s">
        <v>501</v>
      </c>
      <c r="AQ8" s="289" t="s">
        <v>502</v>
      </c>
      <c r="AR8" s="290" t="s">
        <v>503</v>
      </c>
    </row>
    <row r="9" spans="1:46" ht="13.2" x14ac:dyDescent="0.2">
      <c r="A9" s="27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1193" t="s">
        <v>504</v>
      </c>
      <c r="AL9" s="1194"/>
      <c r="AM9" s="1194"/>
      <c r="AN9" s="1195"/>
      <c r="AO9" s="291">
        <v>9200380</v>
      </c>
      <c r="AP9" s="291">
        <v>73460</v>
      </c>
      <c r="AQ9" s="292">
        <v>56348</v>
      </c>
      <c r="AR9" s="293">
        <v>30.4</v>
      </c>
    </row>
    <row r="10" spans="1:46" ht="13.2" x14ac:dyDescent="0.2">
      <c r="A10" s="27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1193" t="s">
        <v>505</v>
      </c>
      <c r="AL10" s="1194"/>
      <c r="AM10" s="1194"/>
      <c r="AN10" s="1195"/>
      <c r="AO10" s="294">
        <v>488097</v>
      </c>
      <c r="AP10" s="294">
        <v>3897</v>
      </c>
      <c r="AQ10" s="295">
        <v>3645</v>
      </c>
      <c r="AR10" s="296">
        <v>6.9</v>
      </c>
    </row>
    <row r="11" spans="1:46" ht="13.5" customHeight="1" x14ac:dyDescent="0.2">
      <c r="A11" s="276"/>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1193" t="s">
        <v>506</v>
      </c>
      <c r="AL11" s="1194"/>
      <c r="AM11" s="1194"/>
      <c r="AN11" s="1195"/>
      <c r="AO11" s="294">
        <v>336</v>
      </c>
      <c r="AP11" s="294">
        <v>3</v>
      </c>
      <c r="AQ11" s="295">
        <v>3500</v>
      </c>
      <c r="AR11" s="296">
        <v>-99.9</v>
      </c>
    </row>
    <row r="12" spans="1:46" ht="13.5" customHeight="1" x14ac:dyDescent="0.2">
      <c r="A12" s="276"/>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1193" t="s">
        <v>507</v>
      </c>
      <c r="AL12" s="1194"/>
      <c r="AM12" s="1194"/>
      <c r="AN12" s="1195"/>
      <c r="AO12" s="294">
        <v>19341</v>
      </c>
      <c r="AP12" s="294">
        <v>154</v>
      </c>
      <c r="AQ12" s="295">
        <v>434</v>
      </c>
      <c r="AR12" s="296">
        <v>-64.5</v>
      </c>
    </row>
    <row r="13" spans="1:46" ht="13.5" customHeight="1" x14ac:dyDescent="0.2">
      <c r="A13" s="27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1193" t="s">
        <v>508</v>
      </c>
      <c r="AL13" s="1194"/>
      <c r="AM13" s="1194"/>
      <c r="AN13" s="1195"/>
      <c r="AO13" s="294" t="s">
        <v>509</v>
      </c>
      <c r="AP13" s="294" t="s">
        <v>509</v>
      </c>
      <c r="AQ13" s="295">
        <v>13</v>
      </c>
      <c r="AR13" s="296" t="s">
        <v>509</v>
      </c>
    </row>
    <row r="14" spans="1:46" ht="13.5" customHeight="1" x14ac:dyDescent="0.2">
      <c r="A14" s="27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1193" t="s">
        <v>510</v>
      </c>
      <c r="AL14" s="1194"/>
      <c r="AM14" s="1194"/>
      <c r="AN14" s="1195"/>
      <c r="AO14" s="294">
        <v>464395</v>
      </c>
      <c r="AP14" s="294">
        <v>3708</v>
      </c>
      <c r="AQ14" s="295">
        <v>2442</v>
      </c>
      <c r="AR14" s="296">
        <v>51.8</v>
      </c>
    </row>
    <row r="15" spans="1:46" ht="13.5" customHeight="1" x14ac:dyDescent="0.2">
      <c r="A15" s="27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193" t="s">
        <v>511</v>
      </c>
      <c r="AL15" s="1194"/>
      <c r="AM15" s="1194"/>
      <c r="AN15" s="1195"/>
      <c r="AO15" s="294">
        <v>179199</v>
      </c>
      <c r="AP15" s="294">
        <v>1431</v>
      </c>
      <c r="AQ15" s="295">
        <v>1100</v>
      </c>
      <c r="AR15" s="296">
        <v>30.1</v>
      </c>
    </row>
    <row r="16" spans="1:46" ht="13.2" x14ac:dyDescent="0.2">
      <c r="A16" s="27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196" t="s">
        <v>512</v>
      </c>
      <c r="AL16" s="1197"/>
      <c r="AM16" s="1197"/>
      <c r="AN16" s="1198"/>
      <c r="AO16" s="294">
        <v>-872611</v>
      </c>
      <c r="AP16" s="294">
        <v>-6967</v>
      </c>
      <c r="AQ16" s="295">
        <v>-4518</v>
      </c>
      <c r="AR16" s="296">
        <v>54.2</v>
      </c>
    </row>
    <row r="17" spans="1:46" ht="13.2" x14ac:dyDescent="0.2">
      <c r="A17" s="27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1196" t="s">
        <v>182</v>
      </c>
      <c r="AL17" s="1197"/>
      <c r="AM17" s="1197"/>
      <c r="AN17" s="1198"/>
      <c r="AO17" s="294">
        <v>9479137</v>
      </c>
      <c r="AP17" s="294">
        <v>75685</v>
      </c>
      <c r="AQ17" s="295">
        <v>62964</v>
      </c>
      <c r="AR17" s="296">
        <v>20.2</v>
      </c>
    </row>
    <row r="18" spans="1:46" ht="13.2" x14ac:dyDescent="0.2">
      <c r="A18" s="27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7"/>
      <c r="AR18" s="297"/>
    </row>
    <row r="19" spans="1:46" ht="13.2" x14ac:dyDescent="0.2">
      <c r="A19" s="27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t="s">
        <v>513</v>
      </c>
      <c r="AL19" s="272"/>
      <c r="AM19" s="272"/>
      <c r="AN19" s="272"/>
      <c r="AO19" s="272"/>
      <c r="AP19" s="272"/>
      <c r="AQ19" s="272"/>
      <c r="AR19" s="272"/>
    </row>
    <row r="20" spans="1:46" ht="13.2" x14ac:dyDescent="0.2">
      <c r="A20" s="27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98"/>
      <c r="AL20" s="299"/>
      <c r="AM20" s="299"/>
      <c r="AN20" s="300"/>
      <c r="AO20" s="301" t="s">
        <v>514</v>
      </c>
      <c r="AP20" s="302" t="s">
        <v>515</v>
      </c>
      <c r="AQ20" s="303" t="s">
        <v>516</v>
      </c>
      <c r="AR20" s="304"/>
    </row>
    <row r="21" spans="1:46" s="310" customFormat="1" ht="13.2" x14ac:dyDescent="0.2">
      <c r="A21" s="305"/>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188" t="s">
        <v>517</v>
      </c>
      <c r="AL21" s="1189"/>
      <c r="AM21" s="1189"/>
      <c r="AN21" s="1190"/>
      <c r="AO21" s="306">
        <v>8.14</v>
      </c>
      <c r="AP21" s="307">
        <v>5.98</v>
      </c>
      <c r="AQ21" s="308">
        <v>2.16</v>
      </c>
      <c r="AR21" s="277"/>
      <c r="AS21" s="309"/>
      <c r="AT21" s="305"/>
    </row>
    <row r="22" spans="1:46" s="310" customFormat="1" ht="13.2" x14ac:dyDescent="0.2">
      <c r="A22" s="305"/>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1188" t="s">
        <v>518</v>
      </c>
      <c r="AL22" s="1189"/>
      <c r="AM22" s="1189"/>
      <c r="AN22" s="1190"/>
      <c r="AO22" s="311">
        <v>100.6</v>
      </c>
      <c r="AP22" s="312">
        <v>99.8</v>
      </c>
      <c r="AQ22" s="313">
        <v>0.8</v>
      </c>
      <c r="AR22" s="297"/>
      <c r="AS22" s="309"/>
      <c r="AT22" s="305"/>
    </row>
    <row r="23" spans="1:46" s="310" customFormat="1" ht="13.2" x14ac:dyDescent="0.2">
      <c r="A23" s="305"/>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97"/>
      <c r="AQ23" s="297"/>
      <c r="AR23" s="297"/>
      <c r="AS23" s="309"/>
      <c r="AT23" s="305"/>
    </row>
    <row r="24" spans="1:46" s="310" customFormat="1" ht="13.2" x14ac:dyDescent="0.2">
      <c r="A24" s="305"/>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97"/>
      <c r="AQ24" s="297"/>
      <c r="AR24" s="297"/>
      <c r="AS24" s="309"/>
      <c r="AT24" s="305"/>
    </row>
    <row r="25" spans="1:46" s="310" customFormat="1" ht="13.2" x14ac:dyDescent="0.2">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6"/>
      <c r="AQ25" s="316"/>
      <c r="AR25" s="316"/>
      <c r="AS25" s="317"/>
      <c r="AT25" s="305"/>
    </row>
    <row r="26" spans="1:46" s="310" customFormat="1" ht="13.2" x14ac:dyDescent="0.2">
      <c r="A26" s="277" t="s">
        <v>519</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97"/>
      <c r="AQ26" s="297"/>
      <c r="AR26" s="297"/>
      <c r="AS26" s="277"/>
      <c r="AT26" s="277"/>
    </row>
    <row r="27" spans="1:46" ht="13.2" x14ac:dyDescent="0.2">
      <c r="A27" s="318" t="s">
        <v>520</v>
      </c>
      <c r="AO27" s="272"/>
      <c r="AP27" s="272"/>
      <c r="AQ27" s="272"/>
      <c r="AR27" s="272"/>
      <c r="AS27" s="272"/>
      <c r="AT27" s="272"/>
    </row>
    <row r="28" spans="1:46" ht="16.2" x14ac:dyDescent="0.2">
      <c r="A28" s="273" t="s">
        <v>521</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19"/>
    </row>
    <row r="29" spans="1:46" ht="13.2" x14ac:dyDescent="0.2">
      <c r="A29" s="27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t="s">
        <v>522</v>
      </c>
      <c r="AL29" s="277"/>
      <c r="AM29" s="277"/>
      <c r="AN29" s="277"/>
      <c r="AO29" s="272"/>
      <c r="AP29" s="272"/>
      <c r="AQ29" s="272"/>
      <c r="AR29" s="272"/>
      <c r="AS29" s="320"/>
    </row>
    <row r="30" spans="1:46" ht="13.2" x14ac:dyDescent="0.2">
      <c r="A30" s="27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9"/>
      <c r="AL30" s="280"/>
      <c r="AM30" s="280"/>
      <c r="AN30" s="281"/>
      <c r="AO30" s="1191" t="s">
        <v>499</v>
      </c>
      <c r="AP30" s="282"/>
      <c r="AQ30" s="283" t="s">
        <v>500</v>
      </c>
      <c r="AR30" s="284"/>
    </row>
    <row r="31" spans="1:46" ht="13.2" x14ac:dyDescent="0.2">
      <c r="A31" s="27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85"/>
      <c r="AL31" s="286"/>
      <c r="AM31" s="286"/>
      <c r="AN31" s="287"/>
      <c r="AO31" s="1192"/>
      <c r="AP31" s="288" t="s">
        <v>501</v>
      </c>
      <c r="AQ31" s="289" t="s">
        <v>502</v>
      </c>
      <c r="AR31" s="290" t="s">
        <v>503</v>
      </c>
    </row>
    <row r="32" spans="1:46" ht="27" customHeight="1" x14ac:dyDescent="0.2">
      <c r="A32" s="276"/>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204" t="s">
        <v>523</v>
      </c>
      <c r="AL32" s="1205"/>
      <c r="AM32" s="1205"/>
      <c r="AN32" s="1206"/>
      <c r="AO32" s="321">
        <v>7941239</v>
      </c>
      <c r="AP32" s="321">
        <v>63406</v>
      </c>
      <c r="AQ32" s="322">
        <v>32962</v>
      </c>
      <c r="AR32" s="323">
        <v>92.4</v>
      </c>
    </row>
    <row r="33" spans="1:46" ht="13.5" customHeight="1" x14ac:dyDescent="0.2">
      <c r="A33" s="27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204" t="s">
        <v>524</v>
      </c>
      <c r="AL33" s="1205"/>
      <c r="AM33" s="1205"/>
      <c r="AN33" s="1206"/>
      <c r="AO33" s="321" t="s">
        <v>509</v>
      </c>
      <c r="AP33" s="321" t="s">
        <v>509</v>
      </c>
      <c r="AQ33" s="322" t="s">
        <v>509</v>
      </c>
      <c r="AR33" s="323" t="s">
        <v>509</v>
      </c>
    </row>
    <row r="34" spans="1:46" ht="27" customHeight="1" x14ac:dyDescent="0.2">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1204" t="s">
        <v>525</v>
      </c>
      <c r="AL34" s="1205"/>
      <c r="AM34" s="1205"/>
      <c r="AN34" s="1206"/>
      <c r="AO34" s="321" t="s">
        <v>509</v>
      </c>
      <c r="AP34" s="321" t="s">
        <v>509</v>
      </c>
      <c r="AQ34" s="322">
        <v>46</v>
      </c>
      <c r="AR34" s="323" t="s">
        <v>509</v>
      </c>
    </row>
    <row r="35" spans="1:46" ht="27" customHeight="1" x14ac:dyDescent="0.2">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204" t="s">
        <v>526</v>
      </c>
      <c r="AL35" s="1205"/>
      <c r="AM35" s="1205"/>
      <c r="AN35" s="1206"/>
      <c r="AO35" s="321">
        <v>890619</v>
      </c>
      <c r="AP35" s="321">
        <v>7111</v>
      </c>
      <c r="AQ35" s="322">
        <v>6858</v>
      </c>
      <c r="AR35" s="323">
        <v>3.7</v>
      </c>
    </row>
    <row r="36" spans="1:46" ht="27" customHeight="1" x14ac:dyDescent="0.2">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1204" t="s">
        <v>527</v>
      </c>
      <c r="AL36" s="1205"/>
      <c r="AM36" s="1205"/>
      <c r="AN36" s="1206"/>
      <c r="AO36" s="321" t="s">
        <v>509</v>
      </c>
      <c r="AP36" s="321" t="s">
        <v>509</v>
      </c>
      <c r="AQ36" s="322">
        <v>1328</v>
      </c>
      <c r="AR36" s="323" t="s">
        <v>509</v>
      </c>
    </row>
    <row r="37" spans="1:46" ht="13.5" customHeight="1" x14ac:dyDescent="0.2">
      <c r="A37" s="27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1204" t="s">
        <v>528</v>
      </c>
      <c r="AL37" s="1205"/>
      <c r="AM37" s="1205"/>
      <c r="AN37" s="1206"/>
      <c r="AO37" s="321">
        <v>30209</v>
      </c>
      <c r="AP37" s="321">
        <v>241</v>
      </c>
      <c r="AQ37" s="322">
        <v>918</v>
      </c>
      <c r="AR37" s="323">
        <v>-73.7</v>
      </c>
    </row>
    <row r="38" spans="1:46" ht="27" customHeight="1" x14ac:dyDescent="0.2">
      <c r="A38" s="276"/>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1207" t="s">
        <v>529</v>
      </c>
      <c r="AL38" s="1208"/>
      <c r="AM38" s="1208"/>
      <c r="AN38" s="1209"/>
      <c r="AO38" s="324" t="s">
        <v>509</v>
      </c>
      <c r="AP38" s="324" t="s">
        <v>509</v>
      </c>
      <c r="AQ38" s="325">
        <v>1</v>
      </c>
      <c r="AR38" s="313" t="s">
        <v>509</v>
      </c>
      <c r="AS38" s="320"/>
    </row>
    <row r="39" spans="1:46" ht="13.2" x14ac:dyDescent="0.2">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1207" t="s">
        <v>530</v>
      </c>
      <c r="AL39" s="1208"/>
      <c r="AM39" s="1208"/>
      <c r="AN39" s="1209"/>
      <c r="AO39" s="321">
        <v>-413517</v>
      </c>
      <c r="AP39" s="321">
        <v>-3302</v>
      </c>
      <c r="AQ39" s="322">
        <v>-7068</v>
      </c>
      <c r="AR39" s="323">
        <v>-53.3</v>
      </c>
      <c r="AS39" s="320"/>
    </row>
    <row r="40" spans="1:46" ht="27" customHeight="1" x14ac:dyDescent="0.2">
      <c r="A40" s="27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1204" t="s">
        <v>531</v>
      </c>
      <c r="AL40" s="1205"/>
      <c r="AM40" s="1205"/>
      <c r="AN40" s="1206"/>
      <c r="AO40" s="321">
        <v>-5827831</v>
      </c>
      <c r="AP40" s="321">
        <v>-46532</v>
      </c>
      <c r="AQ40" s="322">
        <v>-26735</v>
      </c>
      <c r="AR40" s="323">
        <v>74</v>
      </c>
      <c r="AS40" s="320"/>
    </row>
    <row r="41" spans="1:46" ht="13.2" x14ac:dyDescent="0.2">
      <c r="A41" s="27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1210" t="s">
        <v>294</v>
      </c>
      <c r="AL41" s="1211"/>
      <c r="AM41" s="1211"/>
      <c r="AN41" s="1212"/>
      <c r="AO41" s="321">
        <v>2620719</v>
      </c>
      <c r="AP41" s="321">
        <v>20925</v>
      </c>
      <c r="AQ41" s="322">
        <v>8310</v>
      </c>
      <c r="AR41" s="323">
        <v>151.80000000000001</v>
      </c>
      <c r="AS41" s="320"/>
    </row>
    <row r="42" spans="1:46" ht="13.2" x14ac:dyDescent="0.2">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326" t="s">
        <v>532</v>
      </c>
      <c r="AL42" s="272"/>
      <c r="AM42" s="272"/>
      <c r="AN42" s="272"/>
      <c r="AO42" s="272"/>
      <c r="AP42" s="272"/>
      <c r="AQ42" s="297"/>
      <c r="AR42" s="297"/>
      <c r="AS42" s="320"/>
    </row>
    <row r="43" spans="1:46" ht="13.2" x14ac:dyDescent="0.2">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327"/>
      <c r="AQ43" s="297"/>
      <c r="AR43" s="272"/>
      <c r="AS43" s="320"/>
    </row>
    <row r="44" spans="1:46" ht="13.2" x14ac:dyDescent="0.2">
      <c r="A44" s="27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97"/>
      <c r="AR44" s="272"/>
    </row>
    <row r="45" spans="1:46" ht="13.2" x14ac:dyDescent="0.2">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28"/>
      <c r="AR45" s="274"/>
      <c r="AS45" s="274"/>
      <c r="AT45" s="272"/>
    </row>
    <row r="46" spans="1:46" ht="13.2" x14ac:dyDescent="0.2">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272"/>
    </row>
    <row r="47" spans="1:46" ht="17.25" customHeight="1" x14ac:dyDescent="0.2">
      <c r="A47" s="330" t="s">
        <v>533</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row>
    <row r="48" spans="1:46" ht="13.2" x14ac:dyDescent="0.2">
      <c r="A48" s="27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331" t="s">
        <v>534</v>
      </c>
      <c r="AL48" s="331"/>
      <c r="AM48" s="331"/>
      <c r="AN48" s="331"/>
      <c r="AO48" s="331"/>
      <c r="AP48" s="331"/>
      <c r="AQ48" s="332"/>
      <c r="AR48" s="331"/>
    </row>
    <row r="49" spans="1:44" ht="13.5" customHeight="1" x14ac:dyDescent="0.2">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333"/>
      <c r="AL49" s="334"/>
      <c r="AM49" s="1199" t="s">
        <v>499</v>
      </c>
      <c r="AN49" s="1201" t="s">
        <v>535</v>
      </c>
      <c r="AO49" s="1202"/>
      <c r="AP49" s="1202"/>
      <c r="AQ49" s="1202"/>
      <c r="AR49" s="1203"/>
    </row>
    <row r="50" spans="1:44" ht="13.2" x14ac:dyDescent="0.2">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335"/>
      <c r="AL50" s="336"/>
      <c r="AM50" s="1200"/>
      <c r="AN50" s="337" t="s">
        <v>536</v>
      </c>
      <c r="AO50" s="338" t="s">
        <v>537</v>
      </c>
      <c r="AP50" s="339" t="s">
        <v>538</v>
      </c>
      <c r="AQ50" s="340" t="s">
        <v>539</v>
      </c>
      <c r="AR50" s="341" t="s">
        <v>540</v>
      </c>
    </row>
    <row r="51" spans="1:44" ht="13.2" x14ac:dyDescent="0.2">
      <c r="A51" s="276"/>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333" t="s">
        <v>541</v>
      </c>
      <c r="AL51" s="334"/>
      <c r="AM51" s="342">
        <v>8865962</v>
      </c>
      <c r="AN51" s="343">
        <v>67765</v>
      </c>
      <c r="AO51" s="344">
        <v>23</v>
      </c>
      <c r="AP51" s="345">
        <v>50840</v>
      </c>
      <c r="AQ51" s="346">
        <v>16.899999999999999</v>
      </c>
      <c r="AR51" s="347">
        <v>6.1</v>
      </c>
    </row>
    <row r="52" spans="1:44" ht="13.2" x14ac:dyDescent="0.2">
      <c r="A52" s="276"/>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348"/>
      <c r="AL52" s="349" t="s">
        <v>542</v>
      </c>
      <c r="AM52" s="350">
        <v>4471053</v>
      </c>
      <c r="AN52" s="351">
        <v>34173</v>
      </c>
      <c r="AO52" s="352">
        <v>47.5</v>
      </c>
      <c r="AP52" s="353">
        <v>25367</v>
      </c>
      <c r="AQ52" s="354">
        <v>9.1</v>
      </c>
      <c r="AR52" s="355">
        <v>38.4</v>
      </c>
    </row>
    <row r="53" spans="1:44" ht="13.2" x14ac:dyDescent="0.2">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333" t="s">
        <v>543</v>
      </c>
      <c r="AL53" s="334"/>
      <c r="AM53" s="342">
        <v>12075699</v>
      </c>
      <c r="AN53" s="343">
        <v>93281</v>
      </c>
      <c r="AO53" s="344">
        <v>37.700000000000003</v>
      </c>
      <c r="AP53" s="345">
        <v>53605</v>
      </c>
      <c r="AQ53" s="346">
        <v>5.4</v>
      </c>
      <c r="AR53" s="347">
        <v>32.299999999999997</v>
      </c>
    </row>
    <row r="54" spans="1:44" ht="13.2" x14ac:dyDescent="0.2">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348"/>
      <c r="AL54" s="349" t="s">
        <v>542</v>
      </c>
      <c r="AM54" s="350">
        <v>8222079</v>
      </c>
      <c r="AN54" s="351">
        <v>63513</v>
      </c>
      <c r="AO54" s="352">
        <v>85.9</v>
      </c>
      <c r="AP54" s="353">
        <v>28343</v>
      </c>
      <c r="AQ54" s="354">
        <v>11.7</v>
      </c>
      <c r="AR54" s="355">
        <v>74.2</v>
      </c>
    </row>
    <row r="55" spans="1:44" ht="13.2" x14ac:dyDescent="0.2">
      <c r="A55" s="276"/>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333" t="s">
        <v>544</v>
      </c>
      <c r="AL55" s="334"/>
      <c r="AM55" s="342">
        <v>5953722</v>
      </c>
      <c r="AN55" s="343">
        <v>46541</v>
      </c>
      <c r="AO55" s="344">
        <v>-50.1</v>
      </c>
      <c r="AP55" s="345">
        <v>46440</v>
      </c>
      <c r="AQ55" s="346">
        <v>-13.4</v>
      </c>
      <c r="AR55" s="347">
        <v>-36.700000000000003</v>
      </c>
    </row>
    <row r="56" spans="1:44" ht="13.2" x14ac:dyDescent="0.2">
      <c r="A56" s="276"/>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348"/>
      <c r="AL56" s="349" t="s">
        <v>542</v>
      </c>
      <c r="AM56" s="350">
        <v>2591152</v>
      </c>
      <c r="AN56" s="351">
        <v>20255</v>
      </c>
      <c r="AO56" s="352">
        <v>-68.099999999999994</v>
      </c>
      <c r="AP56" s="353">
        <v>27658</v>
      </c>
      <c r="AQ56" s="354">
        <v>-2.4</v>
      </c>
      <c r="AR56" s="355">
        <v>-65.7</v>
      </c>
    </row>
    <row r="57" spans="1:44" ht="13.2" x14ac:dyDescent="0.2">
      <c r="A57" s="276"/>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333" t="s">
        <v>545</v>
      </c>
      <c r="AL57" s="334"/>
      <c r="AM57" s="342">
        <v>7208283</v>
      </c>
      <c r="AN57" s="343">
        <v>56932</v>
      </c>
      <c r="AO57" s="344">
        <v>22.3</v>
      </c>
      <c r="AP57" s="345">
        <v>40879</v>
      </c>
      <c r="AQ57" s="346">
        <v>-12</v>
      </c>
      <c r="AR57" s="347">
        <v>34.299999999999997</v>
      </c>
    </row>
    <row r="58" spans="1:44" ht="13.2" x14ac:dyDescent="0.2">
      <c r="A58" s="276"/>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348"/>
      <c r="AL58" s="349" t="s">
        <v>542</v>
      </c>
      <c r="AM58" s="350">
        <v>4057864</v>
      </c>
      <c r="AN58" s="351">
        <v>32050</v>
      </c>
      <c r="AO58" s="352">
        <v>58.2</v>
      </c>
      <c r="AP58" s="353">
        <v>24087</v>
      </c>
      <c r="AQ58" s="354">
        <v>-12.9</v>
      </c>
      <c r="AR58" s="355">
        <v>71.099999999999994</v>
      </c>
    </row>
    <row r="59" spans="1:44" ht="13.2" x14ac:dyDescent="0.2">
      <c r="A59" s="276"/>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333" t="s">
        <v>546</v>
      </c>
      <c r="AL59" s="334"/>
      <c r="AM59" s="342">
        <v>8720792</v>
      </c>
      <c r="AN59" s="343">
        <v>69630</v>
      </c>
      <c r="AO59" s="344">
        <v>22.3</v>
      </c>
      <c r="AP59" s="345">
        <v>42651</v>
      </c>
      <c r="AQ59" s="346">
        <v>4.3</v>
      </c>
      <c r="AR59" s="347">
        <v>18</v>
      </c>
    </row>
    <row r="60" spans="1:44" ht="13.2" x14ac:dyDescent="0.2">
      <c r="A60" s="276"/>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348"/>
      <c r="AL60" s="349" t="s">
        <v>542</v>
      </c>
      <c r="AM60" s="350">
        <v>3525173</v>
      </c>
      <c r="AN60" s="351">
        <v>28146</v>
      </c>
      <c r="AO60" s="352">
        <v>-12.2</v>
      </c>
      <c r="AP60" s="353">
        <v>22675</v>
      </c>
      <c r="AQ60" s="354">
        <v>-5.9</v>
      </c>
      <c r="AR60" s="355">
        <v>-6.3</v>
      </c>
    </row>
    <row r="61" spans="1:44" ht="13.2" x14ac:dyDescent="0.2">
      <c r="A61" s="276"/>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333" t="s">
        <v>547</v>
      </c>
      <c r="AL61" s="356"/>
      <c r="AM61" s="357">
        <v>8564892</v>
      </c>
      <c r="AN61" s="358">
        <v>66830</v>
      </c>
      <c r="AO61" s="359">
        <v>11</v>
      </c>
      <c r="AP61" s="360">
        <v>46883</v>
      </c>
      <c r="AQ61" s="361">
        <v>0.2</v>
      </c>
      <c r="AR61" s="347">
        <v>10.8</v>
      </c>
    </row>
    <row r="62" spans="1:44" ht="13.2" x14ac:dyDescent="0.2">
      <c r="A62" s="276"/>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348"/>
      <c r="AL62" s="349" t="s">
        <v>542</v>
      </c>
      <c r="AM62" s="350">
        <v>4573464</v>
      </c>
      <c r="AN62" s="351">
        <v>35627</v>
      </c>
      <c r="AO62" s="352">
        <v>22.3</v>
      </c>
      <c r="AP62" s="353">
        <v>25626</v>
      </c>
      <c r="AQ62" s="354">
        <v>-0.1</v>
      </c>
      <c r="AR62" s="355">
        <v>22.4</v>
      </c>
    </row>
    <row r="63" spans="1:44" ht="13.2" x14ac:dyDescent="0.2">
      <c r="A63" s="276"/>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row>
    <row r="64" spans="1:44" ht="13.2" x14ac:dyDescent="0.2">
      <c r="A64" s="276"/>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row>
    <row r="65" spans="1:46" ht="13.2" x14ac:dyDescent="0.2">
      <c r="A65" s="276"/>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row>
    <row r="66" spans="1:46" ht="13.2" x14ac:dyDescent="0.2">
      <c r="A66" s="362"/>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63"/>
    </row>
    <row r="67" spans="1:46" ht="13.5" hidden="1" customHeight="1" x14ac:dyDescent="0.2">
      <c r="AK67" s="272"/>
      <c r="AL67" s="272"/>
      <c r="AM67" s="272"/>
      <c r="AN67" s="272"/>
      <c r="AO67" s="272"/>
      <c r="AP67" s="272"/>
      <c r="AQ67" s="272"/>
      <c r="AR67" s="272"/>
      <c r="AS67" s="272"/>
      <c r="AT67" s="272"/>
    </row>
    <row r="68" spans="1:46" ht="13.5" hidden="1" customHeight="1" x14ac:dyDescent="0.2">
      <c r="AK68" s="272"/>
      <c r="AL68" s="272"/>
      <c r="AM68" s="272"/>
      <c r="AN68" s="272"/>
      <c r="AO68" s="272"/>
      <c r="AP68" s="272"/>
      <c r="AQ68" s="272"/>
      <c r="AR68" s="272"/>
    </row>
    <row r="69" spans="1:46" ht="13.5" hidden="1" customHeight="1" x14ac:dyDescent="0.2">
      <c r="AK69" s="272"/>
      <c r="AL69" s="272"/>
      <c r="AM69" s="272"/>
      <c r="AN69" s="272"/>
      <c r="AO69" s="272"/>
      <c r="AP69" s="272"/>
      <c r="AQ69" s="272"/>
      <c r="AR69" s="272"/>
    </row>
    <row r="70" spans="1:46" ht="13.2" hidden="1" x14ac:dyDescent="0.2">
      <c r="AK70" s="272"/>
      <c r="AL70" s="272"/>
      <c r="AM70" s="272"/>
      <c r="AN70" s="272"/>
      <c r="AO70" s="272"/>
      <c r="AP70" s="272"/>
      <c r="AQ70" s="272"/>
      <c r="AR70" s="272"/>
    </row>
    <row r="71" spans="1:46" ht="13.2" hidden="1" x14ac:dyDescent="0.2">
      <c r="AK71" s="272"/>
      <c r="AL71" s="272"/>
      <c r="AM71" s="272"/>
      <c r="AN71" s="272"/>
      <c r="AO71" s="272"/>
      <c r="AP71" s="272"/>
      <c r="AQ71" s="272"/>
      <c r="AR71" s="272"/>
    </row>
    <row r="72" spans="1:46" ht="13.2" hidden="1" x14ac:dyDescent="0.2">
      <c r="AK72" s="272"/>
      <c r="AL72" s="272"/>
      <c r="AM72" s="272"/>
      <c r="AN72" s="272"/>
      <c r="AO72" s="272"/>
      <c r="AP72" s="272"/>
      <c r="AQ72" s="272"/>
      <c r="AR72" s="272"/>
    </row>
    <row r="73" spans="1:46" ht="13.2" hidden="1" x14ac:dyDescent="0.2">
      <c r="AK73" s="272"/>
      <c r="AL73" s="272"/>
      <c r="AM73" s="272"/>
      <c r="AN73" s="272"/>
      <c r="AO73" s="272"/>
      <c r="AP73" s="272"/>
      <c r="AQ73" s="272"/>
      <c r="AR73" s="272"/>
    </row>
    <row r="74" spans="1:46" ht="13.2" hidden="1" x14ac:dyDescent="0.2"/>
  </sheetData>
  <sheetProtection algorithmName="SHA-512" hashValue="g6KBu2eyfuZUGRb8clxa5Kny4Rmr+Tds/po2InIpdmlMMU/sSfU5dRPejeyuYRvuVbo5hmdHzyeb3rIS/twvlQ==" saltValue="r4FVz1dwjvtGwW2bM56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270" customWidth="1"/>
    <col min="126" max="16384" width="9" style="269" hidden="1"/>
  </cols>
  <sheetData>
    <row r="1" spans="2:125" ht="13.5" customHeight="1" x14ac:dyDescent="0.2">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2:125" ht="13.2" x14ac:dyDescent="0.2">
      <c r="B2" s="269"/>
      <c r="DG2" s="269"/>
    </row>
    <row r="3" spans="2:125" ht="13.2" x14ac:dyDescent="0.2">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H3" s="269"/>
      <c r="DI3" s="269"/>
      <c r="DJ3" s="269"/>
      <c r="DK3" s="269"/>
      <c r="DL3" s="269"/>
      <c r="DM3" s="269"/>
      <c r="DN3" s="269"/>
      <c r="DO3" s="269"/>
      <c r="DP3" s="269"/>
      <c r="DQ3" s="269"/>
      <c r="DR3" s="269"/>
      <c r="DS3" s="269"/>
      <c r="DT3" s="269"/>
      <c r="DU3" s="269"/>
    </row>
    <row r="4" spans="2:125" ht="13.2" x14ac:dyDescent="0.2"/>
    <row r="5" spans="2:125" ht="13.2" x14ac:dyDescent="0.2"/>
    <row r="6" spans="2:125" ht="13.2" x14ac:dyDescent="0.2"/>
    <row r="7" spans="2:125" ht="13.2" x14ac:dyDescent="0.2"/>
    <row r="8" spans="2:125" ht="13.2" x14ac:dyDescent="0.2"/>
    <row r="9" spans="2:125" ht="13.2" x14ac:dyDescent="0.2">
      <c r="DU9" s="26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9"/>
    </row>
    <row r="18" spans="125:125" ht="13.2" x14ac:dyDescent="0.2"/>
    <row r="19" spans="125:125" ht="13.2" x14ac:dyDescent="0.2"/>
    <row r="20" spans="125:125" ht="13.2" x14ac:dyDescent="0.2">
      <c r="DU20" s="269"/>
    </row>
    <row r="21" spans="125:125" ht="13.2" x14ac:dyDescent="0.2">
      <c r="DU21" s="26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9"/>
    </row>
    <row r="29" spans="125:125" ht="13.2" x14ac:dyDescent="0.2"/>
    <row r="30" spans="125:125" ht="13.2" x14ac:dyDescent="0.2"/>
    <row r="31" spans="125:125" ht="13.2" x14ac:dyDescent="0.2"/>
    <row r="32" spans="125:125" ht="13.2" x14ac:dyDescent="0.2"/>
    <row r="33" spans="2:125" ht="13.2" x14ac:dyDescent="0.2">
      <c r="B33" s="269"/>
      <c r="G33" s="269"/>
      <c r="I33" s="269"/>
    </row>
    <row r="34" spans="2:125" ht="13.2" x14ac:dyDescent="0.2">
      <c r="C34" s="269"/>
      <c r="P34" s="269"/>
      <c r="DE34" s="269"/>
      <c r="DH34" s="269"/>
    </row>
    <row r="35" spans="2:125" ht="13.2" x14ac:dyDescent="0.2">
      <c r="D35" s="269"/>
      <c r="E35" s="269"/>
      <c r="DG35" s="269"/>
      <c r="DJ35" s="269"/>
      <c r="DP35" s="269"/>
      <c r="DQ35" s="269"/>
      <c r="DR35" s="269"/>
      <c r="DS35" s="269"/>
      <c r="DT35" s="269"/>
      <c r="DU35" s="269"/>
    </row>
    <row r="36" spans="2:125" ht="13.2" x14ac:dyDescent="0.2">
      <c r="F36" s="269"/>
      <c r="H36" s="269"/>
      <c r="J36" s="269"/>
      <c r="K36" s="269"/>
      <c r="L36" s="269"/>
      <c r="M36" s="269"/>
      <c r="N36" s="269"/>
      <c r="O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F36" s="269"/>
      <c r="DI36" s="269"/>
      <c r="DK36" s="269"/>
      <c r="DL36" s="269"/>
      <c r="DM36" s="269"/>
      <c r="DN36" s="269"/>
      <c r="DO36" s="269"/>
      <c r="DP36" s="269"/>
      <c r="DQ36" s="269"/>
      <c r="DR36" s="269"/>
      <c r="DS36" s="269"/>
      <c r="DT36" s="269"/>
      <c r="DU36" s="269"/>
    </row>
    <row r="37" spans="2:125" ht="13.2" x14ac:dyDescent="0.2">
      <c r="DU37" s="269"/>
    </row>
    <row r="38" spans="2:125" ht="13.2" x14ac:dyDescent="0.2">
      <c r="DT38" s="269"/>
      <c r="DU38" s="269"/>
    </row>
    <row r="39" spans="2:125" ht="13.2" x14ac:dyDescent="0.2"/>
    <row r="40" spans="2:125" ht="13.2" x14ac:dyDescent="0.2">
      <c r="DH40" s="269"/>
    </row>
    <row r="41" spans="2:125" ht="13.2" x14ac:dyDescent="0.2">
      <c r="DE41" s="269"/>
    </row>
    <row r="42" spans="2:125" ht="13.2" x14ac:dyDescent="0.2">
      <c r="DG42" s="269"/>
      <c r="DJ42" s="269"/>
    </row>
    <row r="43" spans="2:125" ht="13.2" x14ac:dyDescent="0.2">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F43" s="269"/>
      <c r="DI43" s="269"/>
      <c r="DK43" s="269"/>
      <c r="DL43" s="269"/>
      <c r="DM43" s="269"/>
      <c r="DN43" s="269"/>
      <c r="DO43" s="269"/>
      <c r="DP43" s="269"/>
      <c r="DQ43" s="269"/>
      <c r="DR43" s="269"/>
      <c r="DS43" s="269"/>
      <c r="DT43" s="269"/>
      <c r="DU43" s="269"/>
    </row>
    <row r="44" spans="2:125" ht="13.2" x14ac:dyDescent="0.2">
      <c r="DU44" s="269"/>
    </row>
    <row r="45" spans="2:125" ht="13.2" x14ac:dyDescent="0.2"/>
    <row r="46" spans="2:125" ht="13.2" x14ac:dyDescent="0.2"/>
    <row r="47" spans="2:125" ht="13.2" x14ac:dyDescent="0.2"/>
    <row r="48" spans="2:125" ht="13.2" x14ac:dyDescent="0.2">
      <c r="DT48" s="269"/>
      <c r="DU48" s="269"/>
    </row>
    <row r="49" spans="120:125" ht="13.2" x14ac:dyDescent="0.2">
      <c r="DU49" s="269"/>
    </row>
    <row r="50" spans="120:125" ht="13.2" x14ac:dyDescent="0.2">
      <c r="DU50" s="269"/>
    </row>
    <row r="51" spans="120:125" ht="13.2" x14ac:dyDescent="0.2">
      <c r="DP51" s="269"/>
      <c r="DQ51" s="269"/>
      <c r="DR51" s="269"/>
      <c r="DS51" s="269"/>
      <c r="DT51" s="269"/>
      <c r="DU51" s="269"/>
    </row>
    <row r="52" spans="120:125" ht="13.2" x14ac:dyDescent="0.2"/>
    <row r="53" spans="120:125" ht="13.2" x14ac:dyDescent="0.2"/>
    <row r="54" spans="120:125" ht="13.2" x14ac:dyDescent="0.2">
      <c r="DU54" s="269"/>
    </row>
    <row r="55" spans="120:125" ht="13.2" x14ac:dyDescent="0.2"/>
    <row r="56" spans="120:125" ht="13.2" x14ac:dyDescent="0.2"/>
    <row r="57" spans="120:125" ht="13.2" x14ac:dyDescent="0.2"/>
    <row r="58" spans="120:125" ht="13.2" x14ac:dyDescent="0.2">
      <c r="DU58" s="269"/>
    </row>
    <row r="59" spans="120:125" ht="13.2" x14ac:dyDescent="0.2"/>
    <row r="60" spans="120:125" ht="13.2" x14ac:dyDescent="0.2"/>
    <row r="61" spans="120:125" ht="13.2" x14ac:dyDescent="0.2"/>
    <row r="62" spans="120:125" ht="13.2" x14ac:dyDescent="0.2"/>
    <row r="63" spans="120:125" ht="13.2" x14ac:dyDescent="0.2">
      <c r="DU63" s="269"/>
    </row>
    <row r="64" spans="120:125" ht="13.2" x14ac:dyDescent="0.2">
      <c r="DT64" s="269"/>
      <c r="DU64" s="269"/>
    </row>
    <row r="65" spans="123:125" ht="13.2" x14ac:dyDescent="0.2"/>
    <row r="66" spans="123:125" ht="13.2" x14ac:dyDescent="0.2"/>
    <row r="67" spans="123:125" ht="13.2" x14ac:dyDescent="0.2"/>
    <row r="68" spans="123:125" ht="13.2" x14ac:dyDescent="0.2"/>
    <row r="69" spans="123:125" ht="13.2" x14ac:dyDescent="0.2">
      <c r="DS69" s="269"/>
      <c r="DT69" s="269"/>
      <c r="DU69" s="26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9"/>
    </row>
    <row r="83" spans="116:125" ht="13.2" x14ac:dyDescent="0.2">
      <c r="DM83" s="269"/>
      <c r="DN83" s="269"/>
      <c r="DO83" s="269"/>
      <c r="DP83" s="269"/>
      <c r="DQ83" s="269"/>
      <c r="DR83" s="269"/>
      <c r="DS83" s="269"/>
      <c r="DT83" s="269"/>
      <c r="DU83" s="269"/>
    </row>
    <row r="84" spans="116:125" ht="13.2" x14ac:dyDescent="0.2"/>
    <row r="85" spans="116:125" ht="13.2" x14ac:dyDescent="0.2"/>
    <row r="86" spans="116:125" ht="13.2" x14ac:dyDescent="0.2"/>
    <row r="87" spans="116:125" ht="13.2" x14ac:dyDescent="0.2"/>
    <row r="88" spans="116:125" ht="13.2" x14ac:dyDescent="0.2">
      <c r="DU88" s="26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9"/>
      <c r="DT94" s="269"/>
      <c r="DU94" s="269"/>
    </row>
    <row r="95" spans="116:125" ht="13.5" customHeight="1" x14ac:dyDescent="0.2">
      <c r="DU95" s="26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9"/>
    </row>
    <row r="102" spans="124:125" ht="13.5" customHeight="1" x14ac:dyDescent="0.2"/>
    <row r="103" spans="124:125" ht="13.5" customHeight="1" x14ac:dyDescent="0.2"/>
    <row r="104" spans="124:125" ht="13.5" customHeight="1" x14ac:dyDescent="0.2">
      <c r="DT104" s="269"/>
      <c r="DU104" s="26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9"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9"/>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sAkay4IEXqT20+kH+wENRGob4jCjODxRC6Waz3n7ElR6GIrRQTU3Bc5u2LxyInuaNNHMPIo7W2ezzd5CqAFgw==" saltValue="AWLBHKnknr7q6+WCZbQIWQ=="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2"/>
  <cols>
    <col min="1" max="125" width="2.44140625" style="270" customWidth="1"/>
    <col min="126" max="142" width="0" style="269" hidden="1" customWidth="1"/>
    <col min="143" max="16384" width="9" style="269" hidden="1"/>
  </cols>
  <sheetData>
    <row r="1" spans="1:125" ht="13.5" customHeight="1" x14ac:dyDescent="0.2">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1:125" ht="13.2" x14ac:dyDescent="0.2">
      <c r="B2" s="269"/>
      <c r="T2" s="269"/>
    </row>
    <row r="3" spans="1:125" ht="13.2" x14ac:dyDescent="0.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9"/>
      <c r="G33" s="269"/>
      <c r="I33" s="269"/>
    </row>
    <row r="34" spans="2:125" ht="13.2" x14ac:dyDescent="0.2">
      <c r="C34" s="269"/>
      <c r="P34" s="269"/>
      <c r="R34" s="269"/>
      <c r="U34" s="269"/>
    </row>
    <row r="35" spans="2:125" ht="13.2" x14ac:dyDescent="0.2">
      <c r="D35" s="269"/>
      <c r="E35" s="269"/>
      <c r="T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row>
    <row r="36" spans="2:125" ht="13.2" x14ac:dyDescent="0.2">
      <c r="F36" s="269"/>
      <c r="H36" s="269"/>
      <c r="J36" s="269"/>
      <c r="K36" s="269"/>
      <c r="L36" s="269"/>
      <c r="M36" s="269"/>
      <c r="N36" s="269"/>
      <c r="O36" s="269"/>
      <c r="Q36" s="269"/>
      <c r="S36" s="269"/>
      <c r="V36" s="269"/>
    </row>
    <row r="37" spans="2:125" ht="13.2" x14ac:dyDescent="0.2"/>
    <row r="38" spans="2:125" ht="13.2" x14ac:dyDescent="0.2"/>
    <row r="39" spans="2:125" ht="13.2" x14ac:dyDescent="0.2"/>
    <row r="40" spans="2:125" ht="13.2" x14ac:dyDescent="0.2">
      <c r="U40" s="269"/>
    </row>
    <row r="41" spans="2:125" ht="13.2" x14ac:dyDescent="0.2">
      <c r="R41" s="269"/>
    </row>
    <row r="42" spans="2:125" ht="13.2" x14ac:dyDescent="0.2">
      <c r="T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row>
    <row r="43" spans="2:125" ht="13.2" x14ac:dyDescent="0.2">
      <c r="Q43" s="269"/>
      <c r="S43" s="269"/>
      <c r="V43" s="26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l6EDVWkHrrK2IMiBsGPD4xFKCy8LiCvrvDnE5KL3DoJs3/YIHG2g5jV4ARGmRtkFHD587t6h9DcfgQbOuTkdA==" saltValue="9TpfbfP5j4+kxFAdPoIBLw=="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13" t="s">
        <v>3</v>
      </c>
      <c r="D47" s="1213"/>
      <c r="E47" s="1214"/>
      <c r="F47" s="11">
        <v>16.329999999999998</v>
      </c>
      <c r="G47" s="12">
        <v>16.61</v>
      </c>
      <c r="H47" s="12">
        <v>16.72</v>
      </c>
      <c r="I47" s="12">
        <v>16.850000000000001</v>
      </c>
      <c r="J47" s="13">
        <v>16.399999999999999</v>
      </c>
    </row>
    <row r="48" spans="2:10" ht="57.75" customHeight="1" x14ac:dyDescent="0.2">
      <c r="B48" s="14"/>
      <c r="C48" s="1215" t="s">
        <v>4</v>
      </c>
      <c r="D48" s="1215"/>
      <c r="E48" s="1216"/>
      <c r="F48" s="15">
        <v>3.11</v>
      </c>
      <c r="G48" s="16">
        <v>3.6</v>
      </c>
      <c r="H48" s="16">
        <v>2.79</v>
      </c>
      <c r="I48" s="16">
        <v>3.81</v>
      </c>
      <c r="J48" s="17">
        <v>4.34</v>
      </c>
    </row>
    <row r="49" spans="2:10" ht="57.75" customHeight="1" thickBot="1" x14ac:dyDescent="0.25">
      <c r="B49" s="18"/>
      <c r="C49" s="1217" t="s">
        <v>5</v>
      </c>
      <c r="D49" s="1217"/>
      <c r="E49" s="1218"/>
      <c r="F49" s="19">
        <v>2.19</v>
      </c>
      <c r="G49" s="20">
        <v>0.52</v>
      </c>
      <c r="H49" s="20" t="s">
        <v>556</v>
      </c>
      <c r="I49" s="20">
        <v>0.95</v>
      </c>
      <c r="J49" s="21" t="s">
        <v>557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k2RLuxzRFI+sWfA4qEi0xmvXkiFyS+I9diprI/dToVr7kVxaQSwJqzjTDw+ILfWKeLIZ6VzJwbjR3eJWZsrK1A==" saltValue="n8zNpmYONrn3JwVgaK+o5w=="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25" t="s">
        <v>558</v>
      </c>
      <c r="D34" s="1225"/>
      <c r="E34" s="1226"/>
      <c r="F34" s="32">
        <v>3.67</v>
      </c>
      <c r="G34" s="33">
        <v>3.9</v>
      </c>
      <c r="H34" s="33">
        <v>4.46</v>
      </c>
      <c r="I34" s="33">
        <v>4.5999999999999996</v>
      </c>
      <c r="J34" s="34">
        <v>4.67</v>
      </c>
      <c r="K34" s="22"/>
      <c r="L34" s="22"/>
      <c r="M34" s="22"/>
      <c r="N34" s="22"/>
      <c r="O34" s="22"/>
      <c r="P34" s="22"/>
    </row>
    <row r="35" spans="1:16" ht="39" customHeight="1" x14ac:dyDescent="0.2">
      <c r="A35" s="22"/>
      <c r="B35" s="35"/>
      <c r="C35" s="1219" t="s">
        <v>559</v>
      </c>
      <c r="D35" s="1220"/>
      <c r="E35" s="1221"/>
      <c r="F35" s="36">
        <v>3.1</v>
      </c>
      <c r="G35" s="37">
        <v>3.6</v>
      </c>
      <c r="H35" s="37">
        <v>2.78</v>
      </c>
      <c r="I35" s="37">
        <v>3.81</v>
      </c>
      <c r="J35" s="38">
        <v>4.33</v>
      </c>
      <c r="K35" s="22"/>
      <c r="L35" s="22"/>
      <c r="M35" s="22"/>
      <c r="N35" s="22"/>
      <c r="O35" s="22"/>
      <c r="P35" s="22"/>
    </row>
    <row r="36" spans="1:16" ht="39" customHeight="1" x14ac:dyDescent="0.2">
      <c r="A36" s="22"/>
      <c r="B36" s="35"/>
      <c r="C36" s="1219" t="s">
        <v>560</v>
      </c>
      <c r="D36" s="1220"/>
      <c r="E36" s="1221"/>
      <c r="F36" s="36">
        <v>0.61</v>
      </c>
      <c r="G36" s="37">
        <v>0.61</v>
      </c>
      <c r="H36" s="37">
        <v>0.89</v>
      </c>
      <c r="I36" s="37">
        <v>2.3199999999999998</v>
      </c>
      <c r="J36" s="38">
        <v>2.59</v>
      </c>
      <c r="K36" s="22"/>
      <c r="L36" s="22"/>
      <c r="M36" s="22"/>
      <c r="N36" s="22"/>
      <c r="O36" s="22"/>
      <c r="P36" s="22"/>
    </row>
    <row r="37" spans="1:16" ht="39" customHeight="1" x14ac:dyDescent="0.2">
      <c r="A37" s="22"/>
      <c r="B37" s="35"/>
      <c r="C37" s="1219" t="s">
        <v>561</v>
      </c>
      <c r="D37" s="1220"/>
      <c r="E37" s="1221"/>
      <c r="F37" s="36">
        <v>0.63</v>
      </c>
      <c r="G37" s="37">
        <v>0.75</v>
      </c>
      <c r="H37" s="37">
        <v>0.89</v>
      </c>
      <c r="I37" s="37">
        <v>1.05</v>
      </c>
      <c r="J37" s="38">
        <v>1.06</v>
      </c>
      <c r="K37" s="22"/>
      <c r="L37" s="22"/>
      <c r="M37" s="22"/>
      <c r="N37" s="22"/>
      <c r="O37" s="22"/>
      <c r="P37" s="22"/>
    </row>
    <row r="38" spans="1:16" ht="39" customHeight="1" x14ac:dyDescent="0.2">
      <c r="A38" s="22"/>
      <c r="B38" s="35"/>
      <c r="C38" s="1219" t="s">
        <v>562</v>
      </c>
      <c r="D38" s="1220"/>
      <c r="E38" s="1221"/>
      <c r="F38" s="36">
        <v>0.8</v>
      </c>
      <c r="G38" s="37">
        <v>0.72</v>
      </c>
      <c r="H38" s="37">
        <v>0.04</v>
      </c>
      <c r="I38" s="37">
        <v>0.93</v>
      </c>
      <c r="J38" s="38">
        <v>0.87</v>
      </c>
      <c r="K38" s="22"/>
      <c r="L38" s="22"/>
      <c r="M38" s="22"/>
      <c r="N38" s="22"/>
      <c r="O38" s="22"/>
      <c r="P38" s="22"/>
    </row>
    <row r="39" spans="1:16" ht="39" customHeight="1" x14ac:dyDescent="0.2">
      <c r="A39" s="22"/>
      <c r="B39" s="35"/>
      <c r="C39" s="1219" t="s">
        <v>563</v>
      </c>
      <c r="D39" s="1220"/>
      <c r="E39" s="1221"/>
      <c r="F39" s="36">
        <v>0</v>
      </c>
      <c r="G39" s="37">
        <v>0.01</v>
      </c>
      <c r="H39" s="37">
        <v>0.01</v>
      </c>
      <c r="I39" s="37">
        <v>0</v>
      </c>
      <c r="J39" s="38">
        <v>0.01</v>
      </c>
      <c r="K39" s="22"/>
      <c r="L39" s="22"/>
      <c r="M39" s="22"/>
      <c r="N39" s="22"/>
      <c r="O39" s="22"/>
      <c r="P39" s="22"/>
    </row>
    <row r="40" spans="1:16" ht="39" customHeight="1" x14ac:dyDescent="0.2">
      <c r="A40" s="22"/>
      <c r="B40" s="35"/>
      <c r="C40" s="1219" t="s">
        <v>564</v>
      </c>
      <c r="D40" s="1220"/>
      <c r="E40" s="1221"/>
      <c r="F40" s="36">
        <v>0</v>
      </c>
      <c r="G40" s="37">
        <v>0</v>
      </c>
      <c r="H40" s="37">
        <v>0</v>
      </c>
      <c r="I40" s="37">
        <v>0</v>
      </c>
      <c r="J40" s="38">
        <v>0</v>
      </c>
      <c r="K40" s="22"/>
      <c r="L40" s="22"/>
      <c r="M40" s="22"/>
      <c r="N40" s="22"/>
      <c r="O40" s="22"/>
      <c r="P40" s="22"/>
    </row>
    <row r="41" spans="1:16" ht="39" customHeight="1" x14ac:dyDescent="0.2">
      <c r="A41" s="22"/>
      <c r="B41" s="35"/>
      <c r="C41" s="1219"/>
      <c r="D41" s="1220"/>
      <c r="E41" s="1221"/>
      <c r="F41" s="36"/>
      <c r="G41" s="37"/>
      <c r="H41" s="37"/>
      <c r="I41" s="37"/>
      <c r="J41" s="38"/>
      <c r="K41" s="22"/>
      <c r="L41" s="22"/>
      <c r="M41" s="22"/>
      <c r="N41" s="22"/>
      <c r="O41" s="22"/>
      <c r="P41" s="22"/>
    </row>
    <row r="42" spans="1:16" ht="39" customHeight="1" x14ac:dyDescent="0.2">
      <c r="A42" s="22"/>
      <c r="B42" s="39"/>
      <c r="C42" s="1219" t="s">
        <v>565</v>
      </c>
      <c r="D42" s="1220"/>
      <c r="E42" s="1221"/>
      <c r="F42" s="36" t="s">
        <v>509</v>
      </c>
      <c r="G42" s="37" t="s">
        <v>509</v>
      </c>
      <c r="H42" s="37" t="s">
        <v>509</v>
      </c>
      <c r="I42" s="37" t="s">
        <v>509</v>
      </c>
      <c r="J42" s="38" t="s">
        <v>509</v>
      </c>
      <c r="K42" s="22"/>
      <c r="L42" s="22"/>
      <c r="M42" s="22"/>
      <c r="N42" s="22"/>
      <c r="O42" s="22"/>
      <c r="P42" s="22"/>
    </row>
    <row r="43" spans="1:16" ht="39" customHeight="1" thickBot="1" x14ac:dyDescent="0.25">
      <c r="A43" s="22"/>
      <c r="B43" s="40"/>
      <c r="C43" s="1222" t="s">
        <v>566</v>
      </c>
      <c r="D43" s="1223"/>
      <c r="E43" s="1224"/>
      <c r="F43" s="41" t="s">
        <v>509</v>
      </c>
      <c r="G43" s="42" t="s">
        <v>509</v>
      </c>
      <c r="H43" s="42" t="s">
        <v>509</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HEQ4CfAJ+CMTtOL0hacLq5juWAH/0vMb8fndoNzDaSj8xiiyW5Nrla+igbWEmghulUav2HIULNXzmGouhhyow==" saltValue="4LFg172rrb5cBGKvmND+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13"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7839</v>
      </c>
      <c r="L45" s="60">
        <v>7871</v>
      </c>
      <c r="M45" s="60">
        <v>7876</v>
      </c>
      <c r="N45" s="60">
        <v>8204</v>
      </c>
      <c r="O45" s="61">
        <v>7941</v>
      </c>
      <c r="P45" s="48"/>
      <c r="Q45" s="48"/>
      <c r="R45" s="48"/>
      <c r="S45" s="48"/>
      <c r="T45" s="48"/>
      <c r="U45" s="48"/>
    </row>
    <row r="46" spans="1:21" ht="30.75" customHeight="1" x14ac:dyDescent="0.2">
      <c r="A46" s="48"/>
      <c r="B46" s="1237"/>
      <c r="C46" s="1238"/>
      <c r="D46" s="62"/>
      <c r="E46" s="1229" t="s">
        <v>13</v>
      </c>
      <c r="F46" s="1229"/>
      <c r="G46" s="1229"/>
      <c r="H46" s="1229"/>
      <c r="I46" s="1229"/>
      <c r="J46" s="1230"/>
      <c r="K46" s="63" t="s">
        <v>509</v>
      </c>
      <c r="L46" s="64" t="s">
        <v>509</v>
      </c>
      <c r="M46" s="64" t="s">
        <v>509</v>
      </c>
      <c r="N46" s="64" t="s">
        <v>509</v>
      </c>
      <c r="O46" s="65" t="s">
        <v>509</v>
      </c>
      <c r="P46" s="48"/>
      <c r="Q46" s="48"/>
      <c r="R46" s="48"/>
      <c r="S46" s="48"/>
      <c r="T46" s="48"/>
      <c r="U46" s="48"/>
    </row>
    <row r="47" spans="1:21" ht="30.75" customHeight="1" x14ac:dyDescent="0.2">
      <c r="A47" s="48"/>
      <c r="B47" s="1237"/>
      <c r="C47" s="1238"/>
      <c r="D47" s="62"/>
      <c r="E47" s="1229" t="s">
        <v>14</v>
      </c>
      <c r="F47" s="1229"/>
      <c r="G47" s="1229"/>
      <c r="H47" s="1229"/>
      <c r="I47" s="1229"/>
      <c r="J47" s="1230"/>
      <c r="K47" s="63" t="s">
        <v>509</v>
      </c>
      <c r="L47" s="64" t="s">
        <v>509</v>
      </c>
      <c r="M47" s="64" t="s">
        <v>509</v>
      </c>
      <c r="N47" s="64" t="s">
        <v>509</v>
      </c>
      <c r="O47" s="65" t="s">
        <v>509</v>
      </c>
      <c r="P47" s="48"/>
      <c r="Q47" s="48"/>
      <c r="R47" s="48"/>
      <c r="S47" s="48"/>
      <c r="T47" s="48"/>
      <c r="U47" s="48"/>
    </row>
    <row r="48" spans="1:21" ht="30.75" customHeight="1" x14ac:dyDescent="0.2">
      <c r="A48" s="48"/>
      <c r="B48" s="1237"/>
      <c r="C48" s="1238"/>
      <c r="D48" s="62"/>
      <c r="E48" s="1229" t="s">
        <v>15</v>
      </c>
      <c r="F48" s="1229"/>
      <c r="G48" s="1229"/>
      <c r="H48" s="1229"/>
      <c r="I48" s="1229"/>
      <c r="J48" s="1230"/>
      <c r="K48" s="63">
        <v>1011</v>
      </c>
      <c r="L48" s="64">
        <v>978</v>
      </c>
      <c r="M48" s="64">
        <v>967</v>
      </c>
      <c r="N48" s="64">
        <v>917</v>
      </c>
      <c r="O48" s="65">
        <v>891</v>
      </c>
      <c r="P48" s="48"/>
      <c r="Q48" s="48"/>
      <c r="R48" s="48"/>
      <c r="S48" s="48"/>
      <c r="T48" s="48"/>
      <c r="U48" s="48"/>
    </row>
    <row r="49" spans="1:21" ht="30.75" customHeight="1" x14ac:dyDescent="0.2">
      <c r="A49" s="48"/>
      <c r="B49" s="1237"/>
      <c r="C49" s="1238"/>
      <c r="D49" s="62"/>
      <c r="E49" s="1229" t="s">
        <v>16</v>
      </c>
      <c r="F49" s="1229"/>
      <c r="G49" s="1229"/>
      <c r="H49" s="1229"/>
      <c r="I49" s="1229"/>
      <c r="J49" s="1230"/>
      <c r="K49" s="63" t="s">
        <v>509</v>
      </c>
      <c r="L49" s="64" t="s">
        <v>509</v>
      </c>
      <c r="M49" s="64" t="s">
        <v>509</v>
      </c>
      <c r="N49" s="64" t="s">
        <v>509</v>
      </c>
      <c r="O49" s="65" t="s">
        <v>509</v>
      </c>
      <c r="P49" s="48"/>
      <c r="Q49" s="48"/>
      <c r="R49" s="48"/>
      <c r="S49" s="48"/>
      <c r="T49" s="48"/>
      <c r="U49" s="48"/>
    </row>
    <row r="50" spans="1:21" ht="30.75" customHeight="1" x14ac:dyDescent="0.2">
      <c r="A50" s="48"/>
      <c r="B50" s="1237"/>
      <c r="C50" s="1238"/>
      <c r="D50" s="62"/>
      <c r="E50" s="1229" t="s">
        <v>17</v>
      </c>
      <c r="F50" s="1229"/>
      <c r="G50" s="1229"/>
      <c r="H50" s="1229"/>
      <c r="I50" s="1229"/>
      <c r="J50" s="1230"/>
      <c r="K50" s="63">
        <v>44</v>
      </c>
      <c r="L50" s="64">
        <v>41</v>
      </c>
      <c r="M50" s="64">
        <v>37</v>
      </c>
      <c r="N50" s="64">
        <v>32</v>
      </c>
      <c r="O50" s="65">
        <v>30</v>
      </c>
      <c r="P50" s="48"/>
      <c r="Q50" s="48"/>
      <c r="R50" s="48"/>
      <c r="S50" s="48"/>
      <c r="T50" s="48"/>
      <c r="U50" s="48"/>
    </row>
    <row r="51" spans="1:21" ht="30.75" customHeight="1" x14ac:dyDescent="0.2">
      <c r="A51" s="48"/>
      <c r="B51" s="1239"/>
      <c r="C51" s="1240"/>
      <c r="D51" s="66"/>
      <c r="E51" s="1229" t="s">
        <v>18</v>
      </c>
      <c r="F51" s="1229"/>
      <c r="G51" s="1229"/>
      <c r="H51" s="1229"/>
      <c r="I51" s="1229"/>
      <c r="J51" s="1230"/>
      <c r="K51" s="63" t="s">
        <v>509</v>
      </c>
      <c r="L51" s="64" t="s">
        <v>509</v>
      </c>
      <c r="M51" s="64" t="s">
        <v>509</v>
      </c>
      <c r="N51" s="64" t="s">
        <v>509</v>
      </c>
      <c r="O51" s="65" t="s">
        <v>509</v>
      </c>
      <c r="P51" s="48"/>
      <c r="Q51" s="48"/>
      <c r="R51" s="48"/>
      <c r="S51" s="48"/>
      <c r="T51" s="48"/>
      <c r="U51" s="48"/>
    </row>
    <row r="52" spans="1:21" ht="30.75" customHeight="1" x14ac:dyDescent="0.2">
      <c r="A52" s="48"/>
      <c r="B52" s="1227" t="s">
        <v>19</v>
      </c>
      <c r="C52" s="1228"/>
      <c r="D52" s="66"/>
      <c r="E52" s="1229" t="s">
        <v>20</v>
      </c>
      <c r="F52" s="1229"/>
      <c r="G52" s="1229"/>
      <c r="H52" s="1229"/>
      <c r="I52" s="1229"/>
      <c r="J52" s="1230"/>
      <c r="K52" s="63">
        <v>6192</v>
      </c>
      <c r="L52" s="64">
        <v>6281</v>
      </c>
      <c r="M52" s="64">
        <v>6161</v>
      </c>
      <c r="N52" s="64">
        <v>6301</v>
      </c>
      <c r="O52" s="65">
        <v>6242</v>
      </c>
      <c r="P52" s="48"/>
      <c r="Q52" s="48"/>
      <c r="R52" s="48"/>
      <c r="S52" s="48"/>
      <c r="T52" s="48"/>
      <c r="U52" s="48"/>
    </row>
    <row r="53" spans="1:21" ht="30.75" customHeight="1" thickBot="1" x14ac:dyDescent="0.25">
      <c r="A53" s="48"/>
      <c r="B53" s="1231" t="s">
        <v>21</v>
      </c>
      <c r="C53" s="1232"/>
      <c r="D53" s="67"/>
      <c r="E53" s="1233" t="s">
        <v>22</v>
      </c>
      <c r="F53" s="1233"/>
      <c r="G53" s="1233"/>
      <c r="H53" s="1233"/>
      <c r="I53" s="1233"/>
      <c r="J53" s="1234"/>
      <c r="K53" s="68">
        <v>2702</v>
      </c>
      <c r="L53" s="69">
        <v>2609</v>
      </c>
      <c r="M53" s="69">
        <v>2719</v>
      </c>
      <c r="N53" s="69">
        <v>2852</v>
      </c>
      <c r="O53" s="70">
        <v>2620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rge2XRQG06YwqO97BT4UNpJmYevvmda8adwenar25U/08lLKSKA0fQ5U1/MwwvZkC617pda7yz3Nv04u6ky6w==" saltValue="QdGeD9+ZX7pPzqkbbnUQ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551</v>
      </c>
      <c r="J40" s="79" t="s">
        <v>552</v>
      </c>
      <c r="K40" s="79" t="s">
        <v>553</v>
      </c>
      <c r="L40" s="79" t="s">
        <v>554</v>
      </c>
      <c r="M40" s="80" t="s">
        <v>555</v>
      </c>
    </row>
    <row r="41" spans="2:13" ht="27.75" customHeight="1" x14ac:dyDescent="0.2">
      <c r="B41" s="1243" t="s">
        <v>24</v>
      </c>
      <c r="C41" s="1244"/>
      <c r="D41" s="81"/>
      <c r="E41" s="1249" t="s">
        <v>25</v>
      </c>
      <c r="F41" s="1249"/>
      <c r="G41" s="1249"/>
      <c r="H41" s="1250"/>
      <c r="I41" s="82">
        <v>64135</v>
      </c>
      <c r="J41" s="83">
        <v>66501</v>
      </c>
      <c r="K41" s="83">
        <v>63627</v>
      </c>
      <c r="L41" s="83">
        <v>60984</v>
      </c>
      <c r="M41" s="84">
        <v>59354</v>
      </c>
    </row>
    <row r="42" spans="2:13" ht="27.75" customHeight="1" x14ac:dyDescent="0.2">
      <c r="B42" s="1245"/>
      <c r="C42" s="1246"/>
      <c r="D42" s="85"/>
      <c r="E42" s="1251" t="s">
        <v>26</v>
      </c>
      <c r="F42" s="1251"/>
      <c r="G42" s="1251"/>
      <c r="H42" s="1252"/>
      <c r="I42" s="86">
        <v>246</v>
      </c>
      <c r="J42" s="87">
        <v>207</v>
      </c>
      <c r="K42" s="87">
        <v>173</v>
      </c>
      <c r="L42" s="87">
        <v>144</v>
      </c>
      <c r="M42" s="88">
        <v>115</v>
      </c>
    </row>
    <row r="43" spans="2:13" ht="27.75" customHeight="1" x14ac:dyDescent="0.2">
      <c r="B43" s="1245"/>
      <c r="C43" s="1246"/>
      <c r="D43" s="85"/>
      <c r="E43" s="1251" t="s">
        <v>27</v>
      </c>
      <c r="F43" s="1251"/>
      <c r="G43" s="1251"/>
      <c r="H43" s="1252"/>
      <c r="I43" s="86">
        <v>16074</v>
      </c>
      <c r="J43" s="87">
        <v>14859</v>
      </c>
      <c r="K43" s="87">
        <v>14544</v>
      </c>
      <c r="L43" s="87">
        <v>13698</v>
      </c>
      <c r="M43" s="88">
        <v>12892</v>
      </c>
    </row>
    <row r="44" spans="2:13" ht="27.75" customHeight="1" x14ac:dyDescent="0.2">
      <c r="B44" s="1245"/>
      <c r="C44" s="1246"/>
      <c r="D44" s="85"/>
      <c r="E44" s="1251" t="s">
        <v>28</v>
      </c>
      <c r="F44" s="1251"/>
      <c r="G44" s="1251"/>
      <c r="H44" s="1252"/>
      <c r="I44" s="86" t="s">
        <v>509</v>
      </c>
      <c r="J44" s="87" t="s">
        <v>509</v>
      </c>
      <c r="K44" s="87" t="s">
        <v>509</v>
      </c>
      <c r="L44" s="87" t="s">
        <v>509</v>
      </c>
      <c r="M44" s="88" t="s">
        <v>509</v>
      </c>
    </row>
    <row r="45" spans="2:13" ht="27.75" customHeight="1" x14ac:dyDescent="0.2">
      <c r="B45" s="1245"/>
      <c r="C45" s="1246"/>
      <c r="D45" s="85"/>
      <c r="E45" s="1251" t="s">
        <v>29</v>
      </c>
      <c r="F45" s="1251"/>
      <c r="G45" s="1251"/>
      <c r="H45" s="1252"/>
      <c r="I45" s="86">
        <v>10987</v>
      </c>
      <c r="J45" s="87">
        <v>9604</v>
      </c>
      <c r="K45" s="87">
        <v>8999</v>
      </c>
      <c r="L45" s="87">
        <v>8883</v>
      </c>
      <c r="M45" s="88">
        <v>8695</v>
      </c>
    </row>
    <row r="46" spans="2:13" ht="27.75" customHeight="1" x14ac:dyDescent="0.2">
      <c r="B46" s="1245"/>
      <c r="C46" s="1246"/>
      <c r="D46" s="89"/>
      <c r="E46" s="1251" t="s">
        <v>30</v>
      </c>
      <c r="F46" s="1251"/>
      <c r="G46" s="1251"/>
      <c r="H46" s="1252"/>
      <c r="I46" s="86" t="s">
        <v>509</v>
      </c>
      <c r="J46" s="87" t="s">
        <v>509</v>
      </c>
      <c r="K46" s="87" t="s">
        <v>509</v>
      </c>
      <c r="L46" s="87" t="s">
        <v>509</v>
      </c>
      <c r="M46" s="88" t="s">
        <v>509</v>
      </c>
    </row>
    <row r="47" spans="2:13" ht="27.75" customHeight="1" x14ac:dyDescent="0.2">
      <c r="B47" s="1245"/>
      <c r="C47" s="1246"/>
      <c r="D47" s="90"/>
      <c r="E47" s="1253" t="s">
        <v>31</v>
      </c>
      <c r="F47" s="1254"/>
      <c r="G47" s="1254"/>
      <c r="H47" s="1255"/>
      <c r="I47" s="86" t="s">
        <v>509</v>
      </c>
      <c r="J47" s="87" t="s">
        <v>509</v>
      </c>
      <c r="K47" s="87" t="s">
        <v>509</v>
      </c>
      <c r="L47" s="87" t="s">
        <v>509</v>
      </c>
      <c r="M47" s="88" t="s">
        <v>509</v>
      </c>
    </row>
    <row r="48" spans="2:13" ht="27.75" customHeight="1" x14ac:dyDescent="0.2">
      <c r="B48" s="1245"/>
      <c r="C48" s="1246"/>
      <c r="D48" s="85"/>
      <c r="E48" s="1251" t="s">
        <v>32</v>
      </c>
      <c r="F48" s="1251"/>
      <c r="G48" s="1251"/>
      <c r="H48" s="1252"/>
      <c r="I48" s="86" t="s">
        <v>509</v>
      </c>
      <c r="J48" s="87" t="s">
        <v>509</v>
      </c>
      <c r="K48" s="87" t="s">
        <v>509</v>
      </c>
      <c r="L48" s="87" t="s">
        <v>509</v>
      </c>
      <c r="M48" s="88" t="s">
        <v>509</v>
      </c>
    </row>
    <row r="49" spans="2:13" ht="27.75" customHeight="1" x14ac:dyDescent="0.2">
      <c r="B49" s="1247"/>
      <c r="C49" s="1248"/>
      <c r="D49" s="85"/>
      <c r="E49" s="1251" t="s">
        <v>33</v>
      </c>
      <c r="F49" s="1251"/>
      <c r="G49" s="1251"/>
      <c r="H49" s="1252"/>
      <c r="I49" s="86" t="s">
        <v>509</v>
      </c>
      <c r="J49" s="87" t="s">
        <v>509</v>
      </c>
      <c r="K49" s="87" t="s">
        <v>509</v>
      </c>
      <c r="L49" s="87" t="s">
        <v>509</v>
      </c>
      <c r="M49" s="88" t="s">
        <v>509</v>
      </c>
    </row>
    <row r="50" spans="2:13" ht="27.75" customHeight="1" x14ac:dyDescent="0.2">
      <c r="B50" s="1256" t="s">
        <v>34</v>
      </c>
      <c r="C50" s="1257"/>
      <c r="D50" s="91"/>
      <c r="E50" s="1251" t="s">
        <v>35</v>
      </c>
      <c r="F50" s="1251"/>
      <c r="G50" s="1251"/>
      <c r="H50" s="1252"/>
      <c r="I50" s="86">
        <v>16263</v>
      </c>
      <c r="J50" s="87">
        <v>15420</v>
      </c>
      <c r="K50" s="87">
        <v>16825</v>
      </c>
      <c r="L50" s="87">
        <v>19479</v>
      </c>
      <c r="M50" s="88">
        <v>20756</v>
      </c>
    </row>
    <row r="51" spans="2:13" ht="27.75" customHeight="1" x14ac:dyDescent="0.2">
      <c r="B51" s="1245"/>
      <c r="C51" s="1246"/>
      <c r="D51" s="85"/>
      <c r="E51" s="1251" t="s">
        <v>36</v>
      </c>
      <c r="F51" s="1251"/>
      <c r="G51" s="1251"/>
      <c r="H51" s="1252"/>
      <c r="I51" s="86">
        <v>2979</v>
      </c>
      <c r="J51" s="87">
        <v>2648</v>
      </c>
      <c r="K51" s="87">
        <v>2310</v>
      </c>
      <c r="L51" s="87">
        <v>1998</v>
      </c>
      <c r="M51" s="88">
        <v>1745</v>
      </c>
    </row>
    <row r="52" spans="2:13" ht="27.75" customHeight="1" x14ac:dyDescent="0.2">
      <c r="B52" s="1247"/>
      <c r="C52" s="1248"/>
      <c r="D52" s="85"/>
      <c r="E52" s="1251" t="s">
        <v>37</v>
      </c>
      <c r="F52" s="1251"/>
      <c r="G52" s="1251"/>
      <c r="H52" s="1252"/>
      <c r="I52" s="86">
        <v>57286</v>
      </c>
      <c r="J52" s="87">
        <v>59467</v>
      </c>
      <c r="K52" s="87">
        <v>58237</v>
      </c>
      <c r="L52" s="87">
        <v>57376</v>
      </c>
      <c r="M52" s="88">
        <v>56073</v>
      </c>
    </row>
    <row r="53" spans="2:13" ht="27.75" customHeight="1" thickBot="1" x14ac:dyDescent="0.25">
      <c r="B53" s="1258" t="s">
        <v>38</v>
      </c>
      <c r="C53" s="1259"/>
      <c r="D53" s="92"/>
      <c r="E53" s="1260" t="s">
        <v>39</v>
      </c>
      <c r="F53" s="1260"/>
      <c r="G53" s="1260"/>
      <c r="H53" s="1261"/>
      <c r="I53" s="93">
        <v>14914</v>
      </c>
      <c r="J53" s="94">
        <v>13636</v>
      </c>
      <c r="K53" s="94">
        <v>9971</v>
      </c>
      <c r="L53" s="94">
        <v>4855</v>
      </c>
      <c r="M53" s="95">
        <v>2482</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FvT5jCwYB+Zq5ZKX0XyulUE3O4IpvCa0K78tBKumKh9KFDNXY9hcEh0zmAWN9+zvs+ZlbsYMU2I8STklzkKXg==" saltValue="/QuAkNTZjveS3cdC8Es0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13"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553</v>
      </c>
      <c r="G54" s="104" t="s">
        <v>554</v>
      </c>
      <c r="H54" s="105" t="s">
        <v>555</v>
      </c>
    </row>
    <row r="55" spans="2:8" ht="52.5" customHeight="1" x14ac:dyDescent="0.2">
      <c r="B55" s="106"/>
      <c r="C55" s="1270" t="s">
        <v>42</v>
      </c>
      <c r="D55" s="1270"/>
      <c r="E55" s="1271"/>
      <c r="F55" s="107">
        <v>5497</v>
      </c>
      <c r="G55" s="107">
        <v>5484</v>
      </c>
      <c r="H55" s="108">
        <v>5296</v>
      </c>
    </row>
    <row r="56" spans="2:8" ht="52.5" customHeight="1" x14ac:dyDescent="0.2">
      <c r="B56" s="109"/>
      <c r="C56" s="1272" t="s">
        <v>43</v>
      </c>
      <c r="D56" s="1272"/>
      <c r="E56" s="1273"/>
      <c r="F56" s="110">
        <v>3232</v>
      </c>
      <c r="G56" s="110">
        <v>2745</v>
      </c>
      <c r="H56" s="111">
        <v>2456</v>
      </c>
    </row>
    <row r="57" spans="2:8" ht="53.25" customHeight="1" x14ac:dyDescent="0.2">
      <c r="B57" s="109"/>
      <c r="C57" s="1274" t="s">
        <v>44</v>
      </c>
      <c r="D57" s="1274"/>
      <c r="E57" s="1275"/>
      <c r="F57" s="112">
        <v>9176</v>
      </c>
      <c r="G57" s="112">
        <v>12043</v>
      </c>
      <c r="H57" s="113">
        <v>12146</v>
      </c>
    </row>
    <row r="58" spans="2:8" ht="45.75" customHeight="1" x14ac:dyDescent="0.2">
      <c r="B58" s="114"/>
      <c r="C58" s="1262" t="s">
        <v>594</v>
      </c>
      <c r="D58" s="1263"/>
      <c r="E58" s="1264"/>
      <c r="F58" s="115">
        <v>2980</v>
      </c>
      <c r="G58" s="115">
        <v>3691</v>
      </c>
      <c r="H58" s="116">
        <v>4134</v>
      </c>
    </row>
    <row r="59" spans="2:8" ht="45.75" customHeight="1" x14ac:dyDescent="0.2">
      <c r="B59" s="114"/>
      <c r="C59" s="1262" t="s">
        <v>595</v>
      </c>
      <c r="D59" s="1263"/>
      <c r="E59" s="1264"/>
      <c r="F59" s="115" t="s">
        <v>509</v>
      </c>
      <c r="G59" s="115">
        <v>3000</v>
      </c>
      <c r="H59" s="116">
        <v>2999</v>
      </c>
    </row>
    <row r="60" spans="2:8" ht="45.75" customHeight="1" x14ac:dyDescent="0.2">
      <c r="B60" s="114"/>
      <c r="C60" s="1262" t="s">
        <v>596</v>
      </c>
      <c r="D60" s="1263"/>
      <c r="E60" s="1264"/>
      <c r="F60" s="115">
        <v>2326</v>
      </c>
      <c r="G60" s="115">
        <v>2068</v>
      </c>
      <c r="H60" s="116">
        <v>1740</v>
      </c>
    </row>
    <row r="61" spans="2:8" ht="45.75" customHeight="1" x14ac:dyDescent="0.2">
      <c r="B61" s="114"/>
      <c r="C61" s="1262" t="s">
        <v>597</v>
      </c>
      <c r="D61" s="1263"/>
      <c r="E61" s="1264"/>
      <c r="F61" s="115">
        <v>1216</v>
      </c>
      <c r="G61" s="115">
        <v>1221</v>
      </c>
      <c r="H61" s="116">
        <v>1225</v>
      </c>
    </row>
    <row r="62" spans="2:8" ht="45.75" customHeight="1" thickBot="1" x14ac:dyDescent="0.25">
      <c r="B62" s="117"/>
      <c r="C62" s="1265" t="s">
        <v>598</v>
      </c>
      <c r="D62" s="1266"/>
      <c r="E62" s="1267"/>
      <c r="F62" s="118">
        <v>1162</v>
      </c>
      <c r="G62" s="118">
        <v>1174</v>
      </c>
      <c r="H62" s="119">
        <v>1179</v>
      </c>
    </row>
    <row r="63" spans="2:8" ht="52.5" customHeight="1" thickBot="1" x14ac:dyDescent="0.25">
      <c r="B63" s="120"/>
      <c r="C63" s="1268" t="s">
        <v>45</v>
      </c>
      <c r="D63" s="1268"/>
      <c r="E63" s="1269"/>
      <c r="F63" s="121">
        <v>17905</v>
      </c>
      <c r="G63" s="121">
        <v>20272</v>
      </c>
      <c r="H63" s="122">
        <v>19898</v>
      </c>
    </row>
    <row r="64" spans="2:8" ht="15" customHeight="1" x14ac:dyDescent="0.2"/>
    <row r="65" ht="0" hidden="1" customHeight="1" x14ac:dyDescent="0.2"/>
    <row r="66" ht="0" hidden="1" customHeight="1" x14ac:dyDescent="0.2"/>
  </sheetData>
  <sheetProtection algorithmName="SHA-512" hashValue="T9X3SwBPuIuesQu3Uw5kWJaGMdPf5lbYPSPagZgf+9bShI0OtOkcaVvo8+313xEyZayiZYGu7dxB2IUFgLZaYw==" saltValue="CFVrRQvbSRQPysc1gIMRa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5" zoomScaleNormal="85" zoomScaleSheetLayoutView="55" workbookViewId="0"/>
  </sheetViews>
  <sheetFormatPr defaultColWidth="0" defaultRowHeight="13.5" customHeight="1" zeroHeight="1" x14ac:dyDescent="0.2"/>
  <cols>
    <col min="1" max="1" width="6.33203125" style="368" customWidth="1"/>
    <col min="2" max="107" width="2.44140625" style="368" customWidth="1"/>
    <col min="108" max="108" width="6.109375" style="376" customWidth="1"/>
    <col min="109" max="109" width="5.88671875" style="375" customWidth="1"/>
    <col min="110" max="110" width="19.109375" style="368" hidden="1"/>
    <col min="111" max="115" width="12.6640625" style="368" hidden="1"/>
    <col min="116" max="349" width="8.6640625" style="368" hidden="1"/>
    <col min="350" max="355" width="14.88671875" style="368" hidden="1"/>
    <col min="356" max="357" width="15.88671875" style="368" hidden="1"/>
    <col min="358" max="363" width="16.109375" style="368" hidden="1"/>
    <col min="364" max="364" width="6.109375" style="368" hidden="1"/>
    <col min="365" max="365" width="3" style="368" hidden="1"/>
    <col min="366" max="605" width="8.6640625" style="368" hidden="1"/>
    <col min="606" max="611" width="14.88671875" style="368" hidden="1"/>
    <col min="612" max="613" width="15.88671875" style="368" hidden="1"/>
    <col min="614" max="619" width="16.109375" style="368" hidden="1"/>
    <col min="620" max="620" width="6.109375" style="368" hidden="1"/>
    <col min="621" max="621" width="3" style="368" hidden="1"/>
    <col min="622" max="861" width="8.6640625" style="368" hidden="1"/>
    <col min="862" max="867" width="14.88671875" style="368" hidden="1"/>
    <col min="868" max="869" width="15.88671875" style="368" hidden="1"/>
    <col min="870" max="875" width="16.109375" style="368" hidden="1"/>
    <col min="876" max="876" width="6.109375" style="368" hidden="1"/>
    <col min="877" max="877" width="3" style="368" hidden="1"/>
    <col min="878" max="1117" width="8.6640625" style="368" hidden="1"/>
    <col min="1118" max="1123" width="14.88671875" style="368" hidden="1"/>
    <col min="1124" max="1125" width="15.88671875" style="368" hidden="1"/>
    <col min="1126" max="1131" width="16.109375" style="368" hidden="1"/>
    <col min="1132" max="1132" width="6.109375" style="368" hidden="1"/>
    <col min="1133" max="1133" width="3" style="368" hidden="1"/>
    <col min="1134" max="1373" width="8.6640625" style="368" hidden="1"/>
    <col min="1374" max="1379" width="14.88671875" style="368" hidden="1"/>
    <col min="1380" max="1381" width="15.88671875" style="368" hidden="1"/>
    <col min="1382" max="1387" width="16.109375" style="368" hidden="1"/>
    <col min="1388" max="1388" width="6.109375" style="368" hidden="1"/>
    <col min="1389" max="1389" width="3" style="368" hidden="1"/>
    <col min="1390" max="1629" width="8.6640625" style="368" hidden="1"/>
    <col min="1630" max="1635" width="14.88671875" style="368" hidden="1"/>
    <col min="1636" max="1637" width="15.88671875" style="368" hidden="1"/>
    <col min="1638" max="1643" width="16.109375" style="368" hidden="1"/>
    <col min="1644" max="1644" width="6.109375" style="368" hidden="1"/>
    <col min="1645" max="1645" width="3" style="368" hidden="1"/>
    <col min="1646" max="1885" width="8.6640625" style="368" hidden="1"/>
    <col min="1886" max="1891" width="14.88671875" style="368" hidden="1"/>
    <col min="1892" max="1893" width="15.88671875" style="368" hidden="1"/>
    <col min="1894" max="1899" width="16.109375" style="368" hidden="1"/>
    <col min="1900" max="1900" width="6.109375" style="368" hidden="1"/>
    <col min="1901" max="1901" width="3" style="368" hidden="1"/>
    <col min="1902" max="2141" width="8.6640625" style="368" hidden="1"/>
    <col min="2142" max="2147" width="14.88671875" style="368" hidden="1"/>
    <col min="2148" max="2149" width="15.88671875" style="368" hidden="1"/>
    <col min="2150" max="2155" width="16.109375" style="368" hidden="1"/>
    <col min="2156" max="2156" width="6.109375" style="368" hidden="1"/>
    <col min="2157" max="2157" width="3" style="368" hidden="1"/>
    <col min="2158" max="2397" width="8.6640625" style="368" hidden="1"/>
    <col min="2398" max="2403" width="14.88671875" style="368" hidden="1"/>
    <col min="2404" max="2405" width="15.88671875" style="368" hidden="1"/>
    <col min="2406" max="2411" width="16.109375" style="368" hidden="1"/>
    <col min="2412" max="2412" width="6.109375" style="368" hidden="1"/>
    <col min="2413" max="2413" width="3" style="368" hidden="1"/>
    <col min="2414" max="2653" width="8.6640625" style="368" hidden="1"/>
    <col min="2654" max="2659" width="14.88671875" style="368" hidden="1"/>
    <col min="2660" max="2661" width="15.88671875" style="368" hidden="1"/>
    <col min="2662" max="2667" width="16.109375" style="368" hidden="1"/>
    <col min="2668" max="2668" width="6.109375" style="368" hidden="1"/>
    <col min="2669" max="2669" width="3" style="368" hidden="1"/>
    <col min="2670" max="2909" width="8.6640625" style="368" hidden="1"/>
    <col min="2910" max="2915" width="14.88671875" style="368" hidden="1"/>
    <col min="2916" max="2917" width="15.88671875" style="368" hidden="1"/>
    <col min="2918" max="2923" width="16.109375" style="368" hidden="1"/>
    <col min="2924" max="2924" width="6.109375" style="368" hidden="1"/>
    <col min="2925" max="2925" width="3" style="368" hidden="1"/>
    <col min="2926" max="3165" width="8.6640625" style="368" hidden="1"/>
    <col min="3166" max="3171" width="14.88671875" style="368" hidden="1"/>
    <col min="3172" max="3173" width="15.88671875" style="368" hidden="1"/>
    <col min="3174" max="3179" width="16.109375" style="368" hidden="1"/>
    <col min="3180" max="3180" width="6.109375" style="368" hidden="1"/>
    <col min="3181" max="3181" width="3" style="368" hidden="1"/>
    <col min="3182" max="3421" width="8.6640625" style="368" hidden="1"/>
    <col min="3422" max="3427" width="14.88671875" style="368" hidden="1"/>
    <col min="3428" max="3429" width="15.88671875" style="368" hidden="1"/>
    <col min="3430" max="3435" width="16.109375" style="368" hidden="1"/>
    <col min="3436" max="3436" width="6.109375" style="368" hidden="1"/>
    <col min="3437" max="3437" width="3" style="368" hidden="1"/>
    <col min="3438" max="3677" width="8.6640625" style="368" hidden="1"/>
    <col min="3678" max="3683" width="14.88671875" style="368" hidden="1"/>
    <col min="3684" max="3685" width="15.88671875" style="368" hidden="1"/>
    <col min="3686" max="3691" width="16.109375" style="368" hidden="1"/>
    <col min="3692" max="3692" width="6.109375" style="368" hidden="1"/>
    <col min="3693" max="3693" width="3" style="368" hidden="1"/>
    <col min="3694" max="3933" width="8.6640625" style="368" hidden="1"/>
    <col min="3934" max="3939" width="14.88671875" style="368" hidden="1"/>
    <col min="3940" max="3941" width="15.88671875" style="368" hidden="1"/>
    <col min="3942" max="3947" width="16.109375" style="368" hidden="1"/>
    <col min="3948" max="3948" width="6.109375" style="368" hidden="1"/>
    <col min="3949" max="3949" width="3" style="368" hidden="1"/>
    <col min="3950" max="4189" width="8.6640625" style="368" hidden="1"/>
    <col min="4190" max="4195" width="14.88671875" style="368" hidden="1"/>
    <col min="4196" max="4197" width="15.88671875" style="368" hidden="1"/>
    <col min="4198" max="4203" width="16.109375" style="368" hidden="1"/>
    <col min="4204" max="4204" width="6.109375" style="368" hidden="1"/>
    <col min="4205" max="4205" width="3" style="368" hidden="1"/>
    <col min="4206" max="4445" width="8.6640625" style="368" hidden="1"/>
    <col min="4446" max="4451" width="14.88671875" style="368" hidden="1"/>
    <col min="4452" max="4453" width="15.88671875" style="368" hidden="1"/>
    <col min="4454" max="4459" width="16.109375" style="368" hidden="1"/>
    <col min="4460" max="4460" width="6.109375" style="368" hidden="1"/>
    <col min="4461" max="4461" width="3" style="368" hidden="1"/>
    <col min="4462" max="4701" width="8.6640625" style="368" hidden="1"/>
    <col min="4702" max="4707" width="14.88671875" style="368" hidden="1"/>
    <col min="4708" max="4709" width="15.88671875" style="368" hidden="1"/>
    <col min="4710" max="4715" width="16.109375" style="368" hidden="1"/>
    <col min="4716" max="4716" width="6.109375" style="368" hidden="1"/>
    <col min="4717" max="4717" width="3" style="368" hidden="1"/>
    <col min="4718" max="4957" width="8.6640625" style="368" hidden="1"/>
    <col min="4958" max="4963" width="14.88671875" style="368" hidden="1"/>
    <col min="4964" max="4965" width="15.88671875" style="368" hidden="1"/>
    <col min="4966" max="4971" width="16.109375" style="368" hidden="1"/>
    <col min="4972" max="4972" width="6.109375" style="368" hidden="1"/>
    <col min="4973" max="4973" width="3" style="368" hidden="1"/>
    <col min="4974" max="5213" width="8.6640625" style="368" hidden="1"/>
    <col min="5214" max="5219" width="14.88671875" style="368" hidden="1"/>
    <col min="5220" max="5221" width="15.88671875" style="368" hidden="1"/>
    <col min="5222" max="5227" width="16.109375" style="368" hidden="1"/>
    <col min="5228" max="5228" width="6.109375" style="368" hidden="1"/>
    <col min="5229" max="5229" width="3" style="368" hidden="1"/>
    <col min="5230" max="5469" width="8.6640625" style="368" hidden="1"/>
    <col min="5470" max="5475" width="14.88671875" style="368" hidden="1"/>
    <col min="5476" max="5477" width="15.88671875" style="368" hidden="1"/>
    <col min="5478" max="5483" width="16.109375" style="368" hidden="1"/>
    <col min="5484" max="5484" width="6.109375" style="368" hidden="1"/>
    <col min="5485" max="5485" width="3" style="368" hidden="1"/>
    <col min="5486" max="5725" width="8.6640625" style="368" hidden="1"/>
    <col min="5726" max="5731" width="14.88671875" style="368" hidden="1"/>
    <col min="5732" max="5733" width="15.88671875" style="368" hidden="1"/>
    <col min="5734" max="5739" width="16.109375" style="368" hidden="1"/>
    <col min="5740" max="5740" width="6.109375" style="368" hidden="1"/>
    <col min="5741" max="5741" width="3" style="368" hidden="1"/>
    <col min="5742" max="5981" width="8.6640625" style="368" hidden="1"/>
    <col min="5982" max="5987" width="14.88671875" style="368" hidden="1"/>
    <col min="5988" max="5989" width="15.88671875" style="368" hidden="1"/>
    <col min="5990" max="5995" width="16.109375" style="368" hidden="1"/>
    <col min="5996" max="5996" width="6.109375" style="368" hidden="1"/>
    <col min="5997" max="5997" width="3" style="368" hidden="1"/>
    <col min="5998" max="6237" width="8.6640625" style="368" hidden="1"/>
    <col min="6238" max="6243" width="14.88671875" style="368" hidden="1"/>
    <col min="6244" max="6245" width="15.88671875" style="368" hidden="1"/>
    <col min="6246" max="6251" width="16.109375" style="368" hidden="1"/>
    <col min="6252" max="6252" width="6.109375" style="368" hidden="1"/>
    <col min="6253" max="6253" width="3" style="368" hidden="1"/>
    <col min="6254" max="6493" width="8.6640625" style="368" hidden="1"/>
    <col min="6494" max="6499" width="14.88671875" style="368" hidden="1"/>
    <col min="6500" max="6501" width="15.88671875" style="368" hidden="1"/>
    <col min="6502" max="6507" width="16.109375" style="368" hidden="1"/>
    <col min="6508" max="6508" width="6.109375" style="368" hidden="1"/>
    <col min="6509" max="6509" width="3" style="368" hidden="1"/>
    <col min="6510" max="6749" width="8.6640625" style="368" hidden="1"/>
    <col min="6750" max="6755" width="14.88671875" style="368" hidden="1"/>
    <col min="6756" max="6757" width="15.88671875" style="368" hidden="1"/>
    <col min="6758" max="6763" width="16.109375" style="368" hidden="1"/>
    <col min="6764" max="6764" width="6.109375" style="368" hidden="1"/>
    <col min="6765" max="6765" width="3" style="368" hidden="1"/>
    <col min="6766" max="7005" width="8.6640625" style="368" hidden="1"/>
    <col min="7006" max="7011" width="14.88671875" style="368" hidden="1"/>
    <col min="7012" max="7013" width="15.88671875" style="368" hidden="1"/>
    <col min="7014" max="7019" width="16.109375" style="368" hidden="1"/>
    <col min="7020" max="7020" width="6.109375" style="368" hidden="1"/>
    <col min="7021" max="7021" width="3" style="368" hidden="1"/>
    <col min="7022" max="7261" width="8.6640625" style="368" hidden="1"/>
    <col min="7262" max="7267" width="14.88671875" style="368" hidden="1"/>
    <col min="7268" max="7269" width="15.88671875" style="368" hidden="1"/>
    <col min="7270" max="7275" width="16.109375" style="368" hidden="1"/>
    <col min="7276" max="7276" width="6.109375" style="368" hidden="1"/>
    <col min="7277" max="7277" width="3" style="368" hidden="1"/>
    <col min="7278" max="7517" width="8.6640625" style="368" hidden="1"/>
    <col min="7518" max="7523" width="14.88671875" style="368" hidden="1"/>
    <col min="7524" max="7525" width="15.88671875" style="368" hidden="1"/>
    <col min="7526" max="7531" width="16.109375" style="368" hidden="1"/>
    <col min="7532" max="7532" width="6.109375" style="368" hidden="1"/>
    <col min="7533" max="7533" width="3" style="368" hidden="1"/>
    <col min="7534" max="7773" width="8.6640625" style="368" hidden="1"/>
    <col min="7774" max="7779" width="14.88671875" style="368" hidden="1"/>
    <col min="7780" max="7781" width="15.88671875" style="368" hidden="1"/>
    <col min="7782" max="7787" width="16.109375" style="368" hidden="1"/>
    <col min="7788" max="7788" width="6.109375" style="368" hidden="1"/>
    <col min="7789" max="7789" width="3" style="368" hidden="1"/>
    <col min="7790" max="8029" width="8.6640625" style="368" hidden="1"/>
    <col min="8030" max="8035" width="14.88671875" style="368" hidden="1"/>
    <col min="8036" max="8037" width="15.88671875" style="368" hidden="1"/>
    <col min="8038" max="8043" width="16.109375" style="368" hidden="1"/>
    <col min="8044" max="8044" width="6.109375" style="368" hidden="1"/>
    <col min="8045" max="8045" width="3" style="368" hidden="1"/>
    <col min="8046" max="8285" width="8.6640625" style="368" hidden="1"/>
    <col min="8286" max="8291" width="14.88671875" style="368" hidden="1"/>
    <col min="8292" max="8293" width="15.88671875" style="368" hidden="1"/>
    <col min="8294" max="8299" width="16.109375" style="368" hidden="1"/>
    <col min="8300" max="8300" width="6.109375" style="368" hidden="1"/>
    <col min="8301" max="8301" width="3" style="368" hidden="1"/>
    <col min="8302" max="8541" width="8.6640625" style="368" hidden="1"/>
    <col min="8542" max="8547" width="14.88671875" style="368" hidden="1"/>
    <col min="8548" max="8549" width="15.88671875" style="368" hidden="1"/>
    <col min="8550" max="8555" width="16.109375" style="368" hidden="1"/>
    <col min="8556" max="8556" width="6.109375" style="368" hidden="1"/>
    <col min="8557" max="8557" width="3" style="368" hidden="1"/>
    <col min="8558" max="8797" width="8.6640625" style="368" hidden="1"/>
    <col min="8798" max="8803" width="14.88671875" style="368" hidden="1"/>
    <col min="8804" max="8805" width="15.88671875" style="368" hidden="1"/>
    <col min="8806" max="8811" width="16.109375" style="368" hidden="1"/>
    <col min="8812" max="8812" width="6.109375" style="368" hidden="1"/>
    <col min="8813" max="8813" width="3" style="368" hidden="1"/>
    <col min="8814" max="9053" width="8.6640625" style="368" hidden="1"/>
    <col min="9054" max="9059" width="14.88671875" style="368" hidden="1"/>
    <col min="9060" max="9061" width="15.88671875" style="368" hidden="1"/>
    <col min="9062" max="9067" width="16.109375" style="368" hidden="1"/>
    <col min="9068" max="9068" width="6.109375" style="368" hidden="1"/>
    <col min="9069" max="9069" width="3" style="368" hidden="1"/>
    <col min="9070" max="9309" width="8.6640625" style="368" hidden="1"/>
    <col min="9310" max="9315" width="14.88671875" style="368" hidden="1"/>
    <col min="9316" max="9317" width="15.88671875" style="368" hidden="1"/>
    <col min="9318" max="9323" width="16.109375" style="368" hidden="1"/>
    <col min="9324" max="9324" width="6.109375" style="368" hidden="1"/>
    <col min="9325" max="9325" width="3" style="368" hidden="1"/>
    <col min="9326" max="9565" width="8.6640625" style="368" hidden="1"/>
    <col min="9566" max="9571" width="14.88671875" style="368" hidden="1"/>
    <col min="9572" max="9573" width="15.88671875" style="368" hidden="1"/>
    <col min="9574" max="9579" width="16.109375" style="368" hidden="1"/>
    <col min="9580" max="9580" width="6.109375" style="368" hidden="1"/>
    <col min="9581" max="9581" width="3" style="368" hidden="1"/>
    <col min="9582" max="9821" width="8.6640625" style="368" hidden="1"/>
    <col min="9822" max="9827" width="14.88671875" style="368" hidden="1"/>
    <col min="9828" max="9829" width="15.88671875" style="368" hidden="1"/>
    <col min="9830" max="9835" width="16.109375" style="368" hidden="1"/>
    <col min="9836" max="9836" width="6.109375" style="368" hidden="1"/>
    <col min="9837" max="9837" width="3" style="368" hidden="1"/>
    <col min="9838" max="10077" width="8.6640625" style="368" hidden="1"/>
    <col min="10078" max="10083" width="14.88671875" style="368" hidden="1"/>
    <col min="10084" max="10085" width="15.88671875" style="368" hidden="1"/>
    <col min="10086" max="10091" width="16.109375" style="368" hidden="1"/>
    <col min="10092" max="10092" width="6.109375" style="368" hidden="1"/>
    <col min="10093" max="10093" width="3" style="368" hidden="1"/>
    <col min="10094" max="10333" width="8.6640625" style="368" hidden="1"/>
    <col min="10334" max="10339" width="14.88671875" style="368" hidden="1"/>
    <col min="10340" max="10341" width="15.88671875" style="368" hidden="1"/>
    <col min="10342" max="10347" width="16.109375" style="368" hidden="1"/>
    <col min="10348" max="10348" width="6.109375" style="368" hidden="1"/>
    <col min="10349" max="10349" width="3" style="368" hidden="1"/>
    <col min="10350" max="10589" width="8.6640625" style="368" hidden="1"/>
    <col min="10590" max="10595" width="14.88671875" style="368" hidden="1"/>
    <col min="10596" max="10597" width="15.88671875" style="368" hidden="1"/>
    <col min="10598" max="10603" width="16.109375" style="368" hidden="1"/>
    <col min="10604" max="10604" width="6.109375" style="368" hidden="1"/>
    <col min="10605" max="10605" width="3" style="368" hidden="1"/>
    <col min="10606" max="10845" width="8.6640625" style="368" hidden="1"/>
    <col min="10846" max="10851" width="14.88671875" style="368" hidden="1"/>
    <col min="10852" max="10853" width="15.88671875" style="368" hidden="1"/>
    <col min="10854" max="10859" width="16.109375" style="368" hidden="1"/>
    <col min="10860" max="10860" width="6.109375" style="368" hidden="1"/>
    <col min="10861" max="10861" width="3" style="368" hidden="1"/>
    <col min="10862" max="11101" width="8.6640625" style="368" hidden="1"/>
    <col min="11102" max="11107" width="14.88671875" style="368" hidden="1"/>
    <col min="11108" max="11109" width="15.88671875" style="368" hidden="1"/>
    <col min="11110" max="11115" width="16.109375" style="368" hidden="1"/>
    <col min="11116" max="11116" width="6.109375" style="368" hidden="1"/>
    <col min="11117" max="11117" width="3" style="368" hidden="1"/>
    <col min="11118" max="11357" width="8.6640625" style="368" hidden="1"/>
    <col min="11358" max="11363" width="14.88671875" style="368" hidden="1"/>
    <col min="11364" max="11365" width="15.88671875" style="368" hidden="1"/>
    <col min="11366" max="11371" width="16.109375" style="368" hidden="1"/>
    <col min="11372" max="11372" width="6.109375" style="368" hidden="1"/>
    <col min="11373" max="11373" width="3" style="368" hidden="1"/>
    <col min="11374" max="11613" width="8.6640625" style="368" hidden="1"/>
    <col min="11614" max="11619" width="14.88671875" style="368" hidden="1"/>
    <col min="11620" max="11621" width="15.88671875" style="368" hidden="1"/>
    <col min="11622" max="11627" width="16.109375" style="368" hidden="1"/>
    <col min="11628" max="11628" width="6.109375" style="368" hidden="1"/>
    <col min="11629" max="11629" width="3" style="368" hidden="1"/>
    <col min="11630" max="11869" width="8.6640625" style="368" hidden="1"/>
    <col min="11870" max="11875" width="14.88671875" style="368" hidden="1"/>
    <col min="11876" max="11877" width="15.88671875" style="368" hidden="1"/>
    <col min="11878" max="11883" width="16.109375" style="368" hidden="1"/>
    <col min="11884" max="11884" width="6.109375" style="368" hidden="1"/>
    <col min="11885" max="11885" width="3" style="368" hidden="1"/>
    <col min="11886" max="12125" width="8.6640625" style="368" hidden="1"/>
    <col min="12126" max="12131" width="14.88671875" style="368" hidden="1"/>
    <col min="12132" max="12133" width="15.88671875" style="368" hidden="1"/>
    <col min="12134" max="12139" width="16.109375" style="368" hidden="1"/>
    <col min="12140" max="12140" width="6.109375" style="368" hidden="1"/>
    <col min="12141" max="12141" width="3" style="368" hidden="1"/>
    <col min="12142" max="12381" width="8.6640625" style="368" hidden="1"/>
    <col min="12382" max="12387" width="14.88671875" style="368" hidden="1"/>
    <col min="12388" max="12389" width="15.88671875" style="368" hidden="1"/>
    <col min="12390" max="12395" width="16.109375" style="368" hidden="1"/>
    <col min="12396" max="12396" width="6.109375" style="368" hidden="1"/>
    <col min="12397" max="12397" width="3" style="368" hidden="1"/>
    <col min="12398" max="12637" width="8.6640625" style="368" hidden="1"/>
    <col min="12638" max="12643" width="14.88671875" style="368" hidden="1"/>
    <col min="12644" max="12645" width="15.88671875" style="368" hidden="1"/>
    <col min="12646" max="12651" width="16.109375" style="368" hidden="1"/>
    <col min="12652" max="12652" width="6.109375" style="368" hidden="1"/>
    <col min="12653" max="12653" width="3" style="368" hidden="1"/>
    <col min="12654" max="12893" width="8.6640625" style="368" hidden="1"/>
    <col min="12894" max="12899" width="14.88671875" style="368" hidden="1"/>
    <col min="12900" max="12901" width="15.88671875" style="368" hidden="1"/>
    <col min="12902" max="12907" width="16.109375" style="368" hidden="1"/>
    <col min="12908" max="12908" width="6.109375" style="368" hidden="1"/>
    <col min="12909" max="12909" width="3" style="368" hidden="1"/>
    <col min="12910" max="13149" width="8.6640625" style="368" hidden="1"/>
    <col min="13150" max="13155" width="14.88671875" style="368" hidden="1"/>
    <col min="13156" max="13157" width="15.88671875" style="368" hidden="1"/>
    <col min="13158" max="13163" width="16.109375" style="368" hidden="1"/>
    <col min="13164" max="13164" width="6.109375" style="368" hidden="1"/>
    <col min="13165" max="13165" width="3" style="368" hidden="1"/>
    <col min="13166" max="13405" width="8.6640625" style="368" hidden="1"/>
    <col min="13406" max="13411" width="14.88671875" style="368" hidden="1"/>
    <col min="13412" max="13413" width="15.88671875" style="368" hidden="1"/>
    <col min="13414" max="13419" width="16.109375" style="368" hidden="1"/>
    <col min="13420" max="13420" width="6.109375" style="368" hidden="1"/>
    <col min="13421" max="13421" width="3" style="368" hidden="1"/>
    <col min="13422" max="13661" width="8.6640625" style="368" hidden="1"/>
    <col min="13662" max="13667" width="14.88671875" style="368" hidden="1"/>
    <col min="13668" max="13669" width="15.88671875" style="368" hidden="1"/>
    <col min="13670" max="13675" width="16.109375" style="368" hidden="1"/>
    <col min="13676" max="13676" width="6.109375" style="368" hidden="1"/>
    <col min="13677" max="13677" width="3" style="368" hidden="1"/>
    <col min="13678" max="13917" width="8.6640625" style="368" hidden="1"/>
    <col min="13918" max="13923" width="14.88671875" style="368" hidden="1"/>
    <col min="13924" max="13925" width="15.88671875" style="368" hidden="1"/>
    <col min="13926" max="13931" width="16.109375" style="368" hidden="1"/>
    <col min="13932" max="13932" width="6.109375" style="368" hidden="1"/>
    <col min="13933" max="13933" width="3" style="368" hidden="1"/>
    <col min="13934" max="14173" width="8.6640625" style="368" hidden="1"/>
    <col min="14174" max="14179" width="14.88671875" style="368" hidden="1"/>
    <col min="14180" max="14181" width="15.88671875" style="368" hidden="1"/>
    <col min="14182" max="14187" width="16.109375" style="368" hidden="1"/>
    <col min="14188" max="14188" width="6.109375" style="368" hidden="1"/>
    <col min="14189" max="14189" width="3" style="368" hidden="1"/>
    <col min="14190" max="14429" width="8.6640625" style="368" hidden="1"/>
    <col min="14430" max="14435" width="14.88671875" style="368" hidden="1"/>
    <col min="14436" max="14437" width="15.88671875" style="368" hidden="1"/>
    <col min="14438" max="14443" width="16.109375" style="368" hidden="1"/>
    <col min="14444" max="14444" width="6.109375" style="368" hidden="1"/>
    <col min="14445" max="14445" width="3" style="368" hidden="1"/>
    <col min="14446" max="14685" width="8.6640625" style="368" hidden="1"/>
    <col min="14686" max="14691" width="14.88671875" style="368" hidden="1"/>
    <col min="14692" max="14693" width="15.88671875" style="368" hidden="1"/>
    <col min="14694" max="14699" width="16.109375" style="368" hidden="1"/>
    <col min="14700" max="14700" width="6.109375" style="368" hidden="1"/>
    <col min="14701" max="14701" width="3" style="368" hidden="1"/>
    <col min="14702" max="14941" width="8.6640625" style="368" hidden="1"/>
    <col min="14942" max="14947" width="14.88671875" style="368" hidden="1"/>
    <col min="14948" max="14949" width="15.88671875" style="368" hidden="1"/>
    <col min="14950" max="14955" width="16.109375" style="368" hidden="1"/>
    <col min="14956" max="14956" width="6.109375" style="368" hidden="1"/>
    <col min="14957" max="14957" width="3" style="368" hidden="1"/>
    <col min="14958" max="15197" width="8.6640625" style="368" hidden="1"/>
    <col min="15198" max="15203" width="14.88671875" style="368" hidden="1"/>
    <col min="15204" max="15205" width="15.88671875" style="368" hidden="1"/>
    <col min="15206" max="15211" width="16.109375" style="368" hidden="1"/>
    <col min="15212" max="15212" width="6.109375" style="368" hidden="1"/>
    <col min="15213" max="15213" width="3" style="368" hidden="1"/>
    <col min="15214" max="15453" width="8.6640625" style="368" hidden="1"/>
    <col min="15454" max="15459" width="14.88671875" style="368" hidden="1"/>
    <col min="15460" max="15461" width="15.88671875" style="368" hidden="1"/>
    <col min="15462" max="15467" width="16.109375" style="368" hidden="1"/>
    <col min="15468" max="15468" width="6.109375" style="368" hidden="1"/>
    <col min="15469" max="15469" width="3" style="368" hidden="1"/>
    <col min="15470" max="15709" width="8.6640625" style="368" hidden="1"/>
    <col min="15710" max="15715" width="14.88671875" style="368" hidden="1"/>
    <col min="15716" max="15717" width="15.88671875" style="368" hidden="1"/>
    <col min="15718" max="15723" width="16.109375" style="368" hidden="1"/>
    <col min="15724" max="15724" width="6.109375" style="368" hidden="1"/>
    <col min="15725" max="15725" width="3" style="368" hidden="1"/>
    <col min="15726" max="15965" width="8.6640625" style="368" hidden="1"/>
    <col min="15966" max="15971" width="14.88671875" style="368" hidden="1"/>
    <col min="15972" max="15973" width="15.88671875" style="368" hidden="1"/>
    <col min="15974" max="15979" width="16.109375" style="368" hidden="1"/>
    <col min="15980" max="15980" width="6.109375" style="368" hidden="1"/>
    <col min="15981" max="15981" width="3" style="368" hidden="1"/>
    <col min="15982" max="16221" width="8.6640625" style="368" hidden="1"/>
    <col min="16222" max="16227" width="14.88671875" style="368" hidden="1"/>
    <col min="16228" max="16229" width="15.88671875" style="368" hidden="1"/>
    <col min="16230" max="16235" width="16.109375" style="368" hidden="1"/>
    <col min="16236" max="16236" width="6.109375" style="368" hidden="1"/>
    <col min="16237" max="16237" width="3" style="368" hidden="1"/>
    <col min="16238" max="16384" width="8.6640625" style="368" hidden="1"/>
  </cols>
  <sheetData>
    <row r="1" spans="1:143" ht="42.75" customHeight="1" x14ac:dyDescent="0.2">
      <c r="A1" s="366"/>
      <c r="B1" s="367"/>
      <c r="DD1" s="368"/>
      <c r="DE1" s="368"/>
    </row>
    <row r="2" spans="1:143" ht="25.5" customHeight="1" x14ac:dyDescent="0.2">
      <c r="A2" s="369"/>
      <c r="C2" s="369"/>
      <c r="O2" s="369"/>
      <c r="P2" s="369"/>
      <c r="Q2" s="369"/>
      <c r="R2" s="369"/>
      <c r="S2" s="369"/>
      <c r="T2" s="369"/>
      <c r="U2" s="369"/>
      <c r="V2" s="369"/>
      <c r="W2" s="369"/>
      <c r="X2" s="369"/>
      <c r="Y2" s="369"/>
      <c r="Z2" s="369"/>
      <c r="AA2" s="369"/>
      <c r="AB2" s="369"/>
      <c r="AC2" s="369"/>
      <c r="AD2" s="369"/>
      <c r="AE2" s="369"/>
      <c r="AF2" s="369"/>
      <c r="AG2" s="369"/>
      <c r="AH2" s="369"/>
      <c r="AI2" s="369"/>
      <c r="AU2" s="369"/>
      <c r="BG2" s="369"/>
      <c r="BS2" s="369"/>
      <c r="CE2" s="369"/>
      <c r="CQ2" s="369"/>
      <c r="DD2" s="368"/>
      <c r="DE2" s="368"/>
    </row>
    <row r="3" spans="1:143" ht="25.5" customHeight="1" x14ac:dyDescent="0.2">
      <c r="A3" s="369"/>
      <c r="C3" s="369"/>
      <c r="O3" s="369"/>
      <c r="P3" s="369"/>
      <c r="Q3" s="369"/>
      <c r="R3" s="369"/>
      <c r="S3" s="369"/>
      <c r="T3" s="369"/>
      <c r="U3" s="369"/>
      <c r="V3" s="369"/>
      <c r="W3" s="369"/>
      <c r="X3" s="369"/>
      <c r="Y3" s="369"/>
      <c r="Z3" s="369"/>
      <c r="AA3" s="369"/>
      <c r="AB3" s="369"/>
      <c r="AC3" s="369"/>
      <c r="AD3" s="369"/>
      <c r="AE3" s="369"/>
      <c r="AF3" s="369"/>
      <c r="AG3" s="369"/>
      <c r="AH3" s="369"/>
      <c r="AI3" s="369"/>
      <c r="AU3" s="369"/>
      <c r="BG3" s="369"/>
      <c r="BS3" s="369"/>
      <c r="CE3" s="369"/>
      <c r="CQ3" s="369"/>
      <c r="DD3" s="368"/>
      <c r="DE3" s="368"/>
    </row>
    <row r="4" spans="1:143" s="269" customFormat="1" ht="13.2" x14ac:dyDescent="0.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270"/>
      <c r="DG4" s="270"/>
      <c r="DH4" s="270"/>
      <c r="DI4" s="270"/>
      <c r="DJ4" s="270"/>
      <c r="DK4" s="270"/>
      <c r="DL4" s="270"/>
      <c r="DM4" s="270"/>
      <c r="DN4" s="270"/>
      <c r="DO4" s="270"/>
      <c r="DP4" s="270"/>
      <c r="DQ4" s="270"/>
      <c r="DR4" s="270"/>
      <c r="DS4" s="270"/>
      <c r="DT4" s="270"/>
      <c r="DU4" s="270"/>
      <c r="DV4" s="270"/>
      <c r="DW4" s="270"/>
    </row>
    <row r="5" spans="1:143" s="269" customFormat="1" ht="13.2" x14ac:dyDescent="0.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c r="DF5" s="270"/>
      <c r="DG5" s="270"/>
      <c r="DH5" s="270"/>
      <c r="DI5" s="270"/>
      <c r="DJ5" s="270"/>
      <c r="DK5" s="270"/>
      <c r="DL5" s="270"/>
      <c r="DM5" s="270"/>
      <c r="DN5" s="270"/>
      <c r="DO5" s="270"/>
      <c r="DP5" s="270"/>
      <c r="DQ5" s="270"/>
      <c r="DR5" s="270"/>
      <c r="DS5" s="270"/>
      <c r="DT5" s="270"/>
      <c r="DU5" s="270"/>
      <c r="DV5" s="270"/>
      <c r="DW5" s="270"/>
    </row>
    <row r="6" spans="1:143" s="269" customFormat="1" ht="13.2" x14ac:dyDescent="0.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c r="DF6" s="270"/>
      <c r="DG6" s="270"/>
      <c r="DH6" s="270"/>
      <c r="DI6" s="270"/>
      <c r="DJ6" s="270"/>
      <c r="DK6" s="270"/>
      <c r="DL6" s="270"/>
      <c r="DM6" s="270"/>
      <c r="DN6" s="270"/>
      <c r="DO6" s="270"/>
      <c r="DP6" s="270"/>
      <c r="DQ6" s="270"/>
      <c r="DR6" s="270"/>
      <c r="DS6" s="270"/>
      <c r="DT6" s="270"/>
      <c r="DU6" s="270"/>
      <c r="DV6" s="270"/>
      <c r="DW6" s="270"/>
    </row>
    <row r="7" spans="1:143" s="269" customFormat="1" ht="13.2" x14ac:dyDescent="0.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c r="DF7" s="270"/>
      <c r="DG7" s="270"/>
      <c r="DH7" s="270"/>
      <c r="DI7" s="270"/>
      <c r="DJ7" s="270"/>
      <c r="DK7" s="270"/>
      <c r="DL7" s="270"/>
      <c r="DM7" s="270"/>
      <c r="DN7" s="270"/>
      <c r="DO7" s="270"/>
      <c r="DP7" s="270"/>
      <c r="DQ7" s="270"/>
      <c r="DR7" s="270"/>
      <c r="DS7" s="270"/>
      <c r="DT7" s="270"/>
      <c r="DU7" s="270"/>
      <c r="DV7" s="270"/>
      <c r="DW7" s="270"/>
    </row>
    <row r="8" spans="1:143" s="269" customFormat="1" ht="13.2" x14ac:dyDescent="0.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c r="DF8" s="270"/>
      <c r="DG8" s="270"/>
      <c r="DH8" s="270"/>
      <c r="DI8" s="270"/>
      <c r="DJ8" s="270"/>
      <c r="DK8" s="270"/>
      <c r="DL8" s="270"/>
      <c r="DM8" s="270"/>
      <c r="DN8" s="270"/>
      <c r="DO8" s="270"/>
      <c r="DP8" s="270"/>
      <c r="DQ8" s="270"/>
      <c r="DR8" s="270"/>
      <c r="DS8" s="270"/>
      <c r="DT8" s="270"/>
      <c r="DU8" s="270"/>
      <c r="DV8" s="270"/>
      <c r="DW8" s="270"/>
    </row>
    <row r="9" spans="1:143" s="269" customFormat="1" ht="13.2" x14ac:dyDescent="0.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c r="DF9" s="270"/>
      <c r="DG9" s="270"/>
      <c r="DH9" s="270"/>
      <c r="DI9" s="270"/>
      <c r="DJ9" s="270"/>
      <c r="DK9" s="270"/>
      <c r="DL9" s="270"/>
      <c r="DM9" s="270"/>
      <c r="DN9" s="270"/>
      <c r="DO9" s="270"/>
      <c r="DP9" s="270"/>
      <c r="DQ9" s="270"/>
      <c r="DR9" s="270"/>
      <c r="DS9" s="270"/>
      <c r="DT9" s="270"/>
      <c r="DU9" s="270"/>
      <c r="DV9" s="270"/>
      <c r="DW9" s="270"/>
    </row>
    <row r="10" spans="1:143" s="269" customFormat="1" ht="13.2" x14ac:dyDescent="0.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c r="DF10" s="270"/>
      <c r="DG10" s="270"/>
      <c r="DH10" s="270"/>
      <c r="DI10" s="270"/>
      <c r="DJ10" s="270"/>
      <c r="DK10" s="270"/>
      <c r="DL10" s="270"/>
      <c r="DM10" s="270"/>
      <c r="DN10" s="270"/>
      <c r="DO10" s="270"/>
      <c r="DP10" s="270"/>
      <c r="DQ10" s="270"/>
      <c r="DR10" s="270"/>
      <c r="DS10" s="270"/>
      <c r="DT10" s="270"/>
      <c r="DU10" s="270"/>
      <c r="DV10" s="270"/>
      <c r="DW10" s="270"/>
      <c r="EM10" s="269" t="s">
        <v>599</v>
      </c>
    </row>
    <row r="11" spans="1:143" s="269" customFormat="1" ht="13.2" x14ac:dyDescent="0.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c r="DF11" s="270"/>
      <c r="DG11" s="270"/>
      <c r="DH11" s="270"/>
      <c r="DI11" s="270"/>
      <c r="DJ11" s="270"/>
      <c r="DK11" s="270"/>
      <c r="DL11" s="270"/>
      <c r="DM11" s="270"/>
      <c r="DN11" s="270"/>
      <c r="DO11" s="270"/>
      <c r="DP11" s="270"/>
      <c r="DQ11" s="270"/>
      <c r="DR11" s="270"/>
      <c r="DS11" s="270"/>
      <c r="DT11" s="270"/>
      <c r="DU11" s="270"/>
      <c r="DV11" s="270"/>
      <c r="DW11" s="270"/>
    </row>
    <row r="12" spans="1:143" s="269" customFormat="1" ht="13.2" x14ac:dyDescent="0.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c r="DF12" s="270"/>
      <c r="DG12" s="270"/>
      <c r="DH12" s="270"/>
      <c r="DI12" s="270"/>
      <c r="DJ12" s="270"/>
      <c r="DK12" s="270"/>
      <c r="DL12" s="270"/>
      <c r="DM12" s="270"/>
      <c r="DN12" s="270"/>
      <c r="DO12" s="270"/>
      <c r="DP12" s="270"/>
      <c r="DQ12" s="270"/>
      <c r="DR12" s="270"/>
      <c r="DS12" s="270"/>
      <c r="DT12" s="270"/>
      <c r="DU12" s="270"/>
      <c r="DV12" s="270"/>
      <c r="DW12" s="270"/>
      <c r="EM12" s="269" t="s">
        <v>599</v>
      </c>
    </row>
    <row r="13" spans="1:143" s="269" customFormat="1" ht="13.2" x14ac:dyDescent="0.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c r="DF13" s="270"/>
      <c r="DG13" s="270"/>
      <c r="DH13" s="270"/>
      <c r="DI13" s="270"/>
      <c r="DJ13" s="270"/>
      <c r="DK13" s="270"/>
      <c r="DL13" s="270"/>
      <c r="DM13" s="270"/>
      <c r="DN13" s="270"/>
      <c r="DO13" s="270"/>
      <c r="DP13" s="270"/>
      <c r="DQ13" s="270"/>
      <c r="DR13" s="270"/>
      <c r="DS13" s="270"/>
      <c r="DT13" s="270"/>
      <c r="DU13" s="270"/>
      <c r="DV13" s="270"/>
      <c r="DW13" s="270"/>
    </row>
    <row r="14" spans="1:143" s="269" customFormat="1" ht="13.2" x14ac:dyDescent="0.2">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c r="DF14" s="270"/>
      <c r="DG14" s="270"/>
      <c r="DH14" s="270"/>
      <c r="DI14" s="270"/>
      <c r="DJ14" s="270"/>
      <c r="DK14" s="270"/>
      <c r="DL14" s="270"/>
      <c r="DM14" s="270"/>
      <c r="DN14" s="270"/>
      <c r="DO14" s="270"/>
      <c r="DP14" s="270"/>
      <c r="DQ14" s="270"/>
      <c r="DR14" s="270"/>
      <c r="DS14" s="270"/>
      <c r="DT14" s="270"/>
      <c r="DU14" s="270"/>
      <c r="DV14" s="270"/>
      <c r="DW14" s="270"/>
    </row>
    <row r="15" spans="1:143" s="269" customFormat="1" ht="13.2" x14ac:dyDescent="0.2">
      <c r="A15" s="368"/>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c r="DF15" s="270"/>
      <c r="DG15" s="270"/>
      <c r="DH15" s="270"/>
      <c r="DI15" s="270"/>
      <c r="DJ15" s="270"/>
      <c r="DK15" s="270"/>
      <c r="DL15" s="270"/>
      <c r="DM15" s="270"/>
      <c r="DN15" s="270"/>
      <c r="DO15" s="270"/>
      <c r="DP15" s="270"/>
      <c r="DQ15" s="270"/>
      <c r="DR15" s="270"/>
      <c r="DS15" s="270"/>
      <c r="DT15" s="270"/>
      <c r="DU15" s="270"/>
      <c r="DV15" s="270"/>
      <c r="DW15" s="270"/>
    </row>
    <row r="16" spans="1:143" s="269" customFormat="1" ht="13.2" x14ac:dyDescent="0.2">
      <c r="A16" s="368"/>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c r="DF16" s="270"/>
      <c r="DG16" s="270"/>
      <c r="DH16" s="270"/>
      <c r="DI16" s="270"/>
      <c r="DJ16" s="270"/>
      <c r="DK16" s="270"/>
      <c r="DL16" s="270"/>
      <c r="DM16" s="270"/>
      <c r="DN16" s="270"/>
      <c r="DO16" s="270"/>
      <c r="DP16" s="270"/>
      <c r="DQ16" s="270"/>
      <c r="DR16" s="270"/>
      <c r="DS16" s="270"/>
      <c r="DT16" s="270"/>
      <c r="DU16" s="270"/>
      <c r="DV16" s="270"/>
      <c r="DW16" s="270"/>
    </row>
    <row r="17" spans="1:351" s="269" customFormat="1" ht="13.2" x14ac:dyDescent="0.2">
      <c r="A17" s="368"/>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c r="DF17" s="270"/>
      <c r="DG17" s="270"/>
      <c r="DH17" s="270"/>
      <c r="DI17" s="270"/>
      <c r="DJ17" s="270"/>
      <c r="DK17" s="270"/>
      <c r="DL17" s="270"/>
      <c r="DM17" s="270"/>
      <c r="DN17" s="270"/>
      <c r="DO17" s="270"/>
      <c r="DP17" s="270"/>
      <c r="DQ17" s="270"/>
      <c r="DR17" s="270"/>
      <c r="DS17" s="270"/>
      <c r="DT17" s="270"/>
      <c r="DU17" s="270"/>
      <c r="DV17" s="270"/>
      <c r="DW17" s="270"/>
    </row>
    <row r="18" spans="1:351" s="269" customFormat="1" ht="13.2" x14ac:dyDescent="0.2">
      <c r="A18" s="368"/>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c r="DF18" s="270"/>
      <c r="DG18" s="270"/>
      <c r="DH18" s="270"/>
      <c r="DI18" s="270"/>
      <c r="DJ18" s="270"/>
      <c r="DK18" s="270"/>
      <c r="DL18" s="270"/>
      <c r="DM18" s="270"/>
      <c r="DN18" s="270"/>
      <c r="DO18" s="270"/>
      <c r="DP18" s="270"/>
      <c r="DQ18" s="270"/>
      <c r="DR18" s="270"/>
      <c r="DS18" s="270"/>
      <c r="DT18" s="270"/>
      <c r="DU18" s="270"/>
      <c r="DV18" s="270"/>
      <c r="DW18" s="270"/>
    </row>
    <row r="19" spans="1:351" ht="13.2" x14ac:dyDescent="0.2">
      <c r="DD19" s="368"/>
      <c r="DE19" s="368"/>
    </row>
    <row r="20" spans="1:351" ht="13.2" x14ac:dyDescent="0.2">
      <c r="DD20" s="368"/>
      <c r="DE20" s="368"/>
    </row>
    <row r="21" spans="1:351" ht="16.2" x14ac:dyDescent="0.2">
      <c r="B21" s="370"/>
      <c r="C21" s="371"/>
      <c r="D21" s="371"/>
      <c r="E21" s="371"/>
      <c r="F21" s="371"/>
      <c r="G21" s="371"/>
      <c r="H21" s="371"/>
      <c r="I21" s="371"/>
      <c r="J21" s="371"/>
      <c r="K21" s="371"/>
      <c r="L21" s="371"/>
      <c r="M21" s="371"/>
      <c r="N21" s="372"/>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2"/>
      <c r="AU21" s="371"/>
      <c r="AV21" s="371"/>
      <c r="AW21" s="371"/>
      <c r="AX21" s="371"/>
      <c r="AY21" s="371"/>
      <c r="AZ21" s="371"/>
      <c r="BA21" s="371"/>
      <c r="BB21" s="371"/>
      <c r="BC21" s="371"/>
      <c r="BD21" s="371"/>
      <c r="BE21" s="371"/>
      <c r="BF21" s="372"/>
      <c r="BG21" s="371"/>
      <c r="BH21" s="371"/>
      <c r="BI21" s="371"/>
      <c r="BJ21" s="371"/>
      <c r="BK21" s="371"/>
      <c r="BL21" s="371"/>
      <c r="BM21" s="371"/>
      <c r="BN21" s="371"/>
      <c r="BO21" s="371"/>
      <c r="BP21" s="371"/>
      <c r="BQ21" s="371"/>
      <c r="BR21" s="372"/>
      <c r="BS21" s="371"/>
      <c r="BT21" s="371"/>
      <c r="BU21" s="371"/>
      <c r="BV21" s="371"/>
      <c r="BW21" s="371"/>
      <c r="BX21" s="371"/>
      <c r="BY21" s="371"/>
      <c r="BZ21" s="371"/>
      <c r="CA21" s="371"/>
      <c r="CB21" s="371"/>
      <c r="CC21" s="371"/>
      <c r="CD21" s="372"/>
      <c r="CE21" s="371"/>
      <c r="CF21" s="371"/>
      <c r="CG21" s="371"/>
      <c r="CH21" s="371"/>
      <c r="CI21" s="371"/>
      <c r="CJ21" s="371"/>
      <c r="CK21" s="371"/>
      <c r="CL21" s="371"/>
      <c r="CM21" s="371"/>
      <c r="CN21" s="371"/>
      <c r="CO21" s="371"/>
      <c r="CP21" s="372"/>
      <c r="CQ21" s="371"/>
      <c r="CR21" s="371"/>
      <c r="CS21" s="371"/>
      <c r="CT21" s="371"/>
      <c r="CU21" s="371"/>
      <c r="CV21" s="371"/>
      <c r="CW21" s="371"/>
      <c r="CX21" s="371"/>
      <c r="CY21" s="371"/>
      <c r="CZ21" s="371"/>
      <c r="DA21" s="371"/>
      <c r="DB21" s="372"/>
      <c r="DC21" s="371"/>
      <c r="DD21" s="373"/>
      <c r="DE21" s="368"/>
      <c r="MM21" s="374"/>
    </row>
    <row r="22" spans="1:351" ht="16.2" x14ac:dyDescent="0.2">
      <c r="B22" s="375"/>
      <c r="MM22" s="374"/>
    </row>
    <row r="23" spans="1:351" ht="13.2" x14ac:dyDescent="0.2">
      <c r="B23" s="375"/>
    </row>
    <row r="24" spans="1:351" ht="13.2" x14ac:dyDescent="0.2">
      <c r="B24" s="375"/>
    </row>
    <row r="25" spans="1:351" ht="13.2" x14ac:dyDescent="0.2">
      <c r="B25" s="375"/>
    </row>
    <row r="26" spans="1:351" ht="13.2" x14ac:dyDescent="0.2">
      <c r="B26" s="375"/>
    </row>
    <row r="27" spans="1:351" ht="13.2" x14ac:dyDescent="0.2">
      <c r="B27" s="375"/>
    </row>
    <row r="28" spans="1:351" ht="13.2" x14ac:dyDescent="0.2">
      <c r="B28" s="375"/>
    </row>
    <row r="29" spans="1:351" ht="13.2" x14ac:dyDescent="0.2">
      <c r="B29" s="375"/>
    </row>
    <row r="30" spans="1:351" ht="13.2" x14ac:dyDescent="0.2">
      <c r="B30" s="375"/>
    </row>
    <row r="31" spans="1:351" ht="13.2" x14ac:dyDescent="0.2">
      <c r="B31" s="375"/>
    </row>
    <row r="32" spans="1:351"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8"/>
    </row>
    <row r="41" spans="2:109" ht="16.2" x14ac:dyDescent="0.2">
      <c r="B41" s="381" t="s">
        <v>600</v>
      </c>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3"/>
    </row>
    <row r="42" spans="2:109" ht="13.2" x14ac:dyDescent="0.2">
      <c r="B42" s="375"/>
      <c r="G42" s="382"/>
      <c r="I42" s="383"/>
      <c r="J42" s="383"/>
      <c r="K42" s="383"/>
      <c r="AM42" s="382"/>
      <c r="AN42" s="382" t="s">
        <v>601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8" t="s">
        <v>612</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2" x14ac:dyDescent="0.2">
      <c r="B44" s="375"/>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2" x14ac:dyDescent="0.2">
      <c r="B45" s="375"/>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2" x14ac:dyDescent="0.2">
      <c r="B46" s="375"/>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2" x14ac:dyDescent="0.2">
      <c r="B47" s="375"/>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8" t="s">
        <v>602</v>
      </c>
    </row>
    <row r="50" spans="1:109" ht="13.2" x14ac:dyDescent="0.2">
      <c r="B50" s="375"/>
      <c r="G50" s="1287"/>
      <c r="H50" s="1287"/>
      <c r="I50" s="1287"/>
      <c r="J50" s="1287"/>
      <c r="K50" s="385"/>
      <c r="L50" s="385"/>
      <c r="M50" s="386"/>
      <c r="N50" s="386"/>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551</v>
      </c>
      <c r="BQ50" s="1291"/>
      <c r="BR50" s="1291"/>
      <c r="BS50" s="1291"/>
      <c r="BT50" s="1291"/>
      <c r="BU50" s="1291"/>
      <c r="BV50" s="1291"/>
      <c r="BW50" s="1291"/>
      <c r="BX50" s="1291" t="s">
        <v>552</v>
      </c>
      <c r="BY50" s="1291"/>
      <c r="BZ50" s="1291"/>
      <c r="CA50" s="1291"/>
      <c r="CB50" s="1291"/>
      <c r="CC50" s="1291"/>
      <c r="CD50" s="1291"/>
      <c r="CE50" s="1291"/>
      <c r="CF50" s="1291" t="s">
        <v>553</v>
      </c>
      <c r="CG50" s="1291"/>
      <c r="CH50" s="1291"/>
      <c r="CI50" s="1291"/>
      <c r="CJ50" s="1291"/>
      <c r="CK50" s="1291"/>
      <c r="CL50" s="1291"/>
      <c r="CM50" s="1291"/>
      <c r="CN50" s="1291" t="s">
        <v>554</v>
      </c>
      <c r="CO50" s="1291"/>
      <c r="CP50" s="1291"/>
      <c r="CQ50" s="1291"/>
      <c r="CR50" s="1291"/>
      <c r="CS50" s="1291"/>
      <c r="CT50" s="1291"/>
      <c r="CU50" s="1291"/>
      <c r="CV50" s="1291" t="s">
        <v>555</v>
      </c>
      <c r="CW50" s="1291"/>
      <c r="CX50" s="1291"/>
      <c r="CY50" s="1291"/>
      <c r="CZ50" s="1291"/>
      <c r="DA50" s="1291"/>
      <c r="DB50" s="1291"/>
      <c r="DC50" s="1291"/>
    </row>
    <row r="51" spans="1:109" ht="13.5" customHeight="1" x14ac:dyDescent="0.2">
      <c r="B51" s="375"/>
      <c r="G51" s="1292"/>
      <c r="H51" s="1292"/>
      <c r="I51" s="1295"/>
      <c r="J51" s="1295"/>
      <c r="K51" s="1293"/>
      <c r="L51" s="1293"/>
      <c r="M51" s="1293"/>
      <c r="N51" s="1293"/>
      <c r="AM51" s="384"/>
      <c r="AN51" s="1294" t="s">
        <v>603</v>
      </c>
      <c r="AO51" s="1294"/>
      <c r="AP51" s="1294"/>
      <c r="AQ51" s="1294"/>
      <c r="AR51" s="1294"/>
      <c r="AS51" s="1294"/>
      <c r="AT51" s="1294"/>
      <c r="AU51" s="1294"/>
      <c r="AV51" s="1294"/>
      <c r="AW51" s="1294"/>
      <c r="AX51" s="1294"/>
      <c r="AY51" s="1294"/>
      <c r="AZ51" s="1294"/>
      <c r="BA51" s="1294"/>
      <c r="BB51" s="1294" t="s">
        <v>604</v>
      </c>
      <c r="BC51" s="1294"/>
      <c r="BD51" s="1294"/>
      <c r="BE51" s="1294"/>
      <c r="BF51" s="1294"/>
      <c r="BG51" s="1294"/>
      <c r="BH51" s="1294"/>
      <c r="BI51" s="1294"/>
      <c r="BJ51" s="1294"/>
      <c r="BK51" s="1294"/>
      <c r="BL51" s="1294"/>
      <c r="BM51" s="1294"/>
      <c r="BN51" s="1294"/>
      <c r="BO51" s="1294"/>
      <c r="BP51" s="1276"/>
      <c r="BQ51" s="1277"/>
      <c r="BR51" s="1277"/>
      <c r="BS51" s="1277"/>
      <c r="BT51" s="1277"/>
      <c r="BU51" s="1277"/>
      <c r="BV51" s="1277"/>
      <c r="BW51" s="1277"/>
      <c r="BX51" s="1276"/>
      <c r="BY51" s="1277"/>
      <c r="BZ51" s="1277"/>
      <c r="CA51" s="1277"/>
      <c r="CB51" s="1277"/>
      <c r="CC51" s="1277"/>
      <c r="CD51" s="1277"/>
      <c r="CE51" s="1277"/>
      <c r="CF51" s="1277">
        <v>36.799999999999997</v>
      </c>
      <c r="CG51" s="1277"/>
      <c r="CH51" s="1277"/>
      <c r="CI51" s="1277"/>
      <c r="CJ51" s="1277"/>
      <c r="CK51" s="1277"/>
      <c r="CL51" s="1277"/>
      <c r="CM51" s="1277"/>
      <c r="CN51" s="1277">
        <v>18.2</v>
      </c>
      <c r="CO51" s="1277"/>
      <c r="CP51" s="1277"/>
      <c r="CQ51" s="1277"/>
      <c r="CR51" s="1277"/>
      <c r="CS51" s="1277"/>
      <c r="CT51" s="1277"/>
      <c r="CU51" s="1277"/>
      <c r="CV51" s="1277">
        <v>9.3000000000000007</v>
      </c>
      <c r="CW51" s="1277"/>
      <c r="CX51" s="1277"/>
      <c r="CY51" s="1277"/>
      <c r="CZ51" s="1277"/>
      <c r="DA51" s="1277"/>
      <c r="DB51" s="1277"/>
      <c r="DC51" s="1277"/>
    </row>
    <row r="52" spans="1:109" ht="13.2" x14ac:dyDescent="0.2">
      <c r="B52" s="375"/>
      <c r="G52" s="1292"/>
      <c r="H52" s="1292"/>
      <c r="I52" s="1295"/>
      <c r="J52" s="1295"/>
      <c r="K52" s="1293"/>
      <c r="L52" s="1293"/>
      <c r="M52" s="1293"/>
      <c r="N52" s="1293"/>
      <c r="AM52" s="384"/>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3"/>
      <c r="B53" s="375"/>
      <c r="G53" s="1292"/>
      <c r="H53" s="1292"/>
      <c r="I53" s="1287"/>
      <c r="J53" s="1287"/>
      <c r="K53" s="1293"/>
      <c r="L53" s="1293"/>
      <c r="M53" s="1293"/>
      <c r="N53" s="1293"/>
      <c r="AM53" s="384"/>
      <c r="AN53" s="1294"/>
      <c r="AO53" s="1294"/>
      <c r="AP53" s="1294"/>
      <c r="AQ53" s="1294"/>
      <c r="AR53" s="1294"/>
      <c r="AS53" s="1294"/>
      <c r="AT53" s="1294"/>
      <c r="AU53" s="1294"/>
      <c r="AV53" s="1294"/>
      <c r="AW53" s="1294"/>
      <c r="AX53" s="1294"/>
      <c r="AY53" s="1294"/>
      <c r="AZ53" s="1294"/>
      <c r="BA53" s="1294"/>
      <c r="BB53" s="1294" t="s">
        <v>605</v>
      </c>
      <c r="BC53" s="1294"/>
      <c r="BD53" s="1294"/>
      <c r="BE53" s="1294"/>
      <c r="BF53" s="1294"/>
      <c r="BG53" s="1294"/>
      <c r="BH53" s="1294"/>
      <c r="BI53" s="1294"/>
      <c r="BJ53" s="1294"/>
      <c r="BK53" s="1294"/>
      <c r="BL53" s="1294"/>
      <c r="BM53" s="1294"/>
      <c r="BN53" s="1294"/>
      <c r="BO53" s="1294"/>
      <c r="BP53" s="1276"/>
      <c r="BQ53" s="1277"/>
      <c r="BR53" s="1277"/>
      <c r="BS53" s="1277"/>
      <c r="BT53" s="1277"/>
      <c r="BU53" s="1277"/>
      <c r="BV53" s="1277"/>
      <c r="BW53" s="1277"/>
      <c r="BX53" s="1276"/>
      <c r="BY53" s="1277"/>
      <c r="BZ53" s="1277"/>
      <c r="CA53" s="1277"/>
      <c r="CB53" s="1277"/>
      <c r="CC53" s="1277"/>
      <c r="CD53" s="1277"/>
      <c r="CE53" s="1277"/>
      <c r="CF53" s="1277">
        <v>52.9</v>
      </c>
      <c r="CG53" s="1277"/>
      <c r="CH53" s="1277"/>
      <c r="CI53" s="1277"/>
      <c r="CJ53" s="1277"/>
      <c r="CK53" s="1277"/>
      <c r="CL53" s="1277"/>
      <c r="CM53" s="1277"/>
      <c r="CN53" s="1277">
        <v>53.8</v>
      </c>
      <c r="CO53" s="1277"/>
      <c r="CP53" s="1277"/>
      <c r="CQ53" s="1277"/>
      <c r="CR53" s="1277"/>
      <c r="CS53" s="1277"/>
      <c r="CT53" s="1277"/>
      <c r="CU53" s="1277"/>
      <c r="CV53" s="1277">
        <v>54.4</v>
      </c>
      <c r="CW53" s="1277"/>
      <c r="CX53" s="1277"/>
      <c r="CY53" s="1277"/>
      <c r="CZ53" s="1277"/>
      <c r="DA53" s="1277"/>
      <c r="DB53" s="1277"/>
      <c r="DC53" s="1277"/>
    </row>
    <row r="54" spans="1:109" ht="13.2" x14ac:dyDescent="0.2">
      <c r="A54" s="383"/>
      <c r="B54" s="375"/>
      <c r="G54" s="1292"/>
      <c r="H54" s="1292"/>
      <c r="I54" s="1287"/>
      <c r="J54" s="1287"/>
      <c r="K54" s="1293"/>
      <c r="L54" s="1293"/>
      <c r="M54" s="1293"/>
      <c r="N54" s="1293"/>
      <c r="AM54" s="384"/>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3"/>
      <c r="B55" s="375"/>
      <c r="G55" s="1287"/>
      <c r="H55" s="1287"/>
      <c r="I55" s="1287"/>
      <c r="J55" s="1287"/>
      <c r="K55" s="1293"/>
      <c r="L55" s="1293"/>
      <c r="M55" s="1293"/>
      <c r="N55" s="1293"/>
      <c r="AN55" s="1291" t="s">
        <v>606</v>
      </c>
      <c r="AO55" s="1291"/>
      <c r="AP55" s="1291"/>
      <c r="AQ55" s="1291"/>
      <c r="AR55" s="1291"/>
      <c r="AS55" s="1291"/>
      <c r="AT55" s="1291"/>
      <c r="AU55" s="1291"/>
      <c r="AV55" s="1291"/>
      <c r="AW55" s="1291"/>
      <c r="AX55" s="1291"/>
      <c r="AY55" s="1291"/>
      <c r="AZ55" s="1291"/>
      <c r="BA55" s="1291"/>
      <c r="BB55" s="1294" t="s">
        <v>607</v>
      </c>
      <c r="BC55" s="1294"/>
      <c r="BD55" s="1294"/>
      <c r="BE55" s="1294"/>
      <c r="BF55" s="1294"/>
      <c r="BG55" s="1294"/>
      <c r="BH55" s="1294"/>
      <c r="BI55" s="1294"/>
      <c r="BJ55" s="1294"/>
      <c r="BK55" s="1294"/>
      <c r="BL55" s="1294"/>
      <c r="BM55" s="1294"/>
      <c r="BN55" s="1294"/>
      <c r="BO55" s="1294"/>
      <c r="BP55" s="1276"/>
      <c r="BQ55" s="1277"/>
      <c r="BR55" s="1277"/>
      <c r="BS55" s="1277"/>
      <c r="BT55" s="1277"/>
      <c r="BU55" s="1277"/>
      <c r="BV55" s="1277"/>
      <c r="BW55" s="1277"/>
      <c r="BX55" s="1276"/>
      <c r="BY55" s="1277"/>
      <c r="BZ55" s="1277"/>
      <c r="CA55" s="1277"/>
      <c r="CB55" s="1277"/>
      <c r="CC55" s="1277"/>
      <c r="CD55" s="1277"/>
      <c r="CE55" s="1277"/>
      <c r="CF55" s="1277">
        <v>15.8</v>
      </c>
      <c r="CG55" s="1277"/>
      <c r="CH55" s="1277"/>
      <c r="CI55" s="1277"/>
      <c r="CJ55" s="1277"/>
      <c r="CK55" s="1277"/>
      <c r="CL55" s="1277"/>
      <c r="CM55" s="1277"/>
      <c r="CN55" s="1277">
        <v>15</v>
      </c>
      <c r="CO55" s="1277"/>
      <c r="CP55" s="1277"/>
      <c r="CQ55" s="1277"/>
      <c r="CR55" s="1277"/>
      <c r="CS55" s="1277"/>
      <c r="CT55" s="1277"/>
      <c r="CU55" s="1277"/>
      <c r="CV55" s="1277">
        <v>12.2</v>
      </c>
      <c r="CW55" s="1277"/>
      <c r="CX55" s="1277"/>
      <c r="CY55" s="1277"/>
      <c r="CZ55" s="1277"/>
      <c r="DA55" s="1277"/>
      <c r="DB55" s="1277"/>
      <c r="DC55" s="1277"/>
    </row>
    <row r="56" spans="1:109" ht="13.2" x14ac:dyDescent="0.2">
      <c r="A56" s="383"/>
      <c r="B56" s="375"/>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2" x14ac:dyDescent="0.2">
      <c r="B57" s="387"/>
      <c r="G57" s="1287"/>
      <c r="H57" s="1287"/>
      <c r="I57" s="1296"/>
      <c r="J57" s="1296"/>
      <c r="K57" s="1293"/>
      <c r="L57" s="1293"/>
      <c r="M57" s="1293"/>
      <c r="N57" s="1293"/>
      <c r="AM57" s="368"/>
      <c r="AN57" s="1291"/>
      <c r="AO57" s="1291"/>
      <c r="AP57" s="1291"/>
      <c r="AQ57" s="1291"/>
      <c r="AR57" s="1291"/>
      <c r="AS57" s="1291"/>
      <c r="AT57" s="1291"/>
      <c r="AU57" s="1291"/>
      <c r="AV57" s="1291"/>
      <c r="AW57" s="1291"/>
      <c r="AX57" s="1291"/>
      <c r="AY57" s="1291"/>
      <c r="AZ57" s="1291"/>
      <c r="BA57" s="1291"/>
      <c r="BB57" s="1294" t="s">
        <v>605</v>
      </c>
      <c r="BC57" s="1294"/>
      <c r="BD57" s="1294"/>
      <c r="BE57" s="1294"/>
      <c r="BF57" s="1294"/>
      <c r="BG57" s="1294"/>
      <c r="BH57" s="1294"/>
      <c r="BI57" s="1294"/>
      <c r="BJ57" s="1294"/>
      <c r="BK57" s="1294"/>
      <c r="BL57" s="1294"/>
      <c r="BM57" s="1294"/>
      <c r="BN57" s="1294"/>
      <c r="BO57" s="1294"/>
      <c r="BP57" s="1276"/>
      <c r="BQ57" s="1277"/>
      <c r="BR57" s="1277"/>
      <c r="BS57" s="1277"/>
      <c r="BT57" s="1277"/>
      <c r="BU57" s="1277"/>
      <c r="BV57" s="1277"/>
      <c r="BW57" s="1277"/>
      <c r="BX57" s="1276"/>
      <c r="BY57" s="1277"/>
      <c r="BZ57" s="1277"/>
      <c r="CA57" s="1277"/>
      <c r="CB57" s="1277"/>
      <c r="CC57" s="1277"/>
      <c r="CD57" s="1277"/>
      <c r="CE57" s="1277"/>
      <c r="CF57" s="1277">
        <v>54.5</v>
      </c>
      <c r="CG57" s="1277"/>
      <c r="CH57" s="1277"/>
      <c r="CI57" s="1277"/>
      <c r="CJ57" s="1277"/>
      <c r="CK57" s="1277"/>
      <c r="CL57" s="1277"/>
      <c r="CM57" s="1277"/>
      <c r="CN57" s="1277">
        <v>60.1</v>
      </c>
      <c r="CO57" s="1277"/>
      <c r="CP57" s="1277"/>
      <c r="CQ57" s="1277"/>
      <c r="CR57" s="1277"/>
      <c r="CS57" s="1277"/>
      <c r="CT57" s="1277"/>
      <c r="CU57" s="1277"/>
      <c r="CV57" s="1277">
        <v>60.4</v>
      </c>
      <c r="CW57" s="1277"/>
      <c r="CX57" s="1277"/>
      <c r="CY57" s="1277"/>
      <c r="CZ57" s="1277"/>
      <c r="DA57" s="1277"/>
      <c r="DB57" s="1277"/>
      <c r="DC57" s="1277"/>
      <c r="DD57" s="388"/>
      <c r="DE57" s="387"/>
    </row>
    <row r="58" spans="1:109" s="383" customFormat="1" ht="13.2" x14ac:dyDescent="0.2">
      <c r="A58" s="368"/>
      <c r="B58" s="387"/>
      <c r="G58" s="1287"/>
      <c r="H58" s="1287"/>
      <c r="I58" s="1296"/>
      <c r="J58" s="1296"/>
      <c r="K58" s="1293"/>
      <c r="L58" s="1293"/>
      <c r="M58" s="1293"/>
      <c r="N58" s="1293"/>
      <c r="AM58" s="368"/>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ht="13.2" x14ac:dyDescent="0.2">
      <c r="A59" s="368"/>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8"/>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8"/>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8"/>
    </row>
    <row r="63" spans="1:109" ht="16.2" x14ac:dyDescent="0.2">
      <c r="B63" s="394" t="s">
        <v>608</v>
      </c>
    </row>
    <row r="64" spans="1:109" ht="13.2" x14ac:dyDescent="0.2">
      <c r="B64" s="375"/>
      <c r="G64" s="382"/>
      <c r="I64" s="395"/>
      <c r="J64" s="395"/>
      <c r="K64" s="395"/>
      <c r="L64" s="395"/>
      <c r="M64" s="395"/>
      <c r="N64" s="396"/>
      <c r="AM64" s="382"/>
      <c r="AN64" s="382" t="s">
        <v>601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8" t="s">
        <v>613</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2" x14ac:dyDescent="0.2">
      <c r="B66" s="375"/>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2" x14ac:dyDescent="0.2">
      <c r="B67" s="375"/>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2" x14ac:dyDescent="0.2">
      <c r="B68" s="375"/>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2" x14ac:dyDescent="0.2">
      <c r="B69" s="375"/>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8" t="s">
        <v>602</v>
      </c>
    </row>
    <row r="72" spans="2:107" ht="13.2" x14ac:dyDescent="0.2">
      <c r="B72" s="375"/>
      <c r="G72" s="1287"/>
      <c r="H72" s="1287"/>
      <c r="I72" s="1287"/>
      <c r="J72" s="1287"/>
      <c r="K72" s="385"/>
      <c r="L72" s="385"/>
      <c r="M72" s="386"/>
      <c r="N72" s="386"/>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551</v>
      </c>
      <c r="BQ72" s="1291"/>
      <c r="BR72" s="1291"/>
      <c r="BS72" s="1291"/>
      <c r="BT72" s="1291"/>
      <c r="BU72" s="1291"/>
      <c r="BV72" s="1291"/>
      <c r="BW72" s="1291"/>
      <c r="BX72" s="1291" t="s">
        <v>552</v>
      </c>
      <c r="BY72" s="1291"/>
      <c r="BZ72" s="1291"/>
      <c r="CA72" s="1291"/>
      <c r="CB72" s="1291"/>
      <c r="CC72" s="1291"/>
      <c r="CD72" s="1291"/>
      <c r="CE72" s="1291"/>
      <c r="CF72" s="1291" t="s">
        <v>553</v>
      </c>
      <c r="CG72" s="1291"/>
      <c r="CH72" s="1291"/>
      <c r="CI72" s="1291"/>
      <c r="CJ72" s="1291"/>
      <c r="CK72" s="1291"/>
      <c r="CL72" s="1291"/>
      <c r="CM72" s="1291"/>
      <c r="CN72" s="1291" t="s">
        <v>554</v>
      </c>
      <c r="CO72" s="1291"/>
      <c r="CP72" s="1291"/>
      <c r="CQ72" s="1291"/>
      <c r="CR72" s="1291"/>
      <c r="CS72" s="1291"/>
      <c r="CT72" s="1291"/>
      <c r="CU72" s="1291"/>
      <c r="CV72" s="1291" t="s">
        <v>555</v>
      </c>
      <c r="CW72" s="1291"/>
      <c r="CX72" s="1291"/>
      <c r="CY72" s="1291"/>
      <c r="CZ72" s="1291"/>
      <c r="DA72" s="1291"/>
      <c r="DB72" s="1291"/>
      <c r="DC72" s="1291"/>
    </row>
    <row r="73" spans="2:107" ht="13.2" x14ac:dyDescent="0.2">
      <c r="B73" s="375"/>
      <c r="G73" s="1292"/>
      <c r="H73" s="1292"/>
      <c r="I73" s="1292"/>
      <c r="J73" s="1292"/>
      <c r="K73" s="1297"/>
      <c r="L73" s="1297"/>
      <c r="M73" s="1297"/>
      <c r="N73" s="1297"/>
      <c r="AM73" s="384"/>
      <c r="AN73" s="1294" t="s">
        <v>603</v>
      </c>
      <c r="AO73" s="1294"/>
      <c r="AP73" s="1294"/>
      <c r="AQ73" s="1294"/>
      <c r="AR73" s="1294"/>
      <c r="AS73" s="1294"/>
      <c r="AT73" s="1294"/>
      <c r="AU73" s="1294"/>
      <c r="AV73" s="1294"/>
      <c r="AW73" s="1294"/>
      <c r="AX73" s="1294"/>
      <c r="AY73" s="1294"/>
      <c r="AZ73" s="1294"/>
      <c r="BA73" s="1294"/>
      <c r="BB73" s="1294" t="s">
        <v>607</v>
      </c>
      <c r="BC73" s="1294"/>
      <c r="BD73" s="1294"/>
      <c r="BE73" s="1294"/>
      <c r="BF73" s="1294"/>
      <c r="BG73" s="1294"/>
      <c r="BH73" s="1294"/>
      <c r="BI73" s="1294"/>
      <c r="BJ73" s="1294"/>
      <c r="BK73" s="1294"/>
      <c r="BL73" s="1294"/>
      <c r="BM73" s="1294"/>
      <c r="BN73" s="1294"/>
      <c r="BO73" s="1294"/>
      <c r="BP73" s="1277">
        <v>55.1</v>
      </c>
      <c r="BQ73" s="1277"/>
      <c r="BR73" s="1277"/>
      <c r="BS73" s="1277"/>
      <c r="BT73" s="1277"/>
      <c r="BU73" s="1277"/>
      <c r="BV73" s="1277"/>
      <c r="BW73" s="1277"/>
      <c r="BX73" s="1277">
        <v>51.4</v>
      </c>
      <c r="BY73" s="1277"/>
      <c r="BZ73" s="1277"/>
      <c r="CA73" s="1277"/>
      <c r="CB73" s="1277"/>
      <c r="CC73" s="1277"/>
      <c r="CD73" s="1277"/>
      <c r="CE73" s="1277"/>
      <c r="CF73" s="1277">
        <v>36.799999999999997</v>
      </c>
      <c r="CG73" s="1277"/>
      <c r="CH73" s="1277"/>
      <c r="CI73" s="1277"/>
      <c r="CJ73" s="1277"/>
      <c r="CK73" s="1277"/>
      <c r="CL73" s="1277"/>
      <c r="CM73" s="1277"/>
      <c r="CN73" s="1277">
        <v>18.2</v>
      </c>
      <c r="CO73" s="1277"/>
      <c r="CP73" s="1277"/>
      <c r="CQ73" s="1277"/>
      <c r="CR73" s="1277"/>
      <c r="CS73" s="1277"/>
      <c r="CT73" s="1277"/>
      <c r="CU73" s="1277"/>
      <c r="CV73" s="1277">
        <v>9.3000000000000007</v>
      </c>
      <c r="CW73" s="1277"/>
      <c r="CX73" s="1277"/>
      <c r="CY73" s="1277"/>
      <c r="CZ73" s="1277"/>
      <c r="DA73" s="1277"/>
      <c r="DB73" s="1277"/>
      <c r="DC73" s="1277"/>
    </row>
    <row r="74" spans="2:107" ht="13.2" x14ac:dyDescent="0.2">
      <c r="B74" s="375"/>
      <c r="G74" s="1292"/>
      <c r="H74" s="1292"/>
      <c r="I74" s="1292"/>
      <c r="J74" s="1292"/>
      <c r="K74" s="1297"/>
      <c r="L74" s="1297"/>
      <c r="M74" s="1297"/>
      <c r="N74" s="1297"/>
      <c r="AM74" s="384"/>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5"/>
      <c r="G75" s="1292"/>
      <c r="H75" s="1292"/>
      <c r="I75" s="1287"/>
      <c r="J75" s="1287"/>
      <c r="K75" s="1293"/>
      <c r="L75" s="1293"/>
      <c r="M75" s="1293"/>
      <c r="N75" s="1293"/>
      <c r="AM75" s="384"/>
      <c r="AN75" s="1294"/>
      <c r="AO75" s="1294"/>
      <c r="AP75" s="1294"/>
      <c r="AQ75" s="1294"/>
      <c r="AR75" s="1294"/>
      <c r="AS75" s="1294"/>
      <c r="AT75" s="1294"/>
      <c r="AU75" s="1294"/>
      <c r="AV75" s="1294"/>
      <c r="AW75" s="1294"/>
      <c r="AX75" s="1294"/>
      <c r="AY75" s="1294"/>
      <c r="AZ75" s="1294"/>
      <c r="BA75" s="1294"/>
      <c r="BB75" s="1294" t="s">
        <v>609</v>
      </c>
      <c r="BC75" s="1294"/>
      <c r="BD75" s="1294"/>
      <c r="BE75" s="1294"/>
      <c r="BF75" s="1294"/>
      <c r="BG75" s="1294"/>
      <c r="BH75" s="1294"/>
      <c r="BI75" s="1294"/>
      <c r="BJ75" s="1294"/>
      <c r="BK75" s="1294"/>
      <c r="BL75" s="1294"/>
      <c r="BM75" s="1294"/>
      <c r="BN75" s="1294"/>
      <c r="BO75" s="1294"/>
      <c r="BP75" s="1277">
        <v>10.1</v>
      </c>
      <c r="BQ75" s="1277"/>
      <c r="BR75" s="1277"/>
      <c r="BS75" s="1277"/>
      <c r="BT75" s="1277"/>
      <c r="BU75" s="1277"/>
      <c r="BV75" s="1277"/>
      <c r="BW75" s="1277"/>
      <c r="BX75" s="1277">
        <v>9.8000000000000007</v>
      </c>
      <c r="BY75" s="1277"/>
      <c r="BZ75" s="1277"/>
      <c r="CA75" s="1277"/>
      <c r="CB75" s="1277"/>
      <c r="CC75" s="1277"/>
      <c r="CD75" s="1277"/>
      <c r="CE75" s="1277"/>
      <c r="CF75" s="1277">
        <v>9.9</v>
      </c>
      <c r="CG75" s="1277"/>
      <c r="CH75" s="1277"/>
      <c r="CI75" s="1277"/>
      <c r="CJ75" s="1277"/>
      <c r="CK75" s="1277"/>
      <c r="CL75" s="1277"/>
      <c r="CM75" s="1277"/>
      <c r="CN75" s="1277">
        <v>10.199999999999999</v>
      </c>
      <c r="CO75" s="1277"/>
      <c r="CP75" s="1277"/>
      <c r="CQ75" s="1277"/>
      <c r="CR75" s="1277"/>
      <c r="CS75" s="1277"/>
      <c r="CT75" s="1277"/>
      <c r="CU75" s="1277"/>
      <c r="CV75" s="1277">
        <v>10.199999999999999</v>
      </c>
      <c r="CW75" s="1277"/>
      <c r="CX75" s="1277"/>
      <c r="CY75" s="1277"/>
      <c r="CZ75" s="1277"/>
      <c r="DA75" s="1277"/>
      <c r="DB75" s="1277"/>
      <c r="DC75" s="1277"/>
    </row>
    <row r="76" spans="2:107" ht="13.2" x14ac:dyDescent="0.2">
      <c r="B76" s="375"/>
      <c r="G76" s="1292"/>
      <c r="H76" s="1292"/>
      <c r="I76" s="1287"/>
      <c r="J76" s="1287"/>
      <c r="K76" s="1293"/>
      <c r="L76" s="1293"/>
      <c r="M76" s="1293"/>
      <c r="N76" s="1293"/>
      <c r="AM76" s="384"/>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5"/>
      <c r="G77" s="1287"/>
      <c r="H77" s="1287"/>
      <c r="I77" s="1287"/>
      <c r="J77" s="1287"/>
      <c r="K77" s="1297"/>
      <c r="L77" s="1297"/>
      <c r="M77" s="1297"/>
      <c r="N77" s="1297"/>
      <c r="AN77" s="1291" t="s">
        <v>606</v>
      </c>
      <c r="AO77" s="1291"/>
      <c r="AP77" s="1291"/>
      <c r="AQ77" s="1291"/>
      <c r="AR77" s="1291"/>
      <c r="AS77" s="1291"/>
      <c r="AT77" s="1291"/>
      <c r="AU77" s="1291"/>
      <c r="AV77" s="1291"/>
      <c r="AW77" s="1291"/>
      <c r="AX77" s="1291"/>
      <c r="AY77" s="1291"/>
      <c r="AZ77" s="1291"/>
      <c r="BA77" s="1291"/>
      <c r="BB77" s="1294" t="s">
        <v>607</v>
      </c>
      <c r="BC77" s="1294"/>
      <c r="BD77" s="1294"/>
      <c r="BE77" s="1294"/>
      <c r="BF77" s="1294"/>
      <c r="BG77" s="1294"/>
      <c r="BH77" s="1294"/>
      <c r="BI77" s="1294"/>
      <c r="BJ77" s="1294"/>
      <c r="BK77" s="1294"/>
      <c r="BL77" s="1294"/>
      <c r="BM77" s="1294"/>
      <c r="BN77" s="1294"/>
      <c r="BO77" s="1294"/>
      <c r="BP77" s="1277">
        <v>37.6</v>
      </c>
      <c r="BQ77" s="1277"/>
      <c r="BR77" s="1277"/>
      <c r="BS77" s="1277"/>
      <c r="BT77" s="1277"/>
      <c r="BU77" s="1277"/>
      <c r="BV77" s="1277"/>
      <c r="BW77" s="1277"/>
      <c r="BX77" s="1277">
        <v>33.799999999999997</v>
      </c>
      <c r="BY77" s="1277"/>
      <c r="BZ77" s="1277"/>
      <c r="CA77" s="1277"/>
      <c r="CB77" s="1277"/>
      <c r="CC77" s="1277"/>
      <c r="CD77" s="1277"/>
      <c r="CE77" s="1277"/>
      <c r="CF77" s="1277">
        <v>15.8</v>
      </c>
      <c r="CG77" s="1277"/>
      <c r="CH77" s="1277"/>
      <c r="CI77" s="1277"/>
      <c r="CJ77" s="1277"/>
      <c r="CK77" s="1277"/>
      <c r="CL77" s="1277"/>
      <c r="CM77" s="1277"/>
      <c r="CN77" s="1277">
        <v>15</v>
      </c>
      <c r="CO77" s="1277"/>
      <c r="CP77" s="1277"/>
      <c r="CQ77" s="1277"/>
      <c r="CR77" s="1277"/>
      <c r="CS77" s="1277"/>
      <c r="CT77" s="1277"/>
      <c r="CU77" s="1277"/>
      <c r="CV77" s="1277">
        <v>12.2</v>
      </c>
      <c r="CW77" s="1277"/>
      <c r="CX77" s="1277"/>
      <c r="CY77" s="1277"/>
      <c r="CZ77" s="1277"/>
      <c r="DA77" s="1277"/>
      <c r="DB77" s="1277"/>
      <c r="DC77" s="1277"/>
    </row>
    <row r="78" spans="2:107" ht="13.2" x14ac:dyDescent="0.2">
      <c r="B78" s="375"/>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5"/>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609</v>
      </c>
      <c r="BC79" s="1294"/>
      <c r="BD79" s="1294"/>
      <c r="BE79" s="1294"/>
      <c r="BF79" s="1294"/>
      <c r="BG79" s="1294"/>
      <c r="BH79" s="1294"/>
      <c r="BI79" s="1294"/>
      <c r="BJ79" s="1294"/>
      <c r="BK79" s="1294"/>
      <c r="BL79" s="1294"/>
      <c r="BM79" s="1294"/>
      <c r="BN79" s="1294"/>
      <c r="BO79" s="1294"/>
      <c r="BP79" s="1277">
        <v>7.9</v>
      </c>
      <c r="BQ79" s="1277"/>
      <c r="BR79" s="1277"/>
      <c r="BS79" s="1277"/>
      <c r="BT79" s="1277"/>
      <c r="BU79" s="1277"/>
      <c r="BV79" s="1277"/>
      <c r="BW79" s="1277"/>
      <c r="BX79" s="1277">
        <v>7.1</v>
      </c>
      <c r="BY79" s="1277"/>
      <c r="BZ79" s="1277"/>
      <c r="CA79" s="1277"/>
      <c r="CB79" s="1277"/>
      <c r="CC79" s="1277"/>
      <c r="CD79" s="1277"/>
      <c r="CE79" s="1277"/>
      <c r="CF79" s="1277">
        <v>6.2</v>
      </c>
      <c r="CG79" s="1277"/>
      <c r="CH79" s="1277"/>
      <c r="CI79" s="1277"/>
      <c r="CJ79" s="1277"/>
      <c r="CK79" s="1277"/>
      <c r="CL79" s="1277"/>
      <c r="CM79" s="1277"/>
      <c r="CN79" s="1277">
        <v>5</v>
      </c>
      <c r="CO79" s="1277"/>
      <c r="CP79" s="1277"/>
      <c r="CQ79" s="1277"/>
      <c r="CR79" s="1277"/>
      <c r="CS79" s="1277"/>
      <c r="CT79" s="1277"/>
      <c r="CU79" s="1277"/>
      <c r="CV79" s="1277">
        <v>4.8</v>
      </c>
      <c r="CW79" s="1277"/>
      <c r="CX79" s="1277"/>
      <c r="CY79" s="1277"/>
      <c r="CZ79" s="1277"/>
      <c r="DA79" s="1277"/>
      <c r="DB79" s="1277"/>
      <c r="DC79" s="1277"/>
    </row>
    <row r="80" spans="2:107" ht="13.2" x14ac:dyDescent="0.2">
      <c r="B80" s="375"/>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8"/>
      <c r="DE84" s="368"/>
    </row>
    <row r="85" spans="2:109" ht="13.2" x14ac:dyDescent="0.2">
      <c r="DD85" s="368"/>
      <c r="DE85" s="368"/>
    </row>
    <row r="86" spans="2:109" ht="13.2" hidden="1" x14ac:dyDescent="0.2">
      <c r="DD86" s="368"/>
      <c r="DE86" s="368"/>
    </row>
    <row r="87" spans="2:109" ht="13.2" hidden="1" x14ac:dyDescent="0.2">
      <c r="K87" s="403"/>
      <c r="AQ87" s="403"/>
      <c r="BC87" s="403"/>
      <c r="BO87" s="403"/>
      <c r="CA87" s="403"/>
      <c r="CM87" s="403"/>
      <c r="CY87" s="403"/>
      <c r="DD87" s="368"/>
      <c r="DE87" s="368"/>
    </row>
    <row r="88" spans="2:109" ht="13.2" hidden="1" x14ac:dyDescent="0.2">
      <c r="DD88" s="368"/>
      <c r="DE88" s="368"/>
    </row>
    <row r="89" spans="2:109" ht="13.2" hidden="1" x14ac:dyDescent="0.2">
      <c r="DD89" s="368"/>
      <c r="DE89" s="368"/>
    </row>
    <row r="90" spans="2:109" ht="13.2" hidden="1" x14ac:dyDescent="0.2">
      <c r="DD90" s="368"/>
      <c r="DE90" s="368"/>
    </row>
    <row r="91" spans="2:109" ht="13.2" hidden="1" x14ac:dyDescent="0.2">
      <c r="DD91" s="368"/>
      <c r="DE91" s="368"/>
    </row>
    <row r="92" spans="2:109" ht="13.5" hidden="1" customHeight="1" x14ac:dyDescent="0.2">
      <c r="DD92" s="368"/>
      <c r="DE92" s="368"/>
    </row>
    <row r="93" spans="2:109" ht="13.5" hidden="1" customHeight="1" x14ac:dyDescent="0.2">
      <c r="DD93" s="368"/>
      <c r="DE93" s="368"/>
    </row>
    <row r="94" spans="2:109" ht="13.5" hidden="1" customHeight="1" x14ac:dyDescent="0.2">
      <c r="DD94" s="368"/>
      <c r="DE94" s="368"/>
    </row>
    <row r="95" spans="2:109" ht="13.5" hidden="1" customHeight="1" x14ac:dyDescent="0.2">
      <c r="DD95" s="368"/>
      <c r="DE95" s="368"/>
    </row>
    <row r="96" spans="2:109" ht="13.5" hidden="1" customHeight="1" x14ac:dyDescent="0.2">
      <c r="DD96" s="368"/>
      <c r="DE96" s="368"/>
    </row>
    <row r="97" spans="108:109" ht="13.5" hidden="1" customHeight="1" x14ac:dyDescent="0.2">
      <c r="DD97" s="368"/>
      <c r="DE97" s="368"/>
    </row>
    <row r="98" spans="108:109" ht="13.5" hidden="1" customHeight="1" x14ac:dyDescent="0.2">
      <c r="DD98" s="368"/>
      <c r="DE98" s="368"/>
    </row>
    <row r="99" spans="108:109" ht="13.5" hidden="1" customHeight="1" x14ac:dyDescent="0.2">
      <c r="DD99" s="368"/>
      <c r="DE99" s="368"/>
    </row>
    <row r="100" spans="108:109" ht="13.5" hidden="1" customHeight="1" x14ac:dyDescent="0.2">
      <c r="DD100" s="368"/>
      <c r="DE100" s="368"/>
    </row>
    <row r="101" spans="108:109" ht="13.5" hidden="1" customHeight="1" x14ac:dyDescent="0.2">
      <c r="DD101" s="368"/>
      <c r="DE101" s="368"/>
    </row>
    <row r="102" spans="108:109" ht="13.5" hidden="1" customHeight="1" x14ac:dyDescent="0.2">
      <c r="DD102" s="368"/>
      <c r="DE102" s="368"/>
    </row>
    <row r="103" spans="108:109" ht="13.5" hidden="1" customHeight="1" x14ac:dyDescent="0.2">
      <c r="DD103" s="368"/>
      <c r="DE103" s="368"/>
    </row>
    <row r="104" spans="108:109" ht="13.5" hidden="1" customHeight="1" x14ac:dyDescent="0.2">
      <c r="DD104" s="368"/>
      <c r="DE104" s="368"/>
    </row>
    <row r="105" spans="108:109" ht="13.5" hidden="1" customHeight="1" x14ac:dyDescent="0.2">
      <c r="DD105" s="368"/>
      <c r="DE105" s="368"/>
    </row>
    <row r="106" spans="108:109" ht="13.5" hidden="1" customHeight="1" x14ac:dyDescent="0.2">
      <c r="DD106" s="368"/>
      <c r="DE106" s="368"/>
    </row>
    <row r="107" spans="108:109" ht="13.5" hidden="1" customHeight="1" x14ac:dyDescent="0.2">
      <c r="DD107" s="368"/>
      <c r="DE107" s="368"/>
    </row>
    <row r="108" spans="108:109" ht="13.5" hidden="1" customHeight="1" x14ac:dyDescent="0.2">
      <c r="DD108" s="368"/>
      <c r="DE108" s="368"/>
    </row>
    <row r="109" spans="108:109" ht="13.5" hidden="1" customHeight="1" x14ac:dyDescent="0.2">
      <c r="DD109" s="368"/>
      <c r="DE109" s="368"/>
    </row>
    <row r="110" spans="108:109" ht="13.5" hidden="1" customHeight="1" x14ac:dyDescent="0.2">
      <c r="DD110" s="368"/>
      <c r="DE110" s="368"/>
    </row>
    <row r="111" spans="108:109" ht="13.5" hidden="1" customHeight="1" x14ac:dyDescent="0.2">
      <c r="DD111" s="368"/>
      <c r="DE111" s="368"/>
    </row>
    <row r="112" spans="108:109" ht="13.5" hidden="1" customHeight="1" x14ac:dyDescent="0.2">
      <c r="DD112" s="368"/>
      <c r="DE112" s="368"/>
    </row>
    <row r="113" spans="108:109" ht="13.5" hidden="1" customHeight="1" x14ac:dyDescent="0.2">
      <c r="DD113" s="368"/>
      <c r="DE113" s="368"/>
    </row>
    <row r="114" spans="108:109" ht="13.5" hidden="1" customHeight="1" x14ac:dyDescent="0.2">
      <c r="DD114" s="368"/>
      <c r="DE114" s="368"/>
    </row>
    <row r="115" spans="108:109" ht="13.5" hidden="1" customHeight="1" x14ac:dyDescent="0.2">
      <c r="DD115" s="368"/>
      <c r="DE115" s="368"/>
    </row>
    <row r="116" spans="108:109" ht="13.5" hidden="1" customHeight="1" x14ac:dyDescent="0.2">
      <c r="DD116" s="368"/>
      <c r="DE116" s="368"/>
    </row>
    <row r="117" spans="108:109" ht="13.5" hidden="1" customHeight="1" x14ac:dyDescent="0.2">
      <c r="DD117" s="368"/>
      <c r="DE117" s="368"/>
    </row>
    <row r="118" spans="108:109" ht="13.5" hidden="1" customHeight="1" x14ac:dyDescent="0.2">
      <c r="DD118" s="368"/>
      <c r="DE118" s="368"/>
    </row>
    <row r="119" spans="108:109" ht="13.5" hidden="1" customHeight="1" x14ac:dyDescent="0.2">
      <c r="DD119" s="368"/>
      <c r="DE119" s="368"/>
    </row>
    <row r="120" spans="108:109" ht="13.5" hidden="1" customHeight="1" x14ac:dyDescent="0.2">
      <c r="DD120" s="368"/>
      <c r="DE120" s="368"/>
    </row>
    <row r="121" spans="108:109" ht="13.5" hidden="1" customHeight="1" x14ac:dyDescent="0.2">
      <c r="DD121" s="368"/>
      <c r="DE121" s="368"/>
    </row>
    <row r="122" spans="108:109" ht="13.5" hidden="1" customHeight="1" x14ac:dyDescent="0.2">
      <c r="DD122" s="368"/>
      <c r="DE122" s="368"/>
    </row>
    <row r="123" spans="108:109" ht="13.5" hidden="1" customHeight="1" x14ac:dyDescent="0.2">
      <c r="DD123" s="368"/>
      <c r="DE123" s="368"/>
    </row>
    <row r="124" spans="108:109" ht="13.5" hidden="1" customHeight="1" x14ac:dyDescent="0.2">
      <c r="DD124" s="368"/>
      <c r="DE124" s="368"/>
    </row>
    <row r="125" spans="108:109" ht="13.5" hidden="1" customHeight="1" x14ac:dyDescent="0.2">
      <c r="DD125" s="368"/>
      <c r="DE125" s="368"/>
    </row>
    <row r="126" spans="108:109" ht="13.5" hidden="1" customHeight="1" x14ac:dyDescent="0.2">
      <c r="DD126" s="368"/>
      <c r="DE126" s="368"/>
    </row>
    <row r="127" spans="108:109" ht="13.5" hidden="1" customHeight="1" x14ac:dyDescent="0.2">
      <c r="DD127" s="368"/>
      <c r="DE127" s="368"/>
    </row>
    <row r="128" spans="108:109" ht="13.5" hidden="1" customHeight="1" x14ac:dyDescent="0.2">
      <c r="DD128" s="368"/>
      <c r="DE128" s="368"/>
    </row>
    <row r="129" spans="108:109" ht="13.5" hidden="1" customHeight="1" x14ac:dyDescent="0.2">
      <c r="DD129" s="368"/>
      <c r="DE129" s="368"/>
    </row>
    <row r="130" spans="108:109" ht="13.5" hidden="1" customHeight="1" x14ac:dyDescent="0.2">
      <c r="DD130" s="368"/>
      <c r="DE130" s="368"/>
    </row>
    <row r="131" spans="108:109" ht="13.5" hidden="1" customHeight="1" x14ac:dyDescent="0.2">
      <c r="DD131" s="368"/>
      <c r="DE131" s="368"/>
    </row>
    <row r="132" spans="108:109" ht="13.5" hidden="1" customHeight="1" x14ac:dyDescent="0.2">
      <c r="DD132" s="368"/>
      <c r="DE132" s="368"/>
    </row>
    <row r="133" spans="108:109" ht="13.5" hidden="1" customHeight="1" x14ac:dyDescent="0.2">
      <c r="DD133" s="368"/>
      <c r="DE133" s="368"/>
    </row>
    <row r="134" spans="108:109" ht="13.5" hidden="1" customHeight="1" x14ac:dyDescent="0.2">
      <c r="DD134" s="368"/>
      <c r="DE134" s="368"/>
    </row>
    <row r="135" spans="108:109" ht="13.5" hidden="1" customHeight="1" x14ac:dyDescent="0.2">
      <c r="DD135" s="368"/>
      <c r="DE135" s="368"/>
    </row>
    <row r="136" spans="108:109" ht="13.5" hidden="1" customHeight="1" x14ac:dyDescent="0.2">
      <c r="DD136" s="368"/>
      <c r="DE136" s="368"/>
    </row>
    <row r="137" spans="108:109" ht="13.5" hidden="1" customHeight="1" x14ac:dyDescent="0.2">
      <c r="DD137" s="368"/>
      <c r="DE137" s="368"/>
    </row>
    <row r="138" spans="108:109" ht="13.5" hidden="1" customHeight="1" x14ac:dyDescent="0.2">
      <c r="DD138" s="368"/>
      <c r="DE138" s="368"/>
    </row>
    <row r="139" spans="108:109" ht="13.5" hidden="1" customHeight="1" x14ac:dyDescent="0.2">
      <c r="DD139" s="368"/>
      <c r="DE139" s="368"/>
    </row>
    <row r="140" spans="108:109" ht="13.5" hidden="1" customHeight="1" x14ac:dyDescent="0.2">
      <c r="DD140" s="368"/>
      <c r="DE140" s="368"/>
    </row>
    <row r="141" spans="108:109" ht="13.5" hidden="1" customHeight="1" x14ac:dyDescent="0.2">
      <c r="DD141" s="368"/>
      <c r="DE141" s="368"/>
    </row>
    <row r="142" spans="108:109" ht="13.5" hidden="1" customHeight="1" x14ac:dyDescent="0.2">
      <c r="DD142" s="368"/>
      <c r="DE142" s="368"/>
    </row>
    <row r="143" spans="108:109" ht="13.5" hidden="1" customHeight="1" x14ac:dyDescent="0.2">
      <c r="DD143" s="368"/>
      <c r="DE143" s="368"/>
    </row>
    <row r="144" spans="108:109" ht="13.5" hidden="1" customHeight="1" x14ac:dyDescent="0.2">
      <c r="DD144" s="368"/>
      <c r="DE144" s="368"/>
    </row>
    <row r="145" spans="108:109" ht="13.5" hidden="1" customHeight="1" x14ac:dyDescent="0.2">
      <c r="DD145" s="368"/>
      <c r="DE145" s="368"/>
    </row>
    <row r="146" spans="108:109" ht="13.5" hidden="1" customHeight="1" x14ac:dyDescent="0.2">
      <c r="DD146" s="368"/>
      <c r="DE146" s="368"/>
    </row>
    <row r="147" spans="108:109" ht="13.5" hidden="1" customHeight="1" x14ac:dyDescent="0.2">
      <c r="DD147" s="368"/>
      <c r="DE147" s="368"/>
    </row>
    <row r="148" spans="108:109" ht="13.5" hidden="1" customHeight="1" x14ac:dyDescent="0.2">
      <c r="DD148" s="368"/>
      <c r="DE148" s="368"/>
    </row>
    <row r="149" spans="108:109" ht="13.5" hidden="1" customHeight="1" x14ac:dyDescent="0.2">
      <c r="DD149" s="368"/>
      <c r="DE149" s="368"/>
    </row>
    <row r="150" spans="108:109" ht="13.5" hidden="1" customHeight="1" x14ac:dyDescent="0.2">
      <c r="DD150" s="368"/>
      <c r="DE150" s="368"/>
    </row>
    <row r="151" spans="108:109" ht="13.5" hidden="1" customHeight="1" x14ac:dyDescent="0.2">
      <c r="DD151" s="368"/>
      <c r="DE151" s="368"/>
    </row>
    <row r="152" spans="108:109" ht="13.5" hidden="1" customHeight="1" x14ac:dyDescent="0.2">
      <c r="DD152" s="368"/>
      <c r="DE152" s="368"/>
    </row>
    <row r="153" spans="108:109" ht="13.5" hidden="1" customHeight="1" x14ac:dyDescent="0.2">
      <c r="DD153" s="368"/>
      <c r="DE153" s="368"/>
    </row>
    <row r="154" spans="108:109" ht="13.5" hidden="1" customHeight="1" x14ac:dyDescent="0.2">
      <c r="DD154" s="368"/>
      <c r="DE154" s="368"/>
    </row>
    <row r="155" spans="108:109" ht="13.5" hidden="1" customHeight="1" x14ac:dyDescent="0.2">
      <c r="DD155" s="368"/>
      <c r="DE155" s="368"/>
    </row>
    <row r="156" spans="108:109" ht="13.5" hidden="1" customHeight="1" x14ac:dyDescent="0.2">
      <c r="DD156" s="368"/>
      <c r="DE156" s="368"/>
    </row>
    <row r="157" spans="108:109" ht="13.5" hidden="1" customHeight="1" x14ac:dyDescent="0.2">
      <c r="DD157" s="368"/>
      <c r="DE157" s="368"/>
    </row>
    <row r="158" spans="108:109" ht="13.5" hidden="1" customHeight="1" x14ac:dyDescent="0.2">
      <c r="DD158" s="368"/>
      <c r="DE158" s="368"/>
    </row>
    <row r="159" spans="108:109" ht="13.5" hidden="1" customHeight="1" x14ac:dyDescent="0.2">
      <c r="DD159" s="368"/>
      <c r="DE159" s="368"/>
    </row>
    <row r="160" spans="108:109" ht="13.5" hidden="1" customHeight="1" x14ac:dyDescent="0.2">
      <c r="DD160" s="368"/>
      <c r="DE160" s="36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kQAW4MGm3Hbx4jKEZ8hzlNQCc/5ll94RK/DsDiYCrKgChoC5rjztzroeNSeung8liTDkLTdl61fzniotxn88Q==" saltValue="fjk57lyQR8v1M5OUp8Gk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85" zoomScaleNormal="85" zoomScaleSheetLayoutView="70" workbookViewId="0"/>
  </sheetViews>
  <sheetFormatPr defaultColWidth="0" defaultRowHeight="13.5" customHeight="1" zeroHeight="1" x14ac:dyDescent="0.2"/>
  <cols>
    <col min="1" max="34" width="2.44140625" style="270" customWidth="1"/>
    <col min="35" max="122" width="2.44140625" style="269" customWidth="1"/>
    <col min="123" max="16384" width="2.44140625" style="269" hidden="1"/>
  </cols>
  <sheetData>
    <row r="1" spans="2:34" ht="13.5" customHeight="1" x14ac:dyDescent="0.2">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ht="13.2" x14ac:dyDescent="0.2">
      <c r="S2" s="269"/>
      <c r="AH2" s="269"/>
    </row>
    <row r="3" spans="2:34" ht="13.2" x14ac:dyDescent="0.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ht="13.2" x14ac:dyDescent="0.2"/>
    <row r="5" spans="2:34" ht="13.2" x14ac:dyDescent="0.2"/>
    <row r="6" spans="2:34" ht="13.2" x14ac:dyDescent="0.2"/>
    <row r="7" spans="2:34" ht="13.2" x14ac:dyDescent="0.2"/>
    <row r="8" spans="2:34" ht="13.2" x14ac:dyDescent="0.2"/>
    <row r="9" spans="2:34" ht="13.2" x14ac:dyDescent="0.2">
      <c r="AH9" s="26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9"/>
    </row>
    <row r="18" spans="12:34" ht="13.2" x14ac:dyDescent="0.2"/>
    <row r="19" spans="12:34" ht="13.2" x14ac:dyDescent="0.2"/>
    <row r="20" spans="12:34" ht="13.2" x14ac:dyDescent="0.2">
      <c r="AH20" s="269"/>
    </row>
    <row r="21" spans="12:34" ht="13.2" x14ac:dyDescent="0.2">
      <c r="AH21" s="269"/>
    </row>
    <row r="22" spans="12:34" ht="13.2" x14ac:dyDescent="0.2"/>
    <row r="23" spans="12:34" ht="13.2" x14ac:dyDescent="0.2"/>
    <row r="24" spans="12:34" ht="13.2" x14ac:dyDescent="0.2">
      <c r="Q24" s="269"/>
    </row>
    <row r="25" spans="12:34" ht="13.2" x14ac:dyDescent="0.2"/>
    <row r="26" spans="12:34" ht="13.2" x14ac:dyDescent="0.2"/>
    <row r="27" spans="12:34" ht="13.2" x14ac:dyDescent="0.2"/>
    <row r="28" spans="12:34" ht="13.2" x14ac:dyDescent="0.2">
      <c r="O28" s="269"/>
      <c r="T28" s="269"/>
      <c r="AH28" s="269"/>
    </row>
    <row r="29" spans="12:34" ht="13.2" x14ac:dyDescent="0.2"/>
    <row r="30" spans="12:34" ht="13.2" x14ac:dyDescent="0.2"/>
    <row r="31" spans="12:34" ht="13.2" x14ac:dyDescent="0.2">
      <c r="Q31" s="269"/>
    </row>
    <row r="32" spans="12:34" ht="13.2" x14ac:dyDescent="0.2">
      <c r="L32" s="269"/>
    </row>
    <row r="33" spans="2:34" ht="13.2" x14ac:dyDescent="0.2">
      <c r="C33" s="269"/>
      <c r="E33" s="269"/>
      <c r="G33" s="269"/>
      <c r="I33" s="269"/>
      <c r="X33" s="269"/>
    </row>
    <row r="34" spans="2:34" ht="13.2" x14ac:dyDescent="0.2">
      <c r="B34" s="269"/>
      <c r="P34" s="269"/>
      <c r="R34" s="269"/>
      <c r="T34" s="269"/>
    </row>
    <row r="35" spans="2:34" ht="13.2" x14ac:dyDescent="0.2">
      <c r="D35" s="269"/>
      <c r="W35" s="269"/>
      <c r="AC35" s="269"/>
      <c r="AD35" s="269"/>
      <c r="AE35" s="269"/>
      <c r="AF35" s="269"/>
      <c r="AG35" s="269"/>
      <c r="AH35" s="269"/>
    </row>
    <row r="36" spans="2:34" ht="13.2" x14ac:dyDescent="0.2">
      <c r="H36" s="269"/>
      <c r="J36" s="269"/>
      <c r="K36" s="269"/>
      <c r="M36" s="269"/>
      <c r="Y36" s="269"/>
      <c r="Z36" s="269"/>
      <c r="AA36" s="269"/>
      <c r="AB36" s="269"/>
      <c r="AC36" s="269"/>
      <c r="AD36" s="269"/>
      <c r="AE36" s="269"/>
      <c r="AF36" s="269"/>
      <c r="AG36" s="269"/>
      <c r="AH36" s="269"/>
    </row>
    <row r="37" spans="2:34" ht="13.2" x14ac:dyDescent="0.2">
      <c r="AH37" s="269"/>
    </row>
    <row r="38" spans="2:34" ht="13.2" x14ac:dyDescent="0.2">
      <c r="AG38" s="269"/>
      <c r="AH38" s="269"/>
    </row>
    <row r="39" spans="2:34" ht="13.2" x14ac:dyDescent="0.2"/>
    <row r="40" spans="2:34" ht="13.2" x14ac:dyDescent="0.2">
      <c r="X40" s="269"/>
    </row>
    <row r="41" spans="2:34" ht="13.2" x14ac:dyDescent="0.2">
      <c r="R41" s="269"/>
    </row>
    <row r="42" spans="2:34" ht="13.2" x14ac:dyDescent="0.2">
      <c r="W42" s="269"/>
    </row>
    <row r="43" spans="2:34" ht="13.2" x14ac:dyDescent="0.2">
      <c r="Y43" s="269"/>
      <c r="Z43" s="269"/>
      <c r="AA43" s="269"/>
      <c r="AB43" s="269"/>
      <c r="AC43" s="269"/>
      <c r="AD43" s="269"/>
      <c r="AE43" s="269"/>
      <c r="AF43" s="269"/>
      <c r="AG43" s="269"/>
      <c r="AH43" s="269"/>
    </row>
    <row r="44" spans="2:34" ht="13.2" x14ac:dyDescent="0.2">
      <c r="AH44" s="269"/>
    </row>
    <row r="45" spans="2:34" ht="13.2" x14ac:dyDescent="0.2">
      <c r="X45" s="269"/>
    </row>
    <row r="46" spans="2:34" ht="13.2" x14ac:dyDescent="0.2"/>
    <row r="47" spans="2:34" ht="13.2" x14ac:dyDescent="0.2"/>
    <row r="48" spans="2:34" ht="13.2" x14ac:dyDescent="0.2">
      <c r="W48" s="269"/>
      <c r="Y48" s="269"/>
      <c r="Z48" s="269"/>
      <c r="AA48" s="269"/>
      <c r="AB48" s="269"/>
      <c r="AC48" s="269"/>
      <c r="AD48" s="269"/>
      <c r="AE48" s="269"/>
      <c r="AF48" s="269"/>
      <c r="AG48" s="269"/>
      <c r="AH48" s="269"/>
    </row>
    <row r="49" spans="28:34" ht="13.2" x14ac:dyDescent="0.2"/>
    <row r="50" spans="28:34" ht="13.2" x14ac:dyDescent="0.2">
      <c r="AE50" s="269"/>
      <c r="AF50" s="269"/>
      <c r="AG50" s="269"/>
      <c r="AH50" s="269"/>
    </row>
    <row r="51" spans="28:34" ht="13.2" x14ac:dyDescent="0.2">
      <c r="AC51" s="269"/>
      <c r="AD51" s="269"/>
      <c r="AE51" s="269"/>
      <c r="AF51" s="269"/>
      <c r="AG51" s="269"/>
      <c r="AH51" s="269"/>
    </row>
    <row r="52" spans="28:34" ht="13.2" x14ac:dyDescent="0.2"/>
    <row r="53" spans="28:34" ht="13.2" x14ac:dyDescent="0.2">
      <c r="AF53" s="269"/>
      <c r="AG53" s="269"/>
      <c r="AH53" s="269"/>
    </row>
    <row r="54" spans="28:34" ht="13.2" x14ac:dyDescent="0.2">
      <c r="AH54" s="269"/>
    </row>
    <row r="55" spans="28:34" ht="13.2" x14ac:dyDescent="0.2"/>
    <row r="56" spans="28:34" ht="13.2" x14ac:dyDescent="0.2">
      <c r="AB56" s="269"/>
      <c r="AC56" s="269"/>
      <c r="AD56" s="269"/>
      <c r="AE56" s="269"/>
      <c r="AF56" s="269"/>
      <c r="AG56" s="269"/>
      <c r="AH56" s="269"/>
    </row>
    <row r="57" spans="28:34" ht="13.2" x14ac:dyDescent="0.2">
      <c r="AH57" s="269"/>
    </row>
    <row r="58" spans="28:34" ht="13.2" x14ac:dyDescent="0.2">
      <c r="AH58" s="269"/>
    </row>
    <row r="59" spans="28:34" ht="13.2" x14ac:dyDescent="0.2"/>
    <row r="60" spans="28:34" ht="13.2" x14ac:dyDescent="0.2"/>
    <row r="61" spans="28:34" ht="13.2" x14ac:dyDescent="0.2"/>
    <row r="62" spans="28:34" ht="13.2" x14ac:dyDescent="0.2"/>
    <row r="63" spans="28:34" ht="13.2" x14ac:dyDescent="0.2">
      <c r="AH63" s="269"/>
    </row>
    <row r="64" spans="28:34" ht="13.2" x14ac:dyDescent="0.2">
      <c r="AG64" s="269"/>
      <c r="AH64" s="269"/>
    </row>
    <row r="65" spans="28:34" ht="13.2" x14ac:dyDescent="0.2"/>
    <row r="66" spans="28:34" ht="13.2" x14ac:dyDescent="0.2"/>
    <row r="67" spans="28:34" ht="13.2" x14ac:dyDescent="0.2"/>
    <row r="68" spans="28:34" ht="13.2" x14ac:dyDescent="0.2">
      <c r="AB68" s="269"/>
      <c r="AC68" s="269"/>
      <c r="AD68" s="269"/>
      <c r="AE68" s="269"/>
      <c r="AF68" s="269"/>
      <c r="AG68" s="269"/>
      <c r="AH68" s="269"/>
    </row>
    <row r="69" spans="28:34" ht="13.2" x14ac:dyDescent="0.2">
      <c r="AF69" s="269"/>
      <c r="AG69" s="269"/>
      <c r="AH69" s="269"/>
    </row>
    <row r="70" spans="28:34" ht="13.2" x14ac:dyDescent="0.2"/>
    <row r="71" spans="28:34" ht="13.2" x14ac:dyDescent="0.2"/>
    <row r="72" spans="28:34" ht="13.2" x14ac:dyDescent="0.2"/>
    <row r="73" spans="28:34" ht="13.2" x14ac:dyDescent="0.2"/>
    <row r="74" spans="28:34" ht="13.2" x14ac:dyDescent="0.2"/>
    <row r="75" spans="28:34" ht="13.2" x14ac:dyDescent="0.2">
      <c r="AH75" s="269"/>
    </row>
    <row r="76" spans="28:34" ht="13.2" x14ac:dyDescent="0.2">
      <c r="AF76" s="269"/>
      <c r="AG76" s="269"/>
      <c r="AH76" s="269"/>
    </row>
    <row r="77" spans="28:34" ht="13.2" x14ac:dyDescent="0.2">
      <c r="AG77" s="269"/>
      <c r="AH77" s="269"/>
    </row>
    <row r="78" spans="28:34" ht="13.2" x14ac:dyDescent="0.2"/>
    <row r="79" spans="28:34" ht="13.2" x14ac:dyDescent="0.2"/>
    <row r="80" spans="28:34" ht="13.2" x14ac:dyDescent="0.2"/>
    <row r="81" spans="25:34" ht="13.2" x14ac:dyDescent="0.2"/>
    <row r="82" spans="25:34" ht="13.2" x14ac:dyDescent="0.2">
      <c r="Y82" s="269"/>
    </row>
    <row r="83" spans="25:34" ht="13.2" x14ac:dyDescent="0.2">
      <c r="Y83" s="269"/>
      <c r="Z83" s="269"/>
      <c r="AA83" s="269"/>
      <c r="AB83" s="269"/>
      <c r="AC83" s="269"/>
      <c r="AD83" s="269"/>
      <c r="AE83" s="269"/>
      <c r="AF83" s="269"/>
      <c r="AG83" s="269"/>
      <c r="AH83" s="269"/>
    </row>
    <row r="84" spans="25:34" ht="13.2" x14ac:dyDescent="0.2"/>
    <row r="85" spans="25:34" ht="13.2" x14ac:dyDescent="0.2"/>
    <row r="86" spans="25:34" ht="13.2" x14ac:dyDescent="0.2"/>
    <row r="87" spans="25:34" ht="13.2" x14ac:dyDescent="0.2"/>
    <row r="88" spans="25:34" ht="13.2" x14ac:dyDescent="0.2">
      <c r="AH88" s="26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9"/>
      <c r="AG94" s="269"/>
      <c r="AH94" s="269"/>
    </row>
    <row r="95" spans="25:34" ht="13.5" customHeight="1" x14ac:dyDescent="0.2">
      <c r="AH95" s="26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9"/>
    </row>
    <row r="102" spans="33:34" ht="13.5" customHeight="1" x14ac:dyDescent="0.2"/>
    <row r="103" spans="33:34" ht="13.5" customHeight="1" x14ac:dyDescent="0.2"/>
    <row r="104" spans="33:34" ht="13.5" customHeight="1" x14ac:dyDescent="0.2">
      <c r="AG104" s="269"/>
      <c r="AH104" s="26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9"/>
    </row>
    <row r="117" spans="34:122" ht="13.5" customHeight="1" x14ac:dyDescent="0.2"/>
    <row r="118" spans="34:122" ht="13.5" customHeight="1" x14ac:dyDescent="0.2"/>
    <row r="119" spans="34:122" ht="13.5" customHeight="1" x14ac:dyDescent="0.2"/>
    <row r="120" spans="34:122" ht="13.5" customHeight="1" x14ac:dyDescent="0.2">
      <c r="AH120" s="269"/>
    </row>
    <row r="121" spans="34:122" ht="13.5" customHeight="1" x14ac:dyDescent="0.2">
      <c r="AH121" s="269"/>
    </row>
    <row r="122" spans="34:122" ht="13.5" customHeight="1" x14ac:dyDescent="0.2"/>
    <row r="123" spans="34:122" ht="13.5" customHeight="1" x14ac:dyDescent="0.2"/>
    <row r="124" spans="34:122" ht="13.5" customHeight="1" x14ac:dyDescent="0.2"/>
    <row r="125" spans="34:122" ht="13.5" customHeight="1" x14ac:dyDescent="0.2">
      <c r="DR125" s="269" t="s">
        <v>610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grlZ9TNboMU8U0Xh+7UKNPgisKuKwotAJ1++ubpRPvFmw9Ov4XspdmO9FkRM4Q5fVbNwCRxq46LDEy2ZVo/Ww==" saltValue="UcDTXRnCz6PbQqi0yhVrOw==" spinCount="100000"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0" customWidth="1"/>
    <col min="35" max="122" width="2.44140625" style="269" customWidth="1"/>
    <col min="123" max="16384" width="2.44140625" style="269" hidden="1"/>
  </cols>
  <sheetData>
    <row r="1" spans="2:34" ht="13.5" customHeight="1" x14ac:dyDescent="0.2">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ht="13.2" x14ac:dyDescent="0.2">
      <c r="S2" s="269"/>
      <c r="AH2" s="269"/>
    </row>
    <row r="3" spans="2:34" ht="13.2" x14ac:dyDescent="0.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ht="13.2" x14ac:dyDescent="0.2"/>
    <row r="5" spans="2:34" ht="13.2" x14ac:dyDescent="0.2"/>
    <row r="6" spans="2:34" ht="13.2" x14ac:dyDescent="0.2"/>
    <row r="7" spans="2:34" ht="13.2" x14ac:dyDescent="0.2"/>
    <row r="8" spans="2:34" ht="13.2" x14ac:dyDescent="0.2"/>
    <row r="9" spans="2:34" ht="13.2" x14ac:dyDescent="0.2">
      <c r="AH9" s="26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9"/>
    </row>
    <row r="18" spans="12:34" ht="13.2" x14ac:dyDescent="0.2"/>
    <row r="19" spans="12:34" ht="13.2" x14ac:dyDescent="0.2"/>
    <row r="20" spans="12:34" ht="13.2" x14ac:dyDescent="0.2">
      <c r="AH20" s="269"/>
    </row>
    <row r="21" spans="12:34" ht="13.2" x14ac:dyDescent="0.2">
      <c r="AH21" s="269"/>
    </row>
    <row r="22" spans="12:34" ht="13.2" x14ac:dyDescent="0.2"/>
    <row r="23" spans="12:34" ht="13.2" x14ac:dyDescent="0.2"/>
    <row r="24" spans="12:34" ht="13.2" x14ac:dyDescent="0.2">
      <c r="Q24" s="269"/>
    </row>
    <row r="25" spans="12:34" ht="13.2" x14ac:dyDescent="0.2"/>
    <row r="26" spans="12:34" ht="13.2" x14ac:dyDescent="0.2"/>
    <row r="27" spans="12:34" ht="13.2" x14ac:dyDescent="0.2"/>
    <row r="28" spans="12:34" ht="13.2" x14ac:dyDescent="0.2">
      <c r="O28" s="269"/>
      <c r="T28" s="269"/>
      <c r="AH28" s="269"/>
    </row>
    <row r="29" spans="12:34" ht="13.2" x14ac:dyDescent="0.2"/>
    <row r="30" spans="12:34" ht="13.2" x14ac:dyDescent="0.2"/>
    <row r="31" spans="12:34" ht="13.2" x14ac:dyDescent="0.2">
      <c r="Q31" s="269"/>
    </row>
    <row r="32" spans="12:34" ht="13.2" x14ac:dyDescent="0.2">
      <c r="L32" s="269"/>
    </row>
    <row r="33" spans="2:34" ht="13.2" x14ac:dyDescent="0.2">
      <c r="C33" s="269"/>
      <c r="E33" s="269"/>
      <c r="G33" s="269"/>
      <c r="I33" s="269"/>
      <c r="X33" s="269"/>
    </row>
    <row r="34" spans="2:34" ht="13.2" x14ac:dyDescent="0.2">
      <c r="B34" s="269"/>
      <c r="P34" s="269"/>
      <c r="R34" s="269"/>
      <c r="T34" s="269"/>
    </row>
    <row r="35" spans="2:34" ht="13.2" x14ac:dyDescent="0.2">
      <c r="D35" s="269"/>
      <c r="W35" s="269"/>
      <c r="AC35" s="269"/>
      <c r="AD35" s="269"/>
      <c r="AE35" s="269"/>
      <c r="AF35" s="269"/>
      <c r="AG35" s="269"/>
      <c r="AH35" s="269"/>
    </row>
    <row r="36" spans="2:34" ht="13.2" x14ac:dyDescent="0.2">
      <c r="H36" s="269"/>
      <c r="J36" s="269"/>
      <c r="K36" s="269"/>
      <c r="M36" s="269"/>
      <c r="Y36" s="269"/>
      <c r="Z36" s="269"/>
      <c r="AA36" s="269"/>
      <c r="AB36" s="269"/>
      <c r="AC36" s="269"/>
      <c r="AD36" s="269"/>
      <c r="AE36" s="269"/>
      <c r="AF36" s="269"/>
      <c r="AG36" s="269"/>
      <c r="AH36" s="269"/>
    </row>
    <row r="37" spans="2:34" ht="13.2" x14ac:dyDescent="0.2">
      <c r="AH37" s="269"/>
    </row>
    <row r="38" spans="2:34" ht="13.2" x14ac:dyDescent="0.2">
      <c r="AG38" s="269"/>
      <c r="AH38" s="269"/>
    </row>
    <row r="39" spans="2:34" ht="13.2" x14ac:dyDescent="0.2"/>
    <row r="40" spans="2:34" ht="13.2" x14ac:dyDescent="0.2">
      <c r="X40" s="269"/>
    </row>
    <row r="41" spans="2:34" ht="13.2" x14ac:dyDescent="0.2">
      <c r="R41" s="269"/>
    </row>
    <row r="42" spans="2:34" ht="13.2" x14ac:dyDescent="0.2">
      <c r="W42" s="269"/>
    </row>
    <row r="43" spans="2:34" ht="13.2" x14ac:dyDescent="0.2">
      <c r="Y43" s="269"/>
      <c r="Z43" s="269"/>
      <c r="AA43" s="269"/>
      <c r="AB43" s="269"/>
      <c r="AC43" s="269"/>
      <c r="AD43" s="269"/>
      <c r="AE43" s="269"/>
      <c r="AF43" s="269"/>
      <c r="AG43" s="269"/>
      <c r="AH43" s="269"/>
    </row>
    <row r="44" spans="2:34" ht="13.2" x14ac:dyDescent="0.2">
      <c r="AH44" s="269"/>
    </row>
    <row r="45" spans="2:34" ht="13.2" x14ac:dyDescent="0.2">
      <c r="X45" s="269"/>
    </row>
    <row r="46" spans="2:34" ht="13.2" x14ac:dyDescent="0.2"/>
    <row r="47" spans="2:34" ht="13.2" x14ac:dyDescent="0.2"/>
    <row r="48" spans="2:34" ht="13.2" x14ac:dyDescent="0.2">
      <c r="W48" s="269"/>
      <c r="Y48" s="269"/>
      <c r="Z48" s="269"/>
      <c r="AA48" s="269"/>
      <c r="AB48" s="269"/>
      <c r="AC48" s="269"/>
      <c r="AD48" s="269"/>
      <c r="AE48" s="269"/>
      <c r="AF48" s="269"/>
      <c r="AG48" s="269"/>
      <c r="AH48" s="269"/>
    </row>
    <row r="49" spans="28:34" ht="13.2" x14ac:dyDescent="0.2"/>
    <row r="50" spans="28:34" ht="13.2" x14ac:dyDescent="0.2">
      <c r="AE50" s="269"/>
      <c r="AF50" s="269"/>
      <c r="AG50" s="269"/>
      <c r="AH50" s="269"/>
    </row>
    <row r="51" spans="28:34" ht="13.2" x14ac:dyDescent="0.2">
      <c r="AC51" s="269"/>
      <c r="AD51" s="269"/>
      <c r="AE51" s="269"/>
      <c r="AF51" s="269"/>
      <c r="AG51" s="269"/>
      <c r="AH51" s="269"/>
    </row>
    <row r="52" spans="28:34" ht="13.2" x14ac:dyDescent="0.2"/>
    <row r="53" spans="28:34" ht="13.2" x14ac:dyDescent="0.2">
      <c r="AF53" s="269"/>
      <c r="AG53" s="269"/>
      <c r="AH53" s="269"/>
    </row>
    <row r="54" spans="28:34" ht="13.2" x14ac:dyDescent="0.2">
      <c r="AH54" s="269"/>
    </row>
    <row r="55" spans="28:34" ht="13.2" x14ac:dyDescent="0.2"/>
    <row r="56" spans="28:34" ht="13.2" x14ac:dyDescent="0.2">
      <c r="AB56" s="269"/>
      <c r="AC56" s="269"/>
      <c r="AD56" s="269"/>
      <c r="AE56" s="269"/>
      <c r="AF56" s="269"/>
      <c r="AG56" s="269"/>
      <c r="AH56" s="269"/>
    </row>
    <row r="57" spans="28:34" ht="13.2" x14ac:dyDescent="0.2">
      <c r="AH57" s="269"/>
    </row>
    <row r="58" spans="28:34" ht="13.2" x14ac:dyDescent="0.2">
      <c r="AH58" s="269"/>
    </row>
    <row r="59" spans="28:34" ht="13.2" x14ac:dyDescent="0.2">
      <c r="AG59" s="269"/>
      <c r="AH59" s="269"/>
    </row>
    <row r="60" spans="28:34" ht="13.2" x14ac:dyDescent="0.2"/>
    <row r="61" spans="28:34" ht="13.2" x14ac:dyDescent="0.2"/>
    <row r="62" spans="28:34" ht="13.2" x14ac:dyDescent="0.2"/>
    <row r="63" spans="28:34" ht="13.2" x14ac:dyDescent="0.2">
      <c r="AH63" s="269"/>
    </row>
    <row r="64" spans="28:34" ht="13.2" x14ac:dyDescent="0.2">
      <c r="AG64" s="269"/>
      <c r="AH64" s="269"/>
    </row>
    <row r="65" spans="28:34" ht="13.2" x14ac:dyDescent="0.2"/>
    <row r="66" spans="28:34" ht="13.2" x14ac:dyDescent="0.2"/>
    <row r="67" spans="28:34" ht="13.2" x14ac:dyDescent="0.2"/>
    <row r="68" spans="28:34" ht="13.2" x14ac:dyDescent="0.2">
      <c r="AB68" s="269"/>
      <c r="AC68" s="269"/>
      <c r="AD68" s="269"/>
      <c r="AE68" s="269"/>
      <c r="AF68" s="269"/>
      <c r="AG68" s="269"/>
      <c r="AH68" s="269"/>
    </row>
    <row r="69" spans="28:34" ht="13.2" x14ac:dyDescent="0.2">
      <c r="AF69" s="269"/>
      <c r="AG69" s="269"/>
      <c r="AH69" s="269"/>
    </row>
    <row r="70" spans="28:34" ht="13.2" x14ac:dyDescent="0.2"/>
    <row r="71" spans="28:34" ht="13.2" x14ac:dyDescent="0.2"/>
    <row r="72" spans="28:34" ht="13.2" x14ac:dyDescent="0.2"/>
    <row r="73" spans="28:34" ht="13.2" x14ac:dyDescent="0.2"/>
    <row r="74" spans="28:34" ht="13.2" x14ac:dyDescent="0.2"/>
    <row r="75" spans="28:34" ht="13.2" x14ac:dyDescent="0.2">
      <c r="AH75" s="269"/>
    </row>
    <row r="76" spans="28:34" ht="13.2" x14ac:dyDescent="0.2">
      <c r="AF76" s="269"/>
      <c r="AG76" s="269"/>
      <c r="AH76" s="269"/>
    </row>
    <row r="77" spans="28:34" ht="13.2" x14ac:dyDescent="0.2">
      <c r="AG77" s="269"/>
      <c r="AH77" s="269"/>
    </row>
    <row r="78" spans="28:34" ht="13.2" x14ac:dyDescent="0.2"/>
    <row r="79" spans="28:34" ht="13.2" x14ac:dyDescent="0.2"/>
    <row r="80" spans="28:34" ht="13.2" x14ac:dyDescent="0.2"/>
    <row r="81" spans="25:34" ht="13.2" x14ac:dyDescent="0.2"/>
    <row r="82" spans="25:34" ht="13.2" x14ac:dyDescent="0.2">
      <c r="Y82" s="269"/>
    </row>
    <row r="83" spans="25:34" ht="13.2" x14ac:dyDescent="0.2">
      <c r="Y83" s="269"/>
      <c r="Z83" s="269"/>
      <c r="AA83" s="269"/>
      <c r="AB83" s="269"/>
      <c r="AC83" s="269"/>
      <c r="AD83" s="269"/>
      <c r="AE83" s="269"/>
      <c r="AF83" s="269"/>
      <c r="AG83" s="269"/>
      <c r="AH83" s="269"/>
    </row>
    <row r="84" spans="25:34" ht="13.2" x14ac:dyDescent="0.2"/>
    <row r="85" spans="25:34" ht="13.2" x14ac:dyDescent="0.2"/>
    <row r="86" spans="25:34" ht="13.2" x14ac:dyDescent="0.2"/>
    <row r="87" spans="25:34" ht="13.2" x14ac:dyDescent="0.2"/>
    <row r="88" spans="25:34" ht="13.2" x14ac:dyDescent="0.2">
      <c r="AH88" s="26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9"/>
      <c r="AG94" s="269"/>
      <c r="AH94" s="269"/>
    </row>
    <row r="95" spans="25:34" ht="13.5" customHeight="1" x14ac:dyDescent="0.2">
      <c r="AH95" s="26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9"/>
    </row>
    <row r="102" spans="33:34" ht="13.5" customHeight="1" x14ac:dyDescent="0.2"/>
    <row r="103" spans="33:34" ht="13.5" customHeight="1" x14ac:dyDescent="0.2"/>
    <row r="104" spans="33:34" ht="13.5" customHeight="1" x14ac:dyDescent="0.2">
      <c r="AG104" s="269"/>
      <c r="AH104" s="26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9"/>
    </row>
    <row r="117" spans="34:122" ht="13.5" customHeight="1" x14ac:dyDescent="0.2"/>
    <row r="118" spans="34:122" ht="13.5" customHeight="1" x14ac:dyDescent="0.2"/>
    <row r="119" spans="34:122" ht="13.5" customHeight="1" x14ac:dyDescent="0.2"/>
    <row r="120" spans="34:122" ht="13.5" customHeight="1" x14ac:dyDescent="0.2">
      <c r="AH120" s="269"/>
    </row>
    <row r="121" spans="34:122" ht="13.5" customHeight="1" x14ac:dyDescent="0.2">
      <c r="AH121" s="269"/>
    </row>
    <row r="122" spans="34:122" ht="13.5" customHeight="1" x14ac:dyDescent="0.2"/>
    <row r="123" spans="34:122" ht="13.5" customHeight="1" x14ac:dyDescent="0.2"/>
    <row r="124" spans="34:122" ht="13.5" customHeight="1" x14ac:dyDescent="0.2"/>
    <row r="125" spans="34:122" ht="13.5" customHeight="1" x14ac:dyDescent="0.2">
      <c r="DR125" s="269" t="s">
        <v>611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cjVCfFCIMKAJvFdEC7XgzzEIHjMq2t9cKrzJM0EYq/608TzL3k1cSP43kA9iSqw1juEYv1acnSZbZ4DCHxmJQ==" saltValue="IiY5HBZ7HQHq65GS5gRUFg==" spinCount="100000"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548</v>
      </c>
      <c r="G2" s="136"/>
      <c r="H2" s="137"/>
    </row>
    <row r="3" spans="1:8" x14ac:dyDescent="0.2">
      <c r="A3" s="133" t="s">
        <v>541</v>
      </c>
      <c r="B3" s="138"/>
      <c r="C3" s="139"/>
      <c r="D3" s="140">
        <v>67765</v>
      </c>
      <c r="E3" s="141"/>
      <c r="F3" s="142">
        <v>50840</v>
      </c>
      <c r="G3" s="143"/>
      <c r="H3" s="144"/>
    </row>
    <row r="4" spans="1:8" x14ac:dyDescent="0.2">
      <c r="A4" s="145"/>
      <c r="B4" s="146"/>
      <c r="C4" s="147"/>
      <c r="D4" s="148">
        <v>34173</v>
      </c>
      <c r="E4" s="149"/>
      <c r="F4" s="150">
        <v>25367</v>
      </c>
      <c r="G4" s="151"/>
      <c r="H4" s="152"/>
    </row>
    <row r="5" spans="1:8" x14ac:dyDescent="0.2">
      <c r="A5" s="133" t="s">
        <v>543</v>
      </c>
      <c r="B5" s="138"/>
      <c r="C5" s="139"/>
      <c r="D5" s="140">
        <v>93281</v>
      </c>
      <c r="E5" s="141"/>
      <c r="F5" s="142">
        <v>53605</v>
      </c>
      <c r="G5" s="143"/>
      <c r="H5" s="144"/>
    </row>
    <row r="6" spans="1:8" x14ac:dyDescent="0.2">
      <c r="A6" s="145"/>
      <c r="B6" s="146"/>
      <c r="C6" s="147"/>
      <c r="D6" s="148">
        <v>63513</v>
      </c>
      <c r="E6" s="149"/>
      <c r="F6" s="150">
        <v>28343</v>
      </c>
      <c r="G6" s="151"/>
      <c r="H6" s="152"/>
    </row>
    <row r="7" spans="1:8" x14ac:dyDescent="0.2">
      <c r="A7" s="133" t="s">
        <v>544</v>
      </c>
      <c r="B7" s="138"/>
      <c r="C7" s="139"/>
      <c r="D7" s="140">
        <v>46541</v>
      </c>
      <c r="E7" s="141"/>
      <c r="F7" s="142">
        <v>46440</v>
      </c>
      <c r="G7" s="143"/>
      <c r="H7" s="144"/>
    </row>
    <row r="8" spans="1:8" x14ac:dyDescent="0.2">
      <c r="A8" s="145"/>
      <c r="B8" s="146"/>
      <c r="C8" s="147"/>
      <c r="D8" s="148">
        <v>20255</v>
      </c>
      <c r="E8" s="149"/>
      <c r="F8" s="150">
        <v>27658</v>
      </c>
      <c r="G8" s="151"/>
      <c r="H8" s="152"/>
    </row>
    <row r="9" spans="1:8" x14ac:dyDescent="0.2">
      <c r="A9" s="133" t="s">
        <v>545</v>
      </c>
      <c r="B9" s="138"/>
      <c r="C9" s="139"/>
      <c r="D9" s="140">
        <v>56932</v>
      </c>
      <c r="E9" s="141"/>
      <c r="F9" s="142">
        <v>40879</v>
      </c>
      <c r="G9" s="143"/>
      <c r="H9" s="144"/>
    </row>
    <row r="10" spans="1:8" x14ac:dyDescent="0.2">
      <c r="A10" s="145"/>
      <c r="B10" s="146"/>
      <c r="C10" s="147"/>
      <c r="D10" s="148">
        <v>32050</v>
      </c>
      <c r="E10" s="149"/>
      <c r="F10" s="150">
        <v>24087</v>
      </c>
      <c r="G10" s="151"/>
      <c r="H10" s="152"/>
    </row>
    <row r="11" spans="1:8" x14ac:dyDescent="0.2">
      <c r="A11" s="133" t="s">
        <v>546</v>
      </c>
      <c r="B11" s="138"/>
      <c r="C11" s="139"/>
      <c r="D11" s="140">
        <v>69630</v>
      </c>
      <c r="E11" s="141"/>
      <c r="F11" s="142">
        <v>42651</v>
      </c>
      <c r="G11" s="143"/>
      <c r="H11" s="144"/>
    </row>
    <row r="12" spans="1:8" x14ac:dyDescent="0.2">
      <c r="A12" s="145"/>
      <c r="B12" s="146"/>
      <c r="C12" s="153"/>
      <c r="D12" s="148">
        <v>28146</v>
      </c>
      <c r="E12" s="149"/>
      <c r="F12" s="150">
        <v>22675</v>
      </c>
      <c r="G12" s="151"/>
      <c r="H12" s="152"/>
    </row>
    <row r="13" spans="1:8" x14ac:dyDescent="0.2">
      <c r="A13" s="133"/>
      <c r="B13" s="138"/>
      <c r="C13" s="154"/>
      <c r="D13" s="155">
        <v>66830</v>
      </c>
      <c r="E13" s="156"/>
      <c r="F13" s="157">
        <v>46883</v>
      </c>
      <c r="G13" s="158"/>
      <c r="H13" s="144"/>
    </row>
    <row r="14" spans="1:8" x14ac:dyDescent="0.2">
      <c r="A14" s="145"/>
      <c r="B14" s="146"/>
      <c r="C14" s="147"/>
      <c r="D14" s="148">
        <v>35627</v>
      </c>
      <c r="E14" s="149"/>
      <c r="F14" s="150">
        <v>25626</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3.11</v>
      </c>
      <c r="C19" s="159">
        <f>ROUND(VALUE(SUBSTITUTE(実質収支比率等に係る経年分析!G$48,"▲","-")),2)</f>
        <v>3.6</v>
      </c>
      <c r="D19" s="159">
        <f>ROUND(VALUE(SUBSTITUTE(実質収支比率等に係る経年分析!H$48,"▲","-")),2)</f>
        <v>2.79</v>
      </c>
      <c r="E19" s="159">
        <f>ROUND(VALUE(SUBSTITUTE(実質収支比率等に係る経年分析!I$48,"▲","-")),2)</f>
        <v>3.81</v>
      </c>
      <c r="F19" s="159">
        <f>ROUND(VALUE(SUBSTITUTE(実質収支比率等に係る経年分析!J$48,"▲","-")),2)</f>
        <v>4.34</v>
      </c>
    </row>
    <row r="20" spans="1:11" x14ac:dyDescent="0.2">
      <c r="A20" s="159" t="s">
        <v>49</v>
      </c>
      <c r="B20" s="159">
        <f>ROUND(VALUE(SUBSTITUTE(実質収支比率等に係る経年分析!F$47,"▲","-")),2)</f>
        <v>16.329999999999998</v>
      </c>
      <c r="C20" s="159">
        <f>ROUND(VALUE(SUBSTITUTE(実質収支比率等に係る経年分析!G$47,"▲","-")),2)</f>
        <v>16.61</v>
      </c>
      <c r="D20" s="159">
        <f>ROUND(VALUE(SUBSTITUTE(実質収支比率等に係る経年分析!H$47,"▲","-")),2)</f>
        <v>16.72</v>
      </c>
      <c r="E20" s="159">
        <f>ROUND(VALUE(SUBSTITUTE(実質収支比率等に係る経年分析!I$47,"▲","-")),2)</f>
        <v>16.850000000000001</v>
      </c>
      <c r="F20" s="159">
        <f>ROUND(VALUE(SUBSTITUTE(実質収支比率等に係る経年分析!J$47,"▲","-")),2)</f>
        <v>16.399999999999999</v>
      </c>
    </row>
    <row r="21" spans="1:11" x14ac:dyDescent="0.2">
      <c r="A21" s="159" t="s">
        <v>50</v>
      </c>
      <c r="B21" s="159">
        <f>IF(ISNUMBER(VALUE(SUBSTITUTE(実質収支比率等に係る経年分析!F$49,"▲","-"))),ROUND(VALUE(SUBSTITUTE(実質収支比率等に係る経年分析!F$49,"▲","-")),2),NA())</f>
        <v>2.19</v>
      </c>
      <c r="C21" s="159">
        <f>IF(ISNUMBER(VALUE(SUBSTITUTE(実質収支比率等に係る経年分析!G$49,"▲","-"))),ROUND(VALUE(SUBSTITUTE(実質収支比率等に係る経年分析!G$49,"▲","-")),2),NA())</f>
        <v>0.52</v>
      </c>
      <c r="D21" s="159">
        <f>IF(ISNUMBER(VALUE(SUBSTITUTE(実質収支比率等に係る経年分析!H$49,"▲","-"))),ROUND(VALUE(SUBSTITUTE(実質収支比率等に係る経年分析!H$49,"▲","-")),2),NA())</f>
        <v>-0.43</v>
      </c>
      <c r="E21" s="159">
        <f>IF(ISNUMBER(VALUE(SUBSTITUTE(実質収支比率等に係る経年分析!I$49,"▲","-"))),ROUND(VALUE(SUBSTITUTE(実質収支比率等に係る経年分析!I$49,"▲","-")),2),NA())</f>
        <v>0.95</v>
      </c>
      <c r="F21" s="159">
        <f>IF(ISNUMBER(VALUE(SUBSTITUTE(実質収支比率等に係る経年分析!J$49,"▲","-"))),ROUND(VALUE(SUBSTITUTE(実質収支比率等に係る経年分析!J$49,"▲","-")),2),NA())</f>
        <v>-0.09</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str">
        <f>IF(連結実質赤字比率に係る赤字・黒字の構成分析!C$40="",NA(),連結実質赤字比率に係る赤字・黒字の構成分析!C$40)</f>
        <v>食肉センター（と畜場）</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後期高齢者医療</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2">
      <c r="A32" s="160" t="str">
        <f>IF(連結実質赤字比率に係る赤字・黒字の構成分析!C$38="",NA(),連結実質赤字比率に係る赤字・黒字の構成分析!C$38)</f>
        <v>介護保険</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0.87</v>
      </c>
    </row>
    <row r="33" spans="1:16" x14ac:dyDescent="0.2">
      <c r="A33" s="160" t="str">
        <f>IF(連結実質赤字比率に係る赤字・黒字の構成分析!C$37="",NA(),連結実質赤字比率に係る赤字・黒字の構成分析!C$37)</f>
        <v>下水道事業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1.06</v>
      </c>
    </row>
    <row r="34" spans="1:16" x14ac:dyDescent="0.2">
      <c r="A34" s="160" t="str">
        <f>IF(連結実質赤字比率に係る赤字・黒字の構成分析!C$36="",NA(),連結実質赤字比率に係る赤字・黒字の構成分析!C$36)</f>
        <v>国民健康保険</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2.3199999999999998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2.59</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4.33</v>
      </c>
    </row>
    <row r="36" spans="1:16" x14ac:dyDescent="0.2">
      <c r="A36" s="160" t="str">
        <f>IF(連結実質赤字比率に係る赤字・黒字の構成分析!C$34="",NA(),連結実質赤字比率に係る赤字・黒字の構成分析!C$34)</f>
        <v>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4.5999999999999996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4.67</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6192</v>
      </c>
      <c r="E42" s="161"/>
      <c r="F42" s="161"/>
      <c r="G42" s="161">
        <f>'実質公債費比率（分子）の構造'!L$52</f>
        <v>6281</v>
      </c>
      <c r="H42" s="161"/>
      <c r="I42" s="161"/>
      <c r="J42" s="161">
        <f>'実質公債費比率（分子）の構造'!M$52</f>
        <v>6161</v>
      </c>
      <c r="K42" s="161"/>
      <c r="L42" s="161"/>
      <c r="M42" s="161">
        <f>'実質公債費比率（分子）の構造'!N$52</f>
        <v>6301</v>
      </c>
      <c r="N42" s="161"/>
      <c r="O42" s="161"/>
      <c r="P42" s="161">
        <f>'実質公債費比率（分子）の構造'!O$52</f>
        <v>6242</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44</v>
      </c>
      <c r="C44" s="161"/>
      <c r="D44" s="161"/>
      <c r="E44" s="161">
        <f>'実質公債費比率（分子）の構造'!L$50</f>
        <v>41</v>
      </c>
      <c r="F44" s="161"/>
      <c r="G44" s="161"/>
      <c r="H44" s="161">
        <f>'実質公債費比率（分子）の構造'!M$50</f>
        <v>37</v>
      </c>
      <c r="I44" s="161"/>
      <c r="J44" s="161"/>
      <c r="K44" s="161">
        <f>'実質公債費比率（分子）の構造'!N$50</f>
        <v>32</v>
      </c>
      <c r="L44" s="161"/>
      <c r="M44" s="161"/>
      <c r="N44" s="161">
        <f>'実質公債費比率（分子）の構造'!O$50</f>
        <v>30</v>
      </c>
      <c r="O44" s="161"/>
      <c r="P44" s="161"/>
    </row>
    <row r="45" spans="1:16" x14ac:dyDescent="0.2">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2">
      <c r="A46" s="161" t="s">
        <v>61</v>
      </c>
      <c r="B46" s="161">
        <f>'実質公債費比率（分子）の構造'!K$48</f>
        <v>1011</v>
      </c>
      <c r="C46" s="161"/>
      <c r="D46" s="161"/>
      <c r="E46" s="161">
        <f>'実質公債費比率（分子）の構造'!L$48</f>
        <v>978</v>
      </c>
      <c r="F46" s="161"/>
      <c r="G46" s="161"/>
      <c r="H46" s="161">
        <f>'実質公債費比率（分子）の構造'!M$48</f>
        <v>967</v>
      </c>
      <c r="I46" s="161"/>
      <c r="J46" s="161"/>
      <c r="K46" s="161">
        <f>'実質公債費比率（分子）の構造'!N$48</f>
        <v>917</v>
      </c>
      <c r="L46" s="161"/>
      <c r="M46" s="161"/>
      <c r="N46" s="161">
        <f>'実質公債費比率（分子）の構造'!O$48</f>
        <v>891</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7839</v>
      </c>
      <c r="C49" s="161"/>
      <c r="D49" s="161"/>
      <c r="E49" s="161">
        <f>'実質公債費比率（分子）の構造'!L$45</f>
        <v>7871</v>
      </c>
      <c r="F49" s="161"/>
      <c r="G49" s="161"/>
      <c r="H49" s="161">
        <f>'実質公債費比率（分子）の構造'!M$45</f>
        <v>7876</v>
      </c>
      <c r="I49" s="161"/>
      <c r="J49" s="161"/>
      <c r="K49" s="161">
        <f>'実質公債費比率（分子）の構造'!N$45</f>
        <v>8204</v>
      </c>
      <c r="L49" s="161"/>
      <c r="M49" s="161"/>
      <c r="N49" s="161">
        <f>'実質公債費比率（分子）の構造'!O$45</f>
        <v>7941</v>
      </c>
      <c r="O49" s="161"/>
      <c r="P49" s="161"/>
    </row>
    <row r="50" spans="1:16" x14ac:dyDescent="0.2">
      <c r="A50" s="161" t="s">
        <v>65</v>
      </c>
      <c r="B50" s="161" t="e">
        <f>NA()</f>
        <v>#N/A</v>
      </c>
      <c r="C50" s="161">
        <f>IF(ISNUMBER('実質公債費比率（分子）の構造'!K$53),'実質公債費比率（分子）の構造'!K$53,NA())</f>
        <v>2702</v>
      </c>
      <c r="D50" s="161" t="e">
        <f>NA()</f>
        <v>#N/A</v>
      </c>
      <c r="E50" s="161" t="e">
        <f>NA()</f>
        <v>#N/A</v>
      </c>
      <c r="F50" s="161">
        <f>IF(ISNUMBER('実質公債費比率（分子）の構造'!L$53),'実質公債費比率（分子）の構造'!L$53,NA())</f>
        <v>2609</v>
      </c>
      <c r="G50" s="161" t="e">
        <f>NA()</f>
        <v>#N/A</v>
      </c>
      <c r="H50" s="161" t="e">
        <f>NA()</f>
        <v>#N/A</v>
      </c>
      <c r="I50" s="161">
        <f>IF(ISNUMBER('実質公債費比率（分子）の構造'!M$53),'実質公債費比率（分子）の構造'!M$53,NA())</f>
        <v>2719</v>
      </c>
      <c r="J50" s="161" t="e">
        <f>NA()</f>
        <v>#N/A</v>
      </c>
      <c r="K50" s="161" t="e">
        <f>NA()</f>
        <v>#N/A</v>
      </c>
      <c r="L50" s="161">
        <f>IF(ISNUMBER('実質公債費比率（分子）の構造'!N$53),'実質公債費比率（分子）の構造'!N$53,NA())</f>
        <v>2852</v>
      </c>
      <c r="M50" s="161" t="e">
        <f>NA()</f>
        <v>#N/A</v>
      </c>
      <c r="N50" s="161" t="e">
        <f>NA()</f>
        <v>#N/A</v>
      </c>
      <c r="O50" s="161">
        <f>IF(ISNUMBER('実質公債費比率（分子）の構造'!O$53),'実質公債費比率（分子）の構造'!O$53,NA())</f>
        <v>2620</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57286</v>
      </c>
      <c r="E56" s="160"/>
      <c r="F56" s="160"/>
      <c r="G56" s="160">
        <f>'将来負担比率（分子）の構造'!J$52</f>
        <v>59467</v>
      </c>
      <c r="H56" s="160"/>
      <c r="I56" s="160"/>
      <c r="J56" s="160">
        <f>'将来負担比率（分子）の構造'!K$52</f>
        <v>58237</v>
      </c>
      <c r="K56" s="160"/>
      <c r="L56" s="160"/>
      <c r="M56" s="160">
        <f>'将来負担比率（分子）の構造'!L$52</f>
        <v>57376</v>
      </c>
      <c r="N56" s="160"/>
      <c r="O56" s="160"/>
      <c r="P56" s="160">
        <f>'将来負担比率（分子）の構造'!M$52</f>
        <v>56073</v>
      </c>
    </row>
    <row r="57" spans="1:16" x14ac:dyDescent="0.2">
      <c r="A57" s="160" t="s">
        <v>36</v>
      </c>
      <c r="B57" s="160"/>
      <c r="C57" s="160"/>
      <c r="D57" s="160">
        <f>'将来負担比率（分子）の構造'!I$51</f>
        <v>2979</v>
      </c>
      <c r="E57" s="160"/>
      <c r="F57" s="160"/>
      <c r="G57" s="160">
        <f>'将来負担比率（分子）の構造'!J$51</f>
        <v>2648</v>
      </c>
      <c r="H57" s="160"/>
      <c r="I57" s="160"/>
      <c r="J57" s="160">
        <f>'将来負担比率（分子）の構造'!K$51</f>
        <v>2310</v>
      </c>
      <c r="K57" s="160"/>
      <c r="L57" s="160"/>
      <c r="M57" s="160">
        <f>'将来負担比率（分子）の構造'!L$51</f>
        <v>1998</v>
      </c>
      <c r="N57" s="160"/>
      <c r="O57" s="160"/>
      <c r="P57" s="160">
        <f>'将来負担比率（分子）の構造'!M$51</f>
        <v>1745</v>
      </c>
    </row>
    <row r="58" spans="1:16" x14ac:dyDescent="0.2">
      <c r="A58" s="160" t="s">
        <v>35</v>
      </c>
      <c r="B58" s="160"/>
      <c r="C58" s="160"/>
      <c r="D58" s="160">
        <f>'将来負担比率（分子）の構造'!I$50</f>
        <v>16263</v>
      </c>
      <c r="E58" s="160"/>
      <c r="F58" s="160"/>
      <c r="G58" s="160">
        <f>'将来負担比率（分子）の構造'!J$50</f>
        <v>15420</v>
      </c>
      <c r="H58" s="160"/>
      <c r="I58" s="160"/>
      <c r="J58" s="160">
        <f>'将来負担比率（分子）の構造'!K$50</f>
        <v>16825</v>
      </c>
      <c r="K58" s="160"/>
      <c r="L58" s="160"/>
      <c r="M58" s="160">
        <f>'将来負担比率（分子）の構造'!L$50</f>
        <v>19479</v>
      </c>
      <c r="N58" s="160"/>
      <c r="O58" s="160"/>
      <c r="P58" s="160">
        <f>'将来負担比率（分子）の構造'!M$50</f>
        <v>20756</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10987</v>
      </c>
      <c r="C62" s="160"/>
      <c r="D62" s="160"/>
      <c r="E62" s="160">
        <f>'将来負担比率（分子）の構造'!J$45</f>
        <v>9604</v>
      </c>
      <c r="F62" s="160"/>
      <c r="G62" s="160"/>
      <c r="H62" s="160">
        <f>'将来負担比率（分子）の構造'!K$45</f>
        <v>8999</v>
      </c>
      <c r="I62" s="160"/>
      <c r="J62" s="160"/>
      <c r="K62" s="160">
        <f>'将来負担比率（分子）の構造'!L$45</f>
        <v>8883</v>
      </c>
      <c r="L62" s="160"/>
      <c r="M62" s="160"/>
      <c r="N62" s="160">
        <f>'将来負担比率（分子）の構造'!M$45</f>
        <v>8695</v>
      </c>
      <c r="O62" s="160"/>
      <c r="P62" s="160"/>
    </row>
    <row r="63" spans="1:16" x14ac:dyDescent="0.2">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2">
      <c r="A64" s="160" t="s">
        <v>27</v>
      </c>
      <c r="B64" s="160">
        <f>'将来負担比率（分子）の構造'!I$43</f>
        <v>16074</v>
      </c>
      <c r="C64" s="160"/>
      <c r="D64" s="160"/>
      <c r="E64" s="160">
        <f>'将来負担比率（分子）の構造'!J$43</f>
        <v>14859</v>
      </c>
      <c r="F64" s="160"/>
      <c r="G64" s="160"/>
      <c r="H64" s="160">
        <f>'将来負担比率（分子）の構造'!K$43</f>
        <v>14544</v>
      </c>
      <c r="I64" s="160"/>
      <c r="J64" s="160"/>
      <c r="K64" s="160">
        <f>'将来負担比率（分子）の構造'!L$43</f>
        <v>13698</v>
      </c>
      <c r="L64" s="160"/>
      <c r="M64" s="160"/>
      <c r="N64" s="160">
        <f>'将来負担比率（分子）の構造'!M$43</f>
        <v>12892</v>
      </c>
      <c r="O64" s="160"/>
      <c r="P64" s="160"/>
    </row>
    <row r="65" spans="1:16" x14ac:dyDescent="0.2">
      <c r="A65" s="160" t="s">
        <v>26</v>
      </c>
      <c r="B65" s="160">
        <f>'将来負担比率（分子）の構造'!I$42</f>
        <v>246</v>
      </c>
      <c r="C65" s="160"/>
      <c r="D65" s="160"/>
      <c r="E65" s="160">
        <f>'将来負担比率（分子）の構造'!J$42</f>
        <v>207</v>
      </c>
      <c r="F65" s="160"/>
      <c r="G65" s="160"/>
      <c r="H65" s="160">
        <f>'将来負担比率（分子）の構造'!K$42</f>
        <v>173</v>
      </c>
      <c r="I65" s="160"/>
      <c r="J65" s="160"/>
      <c r="K65" s="160">
        <f>'将来負担比率（分子）の構造'!L$42</f>
        <v>144</v>
      </c>
      <c r="L65" s="160"/>
      <c r="M65" s="160"/>
      <c r="N65" s="160">
        <f>'将来負担比率（分子）の構造'!M$42</f>
        <v>115</v>
      </c>
      <c r="O65" s="160"/>
      <c r="P65" s="160"/>
    </row>
    <row r="66" spans="1:16" x14ac:dyDescent="0.2">
      <c r="A66" s="160" t="s">
        <v>25</v>
      </c>
      <c r="B66" s="160">
        <f>'将来負担比率（分子）の構造'!I$41</f>
        <v>64135</v>
      </c>
      <c r="C66" s="160"/>
      <c r="D66" s="160"/>
      <c r="E66" s="160">
        <f>'将来負担比率（分子）の構造'!J$41</f>
        <v>66501</v>
      </c>
      <c r="F66" s="160"/>
      <c r="G66" s="160"/>
      <c r="H66" s="160">
        <f>'将来負担比率（分子）の構造'!K$41</f>
        <v>63627</v>
      </c>
      <c r="I66" s="160"/>
      <c r="J66" s="160"/>
      <c r="K66" s="160">
        <f>'将来負担比率（分子）の構造'!L$41</f>
        <v>60984</v>
      </c>
      <c r="L66" s="160"/>
      <c r="M66" s="160"/>
      <c r="N66" s="160">
        <f>'将来負担比率（分子）の構造'!M$41</f>
        <v>59354</v>
      </c>
      <c r="O66" s="160"/>
      <c r="P66" s="160"/>
    </row>
    <row r="67" spans="1:16" x14ac:dyDescent="0.2">
      <c r="A67" s="160" t="s">
        <v>69</v>
      </c>
      <c r="B67" s="160" t="e">
        <f>NA()</f>
        <v>#N/A</v>
      </c>
      <c r="C67" s="160">
        <f>IF(ISNUMBER('将来負担比率（分子）の構造'!I$53), IF('将来負担比率（分子）の構造'!I$53 &lt; 0, 0, '将来負担比率（分子）の構造'!I$53), NA())</f>
        <v>14914</v>
      </c>
      <c r="D67" s="160" t="e">
        <f>NA()</f>
        <v>#N/A</v>
      </c>
      <c r="E67" s="160" t="e">
        <f>NA()</f>
        <v>#N/A</v>
      </c>
      <c r="F67" s="160">
        <f>IF(ISNUMBER('将来負担比率（分子）の構造'!J$53), IF('将来負担比率（分子）の構造'!J$53 &lt; 0, 0, '将来負担比率（分子）の構造'!J$53), NA())</f>
        <v>13636</v>
      </c>
      <c r="G67" s="160" t="e">
        <f>NA()</f>
        <v>#N/A</v>
      </c>
      <c r="H67" s="160" t="e">
        <f>NA()</f>
        <v>#N/A</v>
      </c>
      <c r="I67" s="160">
        <f>IF(ISNUMBER('将来負担比率（分子）の構造'!K$53), IF('将来負担比率（分子）の構造'!K$53 &lt; 0, 0, '将来負担比率（分子）の構造'!K$53), NA())</f>
        <v>9971</v>
      </c>
      <c r="J67" s="160" t="e">
        <f>NA()</f>
        <v>#N/A</v>
      </c>
      <c r="K67" s="160" t="e">
        <f>NA()</f>
        <v>#N/A</v>
      </c>
      <c r="L67" s="160">
        <f>IF(ISNUMBER('将来負担比率（分子）の構造'!L$53), IF('将来負担比率（分子）の構造'!L$53 &lt; 0, 0, '将来負担比率（分子）の構造'!L$53), NA())</f>
        <v>4855</v>
      </c>
      <c r="M67" s="160" t="e">
        <f>NA()</f>
        <v>#N/A</v>
      </c>
      <c r="N67" s="160" t="e">
        <f>NA()</f>
        <v>#N/A</v>
      </c>
      <c r="O67" s="160">
        <f>IF(ISNUMBER('将来負担比率（分子）の構造'!M$53), IF('将来負担比率（分子）の構造'!M$53 &lt; 0, 0, '将来負担比率（分子）の構造'!M$53), NA())</f>
        <v>2482</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5497</v>
      </c>
      <c r="C72" s="164">
        <f>基金残高に係る経年分析!G55</f>
        <v>5484</v>
      </c>
      <c r="D72" s="164">
        <f>基金残高に係る経年分析!H55</f>
        <v>5296</v>
      </c>
    </row>
    <row r="73" spans="1:16" x14ac:dyDescent="0.2">
      <c r="A73" s="163" t="s">
        <v>72</v>
      </c>
      <c r="B73" s="164">
        <f>基金残高に係る経年分析!F56</f>
        <v>3232</v>
      </c>
      <c r="C73" s="164">
        <f>基金残高に係る経年分析!G56</f>
        <v>2745</v>
      </c>
      <c r="D73" s="164">
        <f>基金残高に係る経年分析!H56</f>
        <v>2456</v>
      </c>
    </row>
    <row r="74" spans="1:16" x14ac:dyDescent="0.2">
      <c r="A74" s="163" t="s">
        <v>73</v>
      </c>
      <c r="B74" s="164">
        <f>基金残高に係る経年分析!F57</f>
        <v>9176</v>
      </c>
      <c r="C74" s="164">
        <f>基金残高に係る経年分析!G57</f>
        <v>12043</v>
      </c>
      <c r="D74" s="164">
        <f>基金残高に係る経年分析!H57</f>
        <v>12146</v>
      </c>
    </row>
  </sheetData>
  <sheetProtection algorithmName="SHA-512" hashValue="Wvi+F6xgGITafXKyrHQdrhvE+PmiXV11Wzdxqs6YPGSojwPvAVoax+Zv/MxypnBxxgm3xaHpKplNAM2zpS/pPg==" saltValue="sOXFgPUaF0sbaikTf59BMg=="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竹田 元洋</cp:lastModifiedBy>
  <cp:lastPrinted>2019-10-21T07:45:24Z</cp:lastPrinted>
  <dcterms:created xsi:type="dcterms:W3CDTF">2019-02-14T05:18:10Z</dcterms:created>
  <dcterms:modified xsi:type="dcterms:W3CDTF">2019-11-01T03:53:25Z</dcterms:modified>
</cp:coreProperties>
</file>