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6D491EC5-7538-4088-BA00-13987C9390D8}"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AM36" i="10"/>
  <c r="C36" i="10"/>
  <c r="AM35" i="10"/>
  <c r="C35" i="10"/>
  <c r="AM34" i="10" s="1"/>
  <c r="U34" i="10"/>
  <c r="U35" i="10" s="1"/>
  <c r="U36"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c r="CO35" i="10" s="1"/>
  <c r="CO36" i="10" s="1"/>
</calcChain>
</file>

<file path=xl/sharedStrings.xml><?xml version="1.0" encoding="utf-8"?>
<sst xmlns="http://schemas.openxmlformats.org/spreadsheetml/2006/main" count="1148" uniqueCount="601">
  <si>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</si>
  <si>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</si>
  <si>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</si>
  <si>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</si>
  <si>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</si>
  <si>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</si>
  <si>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</si>
  <si>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</si>
  <si>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</si>
  <si>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</si>
  <si>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</si>
  <si>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</si>
  <si>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</si>
  <si>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</si>
  <si>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</si>
  <si>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</si>
  <si>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</si>
  <si>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</si>
  <si>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</si>
  <si>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</si>
  <si>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</si>
  <si>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</si>
  <si>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</si>
  <si>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</si>
  <si>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</si>
  <si>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</si>
  <si>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</si>
  <si>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</si>
  <si>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</si>
  <si>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</si>
  <si>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</si>
  <si>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</si>
  <si>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</si>
  <si>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</si>
  <si>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</si>
  <si>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</si>
  <si>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</si>
  <si>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</si>
  <si>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</si>
  <si>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</si>
  <si>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</si>
  <si>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</si>
  <si>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</si>
  <si>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</si>
  <si>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</si>
  <si>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</si>
  <si>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</si>
  <si>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</si>
  <si>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</si>
  <si>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</si>
  <si>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</si>
  <si>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</si>
  <si>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</si>
  <si>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</si>
  <si>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</si>
  <si>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</si>
  <si>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</si>
  <si>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</si>
  <si>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</si>
  <si>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</si>
  <si>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</si>
  <si>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</si>
  <si>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</si>
  <si>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</si>
  <si>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</si>
  <si>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</si>
  <si>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</si>
  <si>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</si>
  <si>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</si>
  <si>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</si>
  <si>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</si>
  <si>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</si>
  <si>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</si>
  <si>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</si>
  <si>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</si>
  <si>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</si>
  <si>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</si>
  <si>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</si>
  <si>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</si>
  <si>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</si>
  <si>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</si>
  <si>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</si>
  <si>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</si>
  <si>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</si>
  <si>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</si>
  <si>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</si>
  <si>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</si>
  <si>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</si>
  <si>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</si>
  <si>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</si>
  <si>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</si>
  <si>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</si>
  <si>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綾町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</si>
  <si>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</si>
  <si>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</si>
  <si>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</si>
  <si>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</si>
  <si>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</si>
  <si>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</si>
  <si>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</si>
  <si>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</si>
  <si>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</si>
  <si>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</si>
  <si>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</si>
  <si>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</si>
  <si>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</si>
  <si>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</si>
  <si>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</si>
  <si>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</si>
  <si>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</si>
  <si>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</si>
  <si>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</si>
  <si>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</si>
  <si>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</si>
  <si>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</si>
  <si>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</si>
  <si>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</si>
  <si>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</si>
  <si>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</si>
  <si>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</si>
  <si>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</si>
  <si>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</si>
  <si>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</si>
  <si>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</si>
  <si>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</si>
  <si>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</si>
  <si>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</si>
  <si>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</si>
  <si>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</si>
  <si>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</si>
  <si>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</si>
  <si>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</si>
  <si>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</si>
  <si>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</si>
  <si>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</si>
  <si>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</si>
  <si>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</si>
  <si>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</si>
  <si>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</si>
  <si>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</si>
  <si>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</si>
  <si>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</si>
  <si>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</si>
  <si>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</si>
  <si>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</si>
  <si>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</si>
  <si>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</si>
  <si>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</si>
  <si>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</si>
  <si>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</si>
  <si>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</si>
  <si>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</si>
  <si>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</si>
  <si>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</si>
  <si>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</si>
  <si>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</si>
  <si>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</si>
  <si>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</si>
  <si>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</si>
  <si>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</si>
  <si>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</si>
  <si>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</si>
  <si>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</si>
  <si>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</si>
  <si>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</si>
  <si>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</si>
  <si>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</si>
  <si>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</si>
  <si>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</si>
  <si>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</si>
  <si>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</si>
  <si>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</si>
  <si>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</si>
  <si>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</si>
  <si>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</si>
  <si>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</si>
  <si>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</si>
  <si>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</si>
  <si>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</si>
  <si>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</si>
  <si>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</si>
  <si>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</si>
  <si>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</si>
  <si>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</si>
  <si>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</si>
  <si>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</si>
  <si>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</si>
  <si>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</si>
  <si>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</si>
  <si>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</si>
  <si>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</si>
  <si>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</si>
  <si>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</si>
  <si>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</si>
  <si>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</si>
  <si>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</si>
  <si>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</si>
  <si>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</si>
  <si>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</si>
  <si>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</si>
  <si>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</si>
  <si>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</si>
  <si>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</si>
  <si>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</si>
  <si>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</si>
  <si>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</si>
  <si>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</si>
  <si>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</si>
  <si>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</si>
  <si>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</si>
  <si>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</si>
  <si>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</si>
  <si>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</si>
  <si>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</si>
  <si>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</si>
  <si>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</si>
  <si>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</si>
  <si>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宮崎県綾町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</si>
  <si>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</si>
  <si>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</si>
  <si>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</si>
  <si>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</si>
  <si>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</si>
  <si>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</si>
  <si>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</si>
  <si>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</si>
  <si>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</si>
  <si>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</si>
  <si>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</si>
  <si>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</si>
  <si>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</si>
  <si>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</si>
  <si>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</si>
  <si>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</si>
  <si>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</si>
  <si>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</si>
  <si>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</si>
  <si>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</si>
  <si>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</si>
  <si>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</si>
  <si>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</si>
  <si>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</si>
  <si>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</si>
  <si>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</si>
  <si>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</si>
  <si>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</si>
  <si>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</si>
  <si>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</si>
  <si>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</si>
  <si>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</si>
  <si>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</si>
  <si>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</si>
  <si>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</si>
  <si>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</si>
  <si>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</si>
  <si>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</si>
  <si>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</si>
  <si>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</si>
  <si>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</si>
  <si>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</si>
  <si>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</si>
  <si>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</si>
  <si>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</si>
  <si>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</si>
  <si>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</si>
  <si>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</si>
  <si>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</si>
  <si>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</si>
  <si>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</si>
  <si>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</si>
  <si>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</si>
  <si>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</si>
  <si>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</si>
  <si>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</si>
  <si>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</si>
  <si>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</si>
  <si>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</si>
  <si>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</si>
  <si>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</si>
  <si>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</si>
  <si>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</si>
  <si>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</si>
  <si>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</si>
  <si>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</si>
  <si>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</si>
  <si>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</si>
  <si>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</si>
  <si>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</si>
  <si>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</si>
  <si>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</si>
  <si>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</si>
  <si>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</si>
  <si>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</si>
  <si>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</si>
  <si>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</si>
  <si>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</si>
  <si>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</si>
  <si>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</si>
  <si>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</si>
  <si>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</si>
  <si>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</si>
  <si>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</si>
  <si>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</si>
  <si>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</si>
  <si>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</si>
  <si>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</si>
  <si>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</si>
  <si>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</si>
  <si>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</si>
  <si>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</si>
  <si>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</si>
  <si>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</si>
  <si>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</si>
  <si>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</si>
  <si>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</si>
  <si>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</si>
  <si>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</si>
  <si>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</si>
  <si>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</si>
  <si>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</si>
  <si>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</si>
  <si>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</si>
  <si>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</si>
  <si>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</si>
  <si>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</si>
  <si>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</si>
  <si>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</si>
  <si>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</si>
  <si>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</si>
  <si>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</si>
  <si>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</si>
  <si>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</si>
  <si>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</si>
  <si>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</si>
  <si>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</si>
  <si>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</si>
  <si>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</si>
  <si>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</si>
  <si>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</si>
  <si>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</si>
  <si>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</si>
  <si>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</si>
  <si>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</si>
  <si>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</si>
  <si>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</si>
  <si>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</si>
  <si>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</si>
  <si>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</si>
  <si>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</si>
  <si>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</si>
  <si>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</si>
  <si>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</si>
  <si>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</si>
  <si>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</si>
  <si>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</si>
  <si>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</si>
  <si>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</si>
  <si>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</si>
  <si>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</si>
  <si>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</si>
  <si>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</si>
  <si>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</si>
  <si>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</si>
  <si>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</si>
  <si>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</si>
  <si>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</si>
  <si>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</si>
  <si>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宮崎県綾町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</si>
  <si>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</si>
  <si>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</si>
  <si>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</si>
  <si>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</si>
  <si>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</si>
  <si>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</si>
  <si>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</si>
  <si>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</si>
  <si>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</si>
  <si>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</si>
  <si>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</si>
  <si>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</si>
  <si>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</si>
  <si>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</si>
  <si>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</si>
  <si>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</si>
  <si>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</si>
  <si>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</si>
  <si>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</si>
  <si>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</si>
  <si>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</si>
  <si>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</si>
  <si>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</si>
  <si>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</si>
  <si>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</si>
  <si>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</si>
  <si>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</si>
  <si>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</si>
  <si>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</si>
  <si>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</si>
  <si>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</si>
  <si>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</si>
  <si>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</si>
  <si>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</si>
  <si>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</si>
  <si>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</si>
  <si>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</si>
  <si>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</si>
  <si>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</si>
  <si>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</si>
  <si>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</si>
  <si>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</si>
  <si>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</si>
  <si>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</si>
  <si>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</si>
  <si>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</si>
  <si>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</si>
  <si>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</si>
  <si>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</si>
  <si>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</si>
  <si>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</si>
  <si>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</si>
  <si>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</si>
  <si>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</si>
  <si>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</si>
  <si>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</si>
  <si>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</si>
  <si>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</si>
  <si>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</si>
  <si>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</si>
  <si>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</si>
  <si>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</si>
  <si>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</si>
  <si>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</si>
  <si>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</si>
  <si>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</si>
  <si>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</si>
  <si>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</si>
  <si>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</si>
  <si>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</si>
  <si>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</si>
  <si>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</si>
  <si>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</si>
  <si>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</si>
  <si>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</si>
  <si>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</si>
  <si>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</si>
  <si>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</si>
  <si>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</si>
  <si>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</si>
  <si>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</si>
  <si>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</si>
  <si>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</si>
  <si>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</si>
  <si>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</si>
  <si>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</si>
  <si>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</si>
  <si>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</si>
  <si>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</si>
  <si>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</si>
  <si>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</si>
  <si>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</si>
  <si>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</si>
  <si>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</si>
  <si>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</si>
  <si>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</si>
  <si>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</si>
  <si>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</si>
  <si>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</si>
  <si>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</si>
  <si>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</si>
  <si>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</si>
  <si>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</si>
  <si>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</si>
  <si>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</si>
  <si>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</si>
  <si>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</si>
  <si>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</si>
  <si>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</si>
  <si>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</si>
  <si>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</si>
  <si>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</si>
  <si>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</si>
  <si>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</si>
  <si>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</si>
  <si>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</si>
  <si>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</si>
  <si>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</si>
  <si>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</si>
  <si>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</si>
  <si>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</si>
  <si>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</si>
  <si>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</si>
  <si>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</si>
  <si>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</si>
  <si>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</si>
  <si>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</si>
  <si>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</si>
  <si>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</si>
  <si>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</si>
  <si>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</si>
  <si>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</si>
  <si>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</si>
  <si>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</si>
  <si>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</si>
  <si>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</si>
  <si>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</si>
  <si>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</si>
  <si>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</si>
  <si>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</si>
  <si>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</si>
  <si>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</si>
  <si>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</si>
  <si>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</si>
  <si>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</si>
  <si>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</si>
  <si>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</si>
  <si>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</si>
  <si>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</si>
  <si>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</si>
  <si>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</si>
  <si>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</si>
  <si>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</si>
  <si>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</si>
  <si>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</si>
  <si>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</si>
  <si>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</si>
  <si>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</si>
  <si>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</si>
  <si>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</si>
  <si>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</si>
  <si>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</si>
  <si>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</si>
  <si>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</si>
  <si>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</si>
  <si>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</si>
  <si>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</si>
  <si>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</si>
  <si>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</si>
  <si>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</si>
  <si>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</si>
  <si>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</si>
  <si>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</si>
  <si>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</si>
  <si>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</si>
  <si>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</si>
  <si>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</si>
  <si>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</si>
  <si>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</si>
  <si>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</si>
  <si>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</si>
  <si>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</si>
  <si>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</si>
  <si>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</si>
  <si>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</si>
  <si>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</si>
  <si>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</si>
  <si>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</si>
  <si>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</si>
  <si>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</si>
  <si>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</si>
  <si>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</si>
  <si>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</si>
  <si>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</si>
  <si>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2.98</t>
  </si>
  <si>
    <t>一般会計</t>
  </si>
  <si>
    <t>水道事業会計</t>
  </si>
  <si>
    <t>国民健康保険特別会計</t>
  </si>
  <si>
    <t>後期高齢者医療特別会計</t>
  </si>
  <si>
    <t>公共下水道事業特別会計</t>
  </si>
  <si>
    <t>浄化槽事業特別会計</t>
  </si>
  <si>
    <t>農業集落排水事業特別会計</t>
  </si>
  <si>
    <t>介護保険特別会計</t>
  </si>
  <si>
    <t>その他会計（赤字）</t>
  </si>
  <si>
    <t>その他会計（黒字）</t>
  </si>
  <si>
    <t>土地開発公社</t>
    <rPh sb="0" eb="2">
      <t>トチ</t>
    </rPh>
    <rPh sb="2" eb="4">
      <t>カイハツ</t>
    </rPh>
    <rPh sb="4" eb="6">
      <t>コウシャ</t>
    </rPh>
    <phoneticPr fontId="2"/>
  </si>
  <si>
    <t>宮崎県環境整備公社</t>
    <rPh sb="0" eb="3">
      <t>ミヤザキケン</t>
    </rPh>
    <rPh sb="3" eb="5">
      <t>カンキョウ</t>
    </rPh>
    <rPh sb="5" eb="7">
      <t>セイビ</t>
    </rPh>
    <rPh sb="7" eb="9">
      <t>コウシャ</t>
    </rPh>
    <phoneticPr fontId="2"/>
  </si>
  <si>
    <t>農業支援センター</t>
    <rPh sb="0" eb="2">
      <t>ノウギョウ</t>
    </rPh>
    <rPh sb="2" eb="4">
      <t>シエン</t>
    </rPh>
    <phoneticPr fontId="2"/>
  </si>
  <si>
    <t>市町村事務（一般）</t>
    <rPh sb="0" eb="3">
      <t>シチョウソン</t>
    </rPh>
    <rPh sb="3" eb="5">
      <t>ジム</t>
    </rPh>
    <rPh sb="6" eb="8">
      <t>イッパン</t>
    </rPh>
    <phoneticPr fontId="11"/>
  </si>
  <si>
    <t>宮崎県市町村総合事務組合（市町村交通災害共済災害事業特別会計）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サイガイ</t>
    </rPh>
    <rPh sb="24" eb="26">
      <t>ジギョウ</t>
    </rPh>
    <rPh sb="26" eb="28">
      <t>トクベツ</t>
    </rPh>
    <rPh sb="28" eb="30">
      <t>カイケイ</t>
    </rPh>
    <phoneticPr fontId="11"/>
  </si>
  <si>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11"/>
  </si>
  <si>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</si>
  <si>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宮崎県自治会館管理組合</t>
    <rPh sb="0" eb="3">
      <t>ミヤザキケン</t>
    </rPh>
    <rPh sb="3" eb="5">
      <t>ジチ</t>
    </rPh>
    <rPh sb="5" eb="7">
      <t>カイカン</t>
    </rPh>
    <rPh sb="7" eb="9">
      <t>カンリ</t>
    </rPh>
    <rPh sb="9" eb="11">
      <t>クミアイ</t>
    </rPh>
    <phoneticPr fontId="11"/>
  </si>
  <si>
    <t>(ふるさと綾サポート基金(H29年度末現在))</t>
    <rPh sb="5" eb="6">
      <t>アヤ</t>
    </rPh>
    <rPh sb="10" eb="12">
      <t>キキン</t>
    </rPh>
    <rPh sb="16" eb="19">
      <t>ネンドマツ</t>
    </rPh>
    <rPh sb="19" eb="21">
      <t>ゲンザイ</t>
    </rPh>
    <phoneticPr fontId="11"/>
  </si>
  <si>
    <t>(地域福祉基金(H29年度末現在))</t>
    <rPh sb="1" eb="3">
      <t>チイキ</t>
    </rPh>
    <rPh sb="3" eb="5">
      <t>フクシ</t>
    </rPh>
    <rPh sb="5" eb="7">
      <t>キキン</t>
    </rPh>
    <rPh sb="11" eb="14">
      <t>ネンドマツ</t>
    </rPh>
    <rPh sb="14" eb="16">
      <t>ゲンザイ</t>
    </rPh>
    <phoneticPr fontId="11"/>
  </si>
  <si>
    <t>(公共施設等整備基金(H29年度末現在))</t>
    <rPh sb="1" eb="3">
      <t>コウキョウ</t>
    </rPh>
    <rPh sb="3" eb="5">
      <t>シセツ</t>
    </rPh>
    <rPh sb="5" eb="6">
      <t>トウ</t>
    </rPh>
    <rPh sb="6" eb="8">
      <t>セイビ</t>
    </rPh>
    <rPh sb="8" eb="10">
      <t>キキン</t>
    </rPh>
    <rPh sb="14" eb="17">
      <t>ネンドマツ</t>
    </rPh>
    <rPh sb="17" eb="19">
      <t>ゲンザイ</t>
    </rPh>
    <phoneticPr fontId="11"/>
  </si>
  <si>
    <t>(ふるさと農村活性化基金(H29年度末現在))</t>
    <rPh sb="5" eb="7">
      <t>ノウソン</t>
    </rPh>
    <rPh sb="7" eb="10">
      <t>カッセイカ</t>
    </rPh>
    <rPh sb="10" eb="12">
      <t>キキン</t>
    </rPh>
    <rPh sb="16" eb="19">
      <t>ネンドマツ</t>
    </rPh>
    <rPh sb="19" eb="21">
      <t>ゲンザイ</t>
    </rPh>
    <phoneticPr fontId="11"/>
  </si>
  <si>
    <t>(物品購入基金(H29年度末現在))</t>
    <rPh sb="1" eb="3">
      <t>ブッピン</t>
    </rPh>
    <rPh sb="3" eb="5">
      <t>コウニュウ</t>
    </rPh>
    <rPh sb="5" eb="7">
      <t>キキン</t>
    </rPh>
    <rPh sb="11" eb="14">
      <t>ネンドマツ</t>
    </rPh>
    <rPh sb="14" eb="16">
      <t>ゲンザイ</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</si>
  <si>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</si>
  <si>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</si>
  <si>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</si>
  <si>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</si>
  <si>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</si>
  <si>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</si>
  <si>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</si>
  <si>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</si>
  <si>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</si>
  <si>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</si>
  <si>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</si>
  <si>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有形固定資産減価償却率</t>
    <phoneticPr fontId="5"/>
  </si>
  <si>
    <t>実質公債費比率</t>
    <phoneticPr fontId="5"/>
  </si>
  <si>
    <r>
      <t>　</t>
    </r>
    <r>
      <rPr>
        <sz val="13"/>
        <color indexed="8"/>
        <rFont val="游ゴシック"/>
        <family val="3"/>
        <charset val="128"/>
        <scheme val="minor"/>
      </rPr>
      <t>将来負担比率は減少傾向にあるが、建設から３０年以上経過している公共施設も多く老朽化が進んでいる。今後は、長寿命化へ向けての維持補修費の増額が見込まれるので、除却も視野に入れた検討を行う必要がある。
　計画的な財政運営を行い、将来負担比率の抑制につなげたい。</t>
    </r>
    <rPh sb="1" eb="3">
      <t>ショウライ</t>
    </rPh>
    <rPh sb="3" eb="5">
      <t>フタン</t>
    </rPh>
    <rPh sb="5" eb="7">
      <t>ヒリツ</t>
    </rPh>
    <rPh sb="8" eb="10">
      <t>ゲンショウ</t>
    </rPh>
    <rPh sb="10" eb="12">
      <t>ケイコウ</t>
    </rPh>
    <rPh sb="101" eb="104">
      <t>ケイカクテキ</t>
    </rPh>
    <rPh sb="105" eb="107">
      <t>ザイセイ</t>
    </rPh>
    <rPh sb="107" eb="109">
      <t>ウンエイ</t>
    </rPh>
    <rPh sb="110" eb="111">
      <t>オコナ</t>
    </rPh>
    <rPh sb="113" eb="115">
      <t>ショウライ</t>
    </rPh>
    <rPh sb="115" eb="117">
      <t>フタン</t>
    </rPh>
    <rPh sb="117" eb="119">
      <t>ヒリツ</t>
    </rPh>
    <rPh sb="120" eb="122">
      <t>ヨクセイ</t>
    </rPh>
    <phoneticPr fontId="5"/>
  </si>
  <si>
    <r>
      <t>　</t>
    </r>
    <r>
      <rPr>
        <sz val="13"/>
        <color indexed="8"/>
        <rFont val="游ゴシック"/>
        <family val="3"/>
        <charset val="128"/>
        <scheme val="minor"/>
      </rPr>
      <t>将来負担比率は、平成25年度以降減少傾向である。これは、新規起債発行額を３億円とし起債抑制に努めていること、また、財政調整基金に頼らない予算編成を行っている結果である。　しかし、類似団体と比較すると上回っている状況であるため、更に新規起債発行額を抑制し、適正な運用に努めていく方針である。　実質公債費比率は、年々減少傾向にあり、元利償還金の減少も見込めることから今後も同比率は減少していくと思われる。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</si>
</sst>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546C-4389-84E1-608C2478AD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327544</c:v>
                </c:pt>
                <c:pt idx="1">
                  <c:v>109227</c:v>
                </c:pt>
                <c:pt idx="2">
                  <c:v>72144</c:v>
                </c:pt>
                <c:pt idx="3">
                  <c:v>123794</c:v>
                </c:pt>
                <c:pt idx="4">
                  <c:v>102274</c:v>
                </c:pt>
              </c:numCache>
            </c:numRef>
          </c:val>
          <c:smooth val="0"/>
          <c:extLst>
            <c:ext xmlns:c16="http://schemas.microsoft.com/office/drawing/2014/chart" uri="{C3380CC4-5D6E-409C-BE32-E72D297353CC}">
              <c16:uniqueId val="{00000001-546C-4389-84E1-608C2478ADE6}"/>
            </c:ext>
          </c:extLst>
        </c:ser>
        <c:dLbls>
          <c:showLegendKey val="0"/>
          <c:showVal val="0"/>
          <c:showCatName val="0"/>
          <c:showSerName val="0"/>
          <c:showPercent val="0"/>
          <c:showBubbleSize val="0"/>
        </c:dLbls>
        <c:marker val="1"/>
        <c:smooth val="0"/>
        <c:axId val="253400120"/>
        <c:axId val="253398944"/>
      </c:lineChart>
      <c:catAx>
        <c:axId val="253400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398944"/>
        <c:crosses val="autoZero"/>
        <c:auto val="1"/>
        <c:lblAlgn val="ctr"/>
        <c:lblOffset val="100"/>
        <c:tickLblSkip val="1"/>
        <c:tickMarkSkip val="1"/>
        <c:noMultiLvlLbl val="0"/>
      </c:catAx>
      <c:valAx>
        <c:axId val="2533989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400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6.14</c:v>
                </c:pt>
                <c:pt idx="1">
                  <c:v>5.24</c:v>
                </c:pt>
                <c:pt idx="2">
                  <c:v>9.77</c:v>
                </c:pt>
                <c:pt idx="3">
                  <c:v>3.9</c:v>
                </c:pt>
                <c:pt idx="4">
                  <c:v>4.09</c:v>
                </c:pt>
              </c:numCache>
            </c:numRef>
          </c:val>
          <c:extLst>
            <c:ext xmlns:c16="http://schemas.microsoft.com/office/drawing/2014/chart" uri="{C3380CC4-5D6E-409C-BE32-E72D297353CC}">
              <c16:uniqueId val="{00000000-F514-4B3B-970D-5FD8092997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7.54</c:v>
                </c:pt>
                <c:pt idx="1">
                  <c:v>10.76</c:v>
                </c:pt>
                <c:pt idx="2">
                  <c:v>14.3</c:v>
                </c:pt>
                <c:pt idx="3">
                  <c:v>17.32</c:v>
                </c:pt>
                <c:pt idx="4">
                  <c:v>18.46</c:v>
                </c:pt>
              </c:numCache>
            </c:numRef>
          </c:val>
          <c:extLst>
            <c:ext xmlns:c16="http://schemas.microsoft.com/office/drawing/2014/chart" uri="{C3380CC4-5D6E-409C-BE32-E72D297353CC}">
              <c16:uniqueId val="{00000001-F514-4B3B-970D-5FD809299786}"/>
            </c:ext>
          </c:extLst>
        </c:ser>
        <c:dLbls>
          <c:showLegendKey val="0"/>
          <c:showVal val="0"/>
          <c:showCatName val="0"/>
          <c:showSerName val="0"/>
          <c:showPercent val="0"/>
          <c:showBubbleSize val="0"/>
        </c:dLbls>
        <c:gapWidth val="250"/>
        <c:overlap val="100"/>
        <c:axId val="253746360"/>
        <c:axId val="36001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0.52</c:v>
                </c:pt>
                <c:pt idx="1">
                  <c:v>3.36</c:v>
                </c:pt>
                <c:pt idx="2">
                  <c:v>8.31</c:v>
                </c:pt>
                <c:pt idx="3">
                  <c:v>-2.98</c:v>
                </c:pt>
                <c:pt idx="4">
                  <c:v>0.95</c:v>
                </c:pt>
              </c:numCache>
            </c:numRef>
          </c:val>
          <c:smooth val="0"/>
          <c:extLst>
            <c:ext xmlns:c16="http://schemas.microsoft.com/office/drawing/2014/chart" uri="{C3380CC4-5D6E-409C-BE32-E72D297353CC}">
              <c16:uniqueId val="{00000002-F514-4B3B-970D-5FD809299786}"/>
            </c:ext>
          </c:extLst>
        </c:ser>
        <c:dLbls>
          <c:showLegendKey val="0"/>
          <c:showVal val="0"/>
          <c:showCatName val="0"/>
          <c:showSerName val="0"/>
          <c:showPercent val="0"/>
          <c:showBubbleSize val="0"/>
        </c:dLbls>
        <c:marker val="1"/>
        <c:smooth val="0"/>
        <c:axId val="253746360"/>
        <c:axId val="360016752"/>
      </c:lineChart>
      <c:catAx>
        <c:axId val="25374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016752"/>
        <c:crosses val="autoZero"/>
        <c:auto val="1"/>
        <c:lblAlgn val="ctr"/>
        <c:lblOffset val="100"/>
        <c:tickLblSkip val="1"/>
        <c:tickMarkSkip val="1"/>
        <c:noMultiLvlLbl val="0"/>
      </c:catAx>
      <c:valAx>
        <c:axId val="36001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746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32-48CB-8DC6-95F2BB1C3F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32-48CB-8DC6-95F2BB1C3F40}"/>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0.82</c:v>
                </c:pt>
                <c:pt idx="2">
                  <c:v>#N/A</c:v>
                </c:pt>
                <c:pt idx="3">
                  <c:v>0.48</c:v>
                </c:pt>
                <c:pt idx="4">
                  <c:v>#N/A</c:v>
                </c:pt>
                <c:pt idx="5">
                  <c:v>0.78</c:v>
                </c:pt>
                <c:pt idx="6">
                  <c:v>#N/A</c:v>
                </c:pt>
                <c:pt idx="7">
                  <c:v>0.88</c:v>
                </c:pt>
                <c:pt idx="8">
                  <c:v>#N/A</c:v>
                </c:pt>
                <c:pt idx="9">
                  <c:v>0</c:v>
                </c:pt>
              </c:numCache>
            </c:numRef>
          </c:val>
          <c:extLst>
            <c:ext xmlns:c16="http://schemas.microsoft.com/office/drawing/2014/chart" uri="{C3380CC4-5D6E-409C-BE32-E72D297353CC}">
              <c16:uniqueId val="{00000002-BB32-48CB-8DC6-95F2BB1C3F4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BB32-48CB-8DC6-95F2BB1C3F40}"/>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0.05</c:v>
                </c:pt>
              </c:numCache>
            </c:numRef>
          </c:val>
          <c:extLst>
            <c:ext xmlns:c16="http://schemas.microsoft.com/office/drawing/2014/chart" uri="{C3380CC4-5D6E-409C-BE32-E72D297353CC}">
              <c16:uniqueId val="{00000004-BB32-48CB-8DC6-95F2BB1C3F4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3.64</c:v>
                </c:pt>
                <c:pt idx="2">
                  <c:v>#N/A</c:v>
                </c:pt>
                <c:pt idx="3">
                  <c:v>0</c:v>
                </c:pt>
                <c:pt idx="4">
                  <c:v>#N/A</c:v>
                </c:pt>
                <c:pt idx="5">
                  <c:v>0</c:v>
                </c:pt>
                <c:pt idx="6">
                  <c:v>#N/A</c:v>
                </c:pt>
                <c:pt idx="7">
                  <c:v>0.08</c:v>
                </c:pt>
                <c:pt idx="8">
                  <c:v>#N/A</c:v>
                </c:pt>
                <c:pt idx="9">
                  <c:v>0.13</c:v>
                </c:pt>
              </c:numCache>
            </c:numRef>
          </c:val>
          <c:extLst>
            <c:ext xmlns:c16="http://schemas.microsoft.com/office/drawing/2014/chart" uri="{C3380CC4-5D6E-409C-BE32-E72D297353CC}">
              <c16:uniqueId val="{00000005-BB32-48CB-8DC6-95F2BB1C3F4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0.02</c:v>
                </c:pt>
                <c:pt idx="4">
                  <c:v>#N/A</c:v>
                </c:pt>
                <c:pt idx="5">
                  <c:v>0</c:v>
                </c:pt>
                <c:pt idx="6">
                  <c:v>#N/A</c:v>
                </c:pt>
                <c:pt idx="7">
                  <c:v>0.02</c:v>
                </c:pt>
                <c:pt idx="8">
                  <c:v>#N/A</c:v>
                </c:pt>
                <c:pt idx="9">
                  <c:v>1.1499999999999999</c:v>
                </c:pt>
              </c:numCache>
            </c:numRef>
          </c:val>
          <c:extLst>
            <c:ext xmlns:c16="http://schemas.microsoft.com/office/drawing/2014/chart" uri="{C3380CC4-5D6E-409C-BE32-E72D297353CC}">
              <c16:uniqueId val="{00000006-BB32-48CB-8DC6-95F2BB1C3F4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1.44</c:v>
                </c:pt>
                <c:pt idx="2">
                  <c:v>#N/A</c:v>
                </c:pt>
                <c:pt idx="3">
                  <c:v>0.88</c:v>
                </c:pt>
                <c:pt idx="4">
                  <c:v>#N/A</c:v>
                </c:pt>
                <c:pt idx="5">
                  <c:v>1.1100000000000001</c:v>
                </c:pt>
                <c:pt idx="6">
                  <c:v>#N/A</c:v>
                </c:pt>
                <c:pt idx="7">
                  <c:v>0.96</c:v>
                </c:pt>
                <c:pt idx="8">
                  <c:v>#N/A</c:v>
                </c:pt>
                <c:pt idx="9">
                  <c:v>2.58</c:v>
                </c:pt>
              </c:numCache>
            </c:numRef>
          </c:val>
          <c:extLst>
            <c:ext xmlns:c16="http://schemas.microsoft.com/office/drawing/2014/chart" uri="{C3380CC4-5D6E-409C-BE32-E72D297353CC}">
              <c16:uniqueId val="{00000007-BB32-48CB-8DC6-95F2BB1C3F4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2.13</c:v>
                </c:pt>
                <c:pt idx="2">
                  <c:v>#N/A</c:v>
                </c:pt>
                <c:pt idx="3">
                  <c:v>3.42</c:v>
                </c:pt>
                <c:pt idx="4">
                  <c:v>#N/A</c:v>
                </c:pt>
                <c:pt idx="5">
                  <c:v>3.01</c:v>
                </c:pt>
                <c:pt idx="6">
                  <c:v>#N/A</c:v>
                </c:pt>
                <c:pt idx="7">
                  <c:v>2.64</c:v>
                </c:pt>
                <c:pt idx="8">
                  <c:v>#N/A</c:v>
                </c:pt>
                <c:pt idx="9">
                  <c:v>2.66</c:v>
                </c:pt>
              </c:numCache>
            </c:numRef>
          </c:val>
          <c:extLst>
            <c:ext xmlns:c16="http://schemas.microsoft.com/office/drawing/2014/chart" uri="{C3380CC4-5D6E-409C-BE32-E72D297353CC}">
              <c16:uniqueId val="{00000008-BB32-48CB-8DC6-95F2BB1C3F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6.13</c:v>
                </c:pt>
                <c:pt idx="2">
                  <c:v>#N/A</c:v>
                </c:pt>
                <c:pt idx="3">
                  <c:v>5.23</c:v>
                </c:pt>
                <c:pt idx="4">
                  <c:v>#N/A</c:v>
                </c:pt>
                <c:pt idx="5">
                  <c:v>9.77</c:v>
                </c:pt>
                <c:pt idx="6">
                  <c:v>#N/A</c:v>
                </c:pt>
                <c:pt idx="7">
                  <c:v>3.9</c:v>
                </c:pt>
                <c:pt idx="8">
                  <c:v>#N/A</c:v>
                </c:pt>
                <c:pt idx="9">
                  <c:v>4.09</c:v>
                </c:pt>
              </c:numCache>
            </c:numRef>
          </c:val>
          <c:extLst>
            <c:ext xmlns:c16="http://schemas.microsoft.com/office/drawing/2014/chart" uri="{C3380CC4-5D6E-409C-BE32-E72D297353CC}">
              <c16:uniqueId val="{00000009-BB32-48CB-8DC6-95F2BB1C3F40}"/>
            </c:ext>
          </c:extLst>
        </c:ser>
        <c:dLbls>
          <c:showLegendKey val="0"/>
          <c:showVal val="0"/>
          <c:showCatName val="0"/>
          <c:showSerName val="0"/>
          <c:showPercent val="0"/>
          <c:showBubbleSize val="0"/>
        </c:dLbls>
        <c:gapWidth val="150"/>
        <c:overlap val="100"/>
        <c:axId val="360017928"/>
        <c:axId val="360018320"/>
      </c:barChart>
      <c:catAx>
        <c:axId val="36001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018320"/>
        <c:crosses val="autoZero"/>
        <c:auto val="1"/>
        <c:lblAlgn val="ctr"/>
        <c:lblOffset val="100"/>
        <c:tickLblSkip val="1"/>
        <c:tickMarkSkip val="1"/>
        <c:noMultiLvlLbl val="0"/>
      </c:catAx>
      <c:valAx>
        <c:axId val="36001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017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484</c:v>
                </c:pt>
                <c:pt idx="5">
                  <c:v>478</c:v>
                </c:pt>
                <c:pt idx="8">
                  <c:v>465</c:v>
                </c:pt>
                <c:pt idx="11">
                  <c:v>452</c:v>
                </c:pt>
                <c:pt idx="14">
                  <c:v>404</c:v>
                </c:pt>
              </c:numCache>
            </c:numRef>
          </c:val>
          <c:extLst>
            <c:ext xmlns:c16="http://schemas.microsoft.com/office/drawing/2014/chart" uri="{C3380CC4-5D6E-409C-BE32-E72D297353CC}">
              <c16:uniqueId val="{00000000-08D7-4993-A66B-4F70ED44CE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D7-4993-A66B-4F70ED44CE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8D7-4993-A66B-4F70ED44CE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D7-4993-A66B-4F70ED44CE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82</c:v>
                </c:pt>
                <c:pt idx="3">
                  <c:v>74</c:v>
                </c:pt>
                <c:pt idx="6">
                  <c:v>67</c:v>
                </c:pt>
                <c:pt idx="9">
                  <c:v>54</c:v>
                </c:pt>
                <c:pt idx="12">
                  <c:v>30</c:v>
                </c:pt>
              </c:numCache>
            </c:numRef>
          </c:val>
          <c:extLst>
            <c:ext xmlns:c16="http://schemas.microsoft.com/office/drawing/2014/chart" uri="{C3380CC4-5D6E-409C-BE32-E72D297353CC}">
              <c16:uniqueId val="{00000004-08D7-4993-A66B-4F70ED44CE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D7-4993-A66B-4F70ED44CE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D7-4993-A66B-4F70ED44CE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616</c:v>
                </c:pt>
                <c:pt idx="3">
                  <c:v>606</c:v>
                </c:pt>
                <c:pt idx="6">
                  <c:v>589</c:v>
                </c:pt>
                <c:pt idx="9">
                  <c:v>576</c:v>
                </c:pt>
                <c:pt idx="12">
                  <c:v>558</c:v>
                </c:pt>
              </c:numCache>
            </c:numRef>
          </c:val>
          <c:extLst>
            <c:ext xmlns:c16="http://schemas.microsoft.com/office/drawing/2014/chart" uri="{C3380CC4-5D6E-409C-BE32-E72D297353CC}">
              <c16:uniqueId val="{00000007-08D7-4993-A66B-4F70ED44CECE}"/>
            </c:ext>
          </c:extLst>
        </c:ser>
        <c:dLbls>
          <c:showLegendKey val="0"/>
          <c:showVal val="0"/>
          <c:showCatName val="0"/>
          <c:showSerName val="0"/>
          <c:showPercent val="0"/>
          <c:showBubbleSize val="0"/>
        </c:dLbls>
        <c:gapWidth val="100"/>
        <c:overlap val="100"/>
        <c:axId val="32850488"/>
        <c:axId val="32850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214</c:v>
                </c:pt>
                <c:pt idx="2">
                  <c:v>#N/A</c:v>
                </c:pt>
                <c:pt idx="3">
                  <c:v>#N/A</c:v>
                </c:pt>
                <c:pt idx="4">
                  <c:v>202</c:v>
                </c:pt>
                <c:pt idx="5">
                  <c:v>#N/A</c:v>
                </c:pt>
                <c:pt idx="6">
                  <c:v>#N/A</c:v>
                </c:pt>
                <c:pt idx="7">
                  <c:v>191</c:v>
                </c:pt>
                <c:pt idx="8">
                  <c:v>#N/A</c:v>
                </c:pt>
                <c:pt idx="9">
                  <c:v>#N/A</c:v>
                </c:pt>
                <c:pt idx="10">
                  <c:v>178</c:v>
                </c:pt>
                <c:pt idx="11">
                  <c:v>#N/A</c:v>
                </c:pt>
                <c:pt idx="12">
                  <c:v>#N/A</c:v>
                </c:pt>
                <c:pt idx="13">
                  <c:v>184</c:v>
                </c:pt>
                <c:pt idx="14">
                  <c:v>#N/A</c:v>
                </c:pt>
              </c:numCache>
            </c:numRef>
          </c:val>
          <c:smooth val="0"/>
          <c:extLst>
            <c:ext xmlns:c16="http://schemas.microsoft.com/office/drawing/2014/chart" uri="{C3380CC4-5D6E-409C-BE32-E72D297353CC}">
              <c16:uniqueId val="{00000008-08D7-4993-A66B-4F70ED44CECE}"/>
            </c:ext>
          </c:extLst>
        </c:ser>
        <c:dLbls>
          <c:showLegendKey val="0"/>
          <c:showVal val="0"/>
          <c:showCatName val="0"/>
          <c:showSerName val="0"/>
          <c:showPercent val="0"/>
          <c:showBubbleSize val="0"/>
        </c:dLbls>
        <c:marker val="1"/>
        <c:smooth val="0"/>
        <c:axId val="32850488"/>
        <c:axId val="32850880"/>
      </c:lineChart>
      <c:catAx>
        <c:axId val="3285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50880"/>
        <c:crosses val="autoZero"/>
        <c:auto val="1"/>
        <c:lblAlgn val="ctr"/>
        <c:lblOffset val="100"/>
        <c:tickLblSkip val="1"/>
        <c:tickMarkSkip val="1"/>
        <c:noMultiLvlLbl val="0"/>
      </c:catAx>
      <c:valAx>
        <c:axId val="3285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50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3883</c:v>
                </c:pt>
                <c:pt idx="5">
                  <c:v>3878</c:v>
                </c:pt>
                <c:pt idx="8">
                  <c:v>3639</c:v>
                </c:pt>
                <c:pt idx="11">
                  <c:v>3680</c:v>
                </c:pt>
                <c:pt idx="14">
                  <c:v>3566</c:v>
                </c:pt>
              </c:numCache>
            </c:numRef>
          </c:val>
          <c:extLst>
            <c:ext xmlns:c16="http://schemas.microsoft.com/office/drawing/2014/chart" uri="{C3380CC4-5D6E-409C-BE32-E72D297353CC}">
              <c16:uniqueId val="{00000000-D267-47D7-BB2B-1276846F14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293</c:v>
                </c:pt>
                <c:pt idx="5">
                  <c:v>259</c:v>
                </c:pt>
                <c:pt idx="8">
                  <c:v>246</c:v>
                </c:pt>
                <c:pt idx="11">
                  <c:v>214</c:v>
                </c:pt>
                <c:pt idx="14">
                  <c:v>181</c:v>
                </c:pt>
              </c:numCache>
            </c:numRef>
          </c:val>
          <c:extLst>
            <c:ext xmlns:c16="http://schemas.microsoft.com/office/drawing/2014/chart" uri="{C3380CC4-5D6E-409C-BE32-E72D297353CC}">
              <c16:uniqueId val="{00000001-D267-47D7-BB2B-1276846F14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832</c:v>
                </c:pt>
                <c:pt idx="5">
                  <c:v>904</c:v>
                </c:pt>
                <c:pt idx="8">
                  <c:v>1097</c:v>
                </c:pt>
                <c:pt idx="11">
                  <c:v>1353</c:v>
                </c:pt>
                <c:pt idx="14">
                  <c:v>1287</c:v>
                </c:pt>
              </c:numCache>
            </c:numRef>
          </c:val>
          <c:extLst>
            <c:ext xmlns:c16="http://schemas.microsoft.com/office/drawing/2014/chart" uri="{C3380CC4-5D6E-409C-BE32-E72D297353CC}">
              <c16:uniqueId val="{00000002-D267-47D7-BB2B-1276846F14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67-47D7-BB2B-1276846F14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67-47D7-BB2B-1276846F14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32</c:v>
                </c:pt>
                <c:pt idx="3">
                  <c:v>16</c:v>
                </c:pt>
                <c:pt idx="6">
                  <c:v>40</c:v>
                </c:pt>
                <c:pt idx="9">
                  <c:v>46</c:v>
                </c:pt>
                <c:pt idx="12">
                  <c:v>43</c:v>
                </c:pt>
              </c:numCache>
            </c:numRef>
          </c:val>
          <c:extLst>
            <c:ext xmlns:c16="http://schemas.microsoft.com/office/drawing/2014/chart" uri="{C3380CC4-5D6E-409C-BE32-E72D297353CC}">
              <c16:uniqueId val="{00000005-D267-47D7-BB2B-1276846F14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597</c:v>
                </c:pt>
                <c:pt idx="3">
                  <c:v>648</c:v>
                </c:pt>
                <c:pt idx="6">
                  <c:v>617</c:v>
                </c:pt>
                <c:pt idx="9">
                  <c:v>673</c:v>
                </c:pt>
                <c:pt idx="12">
                  <c:v>542</c:v>
                </c:pt>
              </c:numCache>
            </c:numRef>
          </c:val>
          <c:extLst>
            <c:ext xmlns:c16="http://schemas.microsoft.com/office/drawing/2014/chart" uri="{C3380CC4-5D6E-409C-BE32-E72D297353CC}">
              <c16:uniqueId val="{00000006-D267-47D7-BB2B-1276846F14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267-47D7-BB2B-1276846F14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1095</c:v>
                </c:pt>
                <c:pt idx="3">
                  <c:v>1096</c:v>
                </c:pt>
                <c:pt idx="6">
                  <c:v>1059</c:v>
                </c:pt>
                <c:pt idx="9">
                  <c:v>972</c:v>
                </c:pt>
                <c:pt idx="12">
                  <c:v>819</c:v>
                </c:pt>
              </c:numCache>
            </c:numRef>
          </c:val>
          <c:extLst>
            <c:ext xmlns:c16="http://schemas.microsoft.com/office/drawing/2014/chart" uri="{C3380CC4-5D6E-409C-BE32-E72D297353CC}">
              <c16:uniqueId val="{00000008-D267-47D7-BB2B-1276846F14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67-47D7-BB2B-1276846F14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5036</c:v>
                </c:pt>
                <c:pt idx="3">
                  <c:v>4805</c:v>
                </c:pt>
                <c:pt idx="6">
                  <c:v>4558</c:v>
                </c:pt>
                <c:pt idx="9">
                  <c:v>4607</c:v>
                </c:pt>
                <c:pt idx="12">
                  <c:v>4561</c:v>
                </c:pt>
              </c:numCache>
            </c:numRef>
          </c:val>
          <c:extLst>
            <c:ext xmlns:c16="http://schemas.microsoft.com/office/drawing/2014/chart" uri="{C3380CC4-5D6E-409C-BE32-E72D297353CC}">
              <c16:uniqueId val="{0000000A-D267-47D7-BB2B-1276846F14D7}"/>
            </c:ext>
          </c:extLst>
        </c:ser>
        <c:dLbls>
          <c:showLegendKey val="0"/>
          <c:showVal val="0"/>
          <c:showCatName val="0"/>
          <c:showSerName val="0"/>
          <c:showPercent val="0"/>
          <c:showBubbleSize val="0"/>
        </c:dLbls>
        <c:gapWidth val="100"/>
        <c:overlap val="100"/>
        <c:axId val="32852056"/>
        <c:axId val="32852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1753</c:v>
                </c:pt>
                <c:pt idx="2">
                  <c:v>#N/A</c:v>
                </c:pt>
                <c:pt idx="3">
                  <c:v>#N/A</c:v>
                </c:pt>
                <c:pt idx="4">
                  <c:v>1523</c:v>
                </c:pt>
                <c:pt idx="5">
                  <c:v>#N/A</c:v>
                </c:pt>
                <c:pt idx="6">
                  <c:v>#N/A</c:v>
                </c:pt>
                <c:pt idx="7">
                  <c:v>1292</c:v>
                </c:pt>
                <c:pt idx="8">
                  <c:v>#N/A</c:v>
                </c:pt>
                <c:pt idx="9">
                  <c:v>#N/A</c:v>
                </c:pt>
                <c:pt idx="10">
                  <c:v>1051</c:v>
                </c:pt>
                <c:pt idx="11">
                  <c:v>#N/A</c:v>
                </c:pt>
                <c:pt idx="12">
                  <c:v>#N/A</c:v>
                </c:pt>
                <c:pt idx="13">
                  <c:v>932</c:v>
                </c:pt>
                <c:pt idx="14">
                  <c:v>#N/A</c:v>
                </c:pt>
              </c:numCache>
            </c:numRef>
          </c:val>
          <c:smooth val="0"/>
          <c:extLst>
            <c:ext xmlns:c16="http://schemas.microsoft.com/office/drawing/2014/chart" uri="{C3380CC4-5D6E-409C-BE32-E72D297353CC}">
              <c16:uniqueId val="{0000000B-D267-47D7-BB2B-1276846F14D7}"/>
            </c:ext>
          </c:extLst>
        </c:ser>
        <c:dLbls>
          <c:showLegendKey val="0"/>
          <c:showVal val="0"/>
          <c:showCatName val="0"/>
          <c:showSerName val="0"/>
          <c:showPercent val="0"/>
          <c:showBubbleSize val="0"/>
        </c:dLbls>
        <c:marker val="1"/>
        <c:smooth val="0"/>
        <c:axId val="32852056"/>
        <c:axId val="32852448"/>
      </c:lineChart>
      <c:catAx>
        <c:axId val="3285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52448"/>
        <c:crosses val="autoZero"/>
        <c:auto val="1"/>
        <c:lblAlgn val="ctr"/>
        <c:lblOffset val="100"/>
        <c:tickLblSkip val="1"/>
        <c:tickMarkSkip val="1"/>
        <c:noMultiLvlLbl val="0"/>
      </c:catAx>
      <c:valAx>
        <c:axId val="3285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5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374</c:v>
                </c:pt>
                <c:pt idx="1">
                  <c:v>450</c:v>
                </c:pt>
                <c:pt idx="2">
                  <c:v>471</c:v>
                </c:pt>
              </c:numCache>
            </c:numRef>
          </c:val>
          <c:extLst>
            <c:ext xmlns:c16="http://schemas.microsoft.com/office/drawing/2014/chart" uri="{C3380CC4-5D6E-409C-BE32-E72D297353CC}">
              <c16:uniqueId val="{00000000-7106-4B34-8E6A-9770E4013D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7106-4B34-8E6A-9770E4013D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461</c:v>
                </c:pt>
                <c:pt idx="1">
                  <c:v>607</c:v>
                </c:pt>
                <c:pt idx="2">
                  <c:v>515</c:v>
                </c:pt>
              </c:numCache>
            </c:numRef>
          </c:val>
          <c:extLst>
            <c:ext xmlns:c16="http://schemas.microsoft.com/office/drawing/2014/chart" uri="{C3380CC4-5D6E-409C-BE32-E72D297353CC}">
              <c16:uniqueId val="{00000002-7106-4B34-8E6A-9770E4013D86}"/>
            </c:ext>
          </c:extLst>
        </c:ser>
        <c:dLbls>
          <c:showLegendKey val="0"/>
          <c:showVal val="0"/>
          <c:showCatName val="0"/>
          <c:showSerName val="0"/>
          <c:showPercent val="0"/>
          <c:showBubbleSize val="0"/>
        </c:dLbls>
        <c:gapWidth val="120"/>
        <c:overlap val="100"/>
        <c:axId val="32853624"/>
        <c:axId val="32854016"/>
      </c:barChart>
      <c:catAx>
        <c:axId val="32853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854016"/>
        <c:crosses val="autoZero"/>
        <c:auto val="1"/>
        <c:lblAlgn val="ctr"/>
        <c:lblOffset val="100"/>
        <c:tickLblSkip val="1"/>
        <c:tickMarkSkip val="1"/>
        <c:noMultiLvlLbl val="0"/>
      </c:catAx>
      <c:valAx>
        <c:axId val="32854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853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{87398E31-3003-468D-934D-19D6A011922E}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629-4CD2-97AB-E9C32664FD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{6E4B0651-6526-4B16-9E6D-D36AF2A8F18B}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29-4CD2-97AB-E9C32664FD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{254670FF-E343-4E81-A96C-0317F5B984DA}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29-4CD2-97AB-E9C32664FD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{78AAA6B9-88AC-491D-94EF-B6DFA5C048D5}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29-4CD2-97AB-E9C32664FD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{B9D31662-B6D0-4CBD-AF8D-29263728E07C}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29-4CD2-97AB-E9C32664FD6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{1172EC62-1771-49F0-80EB-E1BE765D2C9A}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629-4CD2-97AB-E9C32664FD6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{0264C7D9-3727-4F59-A5A5-58866A06B63D}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629-4CD2-97AB-E9C32664FD6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{BE686886-2881-4F3D-B203-FA88BA7BF2F3}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629-4CD2-97AB-E9C32664FD6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{DC203098-4E60-4088-913B-C9501C7261B9}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629-4CD2-97AB-E9C32664FD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58.8</c:v>
                </c:pt>
                <c:pt idx="32">
                  <c:v>59.9</c:v>
                </c:pt>
              </c:numCache>
            </c:numRef>
          </c:xVal>
          <c:yVal>
            <c:numRef>
              <c:f>公会計指標分析・財政指標組合せ分析表!$BP$51:$DC$51</c:f>
              <c:numCache>
                <c:formatCode>#,##0.0;"▲ "#,##0.0</c:formatCode>
                <c:ptCount val="40"/>
                <c:pt idx="24">
                  <c:v>48.1</c:v>
                </c:pt>
                <c:pt idx="32">
                  <c:v>42.6</c:v>
                </c:pt>
              </c:numCache>
            </c:numRef>
          </c:yVal>
          <c:smooth val="0"/>
          <c:extLst>
            <c:ext xmlns:c16="http://schemas.microsoft.com/office/drawing/2014/chart" uri="{C3380CC4-5D6E-409C-BE32-E72D297353CC}">
              <c16:uniqueId val="{00000009-F629-4CD2-97AB-E9C32664FD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{F9CEFD99-517A-45D2-AAEF-6A7C5A47DCE6}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629-4CD2-97AB-E9C32664FD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{EEA3F967-862F-484E-8B43-4AAD3EAD90C3}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29-4CD2-97AB-E9C32664FD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{AF81301D-EA87-4305-847C-9AD0EB925667}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29-4CD2-97AB-E9C32664FD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{C1EE35FA-A84D-477E-823E-5B0728C87DBB}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29-4CD2-97AB-E9C32664FD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{3746DF8B-ACB4-4B17-9CD1-D7567469E6E2}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29-4CD2-97AB-E9C32664FD6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{8618C4C9-27F0-43B1-A83E-42DC83FFB137}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629-4CD2-97AB-E9C32664FD6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{F1EA4D3B-05D1-4DCE-80A6-48EDB6DCA474}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629-4CD2-97AB-E9C32664FD6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{7832EED0-93B8-4D2B-B889-60B3882EE96E}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629-4CD2-97AB-E9C32664FD6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{B277B1FD-8614-4755-8DFA-7A0719F9E854}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629-4CD2-97AB-E9C32664FD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58.5</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F629-4CD2-97AB-E9C32664FD6B}"/>
            </c:ext>
          </c:extLst>
        </c:ser>
        <c:dLbls>
          <c:showLegendKey val="0"/>
          <c:showVal val="1"/>
          <c:showCatName val="0"/>
          <c:showSerName val="0"/>
          <c:showPercent val="0"/>
          <c:showBubbleSize val="0"/>
        </c:dLbls>
        <c:axId val="367841456"/>
        <c:axId val="367841848"/>
      </c:scatterChart>
      <c:valAx>
        <c:axId val="367841456"/>
        <c:scaling>
          <c:orientation val="minMax"/>
          <c:max val="60.2"/>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7841848"/>
        <c:crosses val="autoZero"/>
        <c:crossBetween val="midCat"/>
      </c:valAx>
      <c:valAx>
        <c:axId val="367841848"/>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7841456"/>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{41A3F491-0410-45FA-8CEB-0BCDC8570082}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1C7-4E85-BB9D-0E3DD0FB20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{EF5C8A7C-E6D2-4661-A57F-85F059319453}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C7-4E85-BB9D-0E3DD0FB20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{1CA556CA-E652-4F4B-AB0E-858AF6A2F767}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C7-4E85-BB9D-0E3DD0FB20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{AC03084E-DB89-40F1-8684-C2B564078EF1}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C7-4E85-BB9D-0E3DD0FB20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{6D112A3B-BCC7-4A3B-BDFA-201478C36FD0}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C7-4E85-BB9D-0E3DD0FB207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{48A55AE4-C168-4904-900E-0B54200C806C}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1C7-4E85-BB9D-0E3DD0FB207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{D87A63DE-58E5-43A7-903F-1E8318C66CED}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1C7-4E85-BB9D-0E3DD0FB207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{C7C81B93-D0A3-494D-859D-6B2D901F1267}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1C7-4E85-BB9D-0E3DD0FB207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{C460F8B7-5BE3-48D5-A781-8FAF1629CBE5}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1C7-4E85-BB9D-0E3DD0FB20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9.8000000000000007</c:v>
                </c:pt>
                <c:pt idx="16">
                  <c:v>9.1999999999999993</c:v>
                </c:pt>
                <c:pt idx="24">
                  <c:v>8.8000000000000007</c:v>
                </c:pt>
                <c:pt idx="32">
                  <c:v>8.4</c:v>
                </c:pt>
              </c:numCache>
            </c:numRef>
          </c:xVal>
          <c:yVal>
            <c:numRef>
              <c:f>公会計指標分析・財政指標組合せ分析表!$BP$73:$DC$73</c:f>
              <c:numCache>
                <c:formatCode>#,##0.0;"▲ "#,##0.0</c:formatCode>
                <c:ptCount val="40"/>
                <c:pt idx="0">
                  <c:v>80.599999999999994</c:v>
                </c:pt>
                <c:pt idx="8">
                  <c:v>71.099999999999994</c:v>
                </c:pt>
                <c:pt idx="16">
                  <c:v>59.1</c:v>
                </c:pt>
                <c:pt idx="24">
                  <c:v>48.1</c:v>
                </c:pt>
                <c:pt idx="32">
                  <c:v>42.6</c:v>
                </c:pt>
              </c:numCache>
            </c:numRef>
          </c:yVal>
          <c:smooth val="0"/>
          <c:extLst>
            <c:ext xmlns:c16="http://schemas.microsoft.com/office/drawing/2014/chart" uri="{C3380CC4-5D6E-409C-BE32-E72D297353CC}">
              <c16:uniqueId val="{00000009-01C7-4E85-BB9D-0E3DD0FB20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{E425084F-7061-423A-9E1D-C82FF6E629CB}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1C7-4E85-BB9D-0E3DD0FB20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{270D2C9C-82B8-46A7-9047-733F4E7C2F2B}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C7-4E85-BB9D-0E3DD0FB20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{0538C2EE-6905-482F-87CB-2EBBDB2AD5AB}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C7-4E85-BB9D-0E3DD0FB20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{4912574F-6008-426C-9B33-E76B1E18023F}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C7-4E85-BB9D-0E3DD0FB20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{9224ED2D-C867-4B01-91FF-C3FBB6298C4B}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C7-4E85-BB9D-0E3DD0FB207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{A0955067-5A4E-4199-8329-030A3E8AD841}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1C7-4E85-BB9D-0E3DD0FB207B}"/>
                </c:ext>
              </c:extLst>
            </c:dLbl>
            <c:dLbl>
              <c:idx val="16"/>
              <c:layout>
                <c:manualLayout>
                  <c:x val="-3.1697991619110633E-2"/>
                  <c:y val="-4.349592131553585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{04B1CE8C-1DD8-4C11-B082-B3F7BC636A51}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1C7-4E85-BB9D-0E3DD0FB207B}"/>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{5C2741C6-5A4F-4896-90E5-1A2774B05285}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1C7-4E85-BB9D-0E3DD0FB207B}"/>
                </c:ext>
              </c:extLst>
            </c:dLbl>
            <c:dLbl>
              <c:idx val="32"/>
              <c:layout>
                <c:manualLayout>
                  <c:x val="-1.8235628084249958E-2"/>
                  <c:y val="-8.133737286005196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{C63251A7-8730-41FB-820A-794F46A8F50D}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1C7-4E85-BB9D-0E3DD0FB20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C7-4E85-BB9D-0E3DD0FB207B}"/>
            </c:ext>
          </c:extLst>
        </c:ser>
        <c:dLbls>
          <c:showLegendKey val="0"/>
          <c:showVal val="1"/>
          <c:showCatName val="0"/>
          <c:showSerName val="0"/>
          <c:showPercent val="0"/>
          <c:showBubbleSize val="0"/>
        </c:dLbls>
        <c:axId val="360020280"/>
        <c:axId val="360019888"/>
      </c:scatterChart>
      <c:valAx>
        <c:axId val="360020280"/>
        <c:scaling>
          <c:orientation val="minMax"/>
          <c:max val="10.7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019888"/>
        <c:crosses val="autoZero"/>
        <c:crossBetween val="midCat"/>
      </c:valAx>
      <c:valAx>
        <c:axId val="360019888"/>
        <c:scaling>
          <c:orientation val="minMax"/>
          <c:max val="9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02028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7,428
95.19
5,353,782
5,219,439
104,407
2,551,860
4,561,406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近年継続して取り組んできた施策の「若者定住対策」や「企業誘致対策」などの成果によって、</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平成</a:t>
          </a:r>
          <a:r>
            <a:rPr kumimoji="1" lang="en-US" altLang="ja-JP" sz="1100" b="0">
              <a:solidFill>
                <a:schemeClr val="dk1"/>
              </a:solidFill>
              <a:effectLst/>
              <a:latin typeface="+mn-lt"/>
              <a:ea typeface="+mn-ea"/>
              <a:cs typeface="+mn-cs"/>
            </a:rPr>
            <a:t>25</a:t>
          </a:r>
          <a:r>
            <a:rPr kumimoji="1" lang="ja-JP" altLang="en-US" sz="1100" b="0">
              <a:solidFill>
                <a:schemeClr val="dk1"/>
              </a:solidFill>
              <a:effectLst/>
              <a:latin typeface="+mn-lt"/>
              <a:ea typeface="+mn-ea"/>
              <a:cs typeface="+mn-cs"/>
            </a:rPr>
            <a:t>年度決算額と比較し町民税（個人分が</a:t>
          </a:r>
          <a:r>
            <a:rPr kumimoji="1" lang="en-US" altLang="ja-JP" sz="1100" b="0">
              <a:solidFill>
                <a:schemeClr val="dk1"/>
              </a:solidFill>
              <a:effectLst/>
              <a:latin typeface="+mn-lt"/>
              <a:ea typeface="+mn-ea"/>
              <a:cs typeface="+mn-cs"/>
            </a:rPr>
            <a:t>10</a:t>
          </a:r>
          <a:r>
            <a:rPr kumimoji="1" lang="ja-JP" altLang="en-US" sz="1100" b="0">
              <a:solidFill>
                <a:schemeClr val="dk1"/>
              </a:solidFill>
              <a:effectLst/>
              <a:latin typeface="+mn-lt"/>
              <a:ea typeface="+mn-ea"/>
              <a:cs typeface="+mn-cs"/>
            </a:rPr>
            <a:t>百万円、固定資産税が</a:t>
          </a:r>
          <a:r>
            <a:rPr kumimoji="1" lang="en-US" altLang="ja-JP" sz="1100" b="0">
              <a:solidFill>
                <a:schemeClr val="dk1"/>
              </a:solidFill>
              <a:effectLst/>
              <a:latin typeface="+mn-lt"/>
              <a:ea typeface="+mn-ea"/>
              <a:cs typeface="+mn-cs"/>
            </a:rPr>
            <a:t>17</a:t>
          </a:r>
          <a:r>
            <a:rPr kumimoji="1" lang="ja-JP" altLang="en-US" sz="1100" b="0">
              <a:solidFill>
                <a:schemeClr val="dk1"/>
              </a:solidFill>
              <a:effectLst/>
              <a:latin typeface="+mn-lt"/>
              <a:ea typeface="+mn-ea"/>
              <a:cs typeface="+mn-cs"/>
            </a:rPr>
            <a:t>百万円）が、</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伸びてきているため、若干であるが指数が年々高くなってきている。</a:t>
          </a:r>
          <a:endParaRPr kumimoji="1" lang="en-US" altLang="ja-JP" sz="1100" b="0">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また、自主財源を確保するために、</a:t>
          </a:r>
          <a:r>
            <a:rPr kumimoji="1" lang="ja-JP" altLang="ja-JP" sz="1100">
              <a:solidFill>
                <a:schemeClr val="dk1"/>
              </a:solidFill>
              <a:effectLst/>
              <a:latin typeface="+mn-lt"/>
              <a:ea typeface="+mn-ea"/>
              <a:cs typeface="+mn-cs"/>
            </a:rPr>
            <a:t>遊休土地の売却を積極的にすすめ</a:t>
          </a:r>
          <a:r>
            <a:rPr kumimoji="1" lang="ja-JP" altLang="en-US" sz="1100">
              <a:solidFill>
                <a:schemeClr val="dk1"/>
              </a:solidFill>
              <a:effectLst/>
              <a:latin typeface="+mn-lt"/>
              <a:ea typeface="+mn-ea"/>
              <a:cs typeface="+mn-cs"/>
            </a:rPr>
            <a:t>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78015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前年度対比で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ポイントで</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たが、類似</a:t>
          </a:r>
          <a:r>
            <a:rPr kumimoji="1" lang="ja-JP" altLang="ja-JP" sz="1100">
              <a:solidFill>
                <a:schemeClr val="dk1"/>
              </a:solidFill>
              <a:effectLst/>
              <a:latin typeface="+mn-lt"/>
              <a:ea typeface="+mn-ea"/>
              <a:cs typeface="+mn-cs"/>
            </a:rPr>
            <a:t>団体と比較して非常に高い状況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a:t>
          </a:r>
          <a:endParaRPr lang="ja-JP" altLang="ja-JP" sz="1400">
            <a:effectLst/>
          </a:endParaRPr>
        </a:p>
        <a:p>
          <a:r>
            <a:rPr kumimoji="1" lang="ja-JP" altLang="en-US" sz="1100">
              <a:solidFill>
                <a:schemeClr val="dk1"/>
              </a:solidFill>
              <a:effectLst/>
              <a:latin typeface="+mn-lt"/>
              <a:ea typeface="+mn-ea"/>
              <a:cs typeface="+mn-cs"/>
            </a:rPr>
            <a:t>経常的な事業の</a:t>
          </a:r>
          <a:r>
            <a:rPr kumimoji="1" lang="ja-JP" altLang="ja-JP" sz="1100">
              <a:solidFill>
                <a:schemeClr val="dk1"/>
              </a:solidFill>
              <a:effectLst/>
              <a:latin typeface="+mn-lt"/>
              <a:ea typeface="+mn-ea"/>
              <a:cs typeface="+mn-cs"/>
            </a:rPr>
            <a:t>見直し</a:t>
          </a:r>
          <a:r>
            <a:rPr kumimoji="1" lang="ja-JP" altLang="en-US" sz="1100">
              <a:solidFill>
                <a:schemeClr val="dk1"/>
              </a:solidFill>
              <a:effectLst/>
              <a:latin typeface="+mn-lt"/>
              <a:ea typeface="+mn-ea"/>
              <a:cs typeface="+mn-cs"/>
            </a:rPr>
            <a:t>を図っている最中であり、</a:t>
          </a:r>
          <a:r>
            <a:rPr kumimoji="1" lang="ja-JP" altLang="ja-JP" sz="1100">
              <a:solidFill>
                <a:schemeClr val="dk1"/>
              </a:solidFill>
              <a:effectLst/>
              <a:latin typeface="+mn-lt"/>
              <a:ea typeface="+mn-ea"/>
              <a:cs typeface="+mn-cs"/>
            </a:rPr>
            <a:t>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年間で、経常収支比率を</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％台に改善する</a:t>
          </a:r>
          <a:r>
            <a:rPr kumimoji="1" lang="ja-JP" altLang="en-US" sz="1100">
              <a:solidFill>
                <a:schemeClr val="dk1"/>
              </a:solidFill>
              <a:effectLst/>
              <a:latin typeface="+mn-lt"/>
              <a:ea typeface="+mn-ea"/>
              <a:cs typeface="+mn-cs"/>
            </a:rPr>
            <a:t>ことを</a:t>
          </a:r>
          <a:r>
            <a:rPr kumimoji="1" lang="ja-JP" altLang="ja-JP" sz="1100">
              <a:solidFill>
                <a:schemeClr val="dk1"/>
              </a:solidFill>
              <a:effectLst/>
              <a:latin typeface="+mn-lt"/>
              <a:ea typeface="+mn-ea"/>
              <a:cs typeface="+mn-cs"/>
            </a:rPr>
            <a:t>目標と</a:t>
          </a:r>
          <a:r>
            <a:rPr kumimoji="1" lang="ja-JP" altLang="en-US" sz="1100">
              <a:solidFill>
                <a:schemeClr val="dk1"/>
              </a:solidFill>
              <a:effectLst/>
              <a:latin typeface="+mn-lt"/>
              <a:ea typeface="+mn-ea"/>
              <a:cs typeface="+mn-cs"/>
            </a:rPr>
            <a:t>している。</a:t>
          </a:r>
          <a:endParaRPr lang="en-US"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143002</xdr:rowOff>
    </xdr:from>
    <xdr:to>
      <xdr:col>23</xdr:col>
      <xdr:colOff>133350</xdr:colOff>
      <xdr:row>66</xdr:row>
      <xdr:rowOff>48768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8725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167132</xdr:rowOff>
    </xdr:from>
    <xdr:to>
      <xdr:col>19</xdr:col>
      <xdr:colOff>133350</xdr:colOff>
      <xdr:row>66</xdr:row>
      <xdr:rowOff>48768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113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66</xdr:row>
      <xdr:rowOff>39116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113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39116</xdr:rowOff>
    </xdr:from>
    <xdr:to>
      <xdr:col>11</xdr:col>
      <xdr:colOff>31750</xdr:colOff>
      <xdr:row>66</xdr:row>
      <xdr:rowOff>111506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5481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159529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3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169418</xdr:rowOff>
    </xdr:from>
    <xdr:to>
      <xdr:col>19</xdr:col>
      <xdr:colOff>184150</xdr:colOff>
      <xdr:row>66</xdr:row>
      <xdr:rowOff>99568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84345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0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116332</xdr:rowOff>
    </xdr:from>
    <xdr:to>
      <xdr:col>15</xdr:col>
      <xdr:colOff>133350</xdr:colOff>
      <xdr:row>66</xdr:row>
      <xdr:rowOff>46482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31259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60706</xdr:rowOff>
    </xdr:from>
    <xdr:to>
      <xdr:col>7</xdr:col>
      <xdr:colOff>31750</xdr:colOff>
      <xdr:row>66</xdr:row>
      <xdr:rowOff>162306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147083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類似団体と比較して決算額が</a:t>
          </a:r>
          <a:r>
            <a:rPr kumimoji="1" lang="ja-JP" altLang="en-US" sz="1100">
              <a:solidFill>
                <a:schemeClr val="dk1"/>
              </a:solidFill>
              <a:effectLst/>
              <a:latin typeface="+mn-lt"/>
              <a:ea typeface="+mn-ea"/>
              <a:cs typeface="+mn-cs"/>
            </a:rPr>
            <a:t>下回ってい</a:t>
          </a:r>
          <a:r>
            <a:rPr kumimoji="1" lang="ja-JP" altLang="ja-JP" sz="1100">
              <a:solidFill>
                <a:schemeClr val="dk1"/>
              </a:solidFill>
              <a:effectLst/>
              <a:latin typeface="+mn-lt"/>
              <a:ea typeface="+mn-ea"/>
              <a:cs typeface="+mn-cs"/>
            </a:rPr>
            <a:t>るが、人件費については、退職者が少ないことから、ここ近年は横ばいで推移する見込み。</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また、物件費は、前年度と比較して低くなったが、主にふるさと納税事業によるものである。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64694</xdr:rowOff>
    </xdr:from>
    <xdr:to>
      <xdr:col>23</xdr:col>
      <xdr:colOff>133350</xdr:colOff>
      <xdr:row>83</xdr:row>
      <xdr:rowOff>101092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95044"/>
          <a:ext cx="8382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101092</xdr:rowOff>
    </xdr:from>
    <xdr:to>
      <xdr:col>19</xdr:col>
      <xdr:colOff>133350</xdr:colOff>
      <xdr:row>84</xdr:row>
      <xdr:rowOff>114715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331442"/>
          <a:ext cx="889000" cy="18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84446</xdr:rowOff>
    </xdr:from>
    <xdr:to>
      <xdr:col>15</xdr:col>
      <xdr:colOff>82550</xdr:colOff>
      <xdr:row>84</xdr:row>
      <xdr:rowOff>114715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14796"/>
          <a:ext cx="889000" cy="20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135283</xdr:rowOff>
    </xdr:from>
    <xdr:to>
      <xdr:col>11</xdr:col>
      <xdr:colOff>31750</xdr:colOff>
      <xdr:row>83</xdr:row>
      <xdr:rowOff>84446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2733"/>
          <a:ext cx="889000" cy="29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13894</xdr:rowOff>
    </xdr:from>
    <xdr:to>
      <xdr:col>23</xdr:col>
      <xdr:colOff>184150</xdr:colOff>
      <xdr:row>83</xdr:row>
      <xdr:rowOff>115494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30421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50292</xdr:rowOff>
    </xdr:from>
    <xdr:to>
      <xdr:col>19</xdr:col>
      <xdr:colOff>184150</xdr:colOff>
      <xdr:row>83</xdr:row>
      <xdr:rowOff>151892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136669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67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63915</xdr:rowOff>
    </xdr:from>
    <xdr:to>
      <xdr:col>15</xdr:col>
      <xdr:colOff>133350</xdr:colOff>
      <xdr:row>84</xdr:row>
      <xdr:rowOff>165515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150292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33646</xdr:rowOff>
    </xdr:from>
    <xdr:to>
      <xdr:col>11</xdr:col>
      <xdr:colOff>82550</xdr:colOff>
      <xdr:row>83</xdr:row>
      <xdr:rowOff>135246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120023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84483</xdr:rowOff>
    </xdr:from>
    <xdr:to>
      <xdr:col>7</xdr:col>
      <xdr:colOff>31750</xdr:colOff>
      <xdr:row>82</xdr:row>
      <xdr:rowOff>14633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24810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4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年度は、国家公務員の給与の改定及び臨時特例に関する法律の影響により、指数</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を超えていたが、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年度は以前と同水準に戻っており、全国平均からしても適正な範囲に位置していると思われる。</a:t>
          </a:r>
          <a:endParaRPr lang="ja-JP" altLang="ja-JP" sz="1400">
            <a:effectLst/>
          </a:endParaRPr>
        </a:p>
        <a:p>
          <a:r>
            <a:rPr kumimoji="1" lang="ja-JP" altLang="ja-JP" sz="1100">
              <a:solidFill>
                <a:schemeClr val="dk1"/>
              </a:solidFill>
              <a:effectLst/>
              <a:latin typeface="+mn-lt"/>
              <a:ea typeface="+mn-ea"/>
              <a:cs typeface="+mn-cs"/>
            </a:rPr>
            <a:t>　今後も地域における給与水準の適正な反映、他団体との均衡を図りながら一層の適正化に努めていく。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80011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85</xdr:row>
      <xdr:rowOff>7620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68597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類似団体と比較して、低い状況をキープしている。</a:t>
          </a:r>
          <a:endParaRPr lang="ja-JP" altLang="ja-JP" sz="1400">
            <a:effectLst/>
          </a:endParaRPr>
        </a:p>
        <a:p>
          <a:r>
            <a:rPr kumimoji="1" lang="ja-JP" altLang="ja-JP" sz="1100">
              <a:solidFill>
                <a:schemeClr val="dk1"/>
              </a:solidFill>
              <a:effectLst/>
              <a:latin typeface="+mn-lt"/>
              <a:ea typeface="+mn-ea"/>
              <a:cs typeface="+mn-cs"/>
            </a:rPr>
            <a:t>　集中改革プランに基づく退職者補充の調整など適正な職員配置に努めた結果であるが、職員数の減少による住民サービスの低下を招かないよう、職員の意識改革に努めながら、今後も計画的かつ適正な職員数の定員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135319</xdr:rowOff>
    </xdr:from>
    <xdr:to>
      <xdr:col>81</xdr:col>
      <xdr:colOff>44450</xdr:colOff>
      <xdr:row>59</xdr:row>
      <xdr:rowOff>145574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50869"/>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126873</xdr:rowOff>
    </xdr:from>
    <xdr:to>
      <xdr:col>77</xdr:col>
      <xdr:colOff>44450</xdr:colOff>
      <xdr:row>59</xdr:row>
      <xdr:rowOff>135319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42423"/>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107569</xdr:rowOff>
    </xdr:from>
    <xdr:to>
      <xdr:col>72</xdr:col>
      <xdr:colOff>203200</xdr:colOff>
      <xdr:row>59</xdr:row>
      <xdr:rowOff>126873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231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103346</xdr:rowOff>
    </xdr:from>
    <xdr:to>
      <xdr:col>68</xdr:col>
      <xdr:colOff>152400</xdr:colOff>
      <xdr:row>59</xdr:row>
      <xdr:rowOff>107569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1889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94774</xdr:rowOff>
    </xdr:from>
    <xdr:to>
      <xdr:col>81</xdr:col>
      <xdr:colOff>95250</xdr:colOff>
      <xdr:row>60</xdr:row>
      <xdr:rowOff>24924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111301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84519</xdr:rowOff>
    </xdr:from>
    <xdr:to>
      <xdr:col>77</xdr:col>
      <xdr:colOff>95250</xdr:colOff>
      <xdr:row>60</xdr:row>
      <xdr:rowOff>14669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24846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6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76073</xdr:rowOff>
    </xdr:from>
    <xdr:to>
      <xdr:col>73</xdr:col>
      <xdr:colOff>44450</xdr:colOff>
      <xdr:row>60</xdr:row>
      <xdr:rowOff>6223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16400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6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56769</xdr:rowOff>
    </xdr:from>
    <xdr:to>
      <xdr:col>68</xdr:col>
      <xdr:colOff>203200</xdr:colOff>
      <xdr:row>59</xdr:row>
      <xdr:rowOff>158369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168546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4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52546</xdr:rowOff>
    </xdr:from>
    <xdr:to>
      <xdr:col>64</xdr:col>
      <xdr:colOff>152400</xdr:colOff>
      <xdr:row>59</xdr:row>
      <xdr:rowOff>154146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164323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3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公債費比率は年々減少しているが、今後は、大型公共工事が続き、比率の増加が予想される。そのため、計画的な地方債償還を行うことにより、引き続き比率を抑え</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138938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490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158242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683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15748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8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54356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21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85361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全国平均及び県平均を上回っているが、起債抑制に努めており、年々減少しているところである。今後も新規起債発行額を上限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億円を堅持し、適正な運用に努めていく。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141563</xdr:rowOff>
    </xdr:from>
    <xdr:to>
      <xdr:col>81</xdr:col>
      <xdr:colOff>44450</xdr:colOff>
      <xdr:row>16</xdr:row>
      <xdr:rowOff>14351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713313"/>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14351</xdr:rowOff>
    </xdr:from>
    <xdr:to>
      <xdr:col>77</xdr:col>
      <xdr:colOff>44450</xdr:colOff>
      <xdr:row>16</xdr:row>
      <xdr:rowOff>102828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75755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102828</xdr:rowOff>
    </xdr:from>
    <xdr:to>
      <xdr:col>72</xdr:col>
      <xdr:colOff>203200</xdr:colOff>
      <xdr:row>17</xdr:row>
      <xdr:rowOff>27898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460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27898</xdr:rowOff>
    </xdr:from>
    <xdr:to>
      <xdr:col>68</xdr:col>
      <xdr:colOff>152400</xdr:colOff>
      <xdr:row>17</xdr:row>
      <xdr:rowOff>104309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942548"/>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90763</xdr:rowOff>
    </xdr:from>
    <xdr:to>
      <xdr:col>81</xdr:col>
      <xdr:colOff>95250</xdr:colOff>
      <xdr:row>16</xdr:row>
      <xdr:rowOff>20913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62840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3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135001</xdr:rowOff>
    </xdr:from>
    <xdr:to>
      <xdr:col>77</xdr:col>
      <xdr:colOff>95250</xdr:colOff>
      <xdr:row>16</xdr:row>
      <xdr:rowOff>65151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49928</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93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52028</xdr:rowOff>
    </xdr:from>
    <xdr:to>
      <xdr:col>73</xdr:col>
      <xdr:colOff>44450</xdr:colOff>
      <xdr:row>16</xdr:row>
      <xdr:rowOff>153628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138405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148548</xdr:rowOff>
    </xdr:from>
    <xdr:to>
      <xdr:col>68</xdr:col>
      <xdr:colOff>203200</xdr:colOff>
      <xdr:row>17</xdr:row>
      <xdr:rowOff>78698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63475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7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53509</xdr:rowOff>
    </xdr:from>
    <xdr:to>
      <xdr:col>64</xdr:col>
      <xdr:colOff>152400</xdr:colOff>
      <xdr:row>17</xdr:row>
      <xdr:rowOff>155109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9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139886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05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7,428
95.19
5,353,782
5,219,439
104,407
2,551,860
4,561,406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当町は保育所運営（</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施設）を直営で行なっているため、類似団体より高くなっている。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年度以降、退職者数が増えていくことから、年々減じていくものと思われる。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67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類似団体の平均、全国平均・県平均を上回っている状況である。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なお、ここ近年の増加要因は、主にふるさと納税に</a:t>
          </a:r>
          <a:r>
            <a:rPr kumimoji="1" lang="ja-JP" altLang="en-US" sz="1100">
              <a:solidFill>
                <a:schemeClr val="dk1"/>
              </a:solidFill>
              <a:effectLst/>
              <a:latin typeface="+mn-lt"/>
              <a:ea typeface="+mn-ea"/>
              <a:cs typeface="+mn-cs"/>
            </a:rPr>
            <a:t>よるものである。</a:t>
          </a:r>
          <a:r>
            <a:rPr kumimoji="1" lang="ja-JP" altLang="ja-JP" sz="1100">
              <a:solidFill>
                <a:schemeClr val="dk1"/>
              </a:solidFill>
              <a:effectLst/>
              <a:latin typeface="+mn-lt"/>
              <a:ea typeface="+mn-ea"/>
              <a:cs typeface="+mn-cs"/>
            </a:rPr>
            <a:t>　</a:t>
          </a:r>
          <a:endParaRPr lang="ja-JP" altLang="ja-JP" sz="1400">
            <a:effectLst/>
          </a:endParaRPr>
        </a:p>
        <a:p>
          <a:r>
            <a:rPr lang="ja-JP" altLang="ja-JP" sz="1100">
              <a:solidFill>
                <a:schemeClr val="dk1"/>
              </a:solidFill>
              <a:effectLst/>
              <a:latin typeface="+mn-lt"/>
              <a:ea typeface="+mn-ea"/>
              <a:cs typeface="+mn-cs"/>
            </a:rPr>
            <a:t>　今後は、コスト削減効果が期待される民間委託を推進するなど、物件費を抑え</a:t>
          </a:r>
          <a:r>
            <a:rPr lang="ja-JP" altLang="en-US" sz="1100">
              <a:solidFill>
                <a:schemeClr val="dk1"/>
              </a:solidFill>
              <a:effectLst/>
              <a:latin typeface="+mn-lt"/>
              <a:ea typeface="+mn-ea"/>
              <a:cs typeface="+mn-cs"/>
            </a:rPr>
            <a:t>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33274</xdr:rowOff>
    </xdr:from>
    <xdr:to>
      <xdr:col>82</xdr:col>
      <xdr:colOff>107950</xdr:colOff>
      <xdr:row>15</xdr:row>
      <xdr:rowOff>92710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050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33274</xdr:rowOff>
    </xdr:from>
    <xdr:to>
      <xdr:col>78</xdr:col>
      <xdr:colOff>69850</xdr:colOff>
      <xdr:row>15</xdr:row>
      <xdr:rowOff>74422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05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14986</xdr:rowOff>
    </xdr:from>
    <xdr:to>
      <xdr:col>73</xdr:col>
      <xdr:colOff>180975</xdr:colOff>
      <xdr:row>15</xdr:row>
      <xdr:rowOff>74422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867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14986</xdr:rowOff>
    </xdr:from>
    <xdr:to>
      <xdr:col>69</xdr:col>
      <xdr:colOff>92075</xdr:colOff>
      <xdr:row>15</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86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13987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153924</xdr:rowOff>
    </xdr:from>
    <xdr:to>
      <xdr:col>78</xdr:col>
      <xdr:colOff>120650</xdr:colOff>
      <xdr:row>15</xdr:row>
      <xdr:rowOff>84074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68851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40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23622</xdr:rowOff>
    </xdr:from>
    <xdr:to>
      <xdr:col>74</xdr:col>
      <xdr:colOff>31750</xdr:colOff>
      <xdr:row>15</xdr:row>
      <xdr:rowOff>125222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135636</xdr:rowOff>
    </xdr:from>
    <xdr:to>
      <xdr:col>69</xdr:col>
      <xdr:colOff>142875</xdr:colOff>
      <xdr:row>15</xdr:row>
      <xdr:rowOff>65786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50563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2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ポイント減少しているが、これは私立保育園等における補助金を扶助費としていたため、</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年度決算から補助費に組み替えした影響である（</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これでも、</a:t>
          </a:r>
          <a:r>
            <a:rPr kumimoji="1" lang="ja-JP" altLang="ja-JP" sz="1100">
              <a:solidFill>
                <a:schemeClr val="dk1"/>
              </a:solidFill>
              <a:effectLst/>
              <a:latin typeface="+mn-lt"/>
              <a:ea typeface="+mn-ea"/>
              <a:cs typeface="+mn-cs"/>
            </a:rPr>
            <a:t>類似団体の中では、高い状況である</a:t>
          </a:r>
          <a:endParaRPr lang="ja-JP" altLang="ja-JP" sz="1400">
            <a:effectLst/>
          </a:endParaRPr>
        </a:p>
        <a:p>
          <a:r>
            <a:rPr kumimoji="1" lang="ja-JP" altLang="ja-JP" sz="1100">
              <a:solidFill>
                <a:schemeClr val="dk1"/>
              </a:solidFill>
              <a:effectLst/>
              <a:latin typeface="+mn-lt"/>
              <a:ea typeface="+mn-ea"/>
              <a:cs typeface="+mn-cs"/>
            </a:rPr>
            <a:t>　これは町民のニーズにあった福祉サービスを充実してきた結果であるが、財政を圧迫する要因であるため、町民の理解が得られる町単独事業については、一部見直しなど行い、扶助費の抑制に努めていく。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62</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80600"/>
          <a:ext cx="8382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107950</xdr:rowOff>
    </xdr:from>
    <xdr:to>
      <xdr:col>19</xdr:col>
      <xdr:colOff>187325</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394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61</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394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107950</xdr:rowOff>
    </xdr:from>
    <xdr:to>
      <xdr:col>11</xdr:col>
      <xdr:colOff>9525</xdr:colOff>
      <xdr:row>62</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56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152400</xdr:rowOff>
    </xdr:from>
    <xdr:to>
      <xdr:col>20</xdr:col>
      <xdr:colOff>38100</xdr:colOff>
      <xdr:row>62</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69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133350</xdr:rowOff>
    </xdr:from>
    <xdr:to>
      <xdr:col>6</xdr:col>
      <xdr:colOff>171450</xdr:colOff>
      <xdr:row>62</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介護保険特別会計</a:t>
          </a:r>
          <a:r>
            <a:rPr kumimoji="1" lang="ja-JP" altLang="en-US" sz="1100">
              <a:solidFill>
                <a:schemeClr val="dk1"/>
              </a:solidFill>
              <a:effectLst/>
              <a:latin typeface="+mn-lt"/>
              <a:ea typeface="+mn-ea"/>
              <a:cs typeface="+mn-cs"/>
            </a:rPr>
            <a:t>や下水道事業特別会計</a:t>
          </a:r>
          <a:r>
            <a:rPr kumimoji="1" lang="ja-JP" altLang="ja-JP" sz="1100">
              <a:solidFill>
                <a:schemeClr val="dk1"/>
              </a:solidFill>
              <a:effectLst/>
              <a:latin typeface="+mn-lt"/>
              <a:ea typeface="+mn-ea"/>
              <a:cs typeface="+mn-cs"/>
            </a:rPr>
            <a:t>に対する</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に関するものである。</a:t>
          </a:r>
          <a:endParaRPr lang="ja-JP" altLang="ja-JP" sz="1400">
            <a:effectLst/>
          </a:endParaRPr>
        </a:p>
        <a:p>
          <a:r>
            <a:rPr kumimoji="1" lang="ja-JP" altLang="ja-JP" sz="1100">
              <a:solidFill>
                <a:schemeClr val="dk1"/>
              </a:solidFill>
              <a:effectLst/>
              <a:latin typeface="+mn-lt"/>
              <a:ea typeface="+mn-ea"/>
              <a:cs typeface="+mn-cs"/>
            </a:rPr>
            <a:t>　今後、一層の</a:t>
          </a:r>
          <a:r>
            <a:rPr kumimoji="1" lang="ja-JP" altLang="en-US" sz="1100">
              <a:solidFill>
                <a:schemeClr val="dk1"/>
              </a:solidFill>
              <a:effectLst/>
              <a:latin typeface="+mn-lt"/>
              <a:ea typeface="+mn-ea"/>
              <a:cs typeface="+mn-cs"/>
            </a:rPr>
            <a:t>抑制に</a:t>
          </a:r>
          <a:r>
            <a:rPr kumimoji="1" lang="ja-JP" altLang="ja-JP" sz="1100">
              <a:solidFill>
                <a:schemeClr val="dk1"/>
              </a:solidFill>
              <a:effectLst/>
              <a:latin typeface="+mn-lt"/>
              <a:ea typeface="+mn-ea"/>
              <a:cs typeface="+mn-cs"/>
            </a:rPr>
            <a:t>努め、普通会計からの負担額の減額に努めていく。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57</xdr:row>
      <xdr:rowOff>5842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55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74422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778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56134</xdr:rowOff>
    </xdr:from>
    <xdr:to>
      <xdr:col>73</xdr:col>
      <xdr:colOff>180975</xdr:colOff>
      <xdr:row>57</xdr:row>
      <xdr:rowOff>74422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28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42418</xdr:rowOff>
    </xdr:from>
    <xdr:to>
      <xdr:col>69</xdr:col>
      <xdr:colOff>92075</xdr:colOff>
      <xdr:row>57</xdr:row>
      <xdr:rowOff>56134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15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103632</xdr:rowOff>
    </xdr:from>
    <xdr:to>
      <xdr:col>82</xdr:col>
      <xdr:colOff>158750</xdr:colOff>
      <xdr:row>57</xdr:row>
      <xdr:rowOff>33782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75709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126492</xdr:rowOff>
    </xdr:from>
    <xdr:to>
      <xdr:col>78</xdr:col>
      <xdr:colOff>120650</xdr:colOff>
      <xdr:row>57</xdr:row>
      <xdr:rowOff>56642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41419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23622</xdr:rowOff>
    </xdr:from>
    <xdr:to>
      <xdr:col>74</xdr:col>
      <xdr:colOff>31750</xdr:colOff>
      <xdr:row>57</xdr:row>
      <xdr:rowOff>125222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109999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類似団体より低く、全国平均・県平均を上回っているおり、前年度比で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主な増加要因は、ふるさと納税</a:t>
          </a:r>
          <a:r>
            <a:rPr kumimoji="1" lang="ja-JP" altLang="en-US" sz="1100">
              <a:solidFill>
                <a:schemeClr val="dk1"/>
              </a:solidFill>
              <a:effectLst/>
              <a:latin typeface="+mn-lt"/>
              <a:ea typeface="+mn-ea"/>
              <a:cs typeface="+mn-cs"/>
            </a:rPr>
            <a:t>事業によるもので</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既存事業の</a:t>
          </a:r>
          <a:r>
            <a:rPr kumimoji="1" lang="ja-JP" altLang="ja-JP" sz="1100">
              <a:solidFill>
                <a:schemeClr val="dk1"/>
              </a:solidFill>
              <a:effectLst/>
              <a:latin typeface="+mn-lt"/>
              <a:ea typeface="+mn-ea"/>
              <a:cs typeface="+mn-cs"/>
            </a:rPr>
            <a:t>補助</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見直しに</a:t>
          </a:r>
          <a:r>
            <a:rPr kumimoji="1" lang="ja-JP" altLang="ja-JP" sz="1100">
              <a:solidFill>
                <a:schemeClr val="dk1"/>
              </a:solidFill>
              <a:effectLst/>
              <a:latin typeface="+mn-lt"/>
              <a:ea typeface="+mn-ea"/>
              <a:cs typeface="+mn-cs"/>
            </a:rPr>
            <a:t>取り組み</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適正な財政運営に努める。</a:t>
          </a:r>
          <a:endParaRPr lang="ja-JP" altLang="ja-JP" sz="1400">
            <a:effectLst/>
          </a:endParaRPr>
        </a:p>
        <a:p>
          <a:r>
            <a:rPr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168148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534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81280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98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全国と県平均を上回っているが、ここ近年は減少傾向にある。</a:t>
          </a:r>
          <a:endParaRPr lang="ja-JP" altLang="ja-JP" sz="1400">
            <a:effectLst/>
          </a:endParaRPr>
        </a:p>
        <a:p>
          <a:r>
            <a:rPr kumimoji="1" lang="ja-JP" altLang="ja-JP" sz="1100">
              <a:solidFill>
                <a:schemeClr val="dk1"/>
              </a:solidFill>
              <a:effectLst/>
              <a:latin typeface="+mn-lt"/>
              <a:ea typeface="+mn-ea"/>
              <a:cs typeface="+mn-cs"/>
            </a:rPr>
            <a:t>　これは一般会計の起債発行額を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億円以内とし抑制してきた結果である。</a:t>
          </a:r>
          <a:endParaRPr lang="ja-JP" altLang="ja-JP" sz="1400">
            <a:effectLst/>
          </a:endParaRPr>
        </a:p>
        <a:p>
          <a:r>
            <a:rPr kumimoji="1" lang="ja-JP" altLang="ja-JP" sz="1100">
              <a:solidFill>
                <a:schemeClr val="dk1"/>
              </a:solidFill>
              <a:effectLst/>
              <a:latin typeface="+mn-lt"/>
              <a:ea typeface="+mn-ea"/>
              <a:cs typeface="+mn-cs"/>
            </a:rPr>
            <a:t>　引き続き地方債新規発行額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億円以下を堅持し、更に健全財政に努めていく。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131572</xdr:rowOff>
    </xdr:from>
    <xdr:to>
      <xdr:col>24</xdr:col>
      <xdr:colOff>25400</xdr:colOff>
      <xdr:row>78</xdr:row>
      <xdr:rowOff>159004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5046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78</xdr:row>
      <xdr:rowOff>168148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5321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168148</xdr:rowOff>
    </xdr:from>
    <xdr:to>
      <xdr:col>15</xdr:col>
      <xdr:colOff>98425</xdr:colOff>
      <xdr:row>79</xdr:row>
      <xdr:rowOff>42418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541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110998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869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80772</xdr:rowOff>
    </xdr:from>
    <xdr:to>
      <xdr:col>24</xdr:col>
      <xdr:colOff>76200</xdr:colOff>
      <xdr:row>79</xdr:row>
      <xdr:rowOff>10922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52849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108204</xdr:rowOff>
    </xdr:from>
    <xdr:to>
      <xdr:col>20</xdr:col>
      <xdr:colOff>38100</xdr:colOff>
      <xdr:row>79</xdr:row>
      <xdr:rowOff>38354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23131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類似団体や県平均を上回っている。</a:t>
          </a:r>
          <a:endParaRPr lang="ja-JP" altLang="ja-JP" sz="1400">
            <a:effectLst/>
          </a:endParaRPr>
        </a:p>
        <a:p>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人件費が前年度比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30.2</a:t>
          </a:r>
          <a:r>
            <a:rPr kumimoji="1" lang="ja-JP" altLang="en-US" sz="1100">
              <a:solidFill>
                <a:schemeClr val="dk1"/>
              </a:solidFill>
              <a:effectLst/>
              <a:latin typeface="+mn-lt"/>
              <a:ea typeface="+mn-ea"/>
              <a:cs typeface="+mn-cs"/>
            </a:rPr>
            <a:t>ポイント増加したものである。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今後は全体的に</a:t>
          </a:r>
          <a:r>
            <a:rPr kumimoji="1" lang="ja-JP" altLang="en-US" sz="1100">
              <a:solidFill>
                <a:schemeClr val="dk1"/>
              </a:solidFill>
              <a:effectLst/>
              <a:latin typeface="+mn-lt"/>
              <a:ea typeface="+mn-ea"/>
              <a:cs typeface="+mn-cs"/>
            </a:rPr>
            <a:t>既存</a:t>
          </a:r>
          <a:r>
            <a:rPr kumimoji="1" lang="ja-JP" altLang="ja-JP" sz="1100">
              <a:solidFill>
                <a:schemeClr val="dk1"/>
              </a:solidFill>
              <a:effectLst/>
              <a:latin typeface="+mn-lt"/>
              <a:ea typeface="+mn-ea"/>
              <a:cs typeface="+mn-cs"/>
            </a:rPr>
            <a:t>事業の見直し</a:t>
          </a:r>
          <a:r>
            <a:rPr kumimoji="1" lang="ja-JP" altLang="en-US" sz="1100">
              <a:solidFill>
                <a:schemeClr val="dk1"/>
              </a:solidFill>
              <a:effectLst/>
              <a:latin typeface="+mn-lt"/>
              <a:ea typeface="+mn-ea"/>
              <a:cs typeface="+mn-cs"/>
            </a:rPr>
            <a:t>に取り組み</a:t>
          </a:r>
          <a:r>
            <a:rPr kumimoji="1" lang="ja-JP" altLang="ja-JP" sz="1100">
              <a:solidFill>
                <a:schemeClr val="dk1"/>
              </a:solidFill>
              <a:effectLst/>
              <a:latin typeface="+mn-lt"/>
              <a:ea typeface="+mn-ea"/>
              <a:cs typeface="+mn-cs"/>
            </a:rPr>
            <a:t>、経常経費の圧縮に努めていく。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73116</xdr:rowOff>
    </xdr:from>
    <xdr:to>
      <xdr:col>82</xdr:col>
      <xdr:colOff>107950</xdr:colOff>
      <xdr:row>77</xdr:row>
      <xdr:rowOff>105773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747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63319</xdr:rowOff>
    </xdr:from>
    <xdr:to>
      <xdr:col>78</xdr:col>
      <xdr:colOff>69850</xdr:colOff>
      <xdr:row>77</xdr:row>
      <xdr:rowOff>105773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2649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60052</xdr:rowOff>
    </xdr:from>
    <xdr:to>
      <xdr:col>73</xdr:col>
      <xdr:colOff>180975</xdr:colOff>
      <xdr:row>77</xdr:row>
      <xdr:rowOff>63319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261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60052</xdr:rowOff>
    </xdr:from>
    <xdr:to>
      <xdr:col>69</xdr:col>
      <xdr:colOff>92075</xdr:colOff>
      <xdr:row>77</xdr:row>
      <xdr:rowOff>60052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61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22316</xdr:rowOff>
    </xdr:from>
    <xdr:to>
      <xdr:col>82</xdr:col>
      <xdr:colOff>158750</xdr:colOff>
      <xdr:row>77</xdr:row>
      <xdr:rowOff>123916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165843</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54973</xdr:rowOff>
    </xdr:from>
    <xdr:to>
      <xdr:col>78</xdr:col>
      <xdr:colOff>120650</xdr:colOff>
      <xdr:row>77</xdr:row>
      <xdr:rowOff>156573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141350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4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12519</xdr:rowOff>
    </xdr:from>
    <xdr:to>
      <xdr:col>74</xdr:col>
      <xdr:colOff>31750</xdr:colOff>
      <xdr:row>77</xdr:row>
      <xdr:rowOff>114119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98896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9252</xdr:rowOff>
    </xdr:from>
    <xdr:to>
      <xdr:col>69</xdr:col>
      <xdr:colOff>142875</xdr:colOff>
      <xdr:row>77</xdr:row>
      <xdr:rowOff>110852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95629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9252</xdr:rowOff>
    </xdr:from>
    <xdr:to>
      <xdr:col>65</xdr:col>
      <xdr:colOff>53975</xdr:colOff>
      <xdr:row>77</xdr:row>
      <xdr:rowOff>110852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95629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60239</xdr:rowOff>
    </xdr:from>
    <xdr:to>
      <xdr:col>29</xdr:col>
      <xdr:colOff>127000</xdr:colOff>
      <xdr:row>19</xdr:row>
      <xdr:rowOff>91849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365414"/>
          <a:ext cx="647700" cy="3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91849</xdr:rowOff>
    </xdr:from>
    <xdr:to>
      <xdr:col>26</xdr:col>
      <xdr:colOff>50800</xdr:colOff>
      <xdr:row>19</xdr:row>
      <xdr:rowOff>110331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397024"/>
          <a:ext cx="698500" cy="18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110331</xdr:rowOff>
    </xdr:from>
    <xdr:to>
      <xdr:col>22</xdr:col>
      <xdr:colOff>114300</xdr:colOff>
      <xdr:row>19</xdr:row>
      <xdr:rowOff>113903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415506"/>
          <a:ext cx="698500" cy="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113903</xdr:rowOff>
    </xdr:from>
    <xdr:to>
      <xdr:col>18</xdr:col>
      <xdr:colOff>177800</xdr:colOff>
      <xdr:row>19</xdr:row>
      <xdr:rowOff>140501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419078"/>
          <a:ext cx="698500" cy="26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9439</xdr:rowOff>
    </xdr:from>
    <xdr:to>
      <xdr:col>29</xdr:col>
      <xdr:colOff>177800</xdr:colOff>
      <xdr:row>19</xdr:row>
      <xdr:rowOff>111039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314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89466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2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41049</xdr:rowOff>
    </xdr:from>
    <xdr:to>
      <xdr:col>26</xdr:col>
      <xdr:colOff>101600</xdr:colOff>
      <xdr:row>19</xdr:row>
      <xdr:rowOff>142649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346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127426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32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59531</xdr:rowOff>
    </xdr:from>
    <xdr:to>
      <xdr:col>22</xdr:col>
      <xdr:colOff>165100</xdr:colOff>
      <xdr:row>19</xdr:row>
      <xdr:rowOff>161131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36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145908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5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63103</xdr:rowOff>
    </xdr:from>
    <xdr:to>
      <xdr:col>19</xdr:col>
      <xdr:colOff>38100</xdr:colOff>
      <xdr:row>19</xdr:row>
      <xdr:rowOff>164703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36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149480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5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89701</xdr:rowOff>
    </xdr:from>
    <xdr:to>
      <xdr:col>15</xdr:col>
      <xdr:colOff>101600</xdr:colOff>
      <xdr:row>20</xdr:row>
      <xdr:rowOff>19851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39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4628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8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79604</xdr:rowOff>
    </xdr:from>
    <xdr:to>
      <xdr:col>29</xdr:col>
      <xdr:colOff>127000</xdr:colOff>
      <xdr:row>35</xdr:row>
      <xdr:rowOff>90294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89954"/>
          <a:ext cx="647700" cy="1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75162</xdr:rowOff>
    </xdr:from>
    <xdr:to>
      <xdr:col>26</xdr:col>
      <xdr:colOff>50800</xdr:colOff>
      <xdr:row>35</xdr:row>
      <xdr:rowOff>90294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85512"/>
          <a:ext cx="698500" cy="15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60869</xdr:rowOff>
    </xdr:from>
    <xdr:to>
      <xdr:col>22</xdr:col>
      <xdr:colOff>114300</xdr:colOff>
      <xdr:row>35</xdr:row>
      <xdr:rowOff>75162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71219"/>
          <a:ext cx="698500" cy="14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41689</xdr:rowOff>
    </xdr:from>
    <xdr:to>
      <xdr:col>18</xdr:col>
      <xdr:colOff>177800</xdr:colOff>
      <xdr:row>35</xdr:row>
      <xdr:rowOff>60869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52039"/>
          <a:ext cx="698500" cy="19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28804</xdr:rowOff>
    </xdr:from>
    <xdr:to>
      <xdr:col>29</xdr:col>
      <xdr:colOff>177800</xdr:colOff>
      <xdr:row>35</xdr:row>
      <xdr:rowOff>130404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3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881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1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39494</xdr:rowOff>
    </xdr:from>
    <xdr:to>
      <xdr:col>26</xdr:col>
      <xdr:colOff>101600</xdr:colOff>
      <xdr:row>35</xdr:row>
      <xdr:rowOff>141094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4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125871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3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24362</xdr:rowOff>
    </xdr:from>
    <xdr:to>
      <xdr:col>22</xdr:col>
      <xdr:colOff>165100</xdr:colOff>
      <xdr:row>35</xdr:row>
      <xdr:rowOff>125962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3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110739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2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10069</xdr:rowOff>
    </xdr:from>
    <xdr:to>
      <xdr:col>19</xdr:col>
      <xdr:colOff>38100</xdr:colOff>
      <xdr:row>35</xdr:row>
      <xdr:rowOff>111669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2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96446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0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333789</xdr:rowOff>
    </xdr:from>
    <xdr:to>
      <xdr:col>15</xdr:col>
      <xdr:colOff>101600</xdr:colOff>
      <xdr:row>35</xdr:row>
      <xdr:rowOff>92489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0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77266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7,428
95.19
5,353,782
5,219,439
104,407
2,551,860
4,561,406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96715</xdr:rowOff>
    </xdr:from>
    <xdr:to>
      <xdr:col>24</xdr:col>
      <xdr:colOff>63500</xdr:colOff>
      <xdr:row>37</xdr:row>
      <xdr:rowOff>108595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0365"/>
          <a:ext cx="8382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108595</xdr:rowOff>
    </xdr:from>
    <xdr:to>
      <xdr:col>19</xdr:col>
      <xdr:colOff>177800</xdr:colOff>
      <xdr:row>37</xdr:row>
      <xdr:rowOff>135075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2245"/>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121092</xdr:rowOff>
    </xdr:from>
    <xdr:to>
      <xdr:col>15</xdr:col>
      <xdr:colOff>50800</xdr:colOff>
      <xdr:row>37</xdr:row>
      <xdr:rowOff>135075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6474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121092</xdr:rowOff>
    </xdr:from>
    <xdr:to>
      <xdr:col>10</xdr:col>
      <xdr:colOff>114300</xdr:colOff>
      <xdr:row>37</xdr:row>
      <xdr:rowOff>147815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4742"/>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45915</xdr:rowOff>
    </xdr:from>
    <xdr:to>
      <xdr:col>24</xdr:col>
      <xdr:colOff>114300</xdr:colOff>
      <xdr:row>37</xdr:row>
      <xdr:rowOff>147515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24342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57795</xdr:rowOff>
    </xdr:from>
    <xdr:to>
      <xdr:col>20</xdr:col>
      <xdr:colOff>38100</xdr:colOff>
      <xdr:row>37</xdr:row>
      <xdr:rowOff>159395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150522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84275</xdr:rowOff>
    </xdr:from>
    <xdr:to>
      <xdr:col>15</xdr:col>
      <xdr:colOff>101600</xdr:colOff>
      <xdr:row>38</xdr:row>
      <xdr:rowOff>14425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5552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70292</xdr:rowOff>
    </xdr:from>
    <xdr:to>
      <xdr:col>10</xdr:col>
      <xdr:colOff>165100</xdr:colOff>
      <xdr:row>38</xdr:row>
      <xdr:rowOff>442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97015</xdr:rowOff>
    </xdr:from>
    <xdr:to>
      <xdr:col>6</xdr:col>
      <xdr:colOff>38100</xdr:colOff>
      <xdr:row>38</xdr:row>
      <xdr:rowOff>27166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06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18292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27050</xdr:rowOff>
    </xdr:from>
    <xdr:to>
      <xdr:col>24</xdr:col>
      <xdr:colOff>63500</xdr:colOff>
      <xdr:row>55</xdr:row>
      <xdr:rowOff>62380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456800"/>
          <a:ext cx="838200" cy="3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165524</xdr:rowOff>
    </xdr:from>
    <xdr:to>
      <xdr:col>19</xdr:col>
      <xdr:colOff>177800</xdr:colOff>
      <xdr:row>55</xdr:row>
      <xdr:rowOff>27050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252374"/>
          <a:ext cx="889000" cy="20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165524</xdr:rowOff>
    </xdr:from>
    <xdr:to>
      <xdr:col>15</xdr:col>
      <xdr:colOff>50800</xdr:colOff>
      <xdr:row>55</xdr:row>
      <xdr:rowOff>53160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252374"/>
          <a:ext cx="889000" cy="2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53160</xdr:rowOff>
    </xdr:from>
    <xdr:to>
      <xdr:col>10</xdr:col>
      <xdr:colOff>114300</xdr:colOff>
      <xdr:row>57</xdr:row>
      <xdr:rowOff>17966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482910"/>
          <a:ext cx="889000" cy="30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11580</xdr:rowOff>
    </xdr:from>
    <xdr:to>
      <xdr:col>24</xdr:col>
      <xdr:colOff>114300</xdr:colOff>
      <xdr:row>55</xdr:row>
      <xdr:rowOff>113180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34457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9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147700</xdr:rowOff>
    </xdr:from>
    <xdr:to>
      <xdr:col>20</xdr:col>
      <xdr:colOff>38100</xdr:colOff>
      <xdr:row>55</xdr:row>
      <xdr:rowOff>77850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94377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18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114724</xdr:rowOff>
    </xdr:from>
    <xdr:to>
      <xdr:col>15</xdr:col>
      <xdr:colOff>101600</xdr:colOff>
      <xdr:row>54</xdr:row>
      <xdr:rowOff>44874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2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61401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97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2360</xdr:rowOff>
    </xdr:from>
    <xdr:to>
      <xdr:col>10</xdr:col>
      <xdr:colOff>165100</xdr:colOff>
      <xdr:row>55</xdr:row>
      <xdr:rowOff>103960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4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120487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0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138616</xdr:rowOff>
    </xdr:from>
    <xdr:to>
      <xdr:col>6</xdr:col>
      <xdr:colOff>38100</xdr:colOff>
      <xdr:row>57</xdr:row>
      <xdr:rowOff>68766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59893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54237</xdr:rowOff>
    </xdr:from>
    <xdr:to>
      <xdr:col>24</xdr:col>
      <xdr:colOff>63500</xdr:colOff>
      <xdr:row>78</xdr:row>
      <xdr:rowOff>131731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27337"/>
          <a:ext cx="838200" cy="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40160</xdr:rowOff>
    </xdr:from>
    <xdr:to>
      <xdr:col>19</xdr:col>
      <xdr:colOff>177800</xdr:colOff>
      <xdr:row>78</xdr:row>
      <xdr:rowOff>54237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13260"/>
          <a:ext cx="889000" cy="1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33728</xdr:rowOff>
    </xdr:from>
    <xdr:to>
      <xdr:col>15</xdr:col>
      <xdr:colOff>50800</xdr:colOff>
      <xdr:row>78</xdr:row>
      <xdr:rowOff>40160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06828"/>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33728</xdr:rowOff>
    </xdr:from>
    <xdr:to>
      <xdr:col>10</xdr:col>
      <xdr:colOff>114300</xdr:colOff>
      <xdr:row>78</xdr:row>
      <xdr:rowOff>44374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06828"/>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80931</xdr:rowOff>
    </xdr:from>
    <xdr:to>
      <xdr:col>24</xdr:col>
      <xdr:colOff>114300</xdr:colOff>
      <xdr:row>79</xdr:row>
      <xdr:rowOff>11081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167308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3437</xdr:rowOff>
    </xdr:from>
    <xdr:to>
      <xdr:col>20</xdr:col>
      <xdr:colOff>38100</xdr:colOff>
      <xdr:row>78</xdr:row>
      <xdr:rowOff>105037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96164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160810</xdr:rowOff>
    </xdr:from>
    <xdr:to>
      <xdr:col>15</xdr:col>
      <xdr:colOff>101600</xdr:colOff>
      <xdr:row>78</xdr:row>
      <xdr:rowOff>90960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82087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5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154378</xdr:rowOff>
    </xdr:from>
    <xdr:to>
      <xdr:col>10</xdr:col>
      <xdr:colOff>165100</xdr:colOff>
      <xdr:row>78</xdr:row>
      <xdr:rowOff>84528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75655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4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165024</xdr:rowOff>
    </xdr:from>
    <xdr:to>
      <xdr:col>6</xdr:col>
      <xdr:colOff>38100</xdr:colOff>
      <xdr:row>78</xdr:row>
      <xdr:rowOff>95174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86301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151358</xdr:rowOff>
    </xdr:from>
    <xdr:to>
      <xdr:col>24</xdr:col>
      <xdr:colOff>63500</xdr:colOff>
      <xdr:row>96</xdr:row>
      <xdr:rowOff>30217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096208"/>
          <a:ext cx="838200" cy="39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151358</xdr:rowOff>
    </xdr:from>
    <xdr:to>
      <xdr:col>19</xdr:col>
      <xdr:colOff>177800</xdr:colOff>
      <xdr:row>95</xdr:row>
      <xdr:rowOff>45402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096208"/>
          <a:ext cx="889000" cy="2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45402</xdr:rowOff>
    </xdr:from>
    <xdr:to>
      <xdr:col>15</xdr:col>
      <xdr:colOff>50800</xdr:colOff>
      <xdr:row>95</xdr:row>
      <xdr:rowOff>62336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33152"/>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62336</xdr:rowOff>
    </xdr:from>
    <xdr:to>
      <xdr:col>10</xdr:col>
      <xdr:colOff>114300</xdr:colOff>
      <xdr:row>95</xdr:row>
      <xdr:rowOff>139847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50086"/>
          <a:ext cx="889000" cy="7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150867</xdr:rowOff>
    </xdr:from>
    <xdr:to>
      <xdr:col>24</xdr:col>
      <xdr:colOff>114300</xdr:colOff>
      <xdr:row>96</xdr:row>
      <xdr:rowOff>81017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2294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100558</xdr:rowOff>
    </xdr:from>
    <xdr:to>
      <xdr:col>20</xdr:col>
      <xdr:colOff>38100</xdr:colOff>
      <xdr:row>94</xdr:row>
      <xdr:rowOff>30708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47235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8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166052</xdr:rowOff>
    </xdr:from>
    <xdr:to>
      <xdr:col>15</xdr:col>
      <xdr:colOff>101600</xdr:colOff>
      <xdr:row>95</xdr:row>
      <xdr:rowOff>96202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112729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0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11536</xdr:rowOff>
    </xdr:from>
    <xdr:to>
      <xdr:col>10</xdr:col>
      <xdr:colOff>165100</xdr:colOff>
      <xdr:row>95</xdr:row>
      <xdr:rowOff>113136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129663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0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89047</xdr:rowOff>
    </xdr:from>
    <xdr:to>
      <xdr:col>6</xdr:col>
      <xdr:colOff>38100</xdr:colOff>
      <xdr:row>96</xdr:row>
      <xdr:rowOff>19197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35724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15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32833</xdr:rowOff>
    </xdr:from>
    <xdr:to>
      <xdr:col>55</xdr:col>
      <xdr:colOff>0</xdr:colOff>
      <xdr:row>37</xdr:row>
      <xdr:rowOff>119107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76483"/>
          <a:ext cx="8382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115990</xdr:rowOff>
    </xdr:from>
    <xdr:to>
      <xdr:col>50</xdr:col>
      <xdr:colOff>114300</xdr:colOff>
      <xdr:row>37</xdr:row>
      <xdr:rowOff>119107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459640"/>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115990</xdr:rowOff>
    </xdr:from>
    <xdr:to>
      <xdr:col>45</xdr:col>
      <xdr:colOff>177800</xdr:colOff>
      <xdr:row>37</xdr:row>
      <xdr:rowOff>145114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59640"/>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103440</xdr:rowOff>
    </xdr:from>
    <xdr:to>
      <xdr:col>41</xdr:col>
      <xdr:colOff>50800</xdr:colOff>
      <xdr:row>37</xdr:row>
      <xdr:rowOff>145114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47090"/>
          <a:ext cx="8890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153483</xdr:rowOff>
    </xdr:from>
    <xdr:to>
      <xdr:col>55</xdr:col>
      <xdr:colOff>50800</xdr:colOff>
      <xdr:row>37</xdr:row>
      <xdr:rowOff>83633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68410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4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68307</xdr:rowOff>
    </xdr:from>
    <xdr:to>
      <xdr:col>50</xdr:col>
      <xdr:colOff>165100</xdr:colOff>
      <xdr:row>37</xdr:row>
      <xdr:rowOff>169907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161034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0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65190</xdr:rowOff>
    </xdr:from>
    <xdr:to>
      <xdr:col>46</xdr:col>
      <xdr:colOff>38100</xdr:colOff>
      <xdr:row>37</xdr:row>
      <xdr:rowOff>166790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0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157918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94314</xdr:rowOff>
    </xdr:from>
    <xdr:to>
      <xdr:col>41</xdr:col>
      <xdr:colOff>101600</xdr:colOff>
      <xdr:row>38</xdr:row>
      <xdr:rowOff>24464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15591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3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52640</xdr:rowOff>
    </xdr:from>
    <xdr:to>
      <xdr:col>36</xdr:col>
      <xdr:colOff>165100</xdr:colOff>
      <xdr:row>37</xdr:row>
      <xdr:rowOff>154240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145367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8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135570</xdr:rowOff>
    </xdr:from>
    <xdr:to>
      <xdr:col>55</xdr:col>
      <xdr:colOff>0</xdr:colOff>
      <xdr:row>58</xdr:row>
      <xdr:rowOff>158996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079670"/>
          <a:ext cx="8382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135570</xdr:rowOff>
    </xdr:from>
    <xdr:to>
      <xdr:col>50</xdr:col>
      <xdr:colOff>114300</xdr:colOff>
      <xdr:row>59</xdr:row>
      <xdr:rowOff>20344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79670"/>
          <a:ext cx="889000" cy="5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151427</xdr:rowOff>
    </xdr:from>
    <xdr:to>
      <xdr:col>45</xdr:col>
      <xdr:colOff>177800</xdr:colOff>
      <xdr:row>59</xdr:row>
      <xdr:rowOff>20344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095527"/>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85223</xdr:rowOff>
    </xdr:from>
    <xdr:to>
      <xdr:col>41</xdr:col>
      <xdr:colOff>50800</xdr:colOff>
      <xdr:row>58</xdr:row>
      <xdr:rowOff>151427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857873"/>
          <a:ext cx="889000" cy="2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108196</xdr:rowOff>
    </xdr:from>
    <xdr:to>
      <xdr:col>55</xdr:col>
      <xdr:colOff>50800</xdr:colOff>
      <xdr:row>59</xdr:row>
      <xdr:rowOff>38346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23123</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6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84770</xdr:rowOff>
    </xdr:from>
    <xdr:to>
      <xdr:col>50</xdr:col>
      <xdr:colOff>165100</xdr:colOff>
      <xdr:row>59</xdr:row>
      <xdr:rowOff>14920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2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6047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1012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140994</xdr:rowOff>
    </xdr:from>
    <xdr:to>
      <xdr:col>46</xdr:col>
      <xdr:colOff>38100</xdr:colOff>
      <xdr:row>59</xdr:row>
      <xdr:rowOff>71144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8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62271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7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100627</xdr:rowOff>
    </xdr:from>
    <xdr:to>
      <xdr:col>41</xdr:col>
      <xdr:colOff>101600</xdr:colOff>
      <xdr:row>59</xdr:row>
      <xdr:rowOff>30777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21904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1013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34423</xdr:rowOff>
    </xdr:from>
    <xdr:to>
      <xdr:col>36</xdr:col>
      <xdr:colOff>165100</xdr:colOff>
      <xdr:row>57</xdr:row>
      <xdr:rowOff>136023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152550</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5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136751</xdr:rowOff>
    </xdr:from>
    <xdr:to>
      <xdr:col>55</xdr:col>
      <xdr:colOff>0</xdr:colOff>
      <xdr:row>78</xdr:row>
      <xdr:rowOff>168525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09851"/>
          <a:ext cx="8382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136751</xdr:rowOff>
    </xdr:from>
    <xdr:to>
      <xdr:col>50</xdr:col>
      <xdr:colOff>114300</xdr:colOff>
      <xdr:row>79</xdr:row>
      <xdr:rowOff>7000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09851"/>
          <a:ext cx="889000" cy="4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7000</xdr:rowOff>
    </xdr:from>
    <xdr:to>
      <xdr:col>45</xdr:col>
      <xdr:colOff>177800</xdr:colOff>
      <xdr:row>79</xdr:row>
      <xdr:rowOff>32065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51550"/>
          <a:ext cx="889000" cy="2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117725</xdr:rowOff>
    </xdr:from>
    <xdr:to>
      <xdr:col>55</xdr:col>
      <xdr:colOff>50800</xdr:colOff>
      <xdr:row>79</xdr:row>
      <xdr:rowOff>47875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85951</xdr:rowOff>
    </xdr:from>
    <xdr:to>
      <xdr:col>50</xdr:col>
      <xdr:colOff>165100</xdr:colOff>
      <xdr:row>79</xdr:row>
      <xdr:rowOff>16101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32628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2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127650</xdr:rowOff>
    </xdr:from>
    <xdr:to>
      <xdr:col>46</xdr:col>
      <xdr:colOff>38100</xdr:colOff>
      <xdr:row>79</xdr:row>
      <xdr:rowOff>57800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48927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9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152715</xdr:rowOff>
    </xdr:from>
    <xdr:to>
      <xdr:col>41</xdr:col>
      <xdr:colOff>101600</xdr:colOff>
      <xdr:row>79</xdr:row>
      <xdr:rowOff>82865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73992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1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78324</xdr:rowOff>
    </xdr:from>
    <xdr:to>
      <xdr:col>55</xdr:col>
      <xdr:colOff>0</xdr:colOff>
      <xdr:row>98</xdr:row>
      <xdr:rowOff>79177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80424"/>
          <a:ext cx="8382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79177</xdr:rowOff>
    </xdr:from>
    <xdr:to>
      <xdr:col>50</xdr:col>
      <xdr:colOff>114300</xdr:colOff>
      <xdr:row>99</xdr:row>
      <xdr:rowOff>17239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81277"/>
          <a:ext cx="889000" cy="10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17042</xdr:rowOff>
    </xdr:from>
    <xdr:to>
      <xdr:col>45</xdr:col>
      <xdr:colOff>177800</xdr:colOff>
      <xdr:row>99</xdr:row>
      <xdr:rowOff>17239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19142"/>
          <a:ext cx="889000" cy="17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27524</xdr:rowOff>
    </xdr:from>
    <xdr:to>
      <xdr:col>55</xdr:col>
      <xdr:colOff>50800</xdr:colOff>
      <xdr:row>98</xdr:row>
      <xdr:rowOff>129124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5951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0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28377</xdr:rowOff>
    </xdr:from>
    <xdr:to>
      <xdr:col>50</xdr:col>
      <xdr:colOff>165100</xdr:colOff>
      <xdr:row>98</xdr:row>
      <xdr:rowOff>129977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121104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137889</xdr:rowOff>
    </xdr:from>
    <xdr:to>
      <xdr:col>46</xdr:col>
      <xdr:colOff>38100</xdr:colOff>
      <xdr:row>99</xdr:row>
      <xdr:rowOff>68039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59166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137692</xdr:rowOff>
    </xdr:from>
    <xdr:to>
      <xdr:col>41</xdr:col>
      <xdr:colOff>101600</xdr:colOff>
      <xdr:row>98</xdr:row>
      <xdr:rowOff>67842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84369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122004</xdr:rowOff>
    </xdr:from>
    <xdr:to>
      <xdr:col>85</xdr:col>
      <xdr:colOff>127000</xdr:colOff>
      <xdr:row>38</xdr:row>
      <xdr:rowOff>127262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37104"/>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122004</xdr:rowOff>
    </xdr:from>
    <xdr:to>
      <xdr:col>81</xdr:col>
      <xdr:colOff>50800</xdr:colOff>
      <xdr:row>38</xdr:row>
      <xdr:rowOff>138015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37104"/>
          <a:ext cx="889000" cy="1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134019</xdr:rowOff>
    </xdr:from>
    <xdr:to>
      <xdr:col>76</xdr:col>
      <xdr:colOff>114300</xdr:colOff>
      <xdr:row>38</xdr:row>
      <xdr:rowOff>138015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49119"/>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134019</xdr:rowOff>
    </xdr:from>
    <xdr:to>
      <xdr:col>71</xdr:col>
      <xdr:colOff>177800</xdr:colOff>
      <xdr:row>38</xdr:row>
      <xdr:rowOff>138409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49119"/>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76462</xdr:rowOff>
    </xdr:from>
    <xdr:to>
      <xdr:col>85</xdr:col>
      <xdr:colOff>177800</xdr:colOff>
      <xdr:row>39</xdr:row>
      <xdr:rowOff>6612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71204</xdr:rowOff>
    </xdr:from>
    <xdr:to>
      <xdr:col>81</xdr:col>
      <xdr:colOff>101600</xdr:colOff>
      <xdr:row>39</xdr:row>
      <xdr:rowOff>1354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163931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87215</xdr:rowOff>
    </xdr:from>
    <xdr:to>
      <xdr:col>76</xdr:col>
      <xdr:colOff>165100</xdr:colOff>
      <xdr:row>39</xdr:row>
      <xdr:rowOff>17365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8492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95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83219</xdr:rowOff>
    </xdr:from>
    <xdr:to>
      <xdr:col>72</xdr:col>
      <xdr:colOff>38100</xdr:colOff>
      <xdr:row>39</xdr:row>
      <xdr:rowOff>13369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4496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9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87609</xdr:rowOff>
    </xdr:from>
    <xdr:to>
      <xdr:col>67</xdr:col>
      <xdr:colOff>101600</xdr:colOff>
      <xdr:row>39</xdr:row>
      <xdr:rowOff>17759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8886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133907</xdr:rowOff>
    </xdr:from>
    <xdr:to>
      <xdr:col>85</xdr:col>
      <xdr:colOff>127000</xdr:colOff>
      <xdr:row>76</xdr:row>
      <xdr:rowOff>139974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64107"/>
          <a:ext cx="8382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130990</xdr:rowOff>
    </xdr:from>
    <xdr:to>
      <xdr:col>81</xdr:col>
      <xdr:colOff>50800</xdr:colOff>
      <xdr:row>76</xdr:row>
      <xdr:rowOff>133907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61190"/>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103600</xdr:rowOff>
    </xdr:from>
    <xdr:to>
      <xdr:col>76</xdr:col>
      <xdr:colOff>114300</xdr:colOff>
      <xdr:row>76</xdr:row>
      <xdr:rowOff>130990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133800"/>
          <a:ext cx="889000" cy="2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88498</xdr:rowOff>
    </xdr:from>
    <xdr:to>
      <xdr:col>71</xdr:col>
      <xdr:colOff>177800</xdr:colOff>
      <xdr:row>76</xdr:row>
      <xdr:rowOff>103600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118698"/>
          <a:ext cx="889000" cy="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89174</xdr:rowOff>
    </xdr:from>
    <xdr:to>
      <xdr:col>85</xdr:col>
      <xdr:colOff>177800</xdr:colOff>
      <xdr:row>77</xdr:row>
      <xdr:rowOff>19324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67601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9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83107</xdr:rowOff>
    </xdr:from>
    <xdr:to>
      <xdr:col>81</xdr:col>
      <xdr:colOff>101600</xdr:colOff>
      <xdr:row>77</xdr:row>
      <xdr:rowOff>13257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80190</xdr:rowOff>
    </xdr:from>
    <xdr:to>
      <xdr:col>76</xdr:col>
      <xdr:colOff>165100</xdr:colOff>
      <xdr:row>77</xdr:row>
      <xdr:rowOff>10340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52800</xdr:rowOff>
    </xdr:from>
    <xdr:to>
      <xdr:col>72</xdr:col>
      <xdr:colOff>38100</xdr:colOff>
      <xdr:row>76</xdr:row>
      <xdr:rowOff>154400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145527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37698</xdr:rowOff>
    </xdr:from>
    <xdr:to>
      <xdr:col>67</xdr:col>
      <xdr:colOff>101600</xdr:colOff>
      <xdr:row>76</xdr:row>
      <xdr:rowOff>139298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130425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103426</xdr:rowOff>
    </xdr:from>
    <xdr:to>
      <xdr:col>85</xdr:col>
      <xdr:colOff>127000</xdr:colOff>
      <xdr:row>98</xdr:row>
      <xdr:rowOff>36157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562626"/>
          <a:ext cx="838200" cy="27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103426</xdr:rowOff>
    </xdr:from>
    <xdr:to>
      <xdr:col>81</xdr:col>
      <xdr:colOff>50800</xdr:colOff>
      <xdr:row>96</xdr:row>
      <xdr:rowOff>113086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562626"/>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45700</xdr:rowOff>
    </xdr:from>
    <xdr:to>
      <xdr:col>76</xdr:col>
      <xdr:colOff>114300</xdr:colOff>
      <xdr:row>96</xdr:row>
      <xdr:rowOff>113086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333450"/>
          <a:ext cx="889000" cy="2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45700</xdr:rowOff>
    </xdr:from>
    <xdr:to>
      <xdr:col>71</xdr:col>
      <xdr:colOff>177800</xdr:colOff>
      <xdr:row>97</xdr:row>
      <xdr:rowOff>15757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333450"/>
          <a:ext cx="889000" cy="31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156807</xdr:rowOff>
    </xdr:from>
    <xdr:to>
      <xdr:col>85</xdr:col>
      <xdr:colOff>177800</xdr:colOff>
      <xdr:row>98</xdr:row>
      <xdr:rowOff>86957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71734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0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52626</xdr:rowOff>
    </xdr:from>
    <xdr:to>
      <xdr:col>81</xdr:col>
      <xdr:colOff>101600</xdr:colOff>
      <xdr:row>96</xdr:row>
      <xdr:rowOff>154226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5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170753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2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62286</xdr:rowOff>
    </xdr:from>
    <xdr:to>
      <xdr:col>76</xdr:col>
      <xdr:colOff>165100</xdr:colOff>
      <xdr:row>96</xdr:row>
      <xdr:rowOff>163886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5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29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166350</xdr:rowOff>
    </xdr:from>
    <xdr:to>
      <xdr:col>72</xdr:col>
      <xdr:colOff>38100</xdr:colOff>
      <xdr:row>95</xdr:row>
      <xdr:rowOff>96500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2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113027</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136407</xdr:rowOff>
    </xdr:from>
    <xdr:to>
      <xdr:col>67</xdr:col>
      <xdr:colOff>101600</xdr:colOff>
      <xdr:row>97</xdr:row>
      <xdr:rowOff>66557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5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83084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94345</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09445"/>
          <a:ext cx="838200" cy="4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94345</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09445"/>
          <a:ext cx="889000" cy="4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43545</xdr:rowOff>
    </xdr:from>
    <xdr:to>
      <xdr:col>112</xdr:col>
      <xdr:colOff>38100</xdr:colOff>
      <xdr:row>38</xdr:row>
      <xdr:rowOff>145145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136272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5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5397</xdr:rowOff>
    </xdr:from>
    <xdr:to>
      <xdr:col>116</xdr:col>
      <xdr:colOff>63500</xdr:colOff>
      <xdr:row>58</xdr:row>
      <xdr:rowOff>8560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49497"/>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8560</xdr:rowOff>
    </xdr:from>
    <xdr:to>
      <xdr:col>111</xdr:col>
      <xdr:colOff>177800</xdr:colOff>
      <xdr:row>58</xdr:row>
      <xdr:rowOff>31115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52660"/>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31115</xdr:rowOff>
    </xdr:from>
    <xdr:to>
      <xdr:col>107</xdr:col>
      <xdr:colOff>50800</xdr:colOff>
      <xdr:row>58</xdr:row>
      <xdr:rowOff>32106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75215"/>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26543</xdr:rowOff>
    </xdr:from>
    <xdr:to>
      <xdr:col>102</xdr:col>
      <xdr:colOff>114300</xdr:colOff>
      <xdr:row>58</xdr:row>
      <xdr:rowOff>32106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70643"/>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126047</xdr:rowOff>
    </xdr:from>
    <xdr:to>
      <xdr:col>116</xdr:col>
      <xdr:colOff>114300</xdr:colOff>
      <xdr:row>58</xdr:row>
      <xdr:rowOff>56197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148924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5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129210</xdr:rowOff>
    </xdr:from>
    <xdr:to>
      <xdr:col>112</xdr:col>
      <xdr:colOff>38100</xdr:colOff>
      <xdr:row>58</xdr:row>
      <xdr:rowOff>59360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75887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151765</xdr:rowOff>
    </xdr:from>
    <xdr:to>
      <xdr:col>107</xdr:col>
      <xdr:colOff>101600</xdr:colOff>
      <xdr:row>58</xdr:row>
      <xdr:rowOff>81915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73042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152756</xdr:rowOff>
    </xdr:from>
    <xdr:to>
      <xdr:col>102</xdr:col>
      <xdr:colOff>165100</xdr:colOff>
      <xdr:row>58</xdr:row>
      <xdr:rowOff>82906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74033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1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147193</xdr:rowOff>
    </xdr:from>
    <xdr:to>
      <xdr:col>98</xdr:col>
      <xdr:colOff>38100</xdr:colOff>
      <xdr:row>58</xdr:row>
      <xdr:rowOff>77343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68470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171279</xdr:rowOff>
    </xdr:from>
    <xdr:to>
      <xdr:col>116</xdr:col>
      <xdr:colOff>63500</xdr:colOff>
      <xdr:row>76</xdr:row>
      <xdr:rowOff>26510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30029"/>
          <a:ext cx="8382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127617</xdr:rowOff>
    </xdr:from>
    <xdr:to>
      <xdr:col>111</xdr:col>
      <xdr:colOff>177800</xdr:colOff>
      <xdr:row>75</xdr:row>
      <xdr:rowOff>171279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86367"/>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127617</xdr:rowOff>
    </xdr:from>
    <xdr:to>
      <xdr:col>107</xdr:col>
      <xdr:colOff>50800</xdr:colOff>
      <xdr:row>75</xdr:row>
      <xdr:rowOff>167720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86367"/>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167720</xdr:rowOff>
    </xdr:from>
    <xdr:to>
      <xdr:col>102</xdr:col>
      <xdr:colOff>114300</xdr:colOff>
      <xdr:row>76</xdr:row>
      <xdr:rowOff>25966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26470"/>
          <a:ext cx="8890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147160</xdr:rowOff>
    </xdr:from>
    <xdr:to>
      <xdr:col>116</xdr:col>
      <xdr:colOff>114300</xdr:colOff>
      <xdr:row>76</xdr:row>
      <xdr:rowOff>77310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125587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8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120479</xdr:rowOff>
    </xdr:from>
    <xdr:to>
      <xdr:col>112</xdr:col>
      <xdr:colOff>38100</xdr:colOff>
      <xdr:row>76</xdr:row>
      <xdr:rowOff>50629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41756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76817</xdr:rowOff>
    </xdr:from>
    <xdr:to>
      <xdr:col>107</xdr:col>
      <xdr:colOff>101600</xdr:colOff>
      <xdr:row>76</xdr:row>
      <xdr:rowOff>6967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169544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116920</xdr:rowOff>
    </xdr:from>
    <xdr:to>
      <xdr:col>102</xdr:col>
      <xdr:colOff>165100</xdr:colOff>
      <xdr:row>76</xdr:row>
      <xdr:rowOff>47070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38197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6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146616</xdr:rowOff>
    </xdr:from>
    <xdr:to>
      <xdr:col>98</xdr:col>
      <xdr:colOff>38100</xdr:colOff>
      <xdr:row>76</xdr:row>
      <xdr:rowOff>76766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67893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物件費に係る経常収支比率が類似団体の平均を上回っており、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年度から大幅にふるさと納税の寄附金が増加したことに伴い、委託費等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えたことによるものである。</a:t>
          </a:r>
          <a:endParaRPr lang="ja-JP" altLang="ja-JP" sz="1400">
            <a:effectLst/>
          </a:endParaRPr>
        </a:p>
        <a:p>
          <a:r>
            <a:rPr kumimoji="1" lang="ja-JP" altLang="ja-JP" sz="1100">
              <a:solidFill>
                <a:schemeClr val="dk1"/>
              </a:solidFill>
              <a:effectLst/>
              <a:latin typeface="+mn-lt"/>
              <a:ea typeface="+mn-ea"/>
              <a:cs typeface="+mn-cs"/>
            </a:rPr>
            <a:t>　　扶助費に係る経常収支比率が類似団体の平均を上回っているが、町独自の福祉施設の管理運営代（ケアハウス・公立保育所保育士臨時賃金）や福祉施策（子どもの医療費や高齢者に対する配食サービス）などによるものである。扶助費は切っても切り離せないものであるが、町民の理解を得ながら、財政を圧迫する上昇傾向に歯止めをかけるよう努め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貸付金が類似団体の平均を</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年度上回っているが、新たに農業の高齢化問題等に対処するための農業支援センターを整備し、そこに対する貸付金（</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百</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万円）の影響である。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なお、全てにおいて、財政健全化プランや、人件費については、定員管理計画、更新設備は、公共施設管理計画にて、適正な管理に努め健全財政に繋げていく。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7,428
95.19
5,353,782
5,219,439
104,407
2,551,860
4,561,406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150241</xdr:rowOff>
    </xdr:from>
    <xdr:to>
      <xdr:col>24</xdr:col>
      <xdr:colOff>63500</xdr:colOff>
      <xdr:row>37</xdr:row>
      <xdr:rowOff>167259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93891"/>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125476</xdr:rowOff>
    </xdr:from>
    <xdr:to>
      <xdr:col>19</xdr:col>
      <xdr:colOff>177800</xdr:colOff>
      <xdr:row>37</xdr:row>
      <xdr:rowOff>167259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69126"/>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125476</xdr:rowOff>
    </xdr:from>
    <xdr:to>
      <xdr:col>15</xdr:col>
      <xdr:colOff>50800</xdr:colOff>
      <xdr:row>38</xdr:row>
      <xdr:rowOff>16383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69126"/>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162306</xdr:rowOff>
    </xdr:from>
    <xdr:to>
      <xdr:col>10</xdr:col>
      <xdr:colOff>114300</xdr:colOff>
      <xdr:row>38</xdr:row>
      <xdr:rowOff>16383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0595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99441</xdr:rowOff>
    </xdr:from>
    <xdr:to>
      <xdr:col>24</xdr:col>
      <xdr:colOff>114300</xdr:colOff>
      <xdr:row>38</xdr:row>
      <xdr:rowOff>29590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3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77868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116459</xdr:rowOff>
    </xdr:from>
    <xdr:to>
      <xdr:col>20</xdr:col>
      <xdr:colOff>38100</xdr:colOff>
      <xdr:row>38</xdr:row>
      <xdr:rowOff>46610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6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37736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74676</xdr:rowOff>
    </xdr:from>
    <xdr:to>
      <xdr:col>15</xdr:col>
      <xdr:colOff>101600</xdr:colOff>
      <xdr:row>38</xdr:row>
      <xdr:rowOff>4826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167403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1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137033</xdr:rowOff>
    </xdr:from>
    <xdr:to>
      <xdr:col>10</xdr:col>
      <xdr:colOff>165100</xdr:colOff>
      <xdr:row>38</xdr:row>
      <xdr:rowOff>67183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58310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111506</xdr:rowOff>
    </xdr:from>
    <xdr:to>
      <xdr:col>6</xdr:col>
      <xdr:colOff>38100</xdr:colOff>
      <xdr:row>38</xdr:row>
      <xdr:rowOff>41656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32783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4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123236</xdr:rowOff>
    </xdr:from>
    <xdr:to>
      <xdr:col>24</xdr:col>
      <xdr:colOff>63500</xdr:colOff>
      <xdr:row>56</xdr:row>
      <xdr:rowOff>87158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52986"/>
          <a:ext cx="838200" cy="13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11042</xdr:rowOff>
    </xdr:from>
    <xdr:to>
      <xdr:col>19</xdr:col>
      <xdr:colOff>177800</xdr:colOff>
      <xdr:row>55</xdr:row>
      <xdr:rowOff>123236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40792"/>
          <a:ext cx="889000" cy="1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11042</xdr:rowOff>
    </xdr:from>
    <xdr:to>
      <xdr:col>15</xdr:col>
      <xdr:colOff>50800</xdr:colOff>
      <xdr:row>55</xdr:row>
      <xdr:rowOff>47213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40792"/>
          <a:ext cx="889000" cy="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47213</xdr:rowOff>
    </xdr:from>
    <xdr:to>
      <xdr:col>10</xdr:col>
      <xdr:colOff>114300</xdr:colOff>
      <xdr:row>56</xdr:row>
      <xdr:rowOff>107442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76963"/>
          <a:ext cx="889000" cy="23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36358</xdr:rowOff>
    </xdr:from>
    <xdr:to>
      <xdr:col>24</xdr:col>
      <xdr:colOff>114300</xdr:colOff>
      <xdr:row>56</xdr:row>
      <xdr:rowOff>137958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14785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72436</xdr:rowOff>
    </xdr:from>
    <xdr:to>
      <xdr:col>20</xdr:col>
      <xdr:colOff>38100</xdr:colOff>
      <xdr:row>56</xdr:row>
      <xdr:rowOff>2586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19113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7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131692</xdr:rowOff>
    </xdr:from>
    <xdr:to>
      <xdr:col>15</xdr:col>
      <xdr:colOff>101600</xdr:colOff>
      <xdr:row>55</xdr:row>
      <xdr:rowOff>61842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78369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6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167863</xdr:rowOff>
    </xdr:from>
    <xdr:to>
      <xdr:col>10</xdr:col>
      <xdr:colOff>165100</xdr:colOff>
      <xdr:row>55</xdr:row>
      <xdr:rowOff>98013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114540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56642</xdr:rowOff>
    </xdr:from>
    <xdr:to>
      <xdr:col>6</xdr:col>
      <xdr:colOff>38100</xdr:colOff>
      <xdr:row>56</xdr:row>
      <xdr:rowOff>158242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149369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5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99270</xdr:rowOff>
    </xdr:from>
    <xdr:to>
      <xdr:col>24</xdr:col>
      <xdr:colOff>63500</xdr:colOff>
      <xdr:row>76</xdr:row>
      <xdr:rowOff>107262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29470"/>
          <a:ext cx="8382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107262</xdr:rowOff>
    </xdr:from>
    <xdr:to>
      <xdr:col>19</xdr:col>
      <xdr:colOff>177800</xdr:colOff>
      <xdr:row>76</xdr:row>
      <xdr:rowOff>133432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37462"/>
          <a:ext cx="889000" cy="2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133432</xdr:rowOff>
    </xdr:from>
    <xdr:to>
      <xdr:col>15</xdr:col>
      <xdr:colOff>50800</xdr:colOff>
      <xdr:row>76</xdr:row>
      <xdr:rowOff>155990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63632"/>
          <a:ext cx="889000" cy="2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155990</xdr:rowOff>
    </xdr:from>
    <xdr:to>
      <xdr:col>10</xdr:col>
      <xdr:colOff>114300</xdr:colOff>
      <xdr:row>77</xdr:row>
      <xdr:rowOff>48137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86190"/>
          <a:ext cx="889000" cy="6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48470</xdr:rowOff>
    </xdr:from>
    <xdr:to>
      <xdr:col>24</xdr:col>
      <xdr:colOff>114300</xdr:colOff>
      <xdr:row>76</xdr:row>
      <xdr:rowOff>150070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26897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5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56462</xdr:rowOff>
    </xdr:from>
    <xdr:to>
      <xdr:col>20</xdr:col>
      <xdr:colOff>38100</xdr:colOff>
      <xdr:row>76</xdr:row>
      <xdr:rowOff>158062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149189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17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82632</xdr:rowOff>
    </xdr:from>
    <xdr:to>
      <xdr:col>15</xdr:col>
      <xdr:colOff>101600</xdr:colOff>
      <xdr:row>77</xdr:row>
      <xdr:rowOff>12782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29309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8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105190</xdr:rowOff>
    </xdr:from>
    <xdr:to>
      <xdr:col>10</xdr:col>
      <xdr:colOff>165100</xdr:colOff>
      <xdr:row>77</xdr:row>
      <xdr:rowOff>35340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26467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2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168787</xdr:rowOff>
    </xdr:from>
    <xdr:to>
      <xdr:col>6</xdr:col>
      <xdr:colOff>38100</xdr:colOff>
      <xdr:row>77</xdr:row>
      <xdr:rowOff>98937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9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113964</xdr:rowOff>
    </xdr:from>
    <xdr:to>
      <xdr:col>24</xdr:col>
      <xdr:colOff>63500</xdr:colOff>
      <xdr:row>98</xdr:row>
      <xdr:rowOff>119259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916064"/>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119259</xdr:rowOff>
    </xdr:from>
    <xdr:to>
      <xdr:col>19</xdr:col>
      <xdr:colOff>177800</xdr:colOff>
      <xdr:row>98</xdr:row>
      <xdr:rowOff>119911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921359"/>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119911</xdr:rowOff>
    </xdr:from>
    <xdr:to>
      <xdr:col>15</xdr:col>
      <xdr:colOff>50800</xdr:colOff>
      <xdr:row>98</xdr:row>
      <xdr:rowOff>122585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922011"/>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118551</xdr:rowOff>
    </xdr:from>
    <xdr:to>
      <xdr:col>10</xdr:col>
      <xdr:colOff>114300</xdr:colOff>
      <xdr:row>98</xdr:row>
      <xdr:rowOff>122585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920651"/>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63164</xdr:rowOff>
    </xdr:from>
    <xdr:to>
      <xdr:col>24</xdr:col>
      <xdr:colOff>114300</xdr:colOff>
      <xdr:row>98</xdr:row>
      <xdr:rowOff>164764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149541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8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68459</xdr:rowOff>
    </xdr:from>
    <xdr:to>
      <xdr:col>20</xdr:col>
      <xdr:colOff>38100</xdr:colOff>
      <xdr:row>98</xdr:row>
      <xdr:rowOff>170059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161186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6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69111</xdr:rowOff>
    </xdr:from>
    <xdr:to>
      <xdr:col>15</xdr:col>
      <xdr:colOff>101600</xdr:colOff>
      <xdr:row>98</xdr:row>
      <xdr:rowOff>170711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161838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71785</xdr:rowOff>
    </xdr:from>
    <xdr:to>
      <xdr:col>10</xdr:col>
      <xdr:colOff>165100</xdr:colOff>
      <xdr:row>99</xdr:row>
      <xdr:rowOff>1935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164512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6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67751</xdr:rowOff>
    </xdr:from>
    <xdr:to>
      <xdr:col>6</xdr:col>
      <xdr:colOff>38100</xdr:colOff>
      <xdr:row>98</xdr:row>
      <xdr:rowOff>169351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160478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43815</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036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164465</xdr:rowOff>
    </xdr:from>
    <xdr:to>
      <xdr:col>36</xdr:col>
      <xdr:colOff>165100</xdr:colOff>
      <xdr:row>39</xdr:row>
      <xdr:rowOff>94615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85742</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132455</xdr:rowOff>
    </xdr:from>
    <xdr:to>
      <xdr:col>55</xdr:col>
      <xdr:colOff>0</xdr:colOff>
      <xdr:row>58</xdr:row>
      <xdr:rowOff>151823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76555"/>
          <a:ext cx="838200" cy="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151823</xdr:rowOff>
    </xdr:from>
    <xdr:to>
      <xdr:col>50</xdr:col>
      <xdr:colOff>114300</xdr:colOff>
      <xdr:row>58</xdr:row>
      <xdr:rowOff>164055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95923"/>
          <a:ext cx="889000" cy="1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156154</xdr:rowOff>
    </xdr:from>
    <xdr:to>
      <xdr:col>45</xdr:col>
      <xdr:colOff>177800</xdr:colOff>
      <xdr:row>58</xdr:row>
      <xdr:rowOff>164055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100254"/>
          <a:ext cx="8890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77474</xdr:rowOff>
    </xdr:from>
    <xdr:to>
      <xdr:col>41</xdr:col>
      <xdr:colOff>50800</xdr:colOff>
      <xdr:row>58</xdr:row>
      <xdr:rowOff>156154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21574"/>
          <a:ext cx="889000" cy="7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81655</xdr:rowOff>
    </xdr:from>
    <xdr:to>
      <xdr:col>55</xdr:col>
      <xdr:colOff>50800</xdr:colOff>
      <xdr:row>59</xdr:row>
      <xdr:rowOff>11805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168032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101023</xdr:rowOff>
    </xdr:from>
    <xdr:to>
      <xdr:col>50</xdr:col>
      <xdr:colOff>165100</xdr:colOff>
      <xdr:row>59</xdr:row>
      <xdr:rowOff>31173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22300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113255</xdr:rowOff>
    </xdr:from>
    <xdr:to>
      <xdr:col>46</xdr:col>
      <xdr:colOff>38100</xdr:colOff>
      <xdr:row>59</xdr:row>
      <xdr:rowOff>43405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34532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105354</xdr:rowOff>
    </xdr:from>
    <xdr:to>
      <xdr:col>41</xdr:col>
      <xdr:colOff>101600</xdr:colOff>
      <xdr:row>59</xdr:row>
      <xdr:rowOff>35504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26631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26674</xdr:rowOff>
    </xdr:from>
    <xdr:to>
      <xdr:col>36</xdr:col>
      <xdr:colOff>165100</xdr:colOff>
      <xdr:row>58</xdr:row>
      <xdr:rowOff>128274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7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144801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74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4124</xdr:rowOff>
    </xdr:from>
    <xdr:to>
      <xdr:col>55</xdr:col>
      <xdr:colOff>0</xdr:colOff>
      <xdr:row>76</xdr:row>
      <xdr:rowOff>74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691424"/>
          <a:ext cx="838200" cy="33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4124</xdr:rowOff>
    </xdr:from>
    <xdr:to>
      <xdr:col>50</xdr:col>
      <xdr:colOff>114300</xdr:colOff>
      <xdr:row>75</xdr:row>
      <xdr:rowOff>110161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691424"/>
          <a:ext cx="889000" cy="27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110161</xdr:rowOff>
    </xdr:from>
    <xdr:to>
      <xdr:col>45</xdr:col>
      <xdr:colOff>177800</xdr:colOff>
      <xdr:row>75</xdr:row>
      <xdr:rowOff>147848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968911"/>
          <a:ext cx="8890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147848</xdr:rowOff>
    </xdr:from>
    <xdr:to>
      <xdr:col>41</xdr:col>
      <xdr:colOff>50800</xdr:colOff>
      <xdr:row>76</xdr:row>
      <xdr:rowOff>38250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06598"/>
          <a:ext cx="889000" cy="6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120724</xdr:rowOff>
    </xdr:from>
    <xdr:to>
      <xdr:col>55</xdr:col>
      <xdr:colOff>50800</xdr:colOff>
      <xdr:row>76</xdr:row>
      <xdr:rowOff>50874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143601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3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124774</xdr:rowOff>
    </xdr:from>
    <xdr:to>
      <xdr:col>50</xdr:col>
      <xdr:colOff>165100</xdr:colOff>
      <xdr:row>74</xdr:row>
      <xdr:rowOff>54924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4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71451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41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59361</xdr:rowOff>
    </xdr:from>
    <xdr:to>
      <xdr:col>46</xdr:col>
      <xdr:colOff>38100</xdr:colOff>
      <xdr:row>75</xdr:row>
      <xdr:rowOff>160961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6038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9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97048</xdr:rowOff>
    </xdr:from>
    <xdr:to>
      <xdr:col>41</xdr:col>
      <xdr:colOff>101600</xdr:colOff>
      <xdr:row>76</xdr:row>
      <xdr:rowOff>27198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5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43725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3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158900</xdr:rowOff>
    </xdr:from>
    <xdr:to>
      <xdr:col>36</xdr:col>
      <xdr:colOff>165100</xdr:colOff>
      <xdr:row>76</xdr:row>
      <xdr:rowOff>89050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105577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9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56302</xdr:rowOff>
    </xdr:from>
    <xdr:to>
      <xdr:col>55</xdr:col>
      <xdr:colOff>0</xdr:colOff>
      <xdr:row>97</xdr:row>
      <xdr:rowOff>82482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86952"/>
          <a:ext cx="838200" cy="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39798</xdr:rowOff>
    </xdr:from>
    <xdr:to>
      <xdr:col>50</xdr:col>
      <xdr:colOff>114300</xdr:colOff>
      <xdr:row>97</xdr:row>
      <xdr:rowOff>56302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70448"/>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39798</xdr:rowOff>
    </xdr:from>
    <xdr:to>
      <xdr:col>45</xdr:col>
      <xdr:colOff>177800</xdr:colOff>
      <xdr:row>97</xdr:row>
      <xdr:rowOff>116332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70448"/>
          <a:ext cx="889000" cy="7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32217</xdr:rowOff>
    </xdr:from>
    <xdr:to>
      <xdr:col>41</xdr:col>
      <xdr:colOff>50800</xdr:colOff>
      <xdr:row>97</xdr:row>
      <xdr:rowOff>116332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319967"/>
          <a:ext cx="889000" cy="4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31682</xdr:rowOff>
    </xdr:from>
    <xdr:to>
      <xdr:col>55</xdr:col>
      <xdr:colOff>50800</xdr:colOff>
      <xdr:row>97</xdr:row>
      <xdr:rowOff>133282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10109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5502</xdr:rowOff>
    </xdr:from>
    <xdr:to>
      <xdr:col>50</xdr:col>
      <xdr:colOff>165100</xdr:colOff>
      <xdr:row>97</xdr:row>
      <xdr:rowOff>107102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98229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160448</xdr:rowOff>
    </xdr:from>
    <xdr:to>
      <xdr:col>46</xdr:col>
      <xdr:colOff>38100</xdr:colOff>
      <xdr:row>97</xdr:row>
      <xdr:rowOff>90598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1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81725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1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65532</xdr:rowOff>
    </xdr:from>
    <xdr:to>
      <xdr:col>41</xdr:col>
      <xdr:colOff>101600</xdr:colOff>
      <xdr:row>97</xdr:row>
      <xdr:rowOff>167132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158259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152867</xdr:rowOff>
    </xdr:from>
    <xdr:to>
      <xdr:col>36</xdr:col>
      <xdr:colOff>165100</xdr:colOff>
      <xdr:row>95</xdr:row>
      <xdr:rowOff>83017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2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99544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04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127546</xdr:rowOff>
    </xdr:from>
    <xdr:to>
      <xdr:col>85</xdr:col>
      <xdr:colOff>127000</xdr:colOff>
      <xdr:row>39</xdr:row>
      <xdr:rowOff>2197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42646"/>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2197</xdr:rowOff>
    </xdr:from>
    <xdr:to>
      <xdr:col>81</xdr:col>
      <xdr:colOff>50800</xdr:colOff>
      <xdr:row>39</xdr:row>
      <xdr:rowOff>2825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88747"/>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750</xdr:rowOff>
    </xdr:from>
    <xdr:to>
      <xdr:col>76</xdr:col>
      <xdr:colOff>114300</xdr:colOff>
      <xdr:row>39</xdr:row>
      <xdr:rowOff>2825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87300"/>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750</xdr:rowOff>
    </xdr:from>
    <xdr:to>
      <xdr:col>71</xdr:col>
      <xdr:colOff>177800</xdr:colOff>
      <xdr:row>39</xdr:row>
      <xdr:rowOff>90056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87300"/>
          <a:ext cx="889000" cy="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76746</xdr:rowOff>
    </xdr:from>
    <xdr:to>
      <xdr:col>85</xdr:col>
      <xdr:colOff>177800</xdr:colOff>
      <xdr:row>39</xdr:row>
      <xdr:rowOff>6896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163123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122847</xdr:rowOff>
    </xdr:from>
    <xdr:to>
      <xdr:col>81</xdr:col>
      <xdr:colOff>101600</xdr:colOff>
      <xdr:row>39</xdr:row>
      <xdr:rowOff>52997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44124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123475</xdr:rowOff>
    </xdr:from>
    <xdr:to>
      <xdr:col>76</xdr:col>
      <xdr:colOff>165100</xdr:colOff>
      <xdr:row>39</xdr:row>
      <xdr:rowOff>53625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44752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121400</xdr:rowOff>
    </xdr:from>
    <xdr:to>
      <xdr:col>72</xdr:col>
      <xdr:colOff>38100</xdr:colOff>
      <xdr:row>39</xdr:row>
      <xdr:rowOff>51550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42677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2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39256</xdr:rowOff>
    </xdr:from>
    <xdr:to>
      <xdr:col>67</xdr:col>
      <xdr:colOff>101600</xdr:colOff>
      <xdr:row>39</xdr:row>
      <xdr:rowOff>140856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7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131983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81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169559</xdr:rowOff>
    </xdr:from>
    <xdr:to>
      <xdr:col>85</xdr:col>
      <xdr:colOff>127000</xdr:colOff>
      <xdr:row>58</xdr:row>
      <xdr:rowOff>102399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42209"/>
          <a:ext cx="838200" cy="10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169559</xdr:rowOff>
    </xdr:from>
    <xdr:to>
      <xdr:col>81</xdr:col>
      <xdr:colOff>50800</xdr:colOff>
      <xdr:row>58</xdr:row>
      <xdr:rowOff>112026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42209"/>
          <a:ext cx="889000" cy="1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109999</xdr:rowOff>
    </xdr:from>
    <xdr:to>
      <xdr:col>76</xdr:col>
      <xdr:colOff>114300</xdr:colOff>
      <xdr:row>58</xdr:row>
      <xdr:rowOff>112026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82649"/>
          <a:ext cx="889000" cy="1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163892</xdr:rowOff>
    </xdr:from>
    <xdr:to>
      <xdr:col>71</xdr:col>
      <xdr:colOff>177800</xdr:colOff>
      <xdr:row>57</xdr:row>
      <xdr:rowOff>109999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765092"/>
          <a:ext cx="889000" cy="1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51599</xdr:rowOff>
    </xdr:from>
    <xdr:to>
      <xdr:col>85</xdr:col>
      <xdr:colOff>177800</xdr:colOff>
      <xdr:row>58</xdr:row>
      <xdr:rowOff>153199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137976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118759</xdr:rowOff>
    </xdr:from>
    <xdr:to>
      <xdr:col>81</xdr:col>
      <xdr:colOff>101600</xdr:colOff>
      <xdr:row>58</xdr:row>
      <xdr:rowOff>48909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40036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61226</xdr:rowOff>
    </xdr:from>
    <xdr:to>
      <xdr:col>76</xdr:col>
      <xdr:colOff>165100</xdr:colOff>
      <xdr:row>58</xdr:row>
      <xdr:rowOff>162826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153953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59199</xdr:rowOff>
    </xdr:from>
    <xdr:to>
      <xdr:col>72</xdr:col>
      <xdr:colOff>38100</xdr:colOff>
      <xdr:row>57</xdr:row>
      <xdr:rowOff>160799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3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5876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0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113092</xdr:rowOff>
    </xdr:from>
    <xdr:to>
      <xdr:col>67</xdr:col>
      <xdr:colOff>101600</xdr:colOff>
      <xdr:row>57</xdr:row>
      <xdr:rowOff>43242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1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59769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48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122003</xdr:rowOff>
    </xdr:from>
    <xdr:to>
      <xdr:col>85</xdr:col>
      <xdr:colOff>127000</xdr:colOff>
      <xdr:row>78</xdr:row>
      <xdr:rowOff>127262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95103"/>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122003</xdr:rowOff>
    </xdr:from>
    <xdr:to>
      <xdr:col>81</xdr:col>
      <xdr:colOff>50800</xdr:colOff>
      <xdr:row>78</xdr:row>
      <xdr:rowOff>138015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495103"/>
          <a:ext cx="889000" cy="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134020</xdr:rowOff>
    </xdr:from>
    <xdr:to>
      <xdr:col>76</xdr:col>
      <xdr:colOff>114300</xdr:colOff>
      <xdr:row>78</xdr:row>
      <xdr:rowOff>138015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07120"/>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134020</xdr:rowOff>
    </xdr:from>
    <xdr:to>
      <xdr:col>71</xdr:col>
      <xdr:colOff>177800</xdr:colOff>
      <xdr:row>78</xdr:row>
      <xdr:rowOff>138404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07120"/>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76462</xdr:rowOff>
    </xdr:from>
    <xdr:to>
      <xdr:col>85</xdr:col>
      <xdr:colOff>177800</xdr:colOff>
      <xdr:row>79</xdr:row>
      <xdr:rowOff>6612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4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71203</xdr:rowOff>
    </xdr:from>
    <xdr:to>
      <xdr:col>81</xdr:col>
      <xdr:colOff>101600</xdr:colOff>
      <xdr:row>79</xdr:row>
      <xdr:rowOff>1353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163930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87215</xdr:rowOff>
    </xdr:from>
    <xdr:to>
      <xdr:col>76</xdr:col>
      <xdr:colOff>165100</xdr:colOff>
      <xdr:row>79</xdr:row>
      <xdr:rowOff>17365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8492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55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83220</xdr:rowOff>
    </xdr:from>
    <xdr:to>
      <xdr:col>72</xdr:col>
      <xdr:colOff>38100</xdr:colOff>
      <xdr:row>79</xdr:row>
      <xdr:rowOff>13370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4497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4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87604</xdr:rowOff>
    </xdr:from>
    <xdr:to>
      <xdr:col>67</xdr:col>
      <xdr:colOff>101600</xdr:colOff>
      <xdr:row>79</xdr:row>
      <xdr:rowOff>17754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8881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553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133907</xdr:rowOff>
    </xdr:from>
    <xdr:to>
      <xdr:col>85</xdr:col>
      <xdr:colOff>127000</xdr:colOff>
      <xdr:row>96</xdr:row>
      <xdr:rowOff>139974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93107"/>
          <a:ext cx="8382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130990</xdr:rowOff>
    </xdr:from>
    <xdr:to>
      <xdr:col>81</xdr:col>
      <xdr:colOff>50800</xdr:colOff>
      <xdr:row>96</xdr:row>
      <xdr:rowOff>133907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590190"/>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103600</xdr:rowOff>
    </xdr:from>
    <xdr:to>
      <xdr:col>76</xdr:col>
      <xdr:colOff>114300</xdr:colOff>
      <xdr:row>96</xdr:row>
      <xdr:rowOff>130990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62800"/>
          <a:ext cx="889000" cy="2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88498</xdr:rowOff>
    </xdr:from>
    <xdr:to>
      <xdr:col>71</xdr:col>
      <xdr:colOff>177800</xdr:colOff>
      <xdr:row>96</xdr:row>
      <xdr:rowOff>103600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47698"/>
          <a:ext cx="889000" cy="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89174</xdr:rowOff>
    </xdr:from>
    <xdr:to>
      <xdr:col>85</xdr:col>
      <xdr:colOff>177800</xdr:colOff>
      <xdr:row>97</xdr:row>
      <xdr:rowOff>19324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67601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83107</xdr:rowOff>
    </xdr:from>
    <xdr:to>
      <xdr:col>81</xdr:col>
      <xdr:colOff>101600</xdr:colOff>
      <xdr:row>97</xdr:row>
      <xdr:rowOff>13257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4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3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80190</xdr:rowOff>
    </xdr:from>
    <xdr:to>
      <xdr:col>76</xdr:col>
      <xdr:colOff>165100</xdr:colOff>
      <xdr:row>97</xdr:row>
      <xdr:rowOff>10340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52800</xdr:rowOff>
    </xdr:from>
    <xdr:to>
      <xdr:col>72</xdr:col>
      <xdr:colOff>38100</xdr:colOff>
      <xdr:row>96</xdr:row>
      <xdr:rowOff>154400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145527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37698</xdr:rowOff>
    </xdr:from>
    <xdr:to>
      <xdr:col>67</xdr:col>
      <xdr:colOff>101600</xdr:colOff>
      <xdr:row>96</xdr:row>
      <xdr:rowOff>139298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130425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総務費に係る経常経費比率が類似団体を</a:t>
          </a:r>
          <a:r>
            <a:rPr kumimoji="1" lang="ja-JP" altLang="en-US" sz="1100">
              <a:solidFill>
                <a:schemeClr val="dk1"/>
              </a:solidFill>
              <a:effectLst/>
              <a:latin typeface="+mn-lt"/>
              <a:ea typeface="+mn-ea"/>
              <a:cs typeface="+mn-cs"/>
            </a:rPr>
            <a:t>昨年度まで</a:t>
          </a:r>
          <a:r>
            <a:rPr kumimoji="1" lang="ja-JP" altLang="ja-JP" sz="1100">
              <a:solidFill>
                <a:schemeClr val="dk1"/>
              </a:solidFill>
              <a:effectLst/>
              <a:latin typeface="+mn-lt"/>
              <a:ea typeface="+mn-ea"/>
              <a:cs typeface="+mn-cs"/>
            </a:rPr>
            <a:t>上回ってい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が、これは、ふるさと納税事業を総務費にて管理</a:t>
          </a:r>
          <a:r>
            <a:rPr kumimoji="1" lang="ja-JP" altLang="en-US" sz="1100">
              <a:solidFill>
                <a:schemeClr val="dk1"/>
              </a:solidFill>
              <a:effectLst/>
              <a:latin typeface="+mn-lt"/>
              <a:ea typeface="+mn-ea"/>
              <a:cs typeface="+mn-cs"/>
            </a:rPr>
            <a:t>いるためである。</a:t>
          </a:r>
          <a:endParaRPr lang="ja-JP" altLang="ja-JP" sz="1400">
            <a:effectLst/>
          </a:endParaRPr>
        </a:p>
        <a:p>
          <a:r>
            <a:rPr kumimoji="1" lang="ja-JP" altLang="ja-JP" sz="1100">
              <a:solidFill>
                <a:schemeClr val="dk1"/>
              </a:solidFill>
              <a:effectLst/>
              <a:latin typeface="+mn-lt"/>
              <a:ea typeface="+mn-ea"/>
              <a:cs typeface="+mn-cs"/>
            </a:rPr>
            <a:t>　　民生費に係る経常経費比率が類似団体と大きな差はないが、これは町独自の福祉施設の管理運営代（ケアハウス・公立保育所保育士臨時賃金）や福祉施策（子どもの医療費や高齢者に対する配食サービス）などによるもの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商工費</a:t>
          </a:r>
          <a:r>
            <a:rPr kumimoji="1" lang="ja-JP" altLang="ja-JP" sz="1100">
              <a:solidFill>
                <a:schemeClr val="dk1"/>
              </a:solidFill>
              <a:effectLst/>
              <a:latin typeface="+mn-lt"/>
              <a:ea typeface="+mn-ea"/>
              <a:cs typeface="+mn-cs"/>
            </a:rPr>
            <a:t>に係る経常経費比率が類似団体を上回っているが、これは当町の特徴でもある産業観光やスポーツランドを推進しているためのものである。また観光施設が多数あり、それに伴う運営経費であるが、今後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経費圧縮に努め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今後は、事務事業の見直しを積極的に行い、健全財政に繋げていく。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財政調整基金残高は、今後の様々な財政事情の変化を考慮し、積み増しを行なっている。</a:t>
          </a:r>
          <a:endParaRPr lang="ja-JP" altLang="ja-JP" sz="1400">
            <a:effectLst/>
          </a:endParaRPr>
        </a:p>
        <a:p>
          <a:r>
            <a:rPr kumimoji="1" lang="ja-JP" altLang="ja-JP" sz="1100">
              <a:solidFill>
                <a:schemeClr val="dk1"/>
              </a:solidFill>
              <a:effectLst/>
              <a:latin typeface="+mn-lt"/>
              <a:ea typeface="+mn-ea"/>
              <a:cs typeface="+mn-cs"/>
            </a:rPr>
            <a:t>　実質単年度収支については、平成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年度から繰り越し中止した「多目的屋内練習場整備事業」の</a:t>
          </a:r>
          <a:r>
            <a:rPr kumimoji="1" lang="en-US" altLang="ja-JP" sz="1100">
              <a:solidFill>
                <a:schemeClr val="dk1"/>
              </a:solidFill>
              <a:effectLst/>
              <a:latin typeface="+mn-lt"/>
              <a:ea typeface="+mn-ea"/>
              <a:cs typeface="+mn-cs"/>
            </a:rPr>
            <a:t>80,600</a:t>
          </a:r>
          <a:r>
            <a:rPr kumimoji="1" lang="ja-JP" altLang="ja-JP" sz="1100">
              <a:solidFill>
                <a:schemeClr val="dk1"/>
              </a:solidFill>
              <a:effectLst/>
              <a:latin typeface="+mn-lt"/>
              <a:ea typeface="+mn-ea"/>
              <a:cs typeface="+mn-cs"/>
            </a:rPr>
            <a:t>千円が多額であった為、余剰金が極端に大きかったものである。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年度は、下回っているがこれは前年度の反動によるものである。</a:t>
          </a:r>
          <a:endParaRPr lang="ja-JP" altLang="ja-JP" sz="1400">
            <a:effectLst/>
          </a:endParaRPr>
        </a:p>
        <a:p>
          <a:r>
            <a:rPr kumimoji="1" lang="ja-JP" altLang="ja-JP" sz="1100">
              <a:solidFill>
                <a:schemeClr val="dk1"/>
              </a:solidFill>
              <a:effectLst/>
              <a:latin typeface="+mn-lt"/>
              <a:ea typeface="+mn-ea"/>
              <a:cs typeface="+mn-cs"/>
            </a:rPr>
            <a:t>　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年間では、比較的適正な規模で推移している。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全ての会計で黒字決算となっており、健全な運営である。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国民健康保険特別会計や介護保険特別会計については、医療費の増などにより、一般会計の財政を圧迫する要因となっている。</a:t>
          </a:r>
          <a:endParaRPr lang="ja-JP" altLang="ja-JP" sz="1400">
            <a:effectLst/>
          </a:endParaRPr>
        </a:p>
        <a:p>
          <a:r>
            <a:rPr kumimoji="1" lang="ja-JP" altLang="ja-JP" sz="1100">
              <a:solidFill>
                <a:schemeClr val="dk1"/>
              </a:solidFill>
              <a:effectLst/>
              <a:latin typeface="+mn-lt"/>
              <a:ea typeface="+mn-ea"/>
              <a:cs typeface="+mn-cs"/>
            </a:rPr>
            <a:t>　公共下水道事業特別会計については、一般会計の繰出により黒字決算となっているが、加入率など低い状況であるため、加入率向上に努めていく。</a:t>
          </a:r>
          <a:endParaRPr lang="ja-JP" altLang="ja-JP" sz="1400">
            <a:effectLst/>
          </a:endParaRPr>
        </a:p>
        <a:p>
          <a:r>
            <a:rPr kumimoji="1" lang="ja-JP" altLang="ja-JP" sz="1100">
              <a:solidFill>
                <a:schemeClr val="dk1"/>
              </a:solidFill>
              <a:effectLst/>
              <a:latin typeface="+mn-lt"/>
              <a:ea typeface="+mn-ea"/>
              <a:cs typeface="+mn-cs"/>
            </a:rPr>
            <a:t>　水道事業会計については、現時点では黒字決算であるが、水道管の更新時期を迎えており、赤字になる見込みのため、近い将来、料金改定を行い健全な運営に努めていく。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年度をピークに減少している。</a:t>
          </a:r>
          <a:endParaRPr lang="ja-JP" altLang="ja-JP" sz="1400">
            <a:effectLst/>
          </a:endParaRPr>
        </a:p>
        <a:p>
          <a:r>
            <a:rPr kumimoji="1" lang="ja-JP" altLang="ja-JP" sz="1100">
              <a:solidFill>
                <a:schemeClr val="dk1"/>
              </a:solidFill>
              <a:effectLst/>
              <a:latin typeface="+mn-lt"/>
              <a:ea typeface="+mn-ea"/>
              <a:cs typeface="+mn-cs"/>
            </a:rPr>
            <a:t>　算入公債等が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台で推移しているが、平成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年度に実施した大型公共工事（中学校の校舎新築や小学校の給食室新築）の影響である。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ヵ年事業で、防災行政無線デジタル化整備もあり、今後は増加が見込まれる。</a:t>
          </a:r>
          <a:endParaRPr lang="ja-JP" altLang="ja-JP" sz="1400">
            <a:effectLst/>
          </a:endParaRPr>
        </a:p>
        <a:p>
          <a:r>
            <a:rPr kumimoji="1" lang="ja-JP" altLang="ja-JP" sz="1100">
              <a:solidFill>
                <a:schemeClr val="dk1"/>
              </a:solidFill>
              <a:effectLst/>
              <a:latin typeface="+mn-lt"/>
              <a:ea typeface="+mn-ea"/>
              <a:cs typeface="+mn-cs"/>
            </a:rPr>
            <a:t>　そのため、その他の事業については、引き続き起債抑制を図り、健全財政に努めていく。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地方債の現在高は平成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7,691</a:t>
          </a:r>
          <a:r>
            <a:rPr kumimoji="1" lang="ja-JP" altLang="ja-JP" sz="1100">
              <a:solidFill>
                <a:schemeClr val="dk1"/>
              </a:solidFill>
              <a:effectLst/>
              <a:latin typeface="+mn-lt"/>
              <a:ea typeface="+mn-ea"/>
              <a:cs typeface="+mn-cs"/>
            </a:rPr>
            <a:t>百万円）をピークに減じている。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ヵ年事業で、防災行政無線デジタル化整備もあり、今後の地方債現在高は増加が見込まれる。</a:t>
          </a:r>
          <a:endParaRPr lang="ja-JP" altLang="ja-JP" sz="1400">
            <a:effectLst/>
          </a:endParaRPr>
        </a:p>
        <a:p>
          <a:r>
            <a:rPr kumimoji="1" lang="ja-JP" altLang="ja-JP" sz="1100">
              <a:solidFill>
                <a:schemeClr val="dk1"/>
              </a:solidFill>
              <a:effectLst/>
              <a:latin typeface="+mn-lt"/>
              <a:ea typeface="+mn-ea"/>
              <a:cs typeface="+mn-cs"/>
            </a:rPr>
            <a:t>　そのため、その他の事業については、引き続き起債抑制を図り、健全財政に努めていく。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減額となった主なものは、その他目的基金である「ふるさと綾サポート基金」である。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ふるさと綾サポート基金は、ふるさと納税の寄附金が原資となるものであるため、平成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年度の寄附額</a:t>
          </a:r>
          <a:r>
            <a:rPr kumimoji="1" lang="en-US" altLang="ja-JP" sz="1300">
              <a:solidFill>
                <a:schemeClr val="dk1"/>
              </a:solidFill>
              <a:effectLst/>
              <a:latin typeface="+mn-ea"/>
              <a:ea typeface="+mn-ea"/>
              <a:cs typeface="+mn-cs"/>
            </a:rPr>
            <a:t>9</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97</a:t>
          </a:r>
          <a:r>
            <a:rPr kumimoji="1" lang="ja-JP" altLang="en-US" sz="1300">
              <a:solidFill>
                <a:schemeClr val="dk1"/>
              </a:solidFill>
              <a:effectLst/>
              <a:latin typeface="+mn-ea"/>
              <a:ea typeface="+mn-ea"/>
              <a:cs typeface="+mn-cs"/>
            </a:rPr>
            <a:t>百万円で</a:t>
          </a:r>
          <a:r>
            <a:rPr kumimoji="1" lang="en-US" altLang="ja-JP" sz="1300">
              <a:solidFill>
                <a:schemeClr val="dk1"/>
              </a:solidFill>
              <a:effectLst/>
              <a:latin typeface="+mn-ea"/>
              <a:ea typeface="+mn-ea"/>
              <a:cs typeface="+mn-cs"/>
            </a:rPr>
            <a:t>29</a:t>
          </a:r>
          <a:r>
            <a:rPr kumimoji="1" lang="ja-JP" altLang="en-US" sz="1300">
              <a:solidFill>
                <a:schemeClr val="dk1"/>
              </a:solidFill>
              <a:effectLst/>
              <a:latin typeface="+mn-ea"/>
              <a:ea typeface="+mn-ea"/>
              <a:cs typeface="+mn-cs"/>
            </a:rPr>
            <a:t>年度は</a:t>
          </a:r>
          <a:r>
            <a:rPr kumimoji="1" lang="en-US" altLang="ja-JP" sz="1300">
              <a:solidFill>
                <a:schemeClr val="dk1"/>
              </a:solidFill>
              <a:effectLst/>
              <a:latin typeface="+mn-ea"/>
              <a:ea typeface="+mn-ea"/>
              <a:cs typeface="+mn-cs"/>
            </a:rPr>
            <a:t>6</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4</a:t>
          </a:r>
          <a:r>
            <a:rPr kumimoji="1" lang="ja-JP" altLang="en-US" sz="1300">
              <a:solidFill>
                <a:schemeClr val="dk1"/>
              </a:solidFill>
              <a:effectLst/>
              <a:latin typeface="+mn-ea"/>
              <a:ea typeface="+mn-ea"/>
              <a:cs typeface="+mn-cs"/>
            </a:rPr>
            <a:t>百万円となり、</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前年度比</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93</a:t>
          </a:r>
          <a:r>
            <a:rPr kumimoji="1" lang="ja-JP" altLang="en-US" sz="1300">
              <a:solidFill>
                <a:schemeClr val="dk1"/>
              </a:solidFill>
              <a:effectLst/>
              <a:latin typeface="+mn-ea"/>
              <a:ea typeface="+mn-ea"/>
              <a:cs typeface="+mn-cs"/>
            </a:rPr>
            <a:t>百万円減じたため、それに応じ積立金が減じたものである。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基金額が多い、財政調整基金については、取崩しをせず、増やす方針としている。次いで、ふるさと綾サポート基金となるが、これは寄附額に応じて積立金が</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変動するため減じていく見込みである。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基金を減少させないためには、歳出面の事業の見直しが急務であるため、その見直しに着手していく。</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　ふるさと綾サポート基金の使途は、ふるさと納税の寄附者が希望した施策に使用できるものであるが、全般的に綾町の施策に使えるものとなっている。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地域福祉基金の使途は、団体が福祉事業を展開する際、町が補助金として支出する事業に限定されている。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公共施設等整備基金の使途は、公共施設の整備に限定されている。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ふるさと農村活性化基金の使途は、土地改良整備に限定されている。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物品購入基金の使途は、消耗品購入に限定されている。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　減じたものは、ふるさと綾サポート基金である。主に、</a:t>
          </a:r>
          <a:r>
            <a:rPr kumimoji="1" lang="ja-JP" altLang="ja-JP" sz="1300">
              <a:solidFill>
                <a:schemeClr val="dk1"/>
              </a:solidFill>
              <a:effectLst/>
              <a:latin typeface="+mn-ea"/>
              <a:ea typeface="+mn-ea"/>
              <a:cs typeface="+mn-cs"/>
            </a:rPr>
            <a:t>ふるさと納税の寄附額が</a:t>
          </a:r>
          <a:r>
            <a:rPr kumimoji="1" lang="ja-JP" altLang="en-US" sz="1300">
              <a:solidFill>
                <a:schemeClr val="dk1"/>
              </a:solidFill>
              <a:effectLst/>
              <a:latin typeface="+mn-ea"/>
              <a:ea typeface="+mn-ea"/>
              <a:cs typeface="+mn-cs"/>
            </a:rPr>
            <a:t>前年度比</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93</a:t>
          </a:r>
          <a:r>
            <a:rPr kumimoji="1" lang="ja-JP" altLang="en-US" sz="1300">
              <a:solidFill>
                <a:schemeClr val="dk1"/>
              </a:solidFill>
              <a:effectLst/>
              <a:latin typeface="+mn-ea"/>
              <a:ea typeface="+mn-ea"/>
              <a:cs typeface="+mn-cs"/>
            </a:rPr>
            <a:t>百万円</a:t>
          </a:r>
          <a:r>
            <a:rPr kumimoji="1" lang="ja-JP" altLang="ja-JP" sz="1300">
              <a:solidFill>
                <a:schemeClr val="dk1"/>
              </a:solidFill>
              <a:effectLst/>
              <a:latin typeface="+mn-ea"/>
              <a:ea typeface="+mn-ea"/>
              <a:cs typeface="+mn-cs"/>
            </a:rPr>
            <a:t>減じ</a:t>
          </a:r>
          <a:r>
            <a:rPr kumimoji="1" lang="ja-JP" altLang="en-US" sz="1300">
              <a:solidFill>
                <a:schemeClr val="dk1"/>
              </a:solidFill>
              <a:effectLst/>
              <a:latin typeface="+mn-ea"/>
              <a:ea typeface="+mn-ea"/>
              <a:cs typeface="+mn-cs"/>
            </a:rPr>
            <a:t>たため</a:t>
          </a:r>
          <a:r>
            <a:rPr kumimoji="1" lang="ja-JP" altLang="ja-JP" sz="1300">
              <a:solidFill>
                <a:schemeClr val="dk1"/>
              </a:solidFill>
              <a:effectLst/>
              <a:latin typeface="+mn-ea"/>
              <a:ea typeface="+mn-ea"/>
              <a:cs typeface="+mn-cs"/>
            </a:rPr>
            <a:t>、その反動で積立金が</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前年度費</a:t>
          </a:r>
          <a:r>
            <a:rPr kumimoji="1" lang="en-US" altLang="ja-JP" sz="1300">
              <a:solidFill>
                <a:schemeClr val="dk1"/>
              </a:solidFill>
              <a:effectLst/>
              <a:latin typeface="+mn-ea"/>
              <a:ea typeface="+mn-ea"/>
              <a:cs typeface="+mn-cs"/>
            </a:rPr>
            <a:t>4</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23</a:t>
          </a:r>
          <a:r>
            <a:rPr kumimoji="1" lang="ja-JP" altLang="en-US" sz="1300">
              <a:solidFill>
                <a:schemeClr val="dk1"/>
              </a:solidFill>
              <a:effectLst/>
              <a:latin typeface="+mn-ea"/>
              <a:ea typeface="+mn-ea"/>
              <a:cs typeface="+mn-cs"/>
            </a:rPr>
            <a:t>百万円</a:t>
          </a:r>
          <a:r>
            <a:rPr kumimoji="1" lang="ja-JP" altLang="ja-JP" sz="1300">
              <a:solidFill>
                <a:schemeClr val="dk1"/>
              </a:solidFill>
              <a:effectLst/>
              <a:latin typeface="+mn-ea"/>
              <a:ea typeface="+mn-ea"/>
              <a:cs typeface="+mn-cs"/>
            </a:rPr>
            <a:t>減じ</a:t>
          </a:r>
          <a:r>
            <a:rPr kumimoji="1" lang="ja-JP" altLang="en-US" sz="1300">
              <a:solidFill>
                <a:schemeClr val="dk1"/>
              </a:solidFill>
              <a:effectLst/>
              <a:latin typeface="+mn-ea"/>
              <a:ea typeface="+mn-ea"/>
              <a:cs typeface="+mn-cs"/>
            </a:rPr>
            <a:t>たものである。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ふるさと綾サポート基金は、ふるさと納税の寄附額で影響を受け、その反動で積立金が減じるため、年々減少することが見込まれるが、寄附獲得に最善の努力を</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尽くしていく。</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a:t>
          </a:r>
          <a:r>
            <a:rPr kumimoji="1" lang="en-US" altLang="ja-JP" sz="1300">
              <a:solidFill>
                <a:srgbClr val="FF0000"/>
              </a:solidFill>
              <a:effectLst/>
              <a:latin typeface="+mn-ea"/>
              <a:ea typeface="+mn-ea"/>
              <a:cs typeface="+mn-cs"/>
            </a:rPr>
            <a:t>27</a:t>
          </a:r>
          <a:r>
            <a:rPr kumimoji="1" lang="ja-JP" altLang="en-US" sz="1300">
              <a:solidFill>
                <a:srgbClr val="FF0000"/>
              </a:solidFill>
              <a:effectLst/>
              <a:latin typeface="+mn-ea"/>
              <a:ea typeface="+mn-ea"/>
              <a:cs typeface="+mn-cs"/>
            </a:rPr>
            <a:t>年度と</a:t>
          </a:r>
          <a:r>
            <a:rPr kumimoji="1" lang="en-US" altLang="ja-JP" sz="1300">
              <a:solidFill>
                <a:srgbClr val="FF0000"/>
              </a:solidFill>
              <a:effectLst/>
              <a:latin typeface="+mn-ea"/>
              <a:ea typeface="+mn-ea"/>
              <a:cs typeface="+mn-cs"/>
            </a:rPr>
            <a:t>28</a:t>
          </a:r>
          <a:r>
            <a:rPr kumimoji="1" lang="ja-JP" altLang="en-US" sz="1300">
              <a:solidFill>
                <a:srgbClr val="FF0000"/>
              </a:solidFill>
              <a:effectLst/>
              <a:latin typeface="+mn-ea"/>
              <a:ea typeface="+mn-ea"/>
              <a:cs typeface="+mn-cs"/>
            </a:rPr>
            <a:t>年度と基金の取崩しを行わず予算編成を行ったため増加したもの。また</a:t>
          </a:r>
          <a:r>
            <a:rPr kumimoji="1" lang="en-US" altLang="ja-JP" sz="1300">
              <a:solidFill>
                <a:srgbClr val="FF0000"/>
              </a:solidFill>
              <a:effectLst/>
              <a:latin typeface="+mn-ea"/>
              <a:ea typeface="+mn-ea"/>
              <a:cs typeface="+mn-cs"/>
            </a:rPr>
            <a:t>29</a:t>
          </a:r>
          <a:r>
            <a:rPr kumimoji="1" lang="ja-JP" altLang="en-US" sz="1300">
              <a:solidFill>
                <a:srgbClr val="FF0000"/>
              </a:solidFill>
              <a:effectLst/>
              <a:latin typeface="+mn-ea"/>
              <a:ea typeface="+mn-ea"/>
              <a:cs typeface="+mn-cs"/>
            </a:rPr>
            <a:t>年度には、一部基金（</a:t>
          </a:r>
          <a:r>
            <a:rPr kumimoji="1" lang="en-US" altLang="ja-JP" sz="1300">
              <a:solidFill>
                <a:srgbClr val="FF0000"/>
              </a:solidFill>
              <a:effectLst/>
              <a:latin typeface="+mn-ea"/>
              <a:ea typeface="+mn-ea"/>
              <a:cs typeface="+mn-cs"/>
            </a:rPr>
            <a:t>33,900</a:t>
          </a:r>
          <a:r>
            <a:rPr kumimoji="1" lang="ja-JP" altLang="en-US" sz="1300">
              <a:solidFill>
                <a:srgbClr val="FF0000"/>
              </a:solidFill>
              <a:effectLst/>
              <a:latin typeface="+mn-ea"/>
              <a:ea typeface="+mn-ea"/>
              <a:cs typeface="+mn-cs"/>
            </a:rPr>
            <a:t>千円）を取崩したが、積立額（</a:t>
          </a:r>
          <a:r>
            <a:rPr kumimoji="1" lang="en-US" altLang="ja-JP" sz="1300">
              <a:solidFill>
                <a:srgbClr val="FF0000"/>
              </a:solidFill>
              <a:effectLst/>
              <a:latin typeface="+mn-ea"/>
              <a:ea typeface="+mn-ea"/>
              <a:cs typeface="+mn-cs"/>
            </a:rPr>
            <a:t>54,960</a:t>
          </a:r>
          <a:r>
            <a:rPr kumimoji="1" lang="ja-JP" altLang="en-US" sz="1300">
              <a:solidFill>
                <a:srgbClr val="FF0000"/>
              </a:solidFill>
              <a:effectLst/>
              <a:latin typeface="+mn-ea"/>
              <a:ea typeface="+mn-ea"/>
              <a:cs typeface="+mn-cs"/>
            </a:rPr>
            <a:t>千円）が</a:t>
          </a:r>
          <a:endParaRPr kumimoji="1" lang="en-US" altLang="ja-JP" sz="1300">
            <a:solidFill>
              <a:srgbClr val="FF0000"/>
            </a:solidFill>
            <a:effectLst/>
            <a:latin typeface="+mn-ea"/>
            <a:ea typeface="+mn-ea"/>
            <a:cs typeface="+mn-cs"/>
          </a:endParaRPr>
        </a:p>
        <a:p>
          <a:r>
            <a:rPr kumimoji="1" lang="ja-JP" altLang="en-US" sz="1300">
              <a:solidFill>
                <a:srgbClr val="FF0000"/>
              </a:solidFill>
              <a:effectLst/>
              <a:latin typeface="+mn-ea"/>
              <a:ea typeface="+mn-ea"/>
              <a:cs typeface="+mn-cs"/>
            </a:rPr>
            <a:t>　　上回ったため増額となったもの。</a:t>
          </a:r>
          <a:endParaRPr kumimoji="1" lang="en-US" altLang="ja-JP" sz="1300">
            <a:solidFill>
              <a:srgbClr val="FF0000"/>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予算編成で、財政調整基金への積立額を上回らない取崩しをしない方針としている。</a:t>
          </a:r>
          <a:r>
            <a:rPr kumimoji="1" lang="en-US" altLang="ja-JP" sz="1300">
              <a:solidFill>
                <a:schemeClr val="dk1"/>
              </a:solidFill>
              <a:effectLst/>
              <a:latin typeface="+mn-ea"/>
              <a:ea typeface="+mn-ea"/>
              <a:cs typeface="+mn-cs"/>
            </a:rPr>
            <a:t>32</a:t>
          </a:r>
          <a:r>
            <a:rPr kumimoji="1" lang="ja-JP" altLang="en-US" sz="1300">
              <a:solidFill>
                <a:schemeClr val="dk1"/>
              </a:solidFill>
              <a:effectLst/>
              <a:latin typeface="+mn-ea"/>
              <a:ea typeface="+mn-ea"/>
              <a:cs typeface="+mn-cs"/>
            </a:rPr>
            <a:t>年度目標として</a:t>
          </a:r>
          <a:r>
            <a:rPr kumimoji="1" lang="en-US" altLang="ja-JP" sz="1300">
              <a:solidFill>
                <a:schemeClr val="dk1"/>
              </a:solidFill>
              <a:effectLst/>
              <a:latin typeface="+mn-ea"/>
              <a:ea typeface="+mn-ea"/>
              <a:cs typeface="+mn-cs"/>
            </a:rPr>
            <a:t>6</a:t>
          </a:r>
          <a:r>
            <a:rPr kumimoji="1" lang="ja-JP" altLang="en-US" sz="1300">
              <a:solidFill>
                <a:schemeClr val="dk1"/>
              </a:solidFill>
              <a:effectLst/>
              <a:latin typeface="+mn-ea"/>
              <a:ea typeface="+mn-ea"/>
              <a:cs typeface="+mn-cs"/>
            </a:rPr>
            <a:t>億円を目標としている。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当初予算及び決算余剰金で減債基金の積立まで予算計上ができない状況であるため、ここ数年は利子のみの積立となるため同額で推移していくと思われる。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当分、同額で推移していくと思われるが、</a:t>
          </a:r>
          <a:r>
            <a:rPr kumimoji="1" lang="en-US" altLang="ja-JP" sz="1300">
              <a:solidFill>
                <a:schemeClr val="dk1"/>
              </a:solidFill>
              <a:effectLst/>
              <a:latin typeface="+mn-ea"/>
              <a:ea typeface="+mn-ea"/>
              <a:cs typeface="+mn-cs"/>
            </a:rPr>
            <a:t>33</a:t>
          </a:r>
          <a:r>
            <a:rPr kumimoji="1" lang="ja-JP" altLang="en-US" sz="1300">
              <a:solidFill>
                <a:schemeClr val="dk1"/>
              </a:solidFill>
              <a:effectLst/>
              <a:latin typeface="+mn-ea"/>
              <a:ea typeface="+mn-ea"/>
              <a:cs typeface="+mn-cs"/>
            </a:rPr>
            <a:t>年度に公債費が前年度と比較した場合、約</a:t>
          </a:r>
          <a:r>
            <a:rPr kumimoji="1" lang="en-US" altLang="ja-JP" sz="1300">
              <a:solidFill>
                <a:schemeClr val="dk1"/>
              </a:solidFill>
              <a:effectLst/>
              <a:latin typeface="+mn-ea"/>
              <a:ea typeface="+mn-ea"/>
              <a:cs typeface="+mn-cs"/>
            </a:rPr>
            <a:t>6</a:t>
          </a:r>
          <a:r>
            <a:rPr kumimoji="1" lang="ja-JP" altLang="en-US" sz="1300">
              <a:solidFill>
                <a:schemeClr val="dk1"/>
              </a:solidFill>
              <a:effectLst/>
              <a:latin typeface="+mn-ea"/>
              <a:ea typeface="+mn-ea"/>
              <a:cs typeface="+mn-cs"/>
            </a:rPr>
            <a:t>千万円増となるため、この年度に一部取崩しが予想される。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7,428
95.19
5,353,782
5,219,439
104,407
2,551,860
4,561,406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全国及び宮崎県平均</a:t>
          </a:r>
          <a:r>
            <a:rPr kumimoji="1" lang="ja-JP" altLang="ja-JP" sz="1100">
              <a:solidFill>
                <a:schemeClr val="dk1"/>
              </a:solidFill>
              <a:effectLst/>
              <a:latin typeface="+mn-lt"/>
              <a:ea typeface="+mn-ea"/>
              <a:cs typeface="+mn-cs"/>
            </a:rPr>
            <a:t>値</a:t>
          </a:r>
          <a:r>
            <a:rPr kumimoji="1" lang="ja-JP" altLang="en-US" sz="1100">
              <a:solidFill>
                <a:schemeClr val="dk1"/>
              </a:solidFill>
              <a:effectLst/>
              <a:latin typeface="+mn-lt"/>
              <a:ea typeface="+mn-ea"/>
              <a:cs typeface="+mn-cs"/>
            </a:rPr>
            <a:t>より高くなっている。</a:t>
          </a:r>
          <a:r>
            <a:rPr kumimoji="1" lang="ja-JP" altLang="ja-JP" sz="1100">
              <a:solidFill>
                <a:schemeClr val="dk1"/>
              </a:solidFill>
              <a:effectLst/>
              <a:latin typeface="+mn-lt"/>
              <a:ea typeface="+mn-ea"/>
              <a:cs typeface="+mn-cs"/>
            </a:rPr>
            <a:t>建設から３０年以上経過し</a:t>
          </a:r>
          <a:r>
            <a:rPr kumimoji="1" lang="ja-JP" altLang="en-US" sz="1100">
              <a:solidFill>
                <a:schemeClr val="dk1"/>
              </a:solidFill>
              <a:effectLst/>
              <a:latin typeface="+mn-lt"/>
              <a:ea typeface="+mn-ea"/>
              <a:cs typeface="+mn-cs"/>
            </a:rPr>
            <a:t>ている公共施設も多く</a:t>
          </a:r>
          <a:r>
            <a:rPr kumimoji="1" lang="ja-JP" altLang="ja-JP" sz="1100">
              <a:solidFill>
                <a:schemeClr val="dk1"/>
              </a:solidFill>
              <a:effectLst/>
              <a:latin typeface="+mn-lt"/>
              <a:ea typeface="+mn-ea"/>
              <a:cs typeface="+mn-cs"/>
            </a:rPr>
            <a:t>老朽化が進んでいる。</a:t>
          </a:r>
          <a:r>
            <a:rPr kumimoji="1" lang="ja-JP" altLang="en-US" sz="1100">
              <a:solidFill>
                <a:schemeClr val="dk1"/>
              </a:solidFill>
              <a:effectLst/>
              <a:latin typeface="+mn-lt"/>
              <a:ea typeface="+mn-ea"/>
              <a:cs typeface="+mn-cs"/>
            </a:rPr>
            <a:t>今後は、長寿命化へ向けての維持補修費の増額が見込まれるので、除却も視野に入れた検討を行う必要がある。</a:t>
          </a:r>
          <a:endParaRPr kumimoji="1" lang="en-US" altLang="ja-JP"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D00-000051000000}"/>
            </a:ext>
          </a:extLst>
        </xdr:cNvPr>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120922</xdr:rowOff>
    </xdr:from>
    <xdr:to>
      <xdr:col>19</xdr:col>
      <xdr:colOff>187325</xdr:colOff>
      <xdr:row>30</xdr:row>
      <xdr:rowOff>51072</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4000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272</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flipV="1">
          <a:off x="4051300" y="5881370"/>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4" name="n_1aveValue有形固定資産減価償却率">
          <a:extLst>
            <a:ext uri="{FF2B5EF4-FFF2-40B4-BE49-F238E27FC236}">
              <a16:creationId xmlns:a16="http://schemas.microsoft.com/office/drawing/2014/main" id="{00000000-0008-0000-0D00-000054000000}"/>
            </a:ext>
          </a:extLst>
        </xdr:cNvPr>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5" name="n_2aveValue有形固定資産減価償却率">
          <a:extLst>
            <a:ext uri="{FF2B5EF4-FFF2-40B4-BE49-F238E27FC236}">
              <a16:creationId xmlns:a16="http://schemas.microsoft.com/office/drawing/2014/main" id="{00000000-0008-0000-0D00-000055000000}"/>
            </a:ext>
          </a:extLst>
        </xdr:cNvPr>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67599</xdr:rowOff>
    </xdr:from>
    <xdr:ext cx="405111" cy="259045"/>
    <xdr:sp macro="" textlink="">
      <xdr:nvSpPr>
        <xdr:cNvPr id="86" name="n_1mainValue有形固定資産減価償却率">
          <a:extLst>
            <a:ext uri="{FF2B5EF4-FFF2-40B4-BE49-F238E27FC236}">
              <a16:creationId xmlns:a16="http://schemas.microsoft.com/office/drawing/2014/main" id="{00000000-0008-0000-0D00-000056000000}"/>
            </a:ext>
          </a:extLst>
        </xdr:cNvPr>
        <xdr:cNvSpPr txBox="1"/>
      </xdr:nvSpPr>
      <xdr:spPr>
        <a:xfrm>
          <a:off x="38360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債務償還可能年数は類似団体と比較して高く、全国及び宮崎県平均よりも高い状況である。</a:t>
          </a:r>
          <a:endParaRPr kumimoji="1" lang="en-US" altLang="ja-JP" sz="1100">
            <a:latin typeface="+mn-ea"/>
            <a:ea typeface="+mn-ea"/>
          </a:endParaRPr>
        </a:p>
        <a:p>
          <a:r>
            <a:rPr kumimoji="1" lang="ja-JP" altLang="en-US" sz="1100">
              <a:latin typeface="+mn-ea"/>
              <a:ea typeface="+mn-ea"/>
            </a:rPr>
            <a:t>　地方債残高はピーク時（平成</a:t>
          </a:r>
          <a:r>
            <a:rPr kumimoji="1" lang="en-US" altLang="ja-JP" sz="1100">
              <a:latin typeface="+mn-ea"/>
              <a:ea typeface="+mn-ea"/>
            </a:rPr>
            <a:t>16</a:t>
          </a:r>
          <a:r>
            <a:rPr kumimoji="1" lang="ja-JP" altLang="en-US" sz="1100">
              <a:latin typeface="+mn-ea"/>
              <a:ea typeface="+mn-ea"/>
            </a:rPr>
            <a:t>年度）よりも</a:t>
          </a:r>
          <a:r>
            <a:rPr kumimoji="1" lang="en-US" altLang="ja-JP" sz="1100">
              <a:latin typeface="+mn-ea"/>
              <a:ea typeface="+mn-ea"/>
            </a:rPr>
            <a:t>4</a:t>
          </a:r>
          <a:r>
            <a:rPr kumimoji="1" lang="ja-JP" altLang="en-US" sz="1100">
              <a:latin typeface="+mn-ea"/>
              <a:ea typeface="+mn-ea"/>
            </a:rPr>
            <a:t>割ほど少なくはなっているが、依然高い状況であり、財政調整基金残高は県内でも下位となっている。</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a:extLst>
            <a:ext uri="{FF2B5EF4-FFF2-40B4-BE49-F238E27FC236}">
              <a16:creationId xmlns:a16="http://schemas.microsoft.com/office/drawing/2014/main" id="{00000000-0008-0000-0D00-000074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a:extLst>
            <a:ext uri="{FF2B5EF4-FFF2-40B4-BE49-F238E27FC236}">
              <a16:creationId xmlns:a16="http://schemas.microsoft.com/office/drawing/2014/main" id="{00000000-0008-0000-0D00-000076000000}"/>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0" name="債務償還可能年数平均値テキスト">
          <a:extLst>
            <a:ext uri="{FF2B5EF4-FFF2-40B4-BE49-F238E27FC236}">
              <a16:creationId xmlns:a16="http://schemas.microsoft.com/office/drawing/2014/main" id="{00000000-0008-0000-0D00-000078000000}"/>
            </a:ext>
          </a:extLst>
        </xdr:cNvPr>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a:extLst>
            <a:ext uri="{FF2B5EF4-FFF2-40B4-BE49-F238E27FC236}">
              <a16:creationId xmlns:a16="http://schemas.microsoft.com/office/drawing/2014/main" id="{00000000-0008-0000-0D00-000079000000}"/>
            </a:ext>
          </a:extLst>
        </xdr:cNvPr>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118180</xdr:rowOff>
    </xdr:from>
    <xdr:to>
      <xdr:col>76</xdr:col>
      <xdr:colOff>73025</xdr:colOff>
      <xdr:row>30</xdr:row>
      <xdr:rowOff>48330</xdr:rowOff>
    </xdr:to>
    <xdr:sp macro="" textlink="">
      <xdr:nvSpPr>
        <xdr:cNvPr id="127" name="楕円 126">
          <a:extLst>
            <a:ext uri="{FF2B5EF4-FFF2-40B4-BE49-F238E27FC236}">
              <a16:creationId xmlns:a16="http://schemas.microsoft.com/office/drawing/2014/main" id="{00000000-0008-0000-0D00-00007F000000}"/>
            </a:ext>
          </a:extLst>
        </xdr:cNvPr>
        <xdr:cNvSpPr/>
      </xdr:nvSpPr>
      <xdr:spPr>
        <a:xfrm>
          <a:off x="14744700" y="58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141057</xdr:rowOff>
    </xdr:from>
    <xdr:ext cx="340478" cy="259045"/>
    <xdr:sp macro="" textlink="">
      <xdr:nvSpPr>
        <xdr:cNvPr id="128" name="債務償還可能年数該当値テキスト">
          <a:extLst>
            <a:ext uri="{FF2B5EF4-FFF2-40B4-BE49-F238E27FC236}">
              <a16:creationId xmlns:a16="http://schemas.microsoft.com/office/drawing/2014/main" id="{00000000-0008-0000-0D00-000080000000}"/>
            </a:ext>
          </a:extLst>
        </xdr:cNvPr>
        <xdr:cNvSpPr txBox="1"/>
      </xdr:nvSpPr>
      <xdr:spPr>
        <a:xfrm>
          <a:off x="14846300" y="5713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00000000-0008-0000-0D00-00008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00000000-0008-0000-0D00-00008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7,428
95.19
5,353,782
5,219,439
104,407
2,551,860
4,561,406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43832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95885</xdr:rowOff>
    </xdr:from>
    <xdr:to>
      <xdr:col>20</xdr:col>
      <xdr:colOff>38100</xdr:colOff>
      <xdr:row>38</xdr:row>
      <xdr:rowOff>26035</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146685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64598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42562</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00000000-0008-0000-0E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a:extLst>
            <a:ext uri="{FF2B5EF4-FFF2-40B4-BE49-F238E27FC236}">
              <a16:creationId xmlns:a16="http://schemas.microsoft.com/office/drawing/2014/main" id="{00000000-0008-0000-0E00-000067000000}"/>
            </a:ext>
          </a:extLst>
        </xdr:cNvPr>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a:extLst>
            <a:ext uri="{FF2B5EF4-FFF2-40B4-BE49-F238E27FC236}">
              <a16:creationId xmlns:a16="http://schemas.microsoft.com/office/drawing/2014/main" id="{00000000-0008-0000-0E00-000069000000}"/>
            </a:ext>
          </a:extLst>
        </xdr:cNvPr>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07" name="【道路】&#10;一人当たり延長平均値テキスト">
          <a:extLst>
            <a:ext uri="{FF2B5EF4-FFF2-40B4-BE49-F238E27FC236}">
              <a16:creationId xmlns:a16="http://schemas.microsoft.com/office/drawing/2014/main" id="{00000000-0008-0000-0E00-00006B000000}"/>
            </a:ext>
          </a:extLst>
        </xdr:cNvPr>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85446</xdr:rowOff>
    </xdr:from>
    <xdr:to>
      <xdr:col>55</xdr:col>
      <xdr:colOff>50800</xdr:colOff>
      <xdr:row>41</xdr:row>
      <xdr:rowOff>15596</xdr:rowOff>
    </xdr:to>
    <xdr:sp macro="" textlink="">
      <xdr:nvSpPr>
        <xdr:cNvPr id="116" name="楕円 115">
          <a:extLst>
            <a:ext uri="{FF2B5EF4-FFF2-40B4-BE49-F238E27FC236}">
              <a16:creationId xmlns:a16="http://schemas.microsoft.com/office/drawing/2014/main" id="{00000000-0008-0000-0E00-000074000000}"/>
            </a:ext>
          </a:extLst>
        </xdr:cNvPr>
        <xdr:cNvSpPr/>
      </xdr:nvSpPr>
      <xdr:spPr>
        <a:xfrm>
          <a:off x="10426700" y="69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63873</xdr:rowOff>
    </xdr:from>
    <xdr:ext cx="534377" cy="259045"/>
    <xdr:sp macro="" textlink="">
      <xdr:nvSpPr>
        <xdr:cNvPr id="117" name="【道路】&#10;一人当たり延長該当値テキスト">
          <a:extLst>
            <a:ext uri="{FF2B5EF4-FFF2-40B4-BE49-F238E27FC236}">
              <a16:creationId xmlns:a16="http://schemas.microsoft.com/office/drawing/2014/main" id="{00000000-0008-0000-0E00-000075000000}"/>
            </a:ext>
          </a:extLst>
        </xdr:cNvPr>
        <xdr:cNvSpPr txBox="1"/>
      </xdr:nvSpPr>
      <xdr:spPr>
        <a:xfrm>
          <a:off x="10515600" y="69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93577</xdr:rowOff>
    </xdr:from>
    <xdr:to>
      <xdr:col>50</xdr:col>
      <xdr:colOff>165100</xdr:colOff>
      <xdr:row>41</xdr:row>
      <xdr:rowOff>23727</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9588500" y="69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136246</xdr:rowOff>
    </xdr:from>
    <xdr:to>
      <xdr:col>55</xdr:col>
      <xdr:colOff>0</xdr:colOff>
      <xdr:row>40</xdr:row>
      <xdr:rowOff>144377</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flipV="1">
          <a:off x="9639300" y="6994246"/>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0" name="n_1aveValue【道路】&#10;一人当たり延長">
          <a:extLst>
            <a:ext uri="{FF2B5EF4-FFF2-40B4-BE49-F238E27FC236}">
              <a16:creationId xmlns:a16="http://schemas.microsoft.com/office/drawing/2014/main" id="{00000000-0008-0000-0E00-000078000000}"/>
            </a:ext>
          </a:extLst>
        </xdr:cNvPr>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1" name="n_2aveValue【道路】&#10;一人当たり延長">
          <a:extLst>
            <a:ext uri="{FF2B5EF4-FFF2-40B4-BE49-F238E27FC236}">
              <a16:creationId xmlns:a16="http://schemas.microsoft.com/office/drawing/2014/main" id="{00000000-0008-0000-0E00-000079000000}"/>
            </a:ext>
          </a:extLst>
        </xdr:cNvPr>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14854</xdr:rowOff>
    </xdr:from>
    <xdr:ext cx="534377" cy="259045"/>
    <xdr:sp macro="" textlink="">
      <xdr:nvSpPr>
        <xdr:cNvPr id="122" name="n_1mainValue【道路】&#10;一人当たり延長">
          <a:extLst>
            <a:ext uri="{FF2B5EF4-FFF2-40B4-BE49-F238E27FC236}">
              <a16:creationId xmlns:a16="http://schemas.microsoft.com/office/drawing/2014/main" id="{00000000-0008-0000-0E00-00007A000000}"/>
            </a:ext>
          </a:extLst>
        </xdr:cNvPr>
        <xdr:cNvSpPr txBox="1"/>
      </xdr:nvSpPr>
      <xdr:spPr>
        <a:xfrm>
          <a:off x="9359411" y="70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00000000-0008-0000-0E00-000095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00000000-0008-0000-0E00-000097000000}"/>
            </a:ext>
          </a:extLst>
        </xdr:cNvPr>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00000000-0008-0000-0E00-000099000000}"/>
            </a:ext>
          </a:extLst>
        </xdr:cNvPr>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a:extLst>
            <a:ext uri="{FF2B5EF4-FFF2-40B4-BE49-F238E27FC236}">
              <a16:creationId xmlns:a16="http://schemas.microsoft.com/office/drawing/2014/main" id="{00000000-0008-0000-0E00-00009C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52070</xdr:rowOff>
    </xdr:from>
    <xdr:to>
      <xdr:col>24</xdr:col>
      <xdr:colOff>114300</xdr:colOff>
      <xdr:row>64</xdr:row>
      <xdr:rowOff>153670</xdr:rowOff>
    </xdr:to>
    <xdr:sp macro="" textlink="">
      <xdr:nvSpPr>
        <xdr:cNvPr id="162" name="楕円 161">
          <a:extLst>
            <a:ext uri="{FF2B5EF4-FFF2-40B4-BE49-F238E27FC236}">
              <a16:creationId xmlns:a16="http://schemas.microsoft.com/office/drawing/2014/main" id="{00000000-0008-0000-0E00-0000A2000000}"/>
            </a:ext>
          </a:extLst>
        </xdr:cNvPr>
        <xdr:cNvSpPr/>
      </xdr:nvSpPr>
      <xdr:spPr>
        <a:xfrm>
          <a:off x="45847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138447</xdr:rowOff>
    </xdr:from>
    <xdr:ext cx="340478" cy="259045"/>
    <xdr:sp macro="" textlink="">
      <xdr:nvSpPr>
        <xdr:cNvPr id="163" name="【橋りょう・トンネル】&#10;有形固定資産減価償却率該当値テキスト">
          <a:extLst>
            <a:ext uri="{FF2B5EF4-FFF2-40B4-BE49-F238E27FC236}">
              <a16:creationId xmlns:a16="http://schemas.microsoft.com/office/drawing/2014/main" id="{00000000-0008-0000-0E00-0000A3000000}"/>
            </a:ext>
          </a:extLst>
        </xdr:cNvPr>
        <xdr:cNvSpPr txBox="1"/>
      </xdr:nvSpPr>
      <xdr:spPr>
        <a:xfrm>
          <a:off x="4673600" y="10939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64" name="楕円 163">
          <a:extLst>
            <a:ext uri="{FF2B5EF4-FFF2-40B4-BE49-F238E27FC236}">
              <a16:creationId xmlns:a16="http://schemas.microsoft.com/office/drawing/2014/main" id="{00000000-0008-0000-0E00-0000A4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102870</xdr:rowOff>
    </xdr:from>
    <xdr:to>
      <xdr:col>24</xdr:col>
      <xdr:colOff>63500</xdr:colOff>
      <xdr:row>64</xdr:row>
      <xdr:rowOff>130628</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flipV="1">
          <a:off x="3797300" y="110756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00000000-0008-0000-0E00-0000A7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65</xdr:row>
      <xdr:rowOff>1105</xdr:rowOff>
    </xdr:from>
    <xdr:ext cx="340478" cy="259045"/>
    <xdr:sp macro="" textlink="">
      <xdr:nvSpPr>
        <xdr:cNvPr id="168" name="n_1mainValue【橋りょう・トンネル】&#10;有形固定資産減価償却率">
          <a:extLst>
            <a:ext uri="{FF2B5EF4-FFF2-40B4-BE49-F238E27FC236}">
              <a16:creationId xmlns:a16="http://schemas.microsoft.com/office/drawing/2014/main" id="{00000000-0008-0000-0E00-0000A8000000}"/>
            </a:ext>
          </a:extLst>
        </xdr:cNvPr>
        <xdr:cNvSpPr txBox="1"/>
      </xdr:nvSpPr>
      <xdr:spPr>
        <a:xfrm>
          <a:off x="36143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a:extLst>
            <a:ext uri="{FF2B5EF4-FFF2-40B4-BE49-F238E27FC236}">
              <a16:creationId xmlns:a16="http://schemas.microsoft.com/office/drawing/2014/main" id="{00000000-0008-0000-0E00-0000B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a:extLst>
            <a:ext uri="{FF2B5EF4-FFF2-40B4-BE49-F238E27FC236}">
              <a16:creationId xmlns:a16="http://schemas.microsoft.com/office/drawing/2014/main" id="{00000000-0008-0000-0E00-0000BF000000}"/>
            </a:ext>
          </a:extLst>
        </xdr:cNvPr>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a:extLst>
            <a:ext uri="{FF2B5EF4-FFF2-40B4-BE49-F238E27FC236}">
              <a16:creationId xmlns:a16="http://schemas.microsoft.com/office/drawing/2014/main" id="{00000000-0008-0000-0E00-0000C1000000}"/>
            </a:ext>
          </a:extLst>
        </xdr:cNvPr>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195" name="【橋りょう・トンネル】&#10;一人当たり有形固定資産（償却資産）額平均値テキスト">
          <a:extLst>
            <a:ext uri="{FF2B5EF4-FFF2-40B4-BE49-F238E27FC236}">
              <a16:creationId xmlns:a16="http://schemas.microsoft.com/office/drawing/2014/main" id="{00000000-0008-0000-0E00-0000C3000000}"/>
            </a:ext>
          </a:extLst>
        </xdr:cNvPr>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120287</xdr:rowOff>
    </xdr:from>
    <xdr:to>
      <xdr:col>55</xdr:col>
      <xdr:colOff>50800</xdr:colOff>
      <xdr:row>64</xdr:row>
      <xdr:rowOff>50437</xdr:rowOff>
    </xdr:to>
    <xdr:sp macro="" textlink="">
      <xdr:nvSpPr>
        <xdr:cNvPr id="204" name="楕円 203">
          <a:extLst>
            <a:ext uri="{FF2B5EF4-FFF2-40B4-BE49-F238E27FC236}">
              <a16:creationId xmlns:a16="http://schemas.microsoft.com/office/drawing/2014/main" id="{00000000-0008-0000-0E00-0000CC000000}"/>
            </a:ext>
          </a:extLst>
        </xdr:cNvPr>
        <xdr:cNvSpPr/>
      </xdr:nvSpPr>
      <xdr:spPr>
        <a:xfrm>
          <a:off x="10426700" y="109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35214</xdr:rowOff>
    </xdr:from>
    <xdr:ext cx="378565" cy="259045"/>
    <xdr:sp macro="" textlink="">
      <xdr:nvSpPr>
        <xdr:cNvPr id="205" name="【橋りょう・トンネル】&#10;一人当たり有形固定資産（償却資産）額該当値テキスト">
          <a:extLst>
            <a:ext uri="{FF2B5EF4-FFF2-40B4-BE49-F238E27FC236}">
              <a16:creationId xmlns:a16="http://schemas.microsoft.com/office/drawing/2014/main" id="{00000000-0008-0000-0E00-0000CD000000}"/>
            </a:ext>
          </a:extLst>
        </xdr:cNvPr>
        <xdr:cNvSpPr txBox="1"/>
      </xdr:nvSpPr>
      <xdr:spPr>
        <a:xfrm>
          <a:off x="10515600" y="10836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120293</xdr:rowOff>
    </xdr:from>
    <xdr:to>
      <xdr:col>50</xdr:col>
      <xdr:colOff>165100</xdr:colOff>
      <xdr:row>64</xdr:row>
      <xdr:rowOff>50443</xdr:rowOff>
    </xdr:to>
    <xdr:sp macro="" textlink="">
      <xdr:nvSpPr>
        <xdr:cNvPr id="206" name="楕円 205">
          <a:extLst>
            <a:ext uri="{FF2B5EF4-FFF2-40B4-BE49-F238E27FC236}">
              <a16:creationId xmlns:a16="http://schemas.microsoft.com/office/drawing/2014/main" id="{00000000-0008-0000-0E00-0000CE000000}"/>
            </a:ext>
          </a:extLst>
        </xdr:cNvPr>
        <xdr:cNvSpPr/>
      </xdr:nvSpPr>
      <xdr:spPr>
        <a:xfrm>
          <a:off x="9588500" y="109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171087</xdr:rowOff>
    </xdr:from>
    <xdr:to>
      <xdr:col>55</xdr:col>
      <xdr:colOff>0</xdr:colOff>
      <xdr:row>63</xdr:row>
      <xdr:rowOff>171093</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flipV="1">
          <a:off x="9639300" y="10972437"/>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8" name="n_1ave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id="{00000000-0008-0000-0E00-0000D1000000}"/>
            </a:ext>
          </a:extLst>
        </xdr:cNvPr>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41570</xdr:rowOff>
    </xdr:from>
    <xdr:ext cx="378565" cy="259045"/>
    <xdr:sp macro="" textlink="">
      <xdr:nvSpPr>
        <xdr:cNvPr id="210" name="n_1mainValue【橋りょう・トンネル】&#10;一人当たり有形固定資産（償却資産）額">
          <a:extLst>
            <a:ext uri="{FF2B5EF4-FFF2-40B4-BE49-F238E27FC236}">
              <a16:creationId xmlns:a16="http://schemas.microsoft.com/office/drawing/2014/main" id="{00000000-0008-0000-0E00-0000D2000000}"/>
            </a:ext>
          </a:extLst>
        </xdr:cNvPr>
        <xdr:cNvSpPr txBox="1"/>
      </xdr:nvSpPr>
      <xdr:spPr>
        <a:xfrm>
          <a:off x="9437317" y="1101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id="{00000000-0008-0000-0E00-0000E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a:extLst>
            <a:ext uri="{FF2B5EF4-FFF2-40B4-BE49-F238E27FC236}">
              <a16:creationId xmlns:a16="http://schemas.microsoft.com/office/drawing/2014/main" id="{00000000-0008-0000-0E00-0000EC000000}"/>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a:extLst>
            <a:ext uri="{FF2B5EF4-FFF2-40B4-BE49-F238E27FC236}">
              <a16:creationId xmlns:a16="http://schemas.microsoft.com/office/drawing/2014/main" id="{00000000-0008-0000-0E00-0000EE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a:extLst>
            <a:ext uri="{FF2B5EF4-FFF2-40B4-BE49-F238E27FC236}">
              <a16:creationId xmlns:a16="http://schemas.microsoft.com/office/drawing/2014/main" id="{00000000-0008-0000-0E00-0000F0000000}"/>
            </a:ext>
          </a:extLst>
        </xdr:cNvPr>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250" name="【公営住宅】&#10;有形固定資産減価償却率該当値テキスト">
          <a:extLst>
            <a:ext uri="{FF2B5EF4-FFF2-40B4-BE49-F238E27FC236}">
              <a16:creationId xmlns:a16="http://schemas.microsoft.com/office/drawing/2014/main" id="{00000000-0008-0000-0E00-0000FA000000}"/>
            </a:ext>
          </a:extLst>
        </xdr:cNvPr>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3797300" y="138531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53" name="n_1aveValue【公営住宅】&#10;有形固定資産減価償却率">
          <a:extLst>
            <a:ext uri="{FF2B5EF4-FFF2-40B4-BE49-F238E27FC236}">
              <a16:creationId xmlns:a16="http://schemas.microsoft.com/office/drawing/2014/main" id="{00000000-0008-0000-0E00-0000FD000000}"/>
            </a:ext>
          </a:extLst>
        </xdr:cNvPr>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54" name="n_2aveValue【公営住宅】&#10;有形固定資産減価償却率">
          <a:extLst>
            <a:ext uri="{FF2B5EF4-FFF2-40B4-BE49-F238E27FC236}">
              <a16:creationId xmlns:a16="http://schemas.microsoft.com/office/drawing/2014/main" id="{00000000-0008-0000-0E00-0000FE000000}"/>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67327</xdr:rowOff>
    </xdr:from>
    <xdr:ext cx="405111" cy="259045"/>
    <xdr:sp macro="" textlink="">
      <xdr:nvSpPr>
        <xdr:cNvPr id="255" name="n_1mainValue【公営住宅】&#10;有形固定資産減価償却率">
          <a:extLst>
            <a:ext uri="{FF2B5EF4-FFF2-40B4-BE49-F238E27FC236}">
              <a16:creationId xmlns:a16="http://schemas.microsoft.com/office/drawing/2014/main" id="{00000000-0008-0000-0E00-0000FF000000}"/>
            </a:ext>
          </a:extLst>
        </xdr:cNvPr>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id="{00000000-0008-0000-0E00-00001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a:extLst>
            <a:ext uri="{FF2B5EF4-FFF2-40B4-BE49-F238E27FC236}">
              <a16:creationId xmlns:a16="http://schemas.microsoft.com/office/drawing/2014/main" id="{00000000-0008-0000-0E00-000018010000}"/>
            </a:ext>
          </a:extLst>
        </xdr:cNvPr>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a:extLst>
            <a:ext uri="{FF2B5EF4-FFF2-40B4-BE49-F238E27FC236}">
              <a16:creationId xmlns:a16="http://schemas.microsoft.com/office/drawing/2014/main" id="{00000000-0008-0000-0E00-00001A010000}"/>
            </a:ext>
          </a:extLst>
        </xdr:cNvPr>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a:extLst>
            <a:ext uri="{FF2B5EF4-FFF2-40B4-BE49-F238E27FC236}">
              <a16:creationId xmlns:a16="http://schemas.microsoft.com/office/drawing/2014/main" id="{00000000-0008-0000-0E00-00001C010000}"/>
            </a:ext>
          </a:extLst>
        </xdr:cNvPr>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10426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44466</xdr:rowOff>
    </xdr:from>
    <xdr:ext cx="469744" cy="259045"/>
    <xdr:sp macro="" textlink="">
      <xdr:nvSpPr>
        <xdr:cNvPr id="294" name="【公営住宅】&#10;一人当たり面積該当値テキスト">
          <a:extLst>
            <a:ext uri="{FF2B5EF4-FFF2-40B4-BE49-F238E27FC236}">
              <a16:creationId xmlns:a16="http://schemas.microsoft.com/office/drawing/2014/main" id="{00000000-0008-0000-0E00-000026010000}"/>
            </a:ext>
          </a:extLst>
        </xdr:cNvPr>
        <xdr:cNvSpPr txBox="1"/>
      </xdr:nvSpPr>
      <xdr:spPr>
        <a:xfrm>
          <a:off x="10515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29972</xdr:rowOff>
    </xdr:from>
    <xdr:to>
      <xdr:col>50</xdr:col>
      <xdr:colOff>165100</xdr:colOff>
      <xdr:row>83</xdr:row>
      <xdr:rowOff>131572</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9588500" y="1426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72389</xdr:rowOff>
    </xdr:from>
    <xdr:to>
      <xdr:col>55</xdr:col>
      <xdr:colOff>0</xdr:colOff>
      <xdr:row>83</xdr:row>
      <xdr:rowOff>80772</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9639300" y="14302739"/>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297" name="n_1aveValue【公営住宅】&#10;一人当たり面積">
          <a:extLst>
            <a:ext uri="{FF2B5EF4-FFF2-40B4-BE49-F238E27FC236}">
              <a16:creationId xmlns:a16="http://schemas.microsoft.com/office/drawing/2014/main" id="{00000000-0008-0000-0E00-000029010000}"/>
            </a:ext>
          </a:extLst>
        </xdr:cNvPr>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8" name="n_2aveValue【公営住宅】&#10;一人当たり面積">
          <a:extLst>
            <a:ext uri="{FF2B5EF4-FFF2-40B4-BE49-F238E27FC236}">
              <a16:creationId xmlns:a16="http://schemas.microsoft.com/office/drawing/2014/main" id="{00000000-0008-0000-0E00-00002A010000}"/>
            </a:ext>
          </a:extLst>
        </xdr:cNvPr>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148099</xdr:rowOff>
    </xdr:from>
    <xdr:ext cx="469744" cy="259045"/>
    <xdr:sp macro="" textlink="">
      <xdr:nvSpPr>
        <xdr:cNvPr id="299" name="n_1mainValue【公営住宅】&#10;一人当たり面積">
          <a:extLst>
            <a:ext uri="{FF2B5EF4-FFF2-40B4-BE49-F238E27FC236}">
              <a16:creationId xmlns:a16="http://schemas.microsoft.com/office/drawing/2014/main" id="{00000000-0008-0000-0E00-00002B010000}"/>
            </a:ext>
          </a:extLst>
        </xdr:cNvPr>
        <xdr:cNvSpPr txBox="1"/>
      </xdr:nvSpPr>
      <xdr:spPr>
        <a:xfrm>
          <a:off x="9391727" y="140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a:extLst>
            <a:ext uri="{FF2B5EF4-FFF2-40B4-BE49-F238E27FC236}">
              <a16:creationId xmlns:a16="http://schemas.microsoft.com/office/drawing/2014/main" id="{00000000-0008-0000-0E00-00005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42" name="【認定こども園・幼稚園・保育所】&#10;有形固定資産減価償却率最小値テキスト">
          <a:extLst>
            <a:ext uri="{FF2B5EF4-FFF2-40B4-BE49-F238E27FC236}">
              <a16:creationId xmlns:a16="http://schemas.microsoft.com/office/drawing/2014/main" id="{00000000-0008-0000-0E00-000056010000}"/>
            </a:ext>
          </a:extLst>
        </xdr:cNvPr>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44" name="【認定こども園・幼稚園・保育所】&#10;有形固定資産減価償却率最大値テキスト">
          <a:extLst>
            <a:ext uri="{FF2B5EF4-FFF2-40B4-BE49-F238E27FC236}">
              <a16:creationId xmlns:a16="http://schemas.microsoft.com/office/drawing/2014/main" id="{00000000-0008-0000-0E00-000058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46" name="【認定こども園・幼稚園・保育所】&#10;有形固定資産減価償却率平均値テキスト">
          <a:extLst>
            <a:ext uri="{FF2B5EF4-FFF2-40B4-BE49-F238E27FC236}">
              <a16:creationId xmlns:a16="http://schemas.microsoft.com/office/drawing/2014/main" id="{00000000-0008-0000-0E00-00005A010000}"/>
            </a:ext>
          </a:extLst>
        </xdr:cNvPr>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6268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40113</xdr:rowOff>
    </xdr:from>
    <xdr:ext cx="405111" cy="259045"/>
    <xdr:sp macro="" textlink="">
      <xdr:nvSpPr>
        <xdr:cNvPr id="356" name="【認定こども園・幼稚園・保育所】&#10;有形固定資産減価償却率該当値テキスト">
          <a:extLst>
            <a:ext uri="{FF2B5EF4-FFF2-40B4-BE49-F238E27FC236}">
              <a16:creationId xmlns:a16="http://schemas.microsoft.com/office/drawing/2014/main" id="{00000000-0008-0000-0E00-000064010000}"/>
            </a:ext>
          </a:extLst>
        </xdr:cNvPr>
        <xdr:cNvSpPr txBox="1"/>
      </xdr:nvSpPr>
      <xdr:spPr>
        <a:xfrm>
          <a:off x="16357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68036</xdr:rowOff>
    </xdr:from>
    <xdr:to>
      <xdr:col>85</xdr:col>
      <xdr:colOff>127000</xdr:colOff>
      <xdr:row>37</xdr:row>
      <xdr:rowOff>113756</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15481300" y="64116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id="{00000000-0008-0000-0E00-000067010000}"/>
            </a:ext>
          </a:extLst>
        </xdr:cNvPr>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id="{00000000-0008-0000-0E00-000068010000}"/>
            </a:ext>
          </a:extLst>
        </xdr:cNvPr>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155683</xdr:rowOff>
    </xdr:from>
    <xdr:ext cx="405111" cy="259045"/>
    <xdr:sp macro="" textlink="">
      <xdr:nvSpPr>
        <xdr:cNvPr id="361" name="n_1mainValue【認定こども園・幼稚園・保育所】&#10;有形固定資産減価償却率">
          <a:extLst>
            <a:ext uri="{FF2B5EF4-FFF2-40B4-BE49-F238E27FC236}">
              <a16:creationId xmlns:a16="http://schemas.microsoft.com/office/drawing/2014/main" id="{00000000-0008-0000-0E00-000069010000}"/>
            </a:ext>
          </a:extLst>
        </xdr:cNvPr>
        <xdr:cNvSpPr txBox="1"/>
      </xdr:nvSpPr>
      <xdr:spPr>
        <a:xfrm>
          <a:off x="15266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a:extLst>
            <a:ext uri="{FF2B5EF4-FFF2-40B4-BE49-F238E27FC236}">
              <a16:creationId xmlns:a16="http://schemas.microsoft.com/office/drawing/2014/main" id="{00000000-0008-0000-0E00-00008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86" name="【認定こども園・幼稚園・保育所】&#10;一人当たり面積最小値テキスト">
          <a:extLst>
            <a:ext uri="{FF2B5EF4-FFF2-40B4-BE49-F238E27FC236}">
              <a16:creationId xmlns:a16="http://schemas.microsoft.com/office/drawing/2014/main" id="{00000000-0008-0000-0E00-000082010000}"/>
            </a:ext>
          </a:extLst>
        </xdr:cNvPr>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88" name="【認定こども園・幼稚園・保育所】&#10;一人当たり面積最大値テキスト">
          <a:extLst>
            <a:ext uri="{FF2B5EF4-FFF2-40B4-BE49-F238E27FC236}">
              <a16:creationId xmlns:a16="http://schemas.microsoft.com/office/drawing/2014/main" id="{00000000-0008-0000-0E00-000084010000}"/>
            </a:ext>
          </a:extLst>
        </xdr:cNvPr>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390" name="【認定こども園・幼稚園・保育所】&#10;一人当たり面積平均値テキスト">
          <a:extLst>
            <a:ext uri="{FF2B5EF4-FFF2-40B4-BE49-F238E27FC236}">
              <a16:creationId xmlns:a16="http://schemas.microsoft.com/office/drawing/2014/main" id="{00000000-0008-0000-0E00-000086010000}"/>
            </a:ext>
          </a:extLst>
        </xdr:cNvPr>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93980</xdr:rowOff>
    </xdr:from>
    <xdr:to>
      <xdr:col>116</xdr:col>
      <xdr:colOff>114300</xdr:colOff>
      <xdr:row>40</xdr:row>
      <xdr:rowOff>24130</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22110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72407</xdr:rowOff>
    </xdr:from>
    <xdr:ext cx="469744" cy="259045"/>
    <xdr:sp macro="" textlink="">
      <xdr:nvSpPr>
        <xdr:cNvPr id="400" name="【認定こども園・幼稚園・保育所】&#10;一人当たり面積該当値テキスト">
          <a:extLst>
            <a:ext uri="{FF2B5EF4-FFF2-40B4-BE49-F238E27FC236}">
              <a16:creationId xmlns:a16="http://schemas.microsoft.com/office/drawing/2014/main" id="{00000000-0008-0000-0E00-000090010000}"/>
            </a:ext>
          </a:extLst>
        </xdr:cNvPr>
        <xdr:cNvSpPr txBox="1"/>
      </xdr:nvSpPr>
      <xdr:spPr>
        <a:xfrm>
          <a:off x="2219960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99695</xdr:rowOff>
    </xdr:from>
    <xdr:to>
      <xdr:col>112</xdr:col>
      <xdr:colOff>38100</xdr:colOff>
      <xdr:row>40</xdr:row>
      <xdr:rowOff>29845</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21272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144780</xdr:rowOff>
    </xdr:from>
    <xdr:to>
      <xdr:col>116</xdr:col>
      <xdr:colOff>63500</xdr:colOff>
      <xdr:row>39</xdr:row>
      <xdr:rowOff>150495</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21323300" y="68313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20972</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210757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00000000-0008-0000-0E00-0000A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32" name="【学校施設】&#10;有形固定資産減価償却率最小値テキスト">
          <a:extLst>
            <a:ext uri="{FF2B5EF4-FFF2-40B4-BE49-F238E27FC236}">
              <a16:creationId xmlns:a16="http://schemas.microsoft.com/office/drawing/2014/main" id="{00000000-0008-0000-0E00-0000B0010000}"/>
            </a:ext>
          </a:extLst>
        </xdr:cNvPr>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00000000-0008-0000-0E00-0000B2010000}"/>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00000000-0008-0000-0E00-0000B4010000}"/>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117384</xdr:rowOff>
    </xdr:from>
    <xdr:to>
      <xdr:col>85</xdr:col>
      <xdr:colOff>177800</xdr:colOff>
      <xdr:row>59</xdr:row>
      <xdr:rowOff>47534</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62687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140261</xdr:rowOff>
    </xdr:from>
    <xdr:ext cx="405111" cy="259045"/>
    <xdr:sp macro="" textlink="">
      <xdr:nvSpPr>
        <xdr:cNvPr id="446" name="【学校施設】&#10;有形固定資産減価償却率該当値テキスト">
          <a:extLst>
            <a:ext uri="{FF2B5EF4-FFF2-40B4-BE49-F238E27FC236}">
              <a16:creationId xmlns:a16="http://schemas.microsoft.com/office/drawing/2014/main" id="{00000000-0008-0000-0E00-0000BE010000}"/>
            </a:ext>
          </a:extLst>
        </xdr:cNvPr>
        <xdr:cNvSpPr txBox="1"/>
      </xdr:nvSpPr>
      <xdr:spPr>
        <a:xfrm>
          <a:off x="16357600" y="991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5430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168184</xdr:rowOff>
    </xdr:from>
    <xdr:to>
      <xdr:col>85</xdr:col>
      <xdr:colOff>127000</xdr:colOff>
      <xdr:row>59</xdr:row>
      <xdr:rowOff>44087</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flipV="1">
          <a:off x="15481300" y="1011228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49" name="n_1aveValue【学校施設】&#10;有形固定資産減価償却率">
          <a:extLst>
            <a:ext uri="{FF2B5EF4-FFF2-40B4-BE49-F238E27FC236}">
              <a16:creationId xmlns:a16="http://schemas.microsoft.com/office/drawing/2014/main" id="{00000000-0008-0000-0E00-0000C1010000}"/>
            </a:ext>
          </a:extLst>
        </xdr:cNvPr>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50" name="n_2aveValue【学校施設】&#10;有形固定資産減価償却率">
          <a:extLst>
            <a:ext uri="{FF2B5EF4-FFF2-40B4-BE49-F238E27FC236}">
              <a16:creationId xmlns:a16="http://schemas.microsoft.com/office/drawing/2014/main" id="{00000000-0008-0000-0E00-0000C2010000}"/>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451" name="n_1mainValue【学校施設】&#10;有形固定資産減価償却率">
          <a:extLst>
            <a:ext uri="{FF2B5EF4-FFF2-40B4-BE49-F238E27FC236}">
              <a16:creationId xmlns:a16="http://schemas.microsoft.com/office/drawing/2014/main" id="{00000000-0008-0000-0E00-0000C3010000}"/>
            </a:ext>
          </a:extLst>
        </xdr:cNvPr>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a:extLst>
            <a:ext uri="{FF2B5EF4-FFF2-40B4-BE49-F238E27FC236}">
              <a16:creationId xmlns:a16="http://schemas.microsoft.com/office/drawing/2014/main" id="{00000000-0008-0000-0E00-0000D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75" name="【学校施設】&#10;一人当たり面積最小値テキスト">
          <a:extLst>
            <a:ext uri="{FF2B5EF4-FFF2-40B4-BE49-F238E27FC236}">
              <a16:creationId xmlns:a16="http://schemas.microsoft.com/office/drawing/2014/main" id="{00000000-0008-0000-0E00-0000DB010000}"/>
            </a:ext>
          </a:extLst>
        </xdr:cNvPr>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77" name="【学校施設】&#10;一人当たり面積最大値テキスト">
          <a:extLst>
            <a:ext uri="{FF2B5EF4-FFF2-40B4-BE49-F238E27FC236}">
              <a16:creationId xmlns:a16="http://schemas.microsoft.com/office/drawing/2014/main" id="{00000000-0008-0000-0E00-0000DD010000}"/>
            </a:ext>
          </a:extLst>
        </xdr:cNvPr>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479" name="【学校施設】&#10;一人当たり面積平均値テキスト">
          <a:extLst>
            <a:ext uri="{FF2B5EF4-FFF2-40B4-BE49-F238E27FC236}">
              <a16:creationId xmlns:a16="http://schemas.microsoft.com/office/drawing/2014/main" id="{00000000-0008-0000-0E00-0000DF010000}"/>
            </a:ext>
          </a:extLst>
        </xdr:cNvPr>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87046</xdr:rowOff>
    </xdr:from>
    <xdr:to>
      <xdr:col>116</xdr:col>
      <xdr:colOff>114300</xdr:colOff>
      <xdr:row>64</xdr:row>
      <xdr:rowOff>17196</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2110700" y="108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1973</xdr:rowOff>
    </xdr:from>
    <xdr:ext cx="469744" cy="259045"/>
    <xdr:sp macro="" textlink="">
      <xdr:nvSpPr>
        <xdr:cNvPr id="489" name="【学校施設】&#10;一人当たり面積該当値テキスト">
          <a:extLst>
            <a:ext uri="{FF2B5EF4-FFF2-40B4-BE49-F238E27FC236}">
              <a16:creationId xmlns:a16="http://schemas.microsoft.com/office/drawing/2014/main" id="{00000000-0008-0000-0E00-0000E9010000}"/>
            </a:ext>
          </a:extLst>
        </xdr:cNvPr>
        <xdr:cNvSpPr txBox="1"/>
      </xdr:nvSpPr>
      <xdr:spPr>
        <a:xfrm>
          <a:off x="22199600" y="1080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94590</xdr:rowOff>
    </xdr:from>
    <xdr:to>
      <xdr:col>112</xdr:col>
      <xdr:colOff>38100</xdr:colOff>
      <xdr:row>64</xdr:row>
      <xdr:rowOff>24740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1272500" y="108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137846</xdr:rowOff>
    </xdr:from>
    <xdr:to>
      <xdr:col>116</xdr:col>
      <xdr:colOff>63500</xdr:colOff>
      <xdr:row>63</xdr:row>
      <xdr:rowOff>145390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21323300" y="10939196"/>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92" name="n_1aveValue【学校施設】&#10;一人当たり面積">
          <a:extLst>
            <a:ext uri="{FF2B5EF4-FFF2-40B4-BE49-F238E27FC236}">
              <a16:creationId xmlns:a16="http://schemas.microsoft.com/office/drawing/2014/main" id="{00000000-0008-0000-0E00-0000EC010000}"/>
            </a:ext>
          </a:extLst>
        </xdr:cNvPr>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93" name="n_2aveValue【学校施設】&#10;一人当たり面積">
          <a:extLst>
            <a:ext uri="{FF2B5EF4-FFF2-40B4-BE49-F238E27FC236}">
              <a16:creationId xmlns:a16="http://schemas.microsoft.com/office/drawing/2014/main" id="{00000000-0008-0000-0E00-0000ED010000}"/>
            </a:ext>
          </a:extLst>
        </xdr:cNvPr>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15867</xdr:rowOff>
    </xdr:from>
    <xdr:ext cx="469744" cy="259045"/>
    <xdr:sp macro="" textlink="">
      <xdr:nvSpPr>
        <xdr:cNvPr id="494" name="n_1mainValue【学校施設】&#10;一人当たり面積">
          <a:extLst>
            <a:ext uri="{FF2B5EF4-FFF2-40B4-BE49-F238E27FC236}">
              <a16:creationId xmlns:a16="http://schemas.microsoft.com/office/drawing/2014/main" id="{00000000-0008-0000-0E00-0000EE010000}"/>
            </a:ext>
          </a:extLst>
        </xdr:cNvPr>
        <xdr:cNvSpPr txBox="1"/>
      </xdr:nvSpPr>
      <xdr:spPr>
        <a:xfrm>
          <a:off x="21075727" y="1098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a:extLst>
            <a:ext uri="{FF2B5EF4-FFF2-40B4-BE49-F238E27FC236}">
              <a16:creationId xmlns:a16="http://schemas.microsoft.com/office/drawing/2014/main" id="{00000000-0008-0000-0E00-00000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21" name="【児童館】&#10;有形固定資産減価償却率最小値テキスト">
          <a:extLst>
            <a:ext uri="{FF2B5EF4-FFF2-40B4-BE49-F238E27FC236}">
              <a16:creationId xmlns:a16="http://schemas.microsoft.com/office/drawing/2014/main" id="{00000000-0008-0000-0E00-000009020000}"/>
            </a:ext>
          </a:extLst>
        </xdr:cNvPr>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3" name="【児童館】&#10;有形固定資産減価償却率最大値テキスト">
          <a:extLst>
            <a:ext uri="{FF2B5EF4-FFF2-40B4-BE49-F238E27FC236}">
              <a16:creationId xmlns:a16="http://schemas.microsoft.com/office/drawing/2014/main" id="{00000000-0008-0000-0E00-00000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525" name="【児童館】&#10;有形固定資産減価償却率平均値テキスト">
          <a:extLst>
            <a:ext uri="{FF2B5EF4-FFF2-40B4-BE49-F238E27FC236}">
              <a16:creationId xmlns:a16="http://schemas.microsoft.com/office/drawing/2014/main" id="{00000000-0008-0000-0E00-00000D020000}"/>
            </a:ext>
          </a:extLst>
        </xdr:cNvPr>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80373</xdr:rowOff>
    </xdr:from>
    <xdr:to>
      <xdr:col>85</xdr:col>
      <xdr:colOff>177800</xdr:colOff>
      <xdr:row>80</xdr:row>
      <xdr:rowOff>10523</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62687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103250</xdr:rowOff>
    </xdr:from>
    <xdr:ext cx="405111" cy="259045"/>
    <xdr:sp macro="" textlink="">
      <xdr:nvSpPr>
        <xdr:cNvPr id="535" name="【児童館】&#10;有形固定資産減価償却率該当値テキスト">
          <a:extLst>
            <a:ext uri="{FF2B5EF4-FFF2-40B4-BE49-F238E27FC236}">
              <a16:creationId xmlns:a16="http://schemas.microsoft.com/office/drawing/2014/main" id="{00000000-0008-0000-0E00-000017020000}"/>
            </a:ext>
          </a:extLst>
        </xdr:cNvPr>
        <xdr:cNvSpPr txBox="1"/>
      </xdr:nvSpPr>
      <xdr:spPr>
        <a:xfrm>
          <a:off x="16357600" y="1347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155484</xdr:rowOff>
    </xdr:from>
    <xdr:to>
      <xdr:col>81</xdr:col>
      <xdr:colOff>101600</xdr:colOff>
      <xdr:row>80</xdr:row>
      <xdr:rowOff>85634</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5430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131173</xdr:rowOff>
    </xdr:from>
    <xdr:to>
      <xdr:col>85</xdr:col>
      <xdr:colOff>127000</xdr:colOff>
      <xdr:row>80</xdr:row>
      <xdr:rowOff>34834</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5481300" y="1367572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117583</xdr:rowOff>
    </xdr:from>
    <xdr:ext cx="405111" cy="259045"/>
    <xdr:sp macro="" textlink="">
      <xdr:nvSpPr>
        <xdr:cNvPr id="538" name="n_1aveValue【児童館】&#10;有形固定資産減価償却率">
          <a:extLst>
            <a:ext uri="{FF2B5EF4-FFF2-40B4-BE49-F238E27FC236}">
              <a16:creationId xmlns:a16="http://schemas.microsoft.com/office/drawing/2014/main" id="{00000000-0008-0000-0E00-00001A020000}"/>
            </a:ext>
          </a:extLst>
        </xdr:cNvPr>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39" name="n_2aveValue【児童館】&#10;有形固定資産減価償却率">
          <a:extLst>
            <a:ext uri="{FF2B5EF4-FFF2-40B4-BE49-F238E27FC236}">
              <a16:creationId xmlns:a16="http://schemas.microsoft.com/office/drawing/2014/main" id="{00000000-0008-0000-0E00-00001B020000}"/>
            </a:ext>
          </a:extLst>
        </xdr:cNvPr>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102161</xdr:rowOff>
    </xdr:from>
    <xdr:ext cx="405111" cy="259045"/>
    <xdr:sp macro="" textlink="">
      <xdr:nvSpPr>
        <xdr:cNvPr id="540" name="n_1mainValue【児童館】&#10;有形固定資産減価償却率">
          <a:extLst>
            <a:ext uri="{FF2B5EF4-FFF2-40B4-BE49-F238E27FC236}">
              <a16:creationId xmlns:a16="http://schemas.microsoft.com/office/drawing/2014/main" id="{00000000-0008-0000-0E00-00001C020000}"/>
            </a:ext>
          </a:extLst>
        </xdr:cNvPr>
        <xdr:cNvSpPr txBox="1"/>
      </xdr:nvSpPr>
      <xdr:spPr>
        <a:xfrm>
          <a:off x="15266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a:extLst>
            <a:ext uri="{FF2B5EF4-FFF2-40B4-BE49-F238E27FC236}">
              <a16:creationId xmlns:a16="http://schemas.microsoft.com/office/drawing/2014/main" id="{00000000-0008-0000-0E00-00003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65" name="【児童館】&#10;一人当たり面積最小値テキスト">
          <a:extLst>
            <a:ext uri="{FF2B5EF4-FFF2-40B4-BE49-F238E27FC236}">
              <a16:creationId xmlns:a16="http://schemas.microsoft.com/office/drawing/2014/main" id="{00000000-0008-0000-0E00-00003502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7" name="【児童館】&#10;一人当たり面積最大値テキスト">
          <a:extLst>
            <a:ext uri="{FF2B5EF4-FFF2-40B4-BE49-F238E27FC236}">
              <a16:creationId xmlns:a16="http://schemas.microsoft.com/office/drawing/2014/main" id="{00000000-0008-0000-0E00-000037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71138</xdr:rowOff>
    </xdr:from>
    <xdr:ext cx="469744" cy="259045"/>
    <xdr:sp macro="" textlink="">
      <xdr:nvSpPr>
        <xdr:cNvPr id="569" name="【児童館】&#10;一人当たり面積平均値テキスト">
          <a:extLst>
            <a:ext uri="{FF2B5EF4-FFF2-40B4-BE49-F238E27FC236}">
              <a16:creationId xmlns:a16="http://schemas.microsoft.com/office/drawing/2014/main" id="{00000000-0008-0000-0E00-000039020000}"/>
            </a:ext>
          </a:extLst>
        </xdr:cNvPr>
        <xdr:cNvSpPr txBox="1"/>
      </xdr:nvSpPr>
      <xdr:spPr>
        <a:xfrm>
          <a:off x="22199600" y="1395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152416</xdr:rowOff>
    </xdr:from>
    <xdr:ext cx="469744" cy="259045"/>
    <xdr:sp macro="" textlink="">
      <xdr:nvSpPr>
        <xdr:cNvPr id="579" name="【児童館】&#10;一人当たり面積該当値テキスト">
          <a:extLst>
            <a:ext uri="{FF2B5EF4-FFF2-40B4-BE49-F238E27FC236}">
              <a16:creationId xmlns:a16="http://schemas.microsoft.com/office/drawing/2014/main" id="{00000000-0008-0000-0E00-000043020000}"/>
            </a:ext>
          </a:extLst>
        </xdr:cNvPr>
        <xdr:cNvSpPr txBox="1"/>
      </xdr:nvSpPr>
      <xdr:spPr>
        <a:xfrm>
          <a:off x="2219960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60961</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21323300" y="14455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582" name="n_1aveValue【児童館】&#10;一人当たり面積">
          <a:extLst>
            <a:ext uri="{FF2B5EF4-FFF2-40B4-BE49-F238E27FC236}">
              <a16:creationId xmlns:a16="http://schemas.microsoft.com/office/drawing/2014/main" id="{00000000-0008-0000-0E00-00004602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583" name="n_2aveValue【児童館】&#10;一人当たり面積">
          <a:extLst>
            <a:ext uri="{FF2B5EF4-FFF2-40B4-BE49-F238E27FC236}">
              <a16:creationId xmlns:a16="http://schemas.microsoft.com/office/drawing/2014/main" id="{00000000-0008-0000-0E00-000047020000}"/>
            </a:ext>
          </a:extLst>
        </xdr:cNvPr>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584" name="n_1mainValue【児童館】&#10;一人当たり面積">
          <a:extLst>
            <a:ext uri="{FF2B5EF4-FFF2-40B4-BE49-F238E27FC236}">
              <a16:creationId xmlns:a16="http://schemas.microsoft.com/office/drawing/2014/main" id="{00000000-0008-0000-0E00-000048020000}"/>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a:extLst>
            <a:ext uri="{FF2B5EF4-FFF2-40B4-BE49-F238E27FC236}">
              <a16:creationId xmlns:a16="http://schemas.microsoft.com/office/drawing/2014/main" id="{00000000-0008-0000-0E00-00006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10" name="【公民館】&#10;有形固定資産減価償却率最小値テキスト">
          <a:extLst>
            <a:ext uri="{FF2B5EF4-FFF2-40B4-BE49-F238E27FC236}">
              <a16:creationId xmlns:a16="http://schemas.microsoft.com/office/drawing/2014/main" id="{00000000-0008-0000-0E00-000062020000}"/>
            </a:ext>
          </a:extLst>
        </xdr:cNvPr>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2" name="【公民館】&#10;有形固定資産減価償却率最大値テキスト">
          <a:extLst>
            <a:ext uri="{FF2B5EF4-FFF2-40B4-BE49-F238E27FC236}">
              <a16:creationId xmlns:a16="http://schemas.microsoft.com/office/drawing/2014/main" id="{00000000-0008-0000-0E00-000064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614" name="【公民館】&#10;有形固定資産減価償却率平均値テキスト">
          <a:extLst>
            <a:ext uri="{FF2B5EF4-FFF2-40B4-BE49-F238E27FC236}">
              <a16:creationId xmlns:a16="http://schemas.microsoft.com/office/drawing/2014/main" id="{00000000-0008-0000-0E00-000066020000}"/>
            </a:ext>
          </a:extLst>
        </xdr:cNvPr>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141605</xdr:rowOff>
    </xdr:from>
    <xdr:to>
      <xdr:col>85</xdr:col>
      <xdr:colOff>177800</xdr:colOff>
      <xdr:row>102</xdr:row>
      <xdr:rowOff>71755</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62687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164482</xdr:rowOff>
    </xdr:from>
    <xdr:ext cx="405111" cy="259045"/>
    <xdr:sp macro="" textlink="">
      <xdr:nvSpPr>
        <xdr:cNvPr id="624" name="【公民館】&#10;有形固定資産減価償却率該当値テキスト">
          <a:extLst>
            <a:ext uri="{FF2B5EF4-FFF2-40B4-BE49-F238E27FC236}">
              <a16:creationId xmlns:a16="http://schemas.microsoft.com/office/drawing/2014/main" id="{00000000-0008-0000-0E00-000070020000}"/>
            </a:ext>
          </a:extLst>
        </xdr:cNvPr>
        <xdr:cNvSpPr txBox="1"/>
      </xdr:nvSpPr>
      <xdr:spPr>
        <a:xfrm>
          <a:off x="16357600"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8255</xdr:rowOff>
    </xdr:from>
    <xdr:to>
      <xdr:col>81</xdr:col>
      <xdr:colOff>101600</xdr:colOff>
      <xdr:row>102</xdr:row>
      <xdr:rowOff>109855</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5430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20955</xdr:rowOff>
    </xdr:from>
    <xdr:to>
      <xdr:col>85</xdr:col>
      <xdr:colOff>127000</xdr:colOff>
      <xdr:row>102</xdr:row>
      <xdr:rowOff>59055</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15481300" y="175088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627" name="n_1aveValue【公民館】&#10;有形固定資産減価償却率">
          <a:extLst>
            <a:ext uri="{FF2B5EF4-FFF2-40B4-BE49-F238E27FC236}">
              <a16:creationId xmlns:a16="http://schemas.microsoft.com/office/drawing/2014/main" id="{00000000-0008-0000-0E00-000073020000}"/>
            </a:ext>
          </a:extLst>
        </xdr:cNvPr>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628" name="n_2aveValue【公民館】&#10;有形固定資産減価償却率">
          <a:extLst>
            <a:ext uri="{FF2B5EF4-FFF2-40B4-BE49-F238E27FC236}">
              <a16:creationId xmlns:a16="http://schemas.microsoft.com/office/drawing/2014/main" id="{00000000-0008-0000-0E00-000074020000}"/>
            </a:ext>
          </a:extLst>
        </xdr:cNvPr>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126382</xdr:rowOff>
    </xdr:from>
    <xdr:ext cx="405111" cy="259045"/>
    <xdr:sp macro="" textlink="">
      <xdr:nvSpPr>
        <xdr:cNvPr id="629" name="n_1mainValue【公民館】&#10;有形固定資産減価償却率">
          <a:extLst>
            <a:ext uri="{FF2B5EF4-FFF2-40B4-BE49-F238E27FC236}">
              <a16:creationId xmlns:a16="http://schemas.microsoft.com/office/drawing/2014/main" id="{00000000-0008-0000-0E00-000075020000}"/>
            </a:ext>
          </a:extLst>
        </xdr:cNvPr>
        <xdr:cNvSpPr txBox="1"/>
      </xdr:nvSpPr>
      <xdr:spPr>
        <a:xfrm>
          <a:off x="15266044"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公民館】&#10;一人当たり面積グラフ枠">
          <a:extLst>
            <a:ext uri="{FF2B5EF4-FFF2-40B4-BE49-F238E27FC236}">
              <a16:creationId xmlns:a16="http://schemas.microsoft.com/office/drawing/2014/main" id="{00000000-0008-0000-0E00-00008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50" name="【公民館】&#10;一人当たり面積最小値テキスト">
          <a:extLst>
            <a:ext uri="{FF2B5EF4-FFF2-40B4-BE49-F238E27FC236}">
              <a16:creationId xmlns:a16="http://schemas.microsoft.com/office/drawing/2014/main" id="{00000000-0008-0000-0E00-00008A020000}"/>
            </a:ext>
          </a:extLst>
        </xdr:cNvPr>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52" name="【公民館】&#10;一人当たり面積最大値テキスト">
          <a:extLst>
            <a:ext uri="{FF2B5EF4-FFF2-40B4-BE49-F238E27FC236}">
              <a16:creationId xmlns:a16="http://schemas.microsoft.com/office/drawing/2014/main" id="{00000000-0008-0000-0E00-00008C020000}"/>
            </a:ext>
          </a:extLst>
        </xdr:cNvPr>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54" name="【公民館】&#10;一人当たり面積平均値テキスト">
          <a:extLst>
            <a:ext uri="{FF2B5EF4-FFF2-40B4-BE49-F238E27FC236}">
              <a16:creationId xmlns:a16="http://schemas.microsoft.com/office/drawing/2014/main" id="{00000000-0008-0000-0E00-00008E020000}"/>
            </a:ext>
          </a:extLst>
        </xdr:cNvPr>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100267</xdr:rowOff>
    </xdr:from>
    <xdr:to>
      <xdr:col>116</xdr:col>
      <xdr:colOff>114300</xdr:colOff>
      <xdr:row>106</xdr:row>
      <xdr:rowOff>30417</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22110700" y="181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123144</xdr:rowOff>
    </xdr:from>
    <xdr:ext cx="469744" cy="259045"/>
    <xdr:sp macro="" textlink="">
      <xdr:nvSpPr>
        <xdr:cNvPr id="664" name="【公民館】&#10;一人当たり面積該当値テキスト">
          <a:extLst>
            <a:ext uri="{FF2B5EF4-FFF2-40B4-BE49-F238E27FC236}">
              <a16:creationId xmlns:a16="http://schemas.microsoft.com/office/drawing/2014/main" id="{00000000-0008-0000-0E00-000098020000}"/>
            </a:ext>
          </a:extLst>
        </xdr:cNvPr>
        <xdr:cNvSpPr txBox="1"/>
      </xdr:nvSpPr>
      <xdr:spPr>
        <a:xfrm>
          <a:off x="22199600" y="1795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104839</xdr:rowOff>
    </xdr:from>
    <xdr:to>
      <xdr:col>112</xdr:col>
      <xdr:colOff>38100</xdr:colOff>
      <xdr:row>106</xdr:row>
      <xdr:rowOff>34989</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21272500" y="181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151067</xdr:rowOff>
    </xdr:from>
    <xdr:to>
      <xdr:col>116</xdr:col>
      <xdr:colOff>63500</xdr:colOff>
      <xdr:row>105</xdr:row>
      <xdr:rowOff>155639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21323300" y="1815331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68978</xdr:rowOff>
    </xdr:from>
    <xdr:ext cx="469744" cy="259045"/>
    <xdr:sp macro="" textlink="">
      <xdr:nvSpPr>
        <xdr:cNvPr id="667" name="n_1aveValue【公民館】&#10;一人当たり面積">
          <a:extLst>
            <a:ext uri="{FF2B5EF4-FFF2-40B4-BE49-F238E27FC236}">
              <a16:creationId xmlns:a16="http://schemas.microsoft.com/office/drawing/2014/main" id="{00000000-0008-0000-0E00-00009B020000}"/>
            </a:ext>
          </a:extLst>
        </xdr:cNvPr>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68" name="n_2aveValue【公民館】&#10;一人当たり面積">
          <a:extLst>
            <a:ext uri="{FF2B5EF4-FFF2-40B4-BE49-F238E27FC236}">
              <a16:creationId xmlns:a16="http://schemas.microsoft.com/office/drawing/2014/main" id="{00000000-0008-0000-0E00-00009C020000}"/>
            </a:ext>
          </a:extLst>
        </xdr:cNvPr>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51516</xdr:rowOff>
    </xdr:from>
    <xdr:ext cx="469744" cy="259045"/>
    <xdr:sp macro="" textlink="">
      <xdr:nvSpPr>
        <xdr:cNvPr id="669" name="n_1mainValue【公民館】&#10;一人当たり面積">
          <a:extLst>
            <a:ext uri="{FF2B5EF4-FFF2-40B4-BE49-F238E27FC236}">
              <a16:creationId xmlns:a16="http://schemas.microsoft.com/office/drawing/2014/main" id="{00000000-0008-0000-0E00-00009D020000}"/>
            </a:ext>
          </a:extLst>
        </xdr:cNvPr>
        <xdr:cNvSpPr txBox="1"/>
      </xdr:nvSpPr>
      <xdr:spPr>
        <a:xfrm>
          <a:off x="21075727" y="1788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橋梁・トンネル</a:t>
          </a:r>
          <a:r>
            <a:rPr lang="ja-JP" altLang="en-US" sz="1300" b="0" i="0" baseline="0">
              <a:solidFill>
                <a:schemeClr val="dk1"/>
              </a:solidFill>
              <a:effectLst/>
              <a:latin typeface="+mn-ea"/>
              <a:ea typeface="+mn-ea"/>
              <a:cs typeface="+mn-cs"/>
            </a:rPr>
            <a:t>の</a:t>
          </a:r>
          <a:r>
            <a:rPr lang="ja-JP" altLang="ja-JP" sz="1300" b="0" i="0" baseline="0">
              <a:solidFill>
                <a:schemeClr val="dk1"/>
              </a:solidFill>
              <a:effectLst/>
              <a:latin typeface="+mn-ea"/>
              <a:ea typeface="+mn-ea"/>
              <a:cs typeface="+mn-cs"/>
            </a:rPr>
            <a:t>有形固定資産減価償却率</a:t>
          </a:r>
          <a:r>
            <a:rPr lang="ja-JP" altLang="en-US" sz="1300" b="0" i="0" baseline="0">
              <a:solidFill>
                <a:schemeClr val="dk1"/>
              </a:solidFill>
              <a:effectLst/>
              <a:latin typeface="+mn-ea"/>
              <a:ea typeface="+mn-ea"/>
              <a:cs typeface="+mn-cs"/>
            </a:rPr>
            <a:t>は全国及び宮崎県平均</a:t>
          </a:r>
          <a:r>
            <a:rPr lang="ja-JP" altLang="ja-JP" sz="1300" b="0" i="0" baseline="0">
              <a:solidFill>
                <a:schemeClr val="dk1"/>
              </a:solidFill>
              <a:effectLst/>
              <a:latin typeface="+mn-ea"/>
              <a:ea typeface="+mn-ea"/>
              <a:cs typeface="+mn-cs"/>
            </a:rPr>
            <a:t>と比較して低いが、</a:t>
          </a:r>
          <a:r>
            <a:rPr lang="ja-JP" altLang="en-US" sz="1300" b="0" i="0" baseline="0">
              <a:solidFill>
                <a:schemeClr val="dk1"/>
              </a:solidFill>
              <a:effectLst/>
              <a:latin typeface="+mn-ea"/>
              <a:ea typeface="+mn-ea"/>
              <a:cs typeface="+mn-cs"/>
            </a:rPr>
            <a:t>それ以外の道路、認定子ども園等、</a:t>
          </a:r>
          <a:r>
            <a:rPr lang="ja-JP" altLang="ja-JP" sz="1300" b="0" i="0" baseline="0">
              <a:solidFill>
                <a:schemeClr val="dk1"/>
              </a:solidFill>
              <a:effectLst/>
              <a:latin typeface="+mn-ea"/>
              <a:ea typeface="+mn-ea"/>
              <a:cs typeface="+mn-cs"/>
            </a:rPr>
            <a:t>学校施設、公営住宅</a:t>
          </a:r>
          <a:r>
            <a:rPr lang="ja-JP" altLang="en-US" sz="1300" b="0" i="0" baseline="0">
              <a:solidFill>
                <a:schemeClr val="dk1"/>
              </a:solidFill>
              <a:effectLst/>
              <a:latin typeface="+mn-ea"/>
              <a:ea typeface="+mn-ea"/>
              <a:cs typeface="+mn-cs"/>
            </a:rPr>
            <a:t>、児童館、公民館</a:t>
          </a:r>
          <a:r>
            <a:rPr lang="ja-JP" altLang="ja-JP" sz="1300" b="0" i="0" baseline="0">
              <a:solidFill>
                <a:schemeClr val="dk1"/>
              </a:solidFill>
              <a:effectLst/>
              <a:latin typeface="+mn-ea"/>
              <a:ea typeface="+mn-ea"/>
              <a:cs typeface="+mn-cs"/>
            </a:rPr>
            <a:t>は</a:t>
          </a:r>
          <a:r>
            <a:rPr lang="ja-JP" altLang="en-US" sz="1300" b="0" i="0" baseline="0">
              <a:solidFill>
                <a:schemeClr val="dk1"/>
              </a:solidFill>
              <a:effectLst/>
              <a:latin typeface="+mn-ea"/>
              <a:ea typeface="+mn-ea"/>
              <a:cs typeface="+mn-cs"/>
            </a:rPr>
            <a:t>老朽化の進んでいる施設も多く平均よりも</a:t>
          </a:r>
          <a:r>
            <a:rPr lang="ja-JP" altLang="ja-JP" sz="1300" b="0" i="0" baseline="0">
              <a:solidFill>
                <a:schemeClr val="dk1"/>
              </a:solidFill>
              <a:effectLst/>
              <a:latin typeface="+mn-ea"/>
              <a:ea typeface="+mn-ea"/>
              <a:cs typeface="+mn-cs"/>
            </a:rPr>
            <a:t>高くなっている。</a:t>
          </a:r>
          <a:endParaRPr lang="ja-JP" altLang="ja-JP" sz="1300">
            <a:effectLst/>
            <a:latin typeface="+mn-ea"/>
            <a:ea typeface="+mn-ea"/>
          </a:endParaRPr>
        </a:p>
        <a:p>
          <a:pPr eaLnBrk="1" fontAlgn="auto" latinLnBrk="0" hangingPunct="1"/>
          <a:r>
            <a:rPr kumimoji="1" lang="ja-JP" altLang="en-US" sz="1300" b="0" i="0" baseline="0">
              <a:solidFill>
                <a:schemeClr val="dk1"/>
              </a:solidFill>
              <a:effectLst/>
              <a:latin typeface="+mn-ea"/>
              <a:ea typeface="+mn-ea"/>
              <a:cs typeface="+mn-cs"/>
            </a:rPr>
            <a:t>　</a:t>
          </a:r>
          <a:r>
            <a:rPr kumimoji="1" lang="ja-JP" altLang="ja-JP" sz="1300" b="0" i="0" baseline="0">
              <a:solidFill>
                <a:schemeClr val="dk1"/>
              </a:solidFill>
              <a:effectLst/>
              <a:latin typeface="+mn-ea"/>
              <a:ea typeface="+mn-ea"/>
              <a:cs typeface="+mn-cs"/>
            </a:rPr>
            <a:t>学校施設は平成３０年度に</a:t>
          </a:r>
          <a:r>
            <a:rPr kumimoji="1" lang="ja-JP" altLang="en-US" sz="1300" b="0" i="0" baseline="0">
              <a:solidFill>
                <a:schemeClr val="dk1"/>
              </a:solidFill>
              <a:effectLst/>
              <a:latin typeface="+mn-ea"/>
              <a:ea typeface="+mn-ea"/>
              <a:cs typeface="+mn-cs"/>
            </a:rPr>
            <a:t>個別施設計画を策定したので</a:t>
          </a:r>
          <a:r>
            <a:rPr kumimoji="1" lang="ja-JP" altLang="ja-JP" sz="1300" b="0" i="0" baseline="0">
              <a:solidFill>
                <a:schemeClr val="dk1"/>
              </a:solidFill>
              <a:effectLst/>
              <a:latin typeface="+mn-ea"/>
              <a:ea typeface="+mn-ea"/>
              <a:cs typeface="+mn-cs"/>
            </a:rPr>
            <a:t>、適切な維持管理・予防保全を</a:t>
          </a:r>
          <a:r>
            <a:rPr kumimoji="1" lang="ja-JP" altLang="en-US" sz="1300" b="0" i="0" baseline="0">
              <a:solidFill>
                <a:schemeClr val="dk1"/>
              </a:solidFill>
              <a:effectLst/>
              <a:latin typeface="+mn-ea"/>
              <a:ea typeface="+mn-ea"/>
              <a:cs typeface="+mn-cs"/>
            </a:rPr>
            <a:t>計画的に</a:t>
          </a:r>
          <a:r>
            <a:rPr kumimoji="1" lang="ja-JP" altLang="ja-JP" sz="1300" b="0" i="0" baseline="0">
              <a:solidFill>
                <a:schemeClr val="dk1"/>
              </a:solidFill>
              <a:effectLst/>
              <a:latin typeface="+mn-ea"/>
              <a:ea typeface="+mn-ea"/>
              <a:cs typeface="+mn-cs"/>
            </a:rPr>
            <a:t>行っていく。</a:t>
          </a:r>
          <a:r>
            <a:rPr kumimoji="1" lang="ja-JP" altLang="en-US" sz="1300" b="0" i="0" baseline="0">
              <a:solidFill>
                <a:schemeClr val="dk1"/>
              </a:solidFill>
              <a:effectLst/>
              <a:latin typeface="+mn-ea"/>
              <a:ea typeface="+mn-ea"/>
              <a:cs typeface="+mn-cs"/>
            </a:rPr>
            <a:t>それ以外の施設についても</a:t>
          </a:r>
          <a:r>
            <a:rPr kumimoji="1" lang="ja-JP" altLang="ja-JP" sz="1300" b="0" i="0" baseline="0">
              <a:solidFill>
                <a:schemeClr val="dk1"/>
              </a:solidFill>
              <a:effectLst/>
              <a:latin typeface="+mn-ea"/>
              <a:ea typeface="+mn-ea"/>
              <a:cs typeface="+mn-cs"/>
            </a:rPr>
            <a:t>維持補修・統合・廃止など多角的に検討していく必要がある。</a:t>
          </a:r>
          <a:endParaRPr lang="ja-JP" altLang="ja-JP" sz="13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
7,428
95.19
5,353,782
5,219,439
104,407
2,551,860
4,561,406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90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119034</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77" name="n_1main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F00-000065000000}"/>
            </a:ext>
          </a:extLst>
        </xdr:cNvPr>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F00-000067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F00-000069000000}"/>
            </a:ext>
          </a:extLst>
        </xdr:cNvPr>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132842</xdr:rowOff>
    </xdr:from>
    <xdr:to>
      <xdr:col>46</xdr:col>
      <xdr:colOff>38100</xdr:colOff>
      <xdr:row>36</xdr:row>
      <xdr:rowOff>62992</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23114</xdr:rowOff>
    </xdr:from>
    <xdr:to>
      <xdr:col>55</xdr:col>
      <xdr:colOff>50800</xdr:colOff>
      <xdr:row>35</xdr:row>
      <xdr:rowOff>124714</xdr:rowOff>
    </xdr:to>
    <xdr:sp macro="" textlink="">
      <xdr:nvSpPr>
        <xdr:cNvPr id="114" name="楕円 113">
          <a:extLst>
            <a:ext uri="{FF2B5EF4-FFF2-40B4-BE49-F238E27FC236}">
              <a16:creationId xmlns:a16="http://schemas.microsoft.com/office/drawing/2014/main" id="{00000000-0008-0000-0F00-000072000000}"/>
            </a:ext>
          </a:extLst>
        </xdr:cNvPr>
        <xdr:cNvSpPr/>
      </xdr:nvSpPr>
      <xdr:spPr>
        <a:xfrm>
          <a:off x="104267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45991</xdr:rowOff>
    </xdr:from>
    <xdr:ext cx="469744" cy="259045"/>
    <xdr:sp macro="" textlink="">
      <xdr:nvSpPr>
        <xdr:cNvPr id="115" name="【図書館】&#10;一人当たり面積該当値テキスト">
          <a:extLst>
            <a:ext uri="{FF2B5EF4-FFF2-40B4-BE49-F238E27FC236}">
              <a16:creationId xmlns:a16="http://schemas.microsoft.com/office/drawing/2014/main" id="{00000000-0008-0000-0F00-000073000000}"/>
            </a:ext>
          </a:extLst>
        </xdr:cNvPr>
        <xdr:cNvSpPr txBox="1"/>
      </xdr:nvSpPr>
      <xdr:spPr>
        <a:xfrm>
          <a:off x="10515600"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50546</xdr:rowOff>
    </xdr:from>
    <xdr:to>
      <xdr:col>50</xdr:col>
      <xdr:colOff>165100</xdr:colOff>
      <xdr:row>35</xdr:row>
      <xdr:rowOff>152146</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9588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73914</xdr:rowOff>
    </xdr:from>
    <xdr:to>
      <xdr:col>55</xdr:col>
      <xdr:colOff>0</xdr:colOff>
      <xdr:row>35</xdr:row>
      <xdr:rowOff>101346</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9639300" y="60746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18" name="n_1aveValue【図書館】&#10;一人当たり面積">
          <a:extLst>
            <a:ext uri="{FF2B5EF4-FFF2-40B4-BE49-F238E27FC236}">
              <a16:creationId xmlns:a16="http://schemas.microsoft.com/office/drawing/2014/main" id="{00000000-0008-0000-0F00-000076000000}"/>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79519</xdr:rowOff>
    </xdr:from>
    <xdr:ext cx="469744" cy="259045"/>
    <xdr:sp macro="" textlink="">
      <xdr:nvSpPr>
        <xdr:cNvPr id="119" name="n_2aveValue【図書館】&#10;一人当たり面積">
          <a:extLst>
            <a:ext uri="{FF2B5EF4-FFF2-40B4-BE49-F238E27FC236}">
              <a16:creationId xmlns:a16="http://schemas.microsoft.com/office/drawing/2014/main" id="{00000000-0008-0000-0F00-000077000000}"/>
            </a:ext>
          </a:extLst>
        </xdr:cNvPr>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168673</xdr:rowOff>
    </xdr:from>
    <xdr:ext cx="469744" cy="259045"/>
    <xdr:sp macro="" textlink="">
      <xdr:nvSpPr>
        <xdr:cNvPr id="120" name="n_1mainValue【図書館】&#10;一人当たり面積">
          <a:extLst>
            <a:ext uri="{FF2B5EF4-FFF2-40B4-BE49-F238E27FC236}">
              <a16:creationId xmlns:a16="http://schemas.microsoft.com/office/drawing/2014/main" id="{00000000-0008-0000-0F00-000078000000}"/>
            </a:ext>
          </a:extLst>
        </xdr:cNvPr>
        <xdr:cNvSpPr txBox="1"/>
      </xdr:nvSpPr>
      <xdr:spPr>
        <a:xfrm>
          <a:off x="9391727" y="582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id="{00000000-0008-0000-0F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6" name="【体育館・プール】&#10;有形固定資産減価償却率最小値テキスト">
          <a:extLst>
            <a:ext uri="{FF2B5EF4-FFF2-40B4-BE49-F238E27FC236}">
              <a16:creationId xmlns:a16="http://schemas.microsoft.com/office/drawing/2014/main" id="{00000000-0008-0000-0F00-000092000000}"/>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8" name="【体育館・プール】&#10;有形固定資産減価償却率最大値テキスト">
          <a:extLst>
            <a:ext uri="{FF2B5EF4-FFF2-40B4-BE49-F238E27FC236}">
              <a16:creationId xmlns:a16="http://schemas.microsoft.com/office/drawing/2014/main" id="{00000000-0008-0000-0F00-000094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id="{00000000-0008-0000-0F00-000096000000}"/>
            </a:ext>
          </a:extLst>
        </xdr:cNvPr>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2" name="フローチャート: 判断 151">
          <a:extLst>
            <a:ext uri="{FF2B5EF4-FFF2-40B4-BE49-F238E27FC236}">
              <a16:creationId xmlns:a16="http://schemas.microsoft.com/office/drawing/2014/main" id="{00000000-0008-0000-0F00-000098000000}"/>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59" name="楕円 158">
          <a:extLst>
            <a:ext uri="{FF2B5EF4-FFF2-40B4-BE49-F238E27FC236}">
              <a16:creationId xmlns:a16="http://schemas.microsoft.com/office/drawing/2014/main" id="{00000000-0008-0000-0F00-00009F000000}"/>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60" name="【体育館・プール】&#10;有形固定資産減価償却率該当値テキスト">
          <a:extLst>
            <a:ext uri="{FF2B5EF4-FFF2-40B4-BE49-F238E27FC236}">
              <a16:creationId xmlns:a16="http://schemas.microsoft.com/office/drawing/2014/main" id="{00000000-0008-0000-0F00-0000A0000000}"/>
            </a:ext>
          </a:extLst>
        </xdr:cNvPr>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xdr:rowOff>
    </xdr:from>
    <xdr:to>
      <xdr:col>20</xdr:col>
      <xdr:colOff>38100</xdr:colOff>
      <xdr:row>61</xdr:row>
      <xdr:rowOff>111760</xdr:rowOff>
    </xdr:to>
    <xdr:sp macro="" textlink="">
      <xdr:nvSpPr>
        <xdr:cNvPr id="161" name="楕円 160">
          <a:extLst>
            <a:ext uri="{FF2B5EF4-FFF2-40B4-BE49-F238E27FC236}">
              <a16:creationId xmlns:a16="http://schemas.microsoft.com/office/drawing/2014/main" id="{00000000-0008-0000-0F00-0000A1000000}"/>
            </a:ext>
          </a:extLst>
        </xdr:cNvPr>
        <xdr:cNvSpPr/>
      </xdr:nvSpPr>
      <xdr:spPr>
        <a:xfrm>
          <a:off x="3746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60960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3797300" y="104813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63" name="n_1aveValue【体育館・プール】&#10;有形固定資産減価償却率">
          <a:extLst>
            <a:ext uri="{FF2B5EF4-FFF2-40B4-BE49-F238E27FC236}">
              <a16:creationId xmlns:a16="http://schemas.microsoft.com/office/drawing/2014/main" id="{00000000-0008-0000-0F00-0000A3000000}"/>
            </a:ext>
          </a:extLst>
        </xdr:cNvPr>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164" name="n_2aveValue【体育館・プール】&#10;有形固定資産減価償却率">
          <a:extLst>
            <a:ext uri="{FF2B5EF4-FFF2-40B4-BE49-F238E27FC236}">
              <a16:creationId xmlns:a16="http://schemas.microsoft.com/office/drawing/2014/main" id="{00000000-0008-0000-0F00-0000A4000000}"/>
            </a:ext>
          </a:extLst>
        </xdr:cNvPr>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102887</xdr:rowOff>
    </xdr:from>
    <xdr:ext cx="405111" cy="259045"/>
    <xdr:sp macro="" textlink="">
      <xdr:nvSpPr>
        <xdr:cNvPr id="165" name="n_1mainValue【体育館・プール】&#10;有形固定資産減価償却率">
          <a:extLst>
            <a:ext uri="{FF2B5EF4-FFF2-40B4-BE49-F238E27FC236}">
              <a16:creationId xmlns:a16="http://schemas.microsoft.com/office/drawing/2014/main" id="{00000000-0008-0000-0F00-0000A5000000}"/>
            </a:ext>
          </a:extLst>
        </xdr:cNvPr>
        <xdr:cNvSpPr txBox="1"/>
      </xdr:nvSpPr>
      <xdr:spPr>
        <a:xfrm>
          <a:off x="3582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a:extLst>
            <a:ext uri="{FF2B5EF4-FFF2-40B4-BE49-F238E27FC236}">
              <a16:creationId xmlns:a16="http://schemas.microsoft.com/office/drawing/2014/main" id="{00000000-0008-0000-0F00-0000B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0" name="【体育館・プール】&#10;一人当たり面積最小値テキスト">
          <a:extLst>
            <a:ext uri="{FF2B5EF4-FFF2-40B4-BE49-F238E27FC236}">
              <a16:creationId xmlns:a16="http://schemas.microsoft.com/office/drawing/2014/main" id="{00000000-0008-0000-0F00-0000BE000000}"/>
            </a:ext>
          </a:extLst>
        </xdr:cNvPr>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92" name="【体育館・プール】&#10;一人当たり面積最大値テキスト">
          <a:extLst>
            <a:ext uri="{FF2B5EF4-FFF2-40B4-BE49-F238E27FC236}">
              <a16:creationId xmlns:a16="http://schemas.microsoft.com/office/drawing/2014/main" id="{00000000-0008-0000-0F00-0000C0000000}"/>
            </a:ext>
          </a:extLst>
        </xdr:cNvPr>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94" name="【体育館・プール】&#10;一人当たり面積平均値テキスト">
          <a:extLst>
            <a:ext uri="{FF2B5EF4-FFF2-40B4-BE49-F238E27FC236}">
              <a16:creationId xmlns:a16="http://schemas.microsoft.com/office/drawing/2014/main" id="{00000000-0008-0000-0F00-0000C2000000}"/>
            </a:ext>
          </a:extLst>
        </xdr:cNvPr>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42164</xdr:rowOff>
    </xdr:from>
    <xdr:to>
      <xdr:col>46</xdr:col>
      <xdr:colOff>38100</xdr:colOff>
      <xdr:row>61</xdr:row>
      <xdr:rowOff>143764</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113792</xdr:rowOff>
    </xdr:from>
    <xdr:to>
      <xdr:col>55</xdr:col>
      <xdr:colOff>50800</xdr:colOff>
      <xdr:row>59</xdr:row>
      <xdr:rowOff>43942</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104267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136669</xdr:rowOff>
    </xdr:from>
    <xdr:ext cx="469744" cy="259045"/>
    <xdr:sp macro="" textlink="">
      <xdr:nvSpPr>
        <xdr:cNvPr id="204" name="【体育館・プール】&#10;一人当たり面積該当値テキスト">
          <a:extLst>
            <a:ext uri="{FF2B5EF4-FFF2-40B4-BE49-F238E27FC236}">
              <a16:creationId xmlns:a16="http://schemas.microsoft.com/office/drawing/2014/main" id="{00000000-0008-0000-0F00-0000CC000000}"/>
            </a:ext>
          </a:extLst>
        </xdr:cNvPr>
        <xdr:cNvSpPr txBox="1"/>
      </xdr:nvSpPr>
      <xdr:spPr>
        <a:xfrm>
          <a:off x="10515600" y="99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127508</xdr:rowOff>
    </xdr:from>
    <xdr:to>
      <xdr:col>50</xdr:col>
      <xdr:colOff>165100</xdr:colOff>
      <xdr:row>59</xdr:row>
      <xdr:rowOff>57658</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9588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164592</xdr:rowOff>
    </xdr:from>
    <xdr:to>
      <xdr:col>55</xdr:col>
      <xdr:colOff>0</xdr:colOff>
      <xdr:row>59</xdr:row>
      <xdr:rowOff>6858</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9639300" y="101086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143273</xdr:rowOff>
    </xdr:from>
    <xdr:ext cx="469744" cy="259045"/>
    <xdr:sp macro="" textlink="">
      <xdr:nvSpPr>
        <xdr:cNvPr id="207" name="n_1aveValue【体育館・プール】&#10;一人当たり面積">
          <a:extLst>
            <a:ext uri="{FF2B5EF4-FFF2-40B4-BE49-F238E27FC236}">
              <a16:creationId xmlns:a16="http://schemas.microsoft.com/office/drawing/2014/main" id="{00000000-0008-0000-0F00-0000CF000000}"/>
            </a:ext>
          </a:extLst>
        </xdr:cNvPr>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160291</xdr:rowOff>
    </xdr:from>
    <xdr:ext cx="469744" cy="259045"/>
    <xdr:sp macro="" textlink="">
      <xdr:nvSpPr>
        <xdr:cNvPr id="208" name="n_2aveValue【体育館・プール】&#10;一人当たり面積">
          <a:extLst>
            <a:ext uri="{FF2B5EF4-FFF2-40B4-BE49-F238E27FC236}">
              <a16:creationId xmlns:a16="http://schemas.microsoft.com/office/drawing/2014/main" id="{00000000-0008-0000-0F00-0000D0000000}"/>
            </a:ext>
          </a:extLst>
        </xdr:cNvPr>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74185</xdr:rowOff>
    </xdr:from>
    <xdr:ext cx="469744" cy="259045"/>
    <xdr:sp macro="" textlink="">
      <xdr:nvSpPr>
        <xdr:cNvPr id="209" name="n_1mainValue【体育館・プール】&#10;一人当たり面積">
          <a:extLst>
            <a:ext uri="{FF2B5EF4-FFF2-40B4-BE49-F238E27FC236}">
              <a16:creationId xmlns:a16="http://schemas.microsoft.com/office/drawing/2014/main" id="{00000000-0008-0000-0F00-0000D1000000}"/>
            </a:ext>
          </a:extLst>
        </xdr:cNvPr>
        <xdr:cNvSpPr txBox="1"/>
      </xdr:nvSpPr>
      <xdr:spPr>
        <a:xfrm>
          <a:off x="9391727" y="984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a:extLst>
            <a:ext uri="{FF2B5EF4-FFF2-40B4-BE49-F238E27FC236}">
              <a16:creationId xmlns:a16="http://schemas.microsoft.com/office/drawing/2014/main" id="{00000000-0008-0000-0F00-0000E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35" name="【福祉施設】&#10;有形固定資産減価償却率最小値テキスト">
          <a:extLst>
            <a:ext uri="{FF2B5EF4-FFF2-40B4-BE49-F238E27FC236}">
              <a16:creationId xmlns:a16="http://schemas.microsoft.com/office/drawing/2014/main" id="{00000000-0008-0000-0F00-0000EB00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7" name="【福祉施設】&#10;有形固定資産減価償却率最大値テキスト">
          <a:extLst>
            <a:ext uri="{FF2B5EF4-FFF2-40B4-BE49-F238E27FC236}">
              <a16:creationId xmlns:a16="http://schemas.microsoft.com/office/drawing/2014/main" id="{00000000-0008-0000-0F00-0000ED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39" name="【福祉施設】&#10;有形固定資産減価償却率平均値テキスト">
          <a:extLst>
            <a:ext uri="{FF2B5EF4-FFF2-40B4-BE49-F238E27FC236}">
              <a16:creationId xmlns:a16="http://schemas.microsoft.com/office/drawing/2014/main" id="{00000000-0008-0000-0F00-0000EF000000}"/>
            </a:ext>
          </a:extLst>
        </xdr:cNvPr>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92091</xdr:rowOff>
    </xdr:from>
    <xdr:ext cx="405111" cy="259045"/>
    <xdr:sp macro="" textlink="">
      <xdr:nvSpPr>
        <xdr:cNvPr id="249" name="【福祉施設】&#10;有形固定資産減価償却率該当値テキスト">
          <a:extLst>
            <a:ext uri="{FF2B5EF4-FFF2-40B4-BE49-F238E27FC236}">
              <a16:creationId xmlns:a16="http://schemas.microsoft.com/office/drawing/2014/main" id="{00000000-0008-0000-0F00-0000F9000000}"/>
            </a:ext>
          </a:extLst>
        </xdr:cNvPr>
        <xdr:cNvSpPr txBox="1"/>
      </xdr:nvSpPr>
      <xdr:spPr>
        <a:xfrm>
          <a:off x="4673600"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120014</xdr:rowOff>
    </xdr:from>
    <xdr:to>
      <xdr:col>24</xdr:col>
      <xdr:colOff>63500</xdr:colOff>
      <xdr:row>82</xdr:row>
      <xdr:rowOff>163830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3797300" y="141789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52" name="n_1aveValue【福祉施設】&#10;有形固定資産減価償却率">
          <a:extLst>
            <a:ext uri="{FF2B5EF4-FFF2-40B4-BE49-F238E27FC236}">
              <a16:creationId xmlns:a16="http://schemas.microsoft.com/office/drawing/2014/main" id="{00000000-0008-0000-0F00-0000FC000000}"/>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253" name="n_2aveValue【福祉施設】&#10;有形固定資産減価償却率">
          <a:extLst>
            <a:ext uri="{FF2B5EF4-FFF2-40B4-BE49-F238E27FC236}">
              <a16:creationId xmlns:a16="http://schemas.microsoft.com/office/drawing/2014/main" id="{00000000-0008-0000-0F00-0000FD00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59707</xdr:rowOff>
    </xdr:from>
    <xdr:ext cx="405111" cy="259045"/>
    <xdr:sp macro="" textlink="">
      <xdr:nvSpPr>
        <xdr:cNvPr id="254" name="n_1mainValue【福祉施設】&#10;有形固定資産減価償却率">
          <a:extLst>
            <a:ext uri="{FF2B5EF4-FFF2-40B4-BE49-F238E27FC236}">
              <a16:creationId xmlns:a16="http://schemas.microsoft.com/office/drawing/2014/main" id="{00000000-0008-0000-0F00-0000FE000000}"/>
            </a:ext>
          </a:extLst>
        </xdr:cNvPr>
        <xdr:cNvSpPr txBox="1"/>
      </xdr:nvSpPr>
      <xdr:spPr>
        <a:xfrm>
          <a:off x="3582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a:extLst>
            <a:ext uri="{FF2B5EF4-FFF2-40B4-BE49-F238E27FC236}">
              <a16:creationId xmlns:a16="http://schemas.microsoft.com/office/drawing/2014/main" id="{00000000-0008-0000-0F00-00001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79" name="【福祉施設】&#10;一人当たり面積最小値テキスト">
          <a:extLst>
            <a:ext uri="{FF2B5EF4-FFF2-40B4-BE49-F238E27FC236}">
              <a16:creationId xmlns:a16="http://schemas.microsoft.com/office/drawing/2014/main" id="{00000000-0008-0000-0F00-000017010000}"/>
            </a:ext>
          </a:extLst>
        </xdr:cNvPr>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81" name="【福祉施設】&#10;一人当たり面積最大値テキスト">
          <a:extLst>
            <a:ext uri="{FF2B5EF4-FFF2-40B4-BE49-F238E27FC236}">
              <a16:creationId xmlns:a16="http://schemas.microsoft.com/office/drawing/2014/main" id="{00000000-0008-0000-0F00-000019010000}"/>
            </a:ext>
          </a:extLst>
        </xdr:cNvPr>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83" name="【福祉施設】&#10;一人当たり面積平均値テキスト">
          <a:extLst>
            <a:ext uri="{FF2B5EF4-FFF2-40B4-BE49-F238E27FC236}">
              <a16:creationId xmlns:a16="http://schemas.microsoft.com/office/drawing/2014/main" id="{00000000-0008-0000-0F00-00001B010000}"/>
            </a:ext>
          </a:extLst>
        </xdr:cNvPr>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115315</xdr:rowOff>
    </xdr:from>
    <xdr:to>
      <xdr:col>46</xdr:col>
      <xdr:colOff>38100</xdr:colOff>
      <xdr:row>85</xdr:row>
      <xdr:rowOff>45465</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102363</xdr:rowOff>
    </xdr:from>
    <xdr:to>
      <xdr:col>55</xdr:col>
      <xdr:colOff>50800</xdr:colOff>
      <xdr:row>85</xdr:row>
      <xdr:rowOff>32513</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10426700" y="14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125240</xdr:rowOff>
    </xdr:from>
    <xdr:ext cx="469744" cy="259045"/>
    <xdr:sp macro="" textlink="">
      <xdr:nvSpPr>
        <xdr:cNvPr id="293" name="【福祉施設】&#10;一人当たり面積該当値テキスト">
          <a:extLst>
            <a:ext uri="{FF2B5EF4-FFF2-40B4-BE49-F238E27FC236}">
              <a16:creationId xmlns:a16="http://schemas.microsoft.com/office/drawing/2014/main" id="{00000000-0008-0000-0F00-000025010000}"/>
            </a:ext>
          </a:extLst>
        </xdr:cNvPr>
        <xdr:cNvSpPr txBox="1"/>
      </xdr:nvSpPr>
      <xdr:spPr>
        <a:xfrm>
          <a:off x="10515600"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106935</xdr:rowOff>
    </xdr:from>
    <xdr:to>
      <xdr:col>50</xdr:col>
      <xdr:colOff>165100</xdr:colOff>
      <xdr:row>85</xdr:row>
      <xdr:rowOff>37085</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9588500" y="145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153163</xdr:rowOff>
    </xdr:from>
    <xdr:to>
      <xdr:col>55</xdr:col>
      <xdr:colOff>0</xdr:colOff>
      <xdr:row>84</xdr:row>
      <xdr:rowOff>157735</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flipV="1">
          <a:off x="9639300" y="145549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70121</xdr:rowOff>
    </xdr:from>
    <xdr:ext cx="469744" cy="259045"/>
    <xdr:sp macro="" textlink="">
      <xdr:nvSpPr>
        <xdr:cNvPr id="296" name="n_1aveValue【福祉施設】&#10;一人当たり面積">
          <a:extLst>
            <a:ext uri="{FF2B5EF4-FFF2-40B4-BE49-F238E27FC236}">
              <a16:creationId xmlns:a16="http://schemas.microsoft.com/office/drawing/2014/main" id="{00000000-0008-0000-0F00-000028010000}"/>
            </a:ext>
          </a:extLst>
        </xdr:cNvPr>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61992</xdr:rowOff>
    </xdr:from>
    <xdr:ext cx="469744" cy="259045"/>
    <xdr:sp macro="" textlink="">
      <xdr:nvSpPr>
        <xdr:cNvPr id="297" name="n_2aveValue【福祉施設】&#10;一人当たり面積">
          <a:extLst>
            <a:ext uri="{FF2B5EF4-FFF2-40B4-BE49-F238E27FC236}">
              <a16:creationId xmlns:a16="http://schemas.microsoft.com/office/drawing/2014/main" id="{00000000-0008-0000-0F00-000029010000}"/>
            </a:ext>
          </a:extLst>
        </xdr:cNvPr>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53612</xdr:rowOff>
    </xdr:from>
    <xdr:ext cx="469744" cy="259045"/>
    <xdr:sp macro="" textlink="">
      <xdr:nvSpPr>
        <xdr:cNvPr id="298" name="n_1mainValue【福祉施設】&#10;一人当たり面積">
          <a:extLst>
            <a:ext uri="{FF2B5EF4-FFF2-40B4-BE49-F238E27FC236}">
              <a16:creationId xmlns:a16="http://schemas.microsoft.com/office/drawing/2014/main" id="{00000000-0008-0000-0F00-00002A010000}"/>
            </a:ext>
          </a:extLst>
        </xdr:cNvPr>
        <xdr:cNvSpPr txBox="1"/>
      </xdr:nvSpPr>
      <xdr:spPr>
        <a:xfrm>
          <a:off x="9391727"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a:extLst>
            <a:ext uri="{FF2B5EF4-FFF2-40B4-BE49-F238E27FC236}">
              <a16:creationId xmlns:a16="http://schemas.microsoft.com/office/drawing/2014/main" id="{00000000-0008-0000-0F00-00005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340" name="【一般廃棄物処理施設】&#10;有形固定資産減価償却率最小値テキスト">
          <a:extLst>
            <a:ext uri="{FF2B5EF4-FFF2-40B4-BE49-F238E27FC236}">
              <a16:creationId xmlns:a16="http://schemas.microsoft.com/office/drawing/2014/main" id="{00000000-0008-0000-0F00-000054010000}"/>
            </a:ext>
          </a:extLst>
        </xdr:cNvPr>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42" name="【一般廃棄物処理施設】&#10;有形固定資産減価償却率最大値テキスト">
          <a:extLst>
            <a:ext uri="{FF2B5EF4-FFF2-40B4-BE49-F238E27FC236}">
              <a16:creationId xmlns:a16="http://schemas.microsoft.com/office/drawing/2014/main" id="{00000000-0008-0000-0F00-000056010000}"/>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113047</xdr:rowOff>
    </xdr:from>
    <xdr:ext cx="405111" cy="259045"/>
    <xdr:sp macro="" textlink="">
      <xdr:nvSpPr>
        <xdr:cNvPr id="344" name="【一般廃棄物処理施設】&#10;有形固定資産減価償却率平均値テキスト">
          <a:extLst>
            <a:ext uri="{FF2B5EF4-FFF2-40B4-BE49-F238E27FC236}">
              <a16:creationId xmlns:a16="http://schemas.microsoft.com/office/drawing/2014/main" id="{00000000-0008-0000-0F00-000058010000}"/>
            </a:ext>
          </a:extLst>
        </xdr:cNvPr>
        <xdr:cNvSpPr txBox="1"/>
      </xdr:nvSpPr>
      <xdr:spPr>
        <a:xfrm>
          <a:off x="16357600" y="645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164465</xdr:rowOff>
    </xdr:from>
    <xdr:to>
      <xdr:col>76</xdr:col>
      <xdr:colOff>165100</xdr:colOff>
      <xdr:row>38</xdr:row>
      <xdr:rowOff>94615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23495</xdr:rowOff>
    </xdr:from>
    <xdr:to>
      <xdr:col>85</xdr:col>
      <xdr:colOff>177800</xdr:colOff>
      <xdr:row>41</xdr:row>
      <xdr:rowOff>125095</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162687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1922</xdr:rowOff>
    </xdr:from>
    <xdr:ext cx="405111" cy="259045"/>
    <xdr:sp macro="" textlink="">
      <xdr:nvSpPr>
        <xdr:cNvPr id="354" name="【一般廃棄物処理施設】&#10;有形固定資産減価償却率該当値テキスト">
          <a:extLst>
            <a:ext uri="{FF2B5EF4-FFF2-40B4-BE49-F238E27FC236}">
              <a16:creationId xmlns:a16="http://schemas.microsoft.com/office/drawing/2014/main" id="{00000000-0008-0000-0F00-000062010000}"/>
            </a:ext>
          </a:extLst>
        </xdr:cNvPr>
        <xdr:cNvSpPr txBox="1"/>
      </xdr:nvSpPr>
      <xdr:spPr>
        <a:xfrm>
          <a:off x="1635760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61595</xdr:rowOff>
    </xdr:from>
    <xdr:to>
      <xdr:col>81</xdr:col>
      <xdr:colOff>101600</xdr:colOff>
      <xdr:row>41</xdr:row>
      <xdr:rowOff>163195</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5430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74295</xdr:rowOff>
    </xdr:from>
    <xdr:to>
      <xdr:col>85</xdr:col>
      <xdr:colOff>127000</xdr:colOff>
      <xdr:row>41</xdr:row>
      <xdr:rowOff>112395</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15481300" y="71037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2557</xdr:rowOff>
    </xdr:from>
    <xdr:ext cx="405111" cy="259045"/>
    <xdr:sp macro="" textlink="">
      <xdr:nvSpPr>
        <xdr:cNvPr id="357" name="n_1aveValue【一般廃棄物処理施設】&#10;有形固定資産減価償却率">
          <a:extLst>
            <a:ext uri="{FF2B5EF4-FFF2-40B4-BE49-F238E27FC236}">
              <a16:creationId xmlns:a16="http://schemas.microsoft.com/office/drawing/2014/main" id="{00000000-0008-0000-0F00-000065010000}"/>
            </a:ext>
          </a:extLst>
        </xdr:cNvPr>
        <xdr:cNvSpPr txBox="1"/>
      </xdr:nvSpPr>
      <xdr:spPr>
        <a:xfrm>
          <a:off x="15266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111142</xdr:rowOff>
    </xdr:from>
    <xdr:ext cx="405111" cy="259045"/>
    <xdr:sp macro="" textlink="">
      <xdr:nvSpPr>
        <xdr:cNvPr id="358" name="n_2aveValue【一般廃棄物処理施設】&#10;有形固定資産減価償却率">
          <a:extLst>
            <a:ext uri="{FF2B5EF4-FFF2-40B4-BE49-F238E27FC236}">
              <a16:creationId xmlns:a16="http://schemas.microsoft.com/office/drawing/2014/main" id="{00000000-0008-0000-0F00-000066010000}"/>
            </a:ext>
          </a:extLst>
        </xdr:cNvPr>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154322</xdr:rowOff>
    </xdr:from>
    <xdr:ext cx="405111" cy="259045"/>
    <xdr:sp macro="" textlink="">
      <xdr:nvSpPr>
        <xdr:cNvPr id="359" name="n_1mainValue【一般廃棄物処理施設】&#10;有形固定資産減価償却率">
          <a:extLst>
            <a:ext uri="{FF2B5EF4-FFF2-40B4-BE49-F238E27FC236}">
              <a16:creationId xmlns:a16="http://schemas.microsoft.com/office/drawing/2014/main" id="{00000000-0008-0000-0F00-000067010000}"/>
            </a:ext>
          </a:extLst>
        </xdr:cNvPr>
        <xdr:cNvSpPr txBox="1"/>
      </xdr:nvSpPr>
      <xdr:spPr>
        <a:xfrm>
          <a:off x="15266044"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一般廃棄物処理施設】&#10;一人当たり有形固定資産（償却資産）額グラフ枠">
          <a:extLst>
            <a:ext uri="{FF2B5EF4-FFF2-40B4-BE49-F238E27FC236}">
              <a16:creationId xmlns:a16="http://schemas.microsoft.com/office/drawing/2014/main" id="{00000000-0008-0000-0F00-00008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86" name="【一般廃棄物処理施設】&#10;一人当たり有形固定資産（償却資産）額最小値テキスト">
          <a:extLst>
            <a:ext uri="{FF2B5EF4-FFF2-40B4-BE49-F238E27FC236}">
              <a16:creationId xmlns:a16="http://schemas.microsoft.com/office/drawing/2014/main" id="{00000000-0008-0000-0F00-000082010000}"/>
            </a:ext>
          </a:extLst>
        </xdr:cNvPr>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88" name="【一般廃棄物処理施設】&#10;一人当たり有形固定資産（償却資産）額最大値テキスト">
          <a:extLst>
            <a:ext uri="{FF2B5EF4-FFF2-40B4-BE49-F238E27FC236}">
              <a16:creationId xmlns:a16="http://schemas.microsoft.com/office/drawing/2014/main" id="{00000000-0008-0000-0F00-000084010000}"/>
            </a:ext>
          </a:extLst>
        </xdr:cNvPr>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90" name="【一般廃棄物処理施設】&#10;一人当たり有形固定資産（償却資産）額平均値テキスト">
          <a:extLst>
            <a:ext uri="{FF2B5EF4-FFF2-40B4-BE49-F238E27FC236}">
              <a16:creationId xmlns:a16="http://schemas.microsoft.com/office/drawing/2014/main" id="{00000000-0008-0000-0F00-000086010000}"/>
            </a:ext>
          </a:extLst>
        </xdr:cNvPr>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902</xdr:rowOff>
    </xdr:from>
    <xdr:to>
      <xdr:col>107</xdr:col>
      <xdr:colOff>101600</xdr:colOff>
      <xdr:row>41</xdr:row>
      <xdr:rowOff>102502</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154590</xdr:rowOff>
    </xdr:from>
    <xdr:to>
      <xdr:col>116</xdr:col>
      <xdr:colOff>114300</xdr:colOff>
      <xdr:row>38</xdr:row>
      <xdr:rowOff>84741</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22110700" y="64982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6017</xdr:rowOff>
    </xdr:from>
    <xdr:ext cx="599010" cy="259045"/>
    <xdr:sp macro="" textlink="">
      <xdr:nvSpPr>
        <xdr:cNvPr id="400" name="【一般廃棄物処理施設】&#10;一人当たり有形固定資産（償却資産）額該当値テキスト">
          <a:extLst>
            <a:ext uri="{FF2B5EF4-FFF2-40B4-BE49-F238E27FC236}">
              <a16:creationId xmlns:a16="http://schemas.microsoft.com/office/drawing/2014/main" id="{00000000-0008-0000-0F00-000090010000}"/>
            </a:ext>
          </a:extLst>
        </xdr:cNvPr>
        <xdr:cNvSpPr txBox="1"/>
      </xdr:nvSpPr>
      <xdr:spPr>
        <a:xfrm>
          <a:off x="22199600" y="634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1081</xdr:rowOff>
    </xdr:from>
    <xdr:to>
      <xdr:col>112</xdr:col>
      <xdr:colOff>38100</xdr:colOff>
      <xdr:row>38</xdr:row>
      <xdr:rowOff>102681</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21272500" y="65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33940</xdr:rowOff>
    </xdr:from>
    <xdr:to>
      <xdr:col>116</xdr:col>
      <xdr:colOff>63500</xdr:colOff>
      <xdr:row>38</xdr:row>
      <xdr:rowOff>51881</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21323300" y="6549040"/>
          <a:ext cx="838200" cy="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44691</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119029</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119207</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21011095" y="629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00000000-0008-0000-0F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430" name="【保健センター・保健所】&#10;有形固定資産減価償却率最小値テキスト">
          <a:extLst>
            <a:ext uri="{FF2B5EF4-FFF2-40B4-BE49-F238E27FC236}">
              <a16:creationId xmlns:a16="http://schemas.microsoft.com/office/drawing/2014/main" id="{00000000-0008-0000-0F00-0000AE010000}"/>
            </a:ext>
          </a:extLst>
        </xdr:cNvPr>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32" name="【保健センター・保健所】&#10;有形固定資産減価償却率最大値テキスト">
          <a:extLst>
            <a:ext uri="{FF2B5EF4-FFF2-40B4-BE49-F238E27FC236}">
              <a16:creationId xmlns:a16="http://schemas.microsoft.com/office/drawing/2014/main" id="{00000000-0008-0000-0F00-0000B0010000}"/>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00000000-0008-0000-0F00-0000B2010000}"/>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67327</xdr:rowOff>
    </xdr:from>
    <xdr:ext cx="405111" cy="259045"/>
    <xdr:sp macro="" textlink="">
      <xdr:nvSpPr>
        <xdr:cNvPr id="444" name="【保健センター・保健所】&#10;有形固定資産減価償却率該当値テキスト">
          <a:extLst>
            <a:ext uri="{FF2B5EF4-FFF2-40B4-BE49-F238E27FC236}">
              <a16:creationId xmlns:a16="http://schemas.microsoft.com/office/drawing/2014/main" id="{00000000-0008-0000-0F00-0000BC010000}"/>
            </a:ext>
          </a:extLst>
        </xdr:cNvPr>
        <xdr:cNvSpPr txBox="1"/>
      </xdr:nvSpPr>
      <xdr:spPr>
        <a:xfrm>
          <a:off x="163576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133350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54813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447" name="n_1aveValue【保健センター・保健所】&#10;有形固定資産減価償却率">
          <a:extLst>
            <a:ext uri="{FF2B5EF4-FFF2-40B4-BE49-F238E27FC236}">
              <a16:creationId xmlns:a16="http://schemas.microsoft.com/office/drawing/2014/main" id="{00000000-0008-0000-0F00-0000BF010000}"/>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448" name="n_2aveValue【保健センター・保健所】&#10;有形固定資産減価償却率">
          <a:extLst>
            <a:ext uri="{FF2B5EF4-FFF2-40B4-BE49-F238E27FC236}">
              <a16:creationId xmlns:a16="http://schemas.microsoft.com/office/drawing/2014/main" id="{00000000-0008-0000-0F00-0000C0010000}"/>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29227</xdr:rowOff>
    </xdr:from>
    <xdr:ext cx="405111" cy="259045"/>
    <xdr:sp macro="" textlink="">
      <xdr:nvSpPr>
        <xdr:cNvPr id="449" name="n_1mainValue【保健センター・保健所】&#10;有形固定資産減価償却率">
          <a:extLst>
            <a:ext uri="{FF2B5EF4-FFF2-40B4-BE49-F238E27FC236}">
              <a16:creationId xmlns:a16="http://schemas.microsoft.com/office/drawing/2014/main" id="{00000000-0008-0000-0F00-0000C1010000}"/>
            </a:ext>
          </a:extLst>
        </xdr:cNvPr>
        <xdr:cNvSpPr txBox="1"/>
      </xdr:nvSpPr>
      <xdr:spPr>
        <a:xfrm>
          <a:off x="15266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a:extLst>
            <a:ext uri="{FF2B5EF4-FFF2-40B4-BE49-F238E27FC236}">
              <a16:creationId xmlns:a16="http://schemas.microsoft.com/office/drawing/2014/main" id="{00000000-0008-0000-0F00-0000D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74" name="【保健センター・保健所】&#10;一人当たり面積最小値テキスト">
          <a:extLst>
            <a:ext uri="{FF2B5EF4-FFF2-40B4-BE49-F238E27FC236}">
              <a16:creationId xmlns:a16="http://schemas.microsoft.com/office/drawing/2014/main" id="{00000000-0008-0000-0F00-0000DA010000}"/>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76" name="【保健センター・保健所】&#10;一人当たり面積最大値テキスト">
          <a:extLst>
            <a:ext uri="{FF2B5EF4-FFF2-40B4-BE49-F238E27FC236}">
              <a16:creationId xmlns:a16="http://schemas.microsoft.com/office/drawing/2014/main" id="{00000000-0008-0000-0F00-0000DC010000}"/>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478" name="【保健センター・保健所】&#10;一人当たり面積平均値テキスト">
          <a:extLst>
            <a:ext uri="{FF2B5EF4-FFF2-40B4-BE49-F238E27FC236}">
              <a16:creationId xmlns:a16="http://schemas.microsoft.com/office/drawing/2014/main" id="{00000000-0008-0000-0F00-0000DE010000}"/>
            </a:ext>
          </a:extLst>
        </xdr:cNvPr>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xdr:rowOff>
    </xdr:from>
    <xdr:to>
      <xdr:col>107</xdr:col>
      <xdr:colOff>101600</xdr:colOff>
      <xdr:row>62</xdr:row>
      <xdr:rowOff>109855</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488" name="【保健センター・保健所】&#10;一人当たり面積該当値テキスト">
          <a:extLst>
            <a:ext uri="{FF2B5EF4-FFF2-40B4-BE49-F238E27FC236}">
              <a16:creationId xmlns:a16="http://schemas.microsoft.com/office/drawing/2014/main" id="{00000000-0008-0000-0F00-0000E8010000}"/>
            </a:ext>
          </a:extLst>
        </xdr:cNvPr>
        <xdr:cNvSpPr txBox="1"/>
      </xdr:nvSpPr>
      <xdr:spPr>
        <a:xfrm>
          <a:off x="22199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72390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1323300" y="10869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151147</xdr:rowOff>
    </xdr:from>
    <xdr:ext cx="469744" cy="259045"/>
    <xdr:sp macro="" textlink="">
      <xdr:nvSpPr>
        <xdr:cNvPr id="491" name="n_1aveValue【保健センター・保健所】&#10;一人当たり面積">
          <a:extLst>
            <a:ext uri="{FF2B5EF4-FFF2-40B4-BE49-F238E27FC236}">
              <a16:creationId xmlns:a16="http://schemas.microsoft.com/office/drawing/2014/main" id="{00000000-0008-0000-0F00-0000EB010000}"/>
            </a:ext>
          </a:extLst>
        </xdr:cNvPr>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126382</xdr:rowOff>
    </xdr:from>
    <xdr:ext cx="469744" cy="259045"/>
    <xdr:sp macro="" textlink="">
      <xdr:nvSpPr>
        <xdr:cNvPr id="492" name="n_2aveValue【保健センター・保健所】&#10;一人当たり面積">
          <a:extLst>
            <a:ext uri="{FF2B5EF4-FFF2-40B4-BE49-F238E27FC236}">
              <a16:creationId xmlns:a16="http://schemas.microsoft.com/office/drawing/2014/main" id="{00000000-0008-0000-0F00-0000EC010000}"/>
            </a:ext>
          </a:extLst>
        </xdr:cNvPr>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493" name="n_1mainValue【保健センター・保健所】&#10;一人当たり面積">
          <a:extLst>
            <a:ext uri="{FF2B5EF4-FFF2-40B4-BE49-F238E27FC236}">
              <a16:creationId xmlns:a16="http://schemas.microsoft.com/office/drawing/2014/main" id="{00000000-0008-0000-0F00-0000ED010000}"/>
            </a:ext>
          </a:extLst>
        </xdr:cNvPr>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a:extLst>
            <a:ext uri="{FF2B5EF4-FFF2-40B4-BE49-F238E27FC236}">
              <a16:creationId xmlns:a16="http://schemas.microsoft.com/office/drawing/2014/main" id="{00000000-0008-0000-0F00-00000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520" name="【消防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522" name="【消防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524" name="【消防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534" name="【消防施設】&#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24856</xdr:rowOff>
    </xdr:from>
    <xdr:to>
      <xdr:col>81</xdr:col>
      <xdr:colOff>101600</xdr:colOff>
      <xdr:row>80</xdr:row>
      <xdr:rowOff>126456</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75656</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5481300" y="137541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127379</xdr:rowOff>
    </xdr:from>
    <xdr:ext cx="405111" cy="259045"/>
    <xdr:sp macro="" textlink="">
      <xdr:nvSpPr>
        <xdr:cNvPr id="537" name="n_1aveValue【消防施設】&#10;有形固定資産減価償却率">
          <a:extLst>
            <a:ext uri="{FF2B5EF4-FFF2-40B4-BE49-F238E27FC236}">
              <a16:creationId xmlns:a16="http://schemas.microsoft.com/office/drawing/2014/main" id="{00000000-0008-0000-0F00-000019020000}"/>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538" name="n_2aveValue【消防施設】&#10;有形固定資産減価償却率">
          <a:extLst>
            <a:ext uri="{FF2B5EF4-FFF2-40B4-BE49-F238E27FC236}">
              <a16:creationId xmlns:a16="http://schemas.microsoft.com/office/drawing/2014/main" id="{00000000-0008-0000-0F00-00001A020000}"/>
            </a:ext>
          </a:extLst>
        </xdr:cNvPr>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142983</xdr:rowOff>
    </xdr:from>
    <xdr:ext cx="405111" cy="259045"/>
    <xdr:sp macro="" textlink="">
      <xdr:nvSpPr>
        <xdr:cNvPr id="539" name="n_1mainValue【消防施設】&#10;有形固定資産減価償却率">
          <a:extLst>
            <a:ext uri="{FF2B5EF4-FFF2-40B4-BE49-F238E27FC236}">
              <a16:creationId xmlns:a16="http://schemas.microsoft.com/office/drawing/2014/main" id="{00000000-0008-0000-0F00-00001B020000}"/>
            </a:ext>
          </a:extLst>
        </xdr:cNvPr>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消防施設】&#10;一人当たり面積グラフ枠">
          <a:extLst>
            <a:ext uri="{FF2B5EF4-FFF2-40B4-BE49-F238E27FC236}">
              <a16:creationId xmlns:a16="http://schemas.microsoft.com/office/drawing/2014/main" id="{00000000-0008-0000-0F00-00003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66" name="【消防施設】&#10;一人当たり面積最小値テキスト">
          <a:extLst>
            <a:ext uri="{FF2B5EF4-FFF2-40B4-BE49-F238E27FC236}">
              <a16:creationId xmlns:a16="http://schemas.microsoft.com/office/drawing/2014/main" id="{00000000-0008-0000-0F00-000036020000}"/>
            </a:ext>
          </a:extLst>
        </xdr:cNvPr>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68" name="【消防施設】&#10;一人当たり面積最大値テキスト">
          <a:extLst>
            <a:ext uri="{FF2B5EF4-FFF2-40B4-BE49-F238E27FC236}">
              <a16:creationId xmlns:a16="http://schemas.microsoft.com/office/drawing/2014/main" id="{00000000-0008-0000-0F00-00003802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570" name="【消防施設】&#10;一人当たり面積平均値テキスト">
          <a:extLst>
            <a:ext uri="{FF2B5EF4-FFF2-40B4-BE49-F238E27FC236}">
              <a16:creationId xmlns:a16="http://schemas.microsoft.com/office/drawing/2014/main" id="{00000000-0008-0000-0F00-00003A020000}"/>
            </a:ext>
          </a:extLst>
        </xdr:cNvPr>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79284</xdr:rowOff>
    </xdr:from>
    <xdr:to>
      <xdr:col>107</xdr:col>
      <xdr:colOff>101600</xdr:colOff>
      <xdr:row>86</xdr:row>
      <xdr:rowOff>9434</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45538</xdr:rowOff>
    </xdr:from>
    <xdr:to>
      <xdr:col>116</xdr:col>
      <xdr:colOff>114300</xdr:colOff>
      <xdr:row>85</xdr:row>
      <xdr:rowOff>147138</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22110700" y="146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23965</xdr:rowOff>
    </xdr:from>
    <xdr:ext cx="469744" cy="259045"/>
    <xdr:sp macro="" textlink="">
      <xdr:nvSpPr>
        <xdr:cNvPr id="580" name="【消防施設】&#10;一人当たり面積該当値テキスト">
          <a:extLst>
            <a:ext uri="{FF2B5EF4-FFF2-40B4-BE49-F238E27FC236}">
              <a16:creationId xmlns:a16="http://schemas.microsoft.com/office/drawing/2014/main" id="{00000000-0008-0000-0F00-000044020000}"/>
            </a:ext>
          </a:extLst>
        </xdr:cNvPr>
        <xdr:cNvSpPr txBox="1"/>
      </xdr:nvSpPr>
      <xdr:spPr>
        <a:xfrm>
          <a:off x="22199600" y="1459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49893</xdr:rowOff>
    </xdr:from>
    <xdr:to>
      <xdr:col>112</xdr:col>
      <xdr:colOff>38100</xdr:colOff>
      <xdr:row>85</xdr:row>
      <xdr:rowOff>151493</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1272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96338</xdr:rowOff>
    </xdr:from>
    <xdr:to>
      <xdr:col>116</xdr:col>
      <xdr:colOff>63500</xdr:colOff>
      <xdr:row>85</xdr:row>
      <xdr:rowOff>100693</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21323300" y="1466958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150240</xdr:rowOff>
    </xdr:from>
    <xdr:ext cx="469744" cy="259045"/>
    <xdr:sp macro="" textlink="">
      <xdr:nvSpPr>
        <xdr:cNvPr id="583" name="n_1aveValue【消防施設】&#10;一人当たり面積">
          <a:extLst>
            <a:ext uri="{FF2B5EF4-FFF2-40B4-BE49-F238E27FC236}">
              <a16:creationId xmlns:a16="http://schemas.microsoft.com/office/drawing/2014/main" id="{00000000-0008-0000-0F00-000047020000}"/>
            </a:ext>
          </a:extLst>
        </xdr:cNvPr>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25961</xdr:rowOff>
    </xdr:from>
    <xdr:ext cx="469744" cy="259045"/>
    <xdr:sp macro="" textlink="">
      <xdr:nvSpPr>
        <xdr:cNvPr id="584" name="n_2aveValue【消防施設】&#10;一人当たり面積">
          <a:extLst>
            <a:ext uri="{FF2B5EF4-FFF2-40B4-BE49-F238E27FC236}">
              <a16:creationId xmlns:a16="http://schemas.microsoft.com/office/drawing/2014/main" id="{00000000-0008-0000-0F00-000048020000}"/>
            </a:ext>
          </a:extLst>
        </xdr:cNvPr>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168020</xdr:rowOff>
    </xdr:from>
    <xdr:ext cx="469744" cy="259045"/>
    <xdr:sp macro="" textlink="">
      <xdr:nvSpPr>
        <xdr:cNvPr id="585" name="n_1mainValue【消防施設】&#10;一人当たり面積">
          <a:extLst>
            <a:ext uri="{FF2B5EF4-FFF2-40B4-BE49-F238E27FC236}">
              <a16:creationId xmlns:a16="http://schemas.microsoft.com/office/drawing/2014/main" id="{00000000-0008-0000-0F00-000049020000}"/>
            </a:ext>
          </a:extLst>
        </xdr:cNvPr>
        <xdr:cNvSpPr txBox="1"/>
      </xdr:nvSpPr>
      <xdr:spPr>
        <a:xfrm>
          <a:off x="210757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a:extLst>
            <a:ext uri="{FF2B5EF4-FFF2-40B4-BE49-F238E27FC236}">
              <a16:creationId xmlns:a16="http://schemas.microsoft.com/office/drawing/2014/main" id="{00000000-0008-0000-0F00-00006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611" name="【庁舎】&#10;有形固定資産減価償却率最小値テキスト">
          <a:extLst>
            <a:ext uri="{FF2B5EF4-FFF2-40B4-BE49-F238E27FC236}">
              <a16:creationId xmlns:a16="http://schemas.microsoft.com/office/drawing/2014/main" id="{00000000-0008-0000-0F00-000063020000}"/>
            </a:ext>
          </a:extLst>
        </xdr:cNvPr>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3" name="【庁舎】&#10;有形固定資産減価償却率最大値テキスト">
          <a:extLst>
            <a:ext uri="{FF2B5EF4-FFF2-40B4-BE49-F238E27FC236}">
              <a16:creationId xmlns:a16="http://schemas.microsoft.com/office/drawing/2014/main" id="{00000000-0008-0000-0F00-000065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15" name="【庁舎】&#10;有形固定資産減価償却率平均値テキスト">
          <a:extLst>
            <a:ext uri="{FF2B5EF4-FFF2-40B4-BE49-F238E27FC236}">
              <a16:creationId xmlns:a16="http://schemas.microsoft.com/office/drawing/2014/main" id="{00000000-0008-0000-0F00-000067020000}"/>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6268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625" name="【庁舎】&#10;有形固定資産減価償却率該当値テキスト">
          <a:extLst>
            <a:ext uri="{FF2B5EF4-FFF2-40B4-BE49-F238E27FC236}">
              <a16:creationId xmlns:a16="http://schemas.microsoft.com/office/drawing/2014/main" id="{00000000-0008-0000-0F00-000071020000}"/>
            </a:ext>
          </a:extLst>
        </xdr:cNvPr>
        <xdr:cNvSpPr txBox="1"/>
      </xdr:nvSpPr>
      <xdr:spPr>
        <a:xfrm>
          <a:off x="16357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97789</xdr:rowOff>
    </xdr:from>
    <xdr:to>
      <xdr:col>81</xdr:col>
      <xdr:colOff>101600</xdr:colOff>
      <xdr:row>103</xdr:row>
      <xdr:rowOff>27939</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5430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148589</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5481300" y="175983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150513</xdr:rowOff>
    </xdr:from>
    <xdr:ext cx="405111" cy="259045"/>
    <xdr:sp macro="" textlink="">
      <xdr:nvSpPr>
        <xdr:cNvPr id="628" name="n_1aveValue【庁舎】&#10;有形固定資産減価償却率">
          <a:extLst>
            <a:ext uri="{FF2B5EF4-FFF2-40B4-BE49-F238E27FC236}">
              <a16:creationId xmlns:a16="http://schemas.microsoft.com/office/drawing/2014/main" id="{00000000-0008-0000-0F00-000074020000}"/>
            </a:ext>
          </a:extLst>
        </xdr:cNvPr>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629" name="n_2aveValue【庁舎】&#10;有形固定資産減価償却率">
          <a:extLst>
            <a:ext uri="{FF2B5EF4-FFF2-40B4-BE49-F238E27FC236}">
              <a16:creationId xmlns:a16="http://schemas.microsoft.com/office/drawing/2014/main" id="{00000000-0008-0000-0F00-000075020000}"/>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44466</xdr:rowOff>
    </xdr:from>
    <xdr:ext cx="405111" cy="259045"/>
    <xdr:sp macro="" textlink="">
      <xdr:nvSpPr>
        <xdr:cNvPr id="630" name="n_1mainValue【庁舎】&#10;有形固定資産減価償却率">
          <a:extLst>
            <a:ext uri="{FF2B5EF4-FFF2-40B4-BE49-F238E27FC236}">
              <a16:creationId xmlns:a16="http://schemas.microsoft.com/office/drawing/2014/main" id="{00000000-0008-0000-0F00-000076020000}"/>
            </a:ext>
          </a:extLst>
        </xdr:cNvPr>
        <xdr:cNvSpPr txBox="1"/>
      </xdr:nvSpPr>
      <xdr:spPr>
        <a:xfrm>
          <a:off x="15266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a:extLst>
            <a:ext uri="{FF2B5EF4-FFF2-40B4-BE49-F238E27FC236}">
              <a16:creationId xmlns:a16="http://schemas.microsoft.com/office/drawing/2014/main" id="{00000000-0008-0000-0F00-00008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57" name="【庁舎】&#10;一人当たり面積最小値テキスト">
          <a:extLst>
            <a:ext uri="{FF2B5EF4-FFF2-40B4-BE49-F238E27FC236}">
              <a16:creationId xmlns:a16="http://schemas.microsoft.com/office/drawing/2014/main" id="{00000000-0008-0000-0F00-000091020000}"/>
            </a:ext>
          </a:extLst>
        </xdr:cNvPr>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59" name="【庁舎】&#10;一人当たり面積最大値テキスト">
          <a:extLst>
            <a:ext uri="{FF2B5EF4-FFF2-40B4-BE49-F238E27FC236}">
              <a16:creationId xmlns:a16="http://schemas.microsoft.com/office/drawing/2014/main" id="{00000000-0008-0000-0F00-000093020000}"/>
            </a:ext>
          </a:extLst>
        </xdr:cNvPr>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661" name="【庁舎】&#10;一人当たり面積平均値テキスト">
          <a:extLst>
            <a:ext uri="{FF2B5EF4-FFF2-40B4-BE49-F238E27FC236}">
              <a16:creationId xmlns:a16="http://schemas.microsoft.com/office/drawing/2014/main" id="{00000000-0008-0000-0F00-000095020000}"/>
            </a:ext>
          </a:extLst>
        </xdr:cNvPr>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140788</xdr:rowOff>
    </xdr:from>
    <xdr:to>
      <xdr:col>107</xdr:col>
      <xdr:colOff>101600</xdr:colOff>
      <xdr:row>105</xdr:row>
      <xdr:rowOff>70938</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156573</xdr:rowOff>
    </xdr:from>
    <xdr:to>
      <xdr:col>116</xdr:col>
      <xdr:colOff>114300</xdr:colOff>
      <xdr:row>106</xdr:row>
      <xdr:rowOff>86723</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22110700" y="181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135000</xdr:rowOff>
    </xdr:from>
    <xdr:ext cx="469744" cy="259045"/>
    <xdr:sp macro="" textlink="">
      <xdr:nvSpPr>
        <xdr:cNvPr id="671" name="【庁舎】&#10;一人当たり面積該当値テキスト">
          <a:extLst>
            <a:ext uri="{FF2B5EF4-FFF2-40B4-BE49-F238E27FC236}">
              <a16:creationId xmlns:a16="http://schemas.microsoft.com/office/drawing/2014/main" id="{00000000-0008-0000-0F00-00009F020000}"/>
            </a:ext>
          </a:extLst>
        </xdr:cNvPr>
        <xdr:cNvSpPr txBox="1"/>
      </xdr:nvSpPr>
      <xdr:spPr>
        <a:xfrm>
          <a:off x="22199600" y="181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35923</xdr:rowOff>
    </xdr:from>
    <xdr:to>
      <xdr:col>116</xdr:col>
      <xdr:colOff>63500</xdr:colOff>
      <xdr:row>106</xdr:row>
      <xdr:rowOff>43543</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flipV="1">
          <a:off x="21323300" y="1820962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136451</xdr:rowOff>
    </xdr:from>
    <xdr:ext cx="469744" cy="259045"/>
    <xdr:sp macro="" textlink="">
      <xdr:nvSpPr>
        <xdr:cNvPr id="674" name="n_1aveValue【庁舎】&#10;一人当たり面積">
          <a:extLst>
            <a:ext uri="{FF2B5EF4-FFF2-40B4-BE49-F238E27FC236}">
              <a16:creationId xmlns:a16="http://schemas.microsoft.com/office/drawing/2014/main" id="{00000000-0008-0000-0F00-0000A2020000}"/>
            </a:ext>
          </a:extLst>
        </xdr:cNvPr>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87465</xdr:rowOff>
    </xdr:from>
    <xdr:ext cx="469744" cy="259045"/>
    <xdr:sp macro="" textlink="">
      <xdr:nvSpPr>
        <xdr:cNvPr id="675" name="n_2aveValue【庁舎】&#10;一人当たり面積">
          <a:extLst>
            <a:ext uri="{FF2B5EF4-FFF2-40B4-BE49-F238E27FC236}">
              <a16:creationId xmlns:a16="http://schemas.microsoft.com/office/drawing/2014/main" id="{00000000-0008-0000-0F00-0000A3020000}"/>
            </a:ext>
          </a:extLst>
        </xdr:cNvPr>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85470</xdr:rowOff>
    </xdr:from>
    <xdr:ext cx="469744" cy="259045"/>
    <xdr:sp macro="" textlink="">
      <xdr:nvSpPr>
        <xdr:cNvPr id="676" name="n_1mainValue【庁舎】&#10;一人当たり面積">
          <a:extLst>
            <a:ext uri="{FF2B5EF4-FFF2-40B4-BE49-F238E27FC236}">
              <a16:creationId xmlns:a16="http://schemas.microsoft.com/office/drawing/2014/main" id="{00000000-0008-0000-0F00-0000A4020000}"/>
            </a:ext>
          </a:extLst>
        </xdr:cNvPr>
        <xdr:cNvSpPr txBox="1"/>
      </xdr:nvSpPr>
      <xdr:spPr>
        <a:xfrm>
          <a:off x="210757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図書館は平成１７年に新築しており、有形固定資産減価償却率は類似団体と比較して低い</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体育館</a:t>
          </a:r>
          <a:r>
            <a:rPr lang="ja-JP" altLang="en-US" sz="1300" b="0" i="0" baseline="0">
              <a:solidFill>
                <a:schemeClr val="dk1"/>
              </a:solidFill>
              <a:effectLst/>
              <a:latin typeface="+mn-ea"/>
              <a:ea typeface="+mn-ea"/>
              <a:cs typeface="+mn-cs"/>
            </a:rPr>
            <a:t>は４０年以上経過するものもあるが平成に入ってからのものもあり</a:t>
          </a:r>
          <a:r>
            <a:rPr lang="ja-JP" altLang="ja-JP" sz="1300" b="0" i="0" baseline="0">
              <a:solidFill>
                <a:schemeClr val="dk1"/>
              </a:solidFill>
              <a:effectLst/>
              <a:latin typeface="+mn-ea"/>
              <a:ea typeface="+mn-ea"/>
              <a:cs typeface="+mn-cs"/>
            </a:rPr>
            <a:t>、類似団体と比較して低い</a:t>
          </a:r>
          <a:r>
            <a:rPr lang="ja-JP" altLang="en-US" sz="1300" b="0" i="0" baseline="0">
              <a:solidFill>
                <a:schemeClr val="dk1"/>
              </a:solidFill>
              <a:effectLst/>
              <a:latin typeface="+mn-ea"/>
              <a:ea typeface="+mn-ea"/>
              <a:cs typeface="+mn-cs"/>
            </a:rPr>
            <a:t>。</a:t>
          </a:r>
          <a:endParaRPr lang="en-US" altLang="ja-JP" sz="1300" b="0" i="0" baseline="0">
            <a:solidFill>
              <a:schemeClr val="dk1"/>
            </a:solidFill>
            <a:effectLst/>
            <a:latin typeface="+mn-ea"/>
            <a:ea typeface="+mn-ea"/>
            <a:cs typeface="+mn-cs"/>
          </a:endParaRPr>
        </a:p>
        <a:p>
          <a:pPr eaLnBrk="1" fontAlgn="auto" latinLnBrk="0" hangingPunct="1"/>
          <a:r>
            <a:rPr lang="ja-JP" altLang="en-US" sz="1300" b="0" i="0" baseline="0">
              <a:solidFill>
                <a:schemeClr val="dk1"/>
              </a:solidFill>
              <a:effectLst/>
              <a:latin typeface="+mn-ea"/>
              <a:ea typeface="+mn-ea"/>
              <a:cs typeface="+mn-cs"/>
            </a:rPr>
            <a:t>　保健センター、福祉施設、</a:t>
          </a:r>
          <a:r>
            <a:rPr lang="ja-JP" altLang="ja-JP" sz="1300" b="0" i="0" baseline="0">
              <a:solidFill>
                <a:schemeClr val="dk1"/>
              </a:solidFill>
              <a:effectLst/>
              <a:latin typeface="+mn-ea"/>
              <a:ea typeface="+mn-ea"/>
              <a:cs typeface="+mn-cs"/>
            </a:rPr>
            <a:t>庁舎、消防施設については高くなっている。</a:t>
          </a:r>
          <a:endParaRPr lang="ja-JP" altLang="ja-JP" sz="1300">
            <a:effectLst/>
            <a:latin typeface="+mn-ea"/>
            <a:ea typeface="+mn-ea"/>
          </a:endParaRPr>
        </a:p>
        <a:p>
          <a:pPr eaLnBrk="1" fontAlgn="auto" latinLnBrk="0" hangingPunct="1"/>
          <a:r>
            <a:rPr kumimoji="1" lang="ja-JP" altLang="en-US" sz="1300" b="0" i="0" baseline="0">
              <a:solidFill>
                <a:schemeClr val="dk1"/>
              </a:solidFill>
              <a:effectLst/>
              <a:latin typeface="+mn-ea"/>
              <a:ea typeface="+mn-ea"/>
              <a:cs typeface="+mn-cs"/>
            </a:rPr>
            <a:t>　</a:t>
          </a:r>
          <a:r>
            <a:rPr kumimoji="1" lang="ja-JP" altLang="ja-JP" sz="1300" b="0" i="0" baseline="0">
              <a:solidFill>
                <a:schemeClr val="dk1"/>
              </a:solidFill>
              <a:effectLst/>
              <a:latin typeface="+mn-ea"/>
              <a:ea typeface="+mn-ea"/>
              <a:cs typeface="+mn-cs"/>
            </a:rPr>
            <a:t>体育館については、４０年以上経過するものもあり、利用数減や地域のバランス等を考慮しながら廃止を含めた検討が必要となる。</a:t>
          </a:r>
          <a:endParaRPr lang="ja-JP" altLang="ja-JP" sz="1300">
            <a:effectLst/>
            <a:latin typeface="+mn-ea"/>
            <a:ea typeface="+mn-ea"/>
          </a:endParaRPr>
        </a:p>
        <a:p>
          <a:pPr eaLnBrk="1" fontAlgn="auto" latinLnBrk="0" hangingPunct="1"/>
          <a:r>
            <a:rPr kumimoji="1" lang="ja-JP" altLang="en-US" sz="1300" b="0" i="0" baseline="0">
              <a:solidFill>
                <a:schemeClr val="dk1"/>
              </a:solidFill>
              <a:effectLst/>
              <a:latin typeface="+mn-ea"/>
              <a:ea typeface="+mn-ea"/>
              <a:cs typeface="+mn-cs"/>
            </a:rPr>
            <a:t>　</a:t>
          </a:r>
          <a:r>
            <a:rPr kumimoji="1" lang="ja-JP" altLang="ja-JP" sz="1300" b="0" i="0" baseline="0">
              <a:solidFill>
                <a:schemeClr val="dk1"/>
              </a:solidFill>
              <a:effectLst/>
              <a:latin typeface="+mn-ea"/>
              <a:ea typeface="+mn-ea"/>
              <a:cs typeface="+mn-cs"/>
            </a:rPr>
            <a:t>保健センターは築３</a:t>
          </a:r>
          <a:r>
            <a:rPr kumimoji="1" lang="ja-JP" altLang="en-US" sz="1300" b="0" i="0" baseline="0">
              <a:solidFill>
                <a:schemeClr val="dk1"/>
              </a:solidFill>
              <a:effectLst/>
              <a:latin typeface="+mn-ea"/>
              <a:ea typeface="+mn-ea"/>
              <a:cs typeface="+mn-cs"/>
            </a:rPr>
            <a:t>０</a:t>
          </a:r>
          <a:r>
            <a:rPr kumimoji="1" lang="ja-JP" altLang="ja-JP" sz="1300" b="0" i="0" baseline="0">
              <a:solidFill>
                <a:schemeClr val="dk1"/>
              </a:solidFill>
              <a:effectLst/>
              <a:latin typeface="+mn-ea"/>
              <a:ea typeface="+mn-ea"/>
              <a:cs typeface="+mn-cs"/>
            </a:rPr>
            <a:t>年が経過しており、</a:t>
          </a:r>
          <a:r>
            <a:rPr kumimoji="1" lang="ja-JP" altLang="en-US" sz="1300" b="0" i="0" baseline="0">
              <a:solidFill>
                <a:schemeClr val="dk1"/>
              </a:solidFill>
              <a:effectLst/>
              <a:latin typeface="+mn-ea"/>
              <a:ea typeface="+mn-ea"/>
              <a:cs typeface="+mn-cs"/>
            </a:rPr>
            <a:t>今後は町民の利便性などを考慮し、</a:t>
          </a:r>
          <a:r>
            <a:rPr kumimoji="1" lang="ja-JP" altLang="ja-JP" sz="1300" b="0" i="0" baseline="0">
              <a:solidFill>
                <a:schemeClr val="dk1"/>
              </a:solidFill>
              <a:effectLst/>
              <a:latin typeface="+mn-ea"/>
              <a:ea typeface="+mn-ea"/>
              <a:cs typeface="+mn-cs"/>
            </a:rPr>
            <a:t>改修だけでなく、建替えや複合化なども検討する必要がある。</a:t>
          </a:r>
          <a:endParaRPr lang="ja-JP" altLang="ja-JP" sz="1300">
            <a:effectLst/>
            <a:latin typeface="+mn-ea"/>
            <a:ea typeface="+mn-ea"/>
          </a:endParaRPr>
        </a:p>
        <a:p>
          <a:pPr eaLnBrk="1" fontAlgn="auto" latinLnBrk="0" hangingPunct="1"/>
          <a:r>
            <a:rPr kumimoji="1" lang="ja-JP" altLang="en-US" sz="1300" b="0" i="0" baseline="0">
              <a:solidFill>
                <a:schemeClr val="dk1"/>
              </a:solidFill>
              <a:effectLst/>
              <a:latin typeface="+mn-ea"/>
              <a:ea typeface="+mn-ea"/>
              <a:cs typeface="+mn-cs"/>
            </a:rPr>
            <a:t>　</a:t>
          </a:r>
          <a:r>
            <a:rPr kumimoji="1" lang="ja-JP" altLang="ja-JP" sz="1300" b="0" i="0" baseline="0">
              <a:solidFill>
                <a:schemeClr val="dk1"/>
              </a:solidFill>
              <a:effectLst/>
              <a:latin typeface="+mn-ea"/>
              <a:ea typeface="+mn-ea"/>
              <a:cs typeface="+mn-cs"/>
            </a:rPr>
            <a:t>庁舎については、築</a:t>
          </a:r>
          <a:r>
            <a:rPr kumimoji="1" lang="ja-JP" altLang="en-US" sz="1300" b="0" i="0" baseline="0">
              <a:solidFill>
                <a:schemeClr val="dk1"/>
              </a:solidFill>
              <a:effectLst/>
              <a:latin typeface="+mn-ea"/>
              <a:ea typeface="+mn-ea"/>
              <a:cs typeface="+mn-cs"/>
            </a:rPr>
            <a:t>４</a:t>
          </a:r>
          <a:r>
            <a:rPr kumimoji="1" lang="ja-JP" altLang="ja-JP" sz="1300" b="0" i="0" baseline="0">
              <a:solidFill>
                <a:schemeClr val="dk1"/>
              </a:solidFill>
              <a:effectLst/>
              <a:latin typeface="+mn-ea"/>
              <a:ea typeface="+mn-ea"/>
              <a:cs typeface="+mn-cs"/>
            </a:rPr>
            <a:t>０年が経過しており、平成２</a:t>
          </a:r>
          <a:r>
            <a:rPr kumimoji="1" lang="ja-JP" altLang="en-US" sz="1300" b="0" i="0" baseline="0">
              <a:solidFill>
                <a:schemeClr val="dk1"/>
              </a:solidFill>
              <a:effectLst/>
              <a:latin typeface="+mn-ea"/>
              <a:ea typeface="+mn-ea"/>
              <a:cs typeface="+mn-cs"/>
            </a:rPr>
            <a:t>５</a:t>
          </a:r>
          <a:r>
            <a:rPr kumimoji="1" lang="ja-JP" altLang="ja-JP" sz="1300" b="0" i="0" baseline="0">
              <a:solidFill>
                <a:schemeClr val="dk1"/>
              </a:solidFill>
              <a:effectLst/>
              <a:latin typeface="+mn-ea"/>
              <a:ea typeface="+mn-ea"/>
              <a:cs typeface="+mn-cs"/>
            </a:rPr>
            <a:t>年に耐震補強工事を行ったが、今後は予防保全の観点からの維持補修が必要である。</a:t>
          </a:r>
          <a:endParaRPr lang="ja-JP" altLang="ja-JP" sz="1300">
            <a:effectLst/>
            <a:latin typeface="+mn-ea"/>
            <a:ea typeface="+mn-ea"/>
          </a:endParaRPr>
        </a:p>
        <a:p>
          <a:pPr eaLnBrk="1" fontAlgn="auto" latinLnBrk="0" hangingPunct="1"/>
          <a:r>
            <a:rPr kumimoji="1" lang="ja-JP" altLang="en-US" sz="1300" b="0" i="0" baseline="0">
              <a:solidFill>
                <a:schemeClr val="dk1"/>
              </a:solidFill>
              <a:effectLst/>
              <a:latin typeface="+mn-ea"/>
              <a:ea typeface="+mn-ea"/>
              <a:cs typeface="+mn-cs"/>
            </a:rPr>
            <a:t>　</a:t>
          </a:r>
          <a:r>
            <a:rPr kumimoji="1" lang="ja-JP" altLang="ja-JP" sz="1300" b="0" i="0" baseline="0">
              <a:solidFill>
                <a:schemeClr val="dk1"/>
              </a:solidFill>
              <a:effectLst/>
              <a:latin typeface="+mn-ea"/>
              <a:ea typeface="+mn-ea"/>
              <a:cs typeface="+mn-cs"/>
            </a:rPr>
            <a:t>消防施設については、消防団詰所が町内に</a:t>
          </a:r>
          <a:r>
            <a:rPr kumimoji="1" lang="ja-JP" altLang="en-US" sz="1300" b="0" i="0" baseline="0">
              <a:solidFill>
                <a:schemeClr val="dk1"/>
              </a:solidFill>
              <a:effectLst/>
              <a:latin typeface="+mn-ea"/>
              <a:ea typeface="+mn-ea"/>
              <a:cs typeface="+mn-cs"/>
            </a:rPr>
            <a:t>８</a:t>
          </a:r>
          <a:r>
            <a:rPr kumimoji="1" lang="ja-JP" altLang="ja-JP" sz="1300" b="0" i="0" baseline="0">
              <a:solidFill>
                <a:schemeClr val="dk1"/>
              </a:solidFill>
              <a:effectLst/>
              <a:latin typeface="+mn-ea"/>
              <a:ea typeface="+mn-ea"/>
              <a:cs typeface="+mn-cs"/>
            </a:rPr>
            <a:t>か所設置してあり、古いもので築３０年以上が経過して</a:t>
          </a:r>
          <a:r>
            <a:rPr kumimoji="1" lang="ja-JP" altLang="en-US" sz="1300" b="0" i="0" baseline="0">
              <a:solidFill>
                <a:schemeClr val="dk1"/>
              </a:solidFill>
              <a:effectLst/>
              <a:latin typeface="+mn-ea"/>
              <a:ea typeface="+mn-ea"/>
              <a:cs typeface="+mn-cs"/>
            </a:rPr>
            <a:t>いるが、平成２２年度から年次的に建替えを行っており、令和２年度までにはすべての</a:t>
          </a:r>
          <a:r>
            <a:rPr kumimoji="1" lang="ja-JP" altLang="ja-JP" sz="1300" b="0" i="0" baseline="0">
              <a:solidFill>
                <a:schemeClr val="dk1"/>
              </a:solidFill>
              <a:effectLst/>
              <a:latin typeface="+mn-ea"/>
              <a:ea typeface="+mn-ea"/>
              <a:cs typeface="+mn-cs"/>
            </a:rPr>
            <a:t>建替え</a:t>
          </a:r>
          <a:r>
            <a:rPr kumimoji="1" lang="ja-JP" altLang="en-US" sz="1300" b="0" i="0" baseline="0">
              <a:solidFill>
                <a:schemeClr val="dk1"/>
              </a:solidFill>
              <a:effectLst/>
              <a:latin typeface="+mn-ea"/>
              <a:ea typeface="+mn-ea"/>
              <a:cs typeface="+mn-cs"/>
            </a:rPr>
            <a:t>を行う予定である</a:t>
          </a:r>
          <a:r>
            <a:rPr kumimoji="1" lang="ja-JP" altLang="ja-JP" sz="1300" b="0" i="0" baseline="0">
              <a:solidFill>
                <a:schemeClr val="dk1"/>
              </a:solidFill>
              <a:effectLst/>
              <a:latin typeface="+mn-ea"/>
              <a:ea typeface="+mn-ea"/>
              <a:cs typeface="+mn-cs"/>
            </a:rPr>
            <a:t>。</a:t>
          </a:r>
          <a:endParaRPr lang="ja-JP" altLang="ja-JP" sz="13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5353782</v>
      </c>
      <c r="BO4" s="441"/>
      <c r="BP4" s="441"/>
      <c r="BQ4" s="441"/>
      <c r="BR4" s="441"/>
      <c r="BS4" s="441"/>
      <c r="BT4" s="441"/>
      <c r="BU4" s="442"/>
      <c r="BV4" s="440">
        <v>6203649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4.0999999999999996</v>
      </c>
      <c r="CU4" s="622"/>
      <c r="CV4" s="622"/>
      <c r="CW4" s="622"/>
      <c r="CX4" s="622"/>
      <c r="CY4" s="622"/>
      <c r="CZ4" s="622"/>
      <c r="DA4" s="623"/>
      <c r="DB4" s="621">
        <v>3.9</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5219439</v>
      </c>
      <c r="BO5" s="446"/>
      <c r="BP5" s="446"/>
      <c r="BQ5" s="446"/>
      <c r="BR5" s="446"/>
      <c r="BS5" s="446"/>
      <c r="BT5" s="446"/>
      <c r="BU5" s="447"/>
      <c r="BV5" s="445">
        <v>6057558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95.2</v>
      </c>
      <c r="CU5" s="416"/>
      <c r="CV5" s="416"/>
      <c r="CW5" s="416"/>
      <c r="CX5" s="416"/>
      <c r="CY5" s="416"/>
      <c r="CZ5" s="416"/>
      <c r="DA5" s="417"/>
      <c r="DB5" s="415">
        <v>96.8</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134343</v>
      </c>
      <c r="BO6" s="446"/>
      <c r="BP6" s="446"/>
      <c r="BQ6" s="446"/>
      <c r="BR6" s="446"/>
      <c r="BS6" s="446"/>
      <c r="BT6" s="446"/>
      <c r="BU6" s="447"/>
      <c r="BV6" s="445">
        <v>146091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99.3</v>
      </c>
      <c r="CU6" s="596"/>
      <c r="CV6" s="596"/>
      <c r="CW6" s="596"/>
      <c r="CX6" s="596"/>
      <c r="CY6" s="596"/>
      <c r="CZ6" s="596"/>
      <c r="DA6" s="597"/>
      <c r="DB6" s="595">
        <v>100.9</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29936</v>
      </c>
      <c r="BO7" s="446"/>
      <c r="BP7" s="446"/>
      <c r="BQ7" s="446"/>
      <c r="BR7" s="446"/>
      <c r="BS7" s="446"/>
      <c r="BT7" s="446"/>
      <c r="BU7" s="447"/>
      <c r="BV7" s="445">
        <v>44740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2551860</v>
      </c>
      <c r="CU7" s="446"/>
      <c r="CV7" s="446"/>
      <c r="CW7" s="446"/>
      <c r="CX7" s="446"/>
      <c r="CY7" s="446"/>
      <c r="CZ7" s="446"/>
      <c r="DA7" s="447"/>
      <c r="DB7" s="445">
        <v>2597893</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104407</v>
      </c>
      <c r="BO8" s="446"/>
      <c r="BP8" s="446"/>
      <c r="BQ8" s="446"/>
      <c r="BR8" s="446"/>
      <c r="BS8" s="446"/>
      <c r="BT8" s="446"/>
      <c r="BU8" s="447"/>
      <c r="BV8" s="445">
        <v>101351</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0.26</v>
      </c>
      <c r="CU8" s="559"/>
      <c r="CV8" s="559"/>
      <c r="CW8" s="559"/>
      <c r="CX8" s="559"/>
      <c r="CY8" s="559"/>
      <c r="CZ8" s="559"/>
      <c r="DA8" s="560"/>
      <c r="DB8" s="558">
        <v>0.25</v>
      </c>
      <c r="DC8" s="559"/>
      <c r="DD8" s="559"/>
      <c r="DE8" s="559"/>
      <c r="DF8" s="559"/>
      <c r="DG8" s="559"/>
      <c r="DH8" s="559"/>
      <c r="DI8" s="560"/>
      <c r="DJ8" s="165"/>
      <c r="DK8" s="165"/>
      <c r="DL8" s="165"/>
      <c r="DM8" s="165"/>
      <c r="DN8" s="165"/>
      <c r="DO8" s="165"/>
    </row>
    <row r="9" spans="1:119" ht="18.75" customHeight="1" thickBot="1" x14ac:dyDescent="0.25">
      <c r="A9" s="166"/>
      <c r="B9" s="584" t="s">
        <v>106</v>
      </c>
      <c r="C9" s="585"/>
      <c r="D9" s="585"/>
      <c r="E9" s="585"/>
      <c r="F9" s="585"/>
      <c r="G9" s="585"/>
      <c r="H9" s="585"/>
      <c r="I9" s="585"/>
      <c r="J9" s="585"/>
      <c r="K9" s="508"/>
      <c r="L9" s="586" t="s">
        <v>107</v>
      </c>
      <c r="M9" s="587"/>
      <c r="N9" s="587"/>
      <c r="O9" s="587"/>
      <c r="P9" s="587"/>
      <c r="Q9" s="588"/>
      <c r="R9" s="589">
        <v>7345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3056</v>
      </c>
      <c r="BO9" s="446"/>
      <c r="BP9" s="446"/>
      <c r="BQ9" s="446"/>
      <c r="BR9" s="446"/>
      <c r="BS9" s="446"/>
      <c r="BT9" s="446"/>
      <c r="BU9" s="447"/>
      <c r="BV9" s="445">
        <v>-153959</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14.5</v>
      </c>
      <c r="CU9" s="416"/>
      <c r="CV9" s="416"/>
      <c r="CW9" s="416"/>
      <c r="CX9" s="416"/>
      <c r="CY9" s="416"/>
      <c r="CZ9" s="416"/>
      <c r="DA9" s="417"/>
      <c r="DB9" s="415">
        <v>12</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113</v>
      </c>
      <c r="M10" s="419"/>
      <c r="N10" s="419"/>
      <c r="O10" s="419"/>
      <c r="P10" s="419"/>
      <c r="Q10" s="420"/>
      <c r="R10" s="421">
        <v>7224</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54960</v>
      </c>
      <c r="BO10" s="446"/>
      <c r="BP10" s="446"/>
      <c r="BQ10" s="446"/>
      <c r="BR10" s="446"/>
      <c r="BS10" s="446"/>
      <c r="BT10" s="446"/>
      <c r="BU10" s="447"/>
      <c r="BV10" s="445">
        <v>90092</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2">
      <c r="A12" s="166"/>
      <c r="B12" s="561" t="s">
        <v>126</v>
      </c>
      <c r="C12" s="562"/>
      <c r="D12" s="562"/>
      <c r="E12" s="562"/>
      <c r="F12" s="562"/>
      <c r="G12" s="562"/>
      <c r="H12" s="562"/>
      <c r="I12" s="562"/>
      <c r="J12" s="562"/>
      <c r="K12" s="563"/>
      <c r="L12" s="570" t="s">
        <v>127</v>
      </c>
      <c r="M12" s="571"/>
      <c r="N12" s="571"/>
      <c r="O12" s="571"/>
      <c r="P12" s="571"/>
      <c r="Q12" s="572"/>
      <c r="R12" s="573">
        <v>7444</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33900</v>
      </c>
      <c r="BO12" s="446"/>
      <c r="BP12" s="446"/>
      <c r="BQ12" s="446"/>
      <c r="BR12" s="446"/>
      <c r="BS12" s="446"/>
      <c r="BT12" s="446"/>
      <c r="BU12" s="447"/>
      <c r="BV12" s="445">
        <v>13562</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135</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136</v>
      </c>
      <c r="N13" s="546"/>
      <c r="O13" s="546"/>
      <c r="P13" s="546"/>
      <c r="Q13" s="547"/>
      <c r="R13" s="548">
        <v>7428</v>
      </c>
      <c r="S13" s="549"/>
      <c r="T13" s="549"/>
      <c r="U13" s="549"/>
      <c r="V13" s="550"/>
      <c r="W13" s="536" t="s">
        <v>137</v>
      </c>
      <c r="X13" s="458"/>
      <c r="Y13" s="458"/>
      <c r="Z13" s="458"/>
      <c r="AA13" s="458"/>
      <c r="AB13" s="459"/>
      <c r="AC13" s="421">
        <v>819</v>
      </c>
      <c r="AD13" s="422"/>
      <c r="AE13" s="422"/>
      <c r="AF13" s="422"/>
      <c r="AG13" s="423"/>
      <c r="AH13" s="421">
        <v>907</v>
      </c>
      <c r="AI13" s="422"/>
      <c r="AJ13" s="422"/>
      <c r="AK13" s="422"/>
      <c r="AL13" s="424"/>
      <c r="AM13" s="514" t="s">
        <v>138</v>
      </c>
      <c r="AN13" s="419"/>
      <c r="AO13" s="419"/>
      <c r="AP13" s="419"/>
      <c r="AQ13" s="419"/>
      <c r="AR13" s="419"/>
      <c r="AS13" s="419"/>
      <c r="AT13" s="420"/>
      <c r="AU13" s="502" t="s">
        <v>139</v>
      </c>
      <c r="AV13" s="503"/>
      <c r="AW13" s="503"/>
      <c r="AX13" s="503"/>
      <c r="AY13" s="425" t="s">
        <v>140</v>
      </c>
      <c r="AZ13" s="426"/>
      <c r="BA13" s="426"/>
      <c r="BB13" s="426"/>
      <c r="BC13" s="426"/>
      <c r="BD13" s="426"/>
      <c r="BE13" s="426"/>
      <c r="BF13" s="426"/>
      <c r="BG13" s="426"/>
      <c r="BH13" s="426"/>
      <c r="BI13" s="426"/>
      <c r="BJ13" s="426"/>
      <c r="BK13" s="426"/>
      <c r="BL13" s="426"/>
      <c r="BM13" s="427"/>
      <c r="BN13" s="445">
        <v>24116</v>
      </c>
      <c r="BO13" s="446"/>
      <c r="BP13" s="446"/>
      <c r="BQ13" s="446"/>
      <c r="BR13" s="446"/>
      <c r="BS13" s="446"/>
      <c r="BT13" s="446"/>
      <c r="BU13" s="447"/>
      <c r="BV13" s="445">
        <v>-77429</v>
      </c>
      <c r="BW13" s="446"/>
      <c r="BX13" s="446"/>
      <c r="BY13" s="446"/>
      <c r="BZ13" s="446"/>
      <c r="CA13" s="446"/>
      <c r="CB13" s="446"/>
      <c r="CC13" s="447"/>
      <c r="CD13" s="454" t="s">
        <v>141</v>
      </c>
      <c r="CE13" s="455"/>
      <c r="CF13" s="455"/>
      <c r="CG13" s="455"/>
      <c r="CH13" s="455"/>
      <c r="CI13" s="455"/>
      <c r="CJ13" s="455"/>
      <c r="CK13" s="455"/>
      <c r="CL13" s="455"/>
      <c r="CM13" s="455"/>
      <c r="CN13" s="455"/>
      <c r="CO13" s="455"/>
      <c r="CP13" s="455"/>
      <c r="CQ13" s="455"/>
      <c r="CR13" s="455"/>
      <c r="CS13" s="456"/>
      <c r="CT13" s="415">
        <v>8.4</v>
      </c>
      <c r="CU13" s="416"/>
      <c r="CV13" s="416"/>
      <c r="CW13" s="416"/>
      <c r="CX13" s="416"/>
      <c r="CY13" s="416"/>
      <c r="CZ13" s="416"/>
      <c r="DA13" s="417"/>
      <c r="DB13" s="415">
        <v>8.8000000000000007</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142</v>
      </c>
      <c r="M14" s="579"/>
      <c r="N14" s="579"/>
      <c r="O14" s="579"/>
      <c r="P14" s="579"/>
      <c r="Q14" s="580"/>
      <c r="R14" s="548">
        <v>7558</v>
      </c>
      <c r="S14" s="549"/>
      <c r="T14" s="549"/>
      <c r="U14" s="549"/>
      <c r="V14" s="550"/>
      <c r="W14" s="551"/>
      <c r="X14" s="461"/>
      <c r="Y14" s="461"/>
      <c r="Z14" s="461"/>
      <c r="AA14" s="461"/>
      <c r="AB14" s="462"/>
      <c r="AC14" s="541">
        <v>22.2</v>
      </c>
      <c r="AD14" s="542"/>
      <c r="AE14" s="542"/>
      <c r="AF14" s="542"/>
      <c r="AG14" s="543"/>
      <c r="AH14" s="541">
        <v>25.1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143</v>
      </c>
      <c r="CE14" s="452"/>
      <c r="CF14" s="452"/>
      <c r="CG14" s="452"/>
      <c r="CH14" s="452"/>
      <c r="CI14" s="452"/>
      <c r="CJ14" s="452"/>
      <c r="CK14" s="452"/>
      <c r="CL14" s="452"/>
      <c r="CM14" s="452"/>
      <c r="CN14" s="452"/>
      <c r="CO14" s="452"/>
      <c r="CP14" s="452"/>
      <c r="CQ14" s="452"/>
      <c r="CR14" s="452"/>
      <c r="CS14" s="453"/>
      <c r="CT14" s="552">
        <v>42.6</v>
      </c>
      <c r="CU14" s="553"/>
      <c r="CV14" s="553"/>
      <c r="CW14" s="553"/>
      <c r="CX14" s="553"/>
      <c r="CY14" s="553"/>
      <c r="CZ14" s="553"/>
      <c r="DA14" s="554"/>
      <c r="DB14" s="552">
        <v>48.1</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144</v>
      </c>
      <c r="N15" s="546"/>
      <c r="O15" s="546"/>
      <c r="P15" s="546"/>
      <c r="Q15" s="547"/>
      <c r="R15" s="548">
        <v>7538</v>
      </c>
      <c r="S15" s="549"/>
      <c r="T15" s="549"/>
      <c r="U15" s="549"/>
      <c r="V15" s="550"/>
      <c r="W15" s="536" t="s">
        <v>145</v>
      </c>
      <c r="X15" s="458"/>
      <c r="Y15" s="458"/>
      <c r="Z15" s="458"/>
      <c r="AA15" s="458"/>
      <c r="AB15" s="459"/>
      <c r="AC15" s="421">
        <v>868</v>
      </c>
      <c r="AD15" s="422"/>
      <c r="AE15" s="422"/>
      <c r="AF15" s="422"/>
      <c r="AG15" s="423"/>
      <c r="AH15" s="421">
        <v>820</v>
      </c>
      <c r="AI15" s="422"/>
      <c r="AJ15" s="422"/>
      <c r="AK15" s="422"/>
      <c r="AL15" s="424"/>
      <c r="AM15" s="514"/>
      <c r="AN15" s="419"/>
      <c r="AO15" s="419"/>
      <c r="AP15" s="419"/>
      <c r="AQ15" s="419"/>
      <c r="AR15" s="419"/>
      <c r="AS15" s="419"/>
      <c r="AT15" s="420"/>
      <c r="AU15" s="502"/>
      <c r="AV15" s="503"/>
      <c r="AW15" s="503"/>
      <c r="AX15" s="503"/>
      <c r="AY15" s="437" t="s">
        <v>146</v>
      </c>
      <c r="AZ15" s="438"/>
      <c r="BA15" s="438"/>
      <c r="BB15" s="438"/>
      <c r="BC15" s="438"/>
      <c r="BD15" s="438"/>
      <c r="BE15" s="438"/>
      <c r="BF15" s="438"/>
      <c r="BG15" s="438"/>
      <c r="BH15" s="438"/>
      <c r="BI15" s="438"/>
      <c r="BJ15" s="438"/>
      <c r="BK15" s="438"/>
      <c r="BL15" s="438"/>
      <c r="BM15" s="439"/>
      <c r="BN15" s="440">
        <v>626453</v>
      </c>
      <c r="BO15" s="441"/>
      <c r="BP15" s="441"/>
      <c r="BQ15" s="441"/>
      <c r="BR15" s="441"/>
      <c r="BS15" s="441"/>
      <c r="BT15" s="441"/>
      <c r="BU15" s="442"/>
      <c r="BV15" s="440">
        <v>613039</v>
      </c>
      <c r="BW15" s="441"/>
      <c r="BX15" s="441"/>
      <c r="BY15" s="441"/>
      <c r="BZ15" s="441"/>
      <c r="CA15" s="441"/>
      <c r="CB15" s="441"/>
      <c r="CC15" s="442"/>
      <c r="CD15" s="555" t="s">
        <v>147</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148</v>
      </c>
      <c r="M16" s="539"/>
      <c r="N16" s="539"/>
      <c r="O16" s="539"/>
      <c r="P16" s="539"/>
      <c r="Q16" s="540"/>
      <c r="R16" s="533" t="s">
        <v>149</v>
      </c>
      <c r="S16" s="534"/>
      <c r="T16" s="534"/>
      <c r="U16" s="534"/>
      <c r="V16" s="535"/>
      <c r="W16" s="551"/>
      <c r="X16" s="461"/>
      <c r="Y16" s="461"/>
      <c r="Z16" s="461"/>
      <c r="AA16" s="461"/>
      <c r="AB16" s="462"/>
      <c r="AC16" s="541">
        <v>23.6</v>
      </c>
      <c r="AD16" s="542"/>
      <c r="AE16" s="542"/>
      <c r="AF16" s="542"/>
      <c r="AG16" s="543"/>
      <c r="AH16" s="541">
        <v>22.7</v>
      </c>
      <c r="AI16" s="542"/>
      <c r="AJ16" s="542"/>
      <c r="AK16" s="542"/>
      <c r="AL16" s="544"/>
      <c r="AM16" s="514"/>
      <c r="AN16" s="419"/>
      <c r="AO16" s="419"/>
      <c r="AP16" s="419"/>
      <c r="AQ16" s="419"/>
      <c r="AR16" s="419"/>
      <c r="AS16" s="419"/>
      <c r="AT16" s="420"/>
      <c r="AU16" s="502"/>
      <c r="AV16" s="503"/>
      <c r="AW16" s="503"/>
      <c r="AX16" s="503"/>
      <c r="AY16" s="425" t="s">
        <v>150</v>
      </c>
      <c r="AZ16" s="426"/>
      <c r="BA16" s="426"/>
      <c r="BB16" s="426"/>
      <c r="BC16" s="426"/>
      <c r="BD16" s="426"/>
      <c r="BE16" s="426"/>
      <c r="BF16" s="426"/>
      <c r="BG16" s="426"/>
      <c r="BH16" s="426"/>
      <c r="BI16" s="426"/>
      <c r="BJ16" s="426"/>
      <c r="BK16" s="426"/>
      <c r="BL16" s="426"/>
      <c r="BM16" s="427"/>
      <c r="BN16" s="445">
        <v>2293034</v>
      </c>
      <c r="BO16" s="446"/>
      <c r="BP16" s="446"/>
      <c r="BQ16" s="446"/>
      <c r="BR16" s="446"/>
      <c r="BS16" s="446"/>
      <c r="BT16" s="446"/>
      <c r="BU16" s="447"/>
      <c r="BV16" s="445">
        <v>2345440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151</v>
      </c>
      <c r="N17" s="531"/>
      <c r="O17" s="531"/>
      <c r="P17" s="531"/>
      <c r="Q17" s="532"/>
      <c r="R17" s="533" t="s">
        <v>152</v>
      </c>
      <c r="S17" s="534"/>
      <c r="T17" s="534"/>
      <c r="U17" s="534"/>
      <c r="V17" s="535"/>
      <c r="W17" s="536" t="s">
        <v>153</v>
      </c>
      <c r="X17" s="458"/>
      <c r="Y17" s="458"/>
      <c r="Z17" s="458"/>
      <c r="AA17" s="458"/>
      <c r="AB17" s="459"/>
      <c r="AC17" s="421">
        <v>1997</v>
      </c>
      <c r="AD17" s="422"/>
      <c r="AE17" s="422"/>
      <c r="AF17" s="422"/>
      <c r="AG17" s="423"/>
      <c r="AH17" s="421">
        <v>1891</v>
      </c>
      <c r="AI17" s="422"/>
      <c r="AJ17" s="422"/>
      <c r="AK17" s="422"/>
      <c r="AL17" s="424"/>
      <c r="AM17" s="514"/>
      <c r="AN17" s="419"/>
      <c r="AO17" s="419"/>
      <c r="AP17" s="419"/>
      <c r="AQ17" s="419"/>
      <c r="AR17" s="419"/>
      <c r="AS17" s="419"/>
      <c r="AT17" s="420"/>
      <c r="AU17" s="502"/>
      <c r="AV17" s="503"/>
      <c r="AW17" s="503"/>
      <c r="AX17" s="503"/>
      <c r="AY17" s="425" t="s">
        <v>154</v>
      </c>
      <c r="AZ17" s="426"/>
      <c r="BA17" s="426"/>
      <c r="BB17" s="426"/>
      <c r="BC17" s="426"/>
      <c r="BD17" s="426"/>
      <c r="BE17" s="426"/>
      <c r="BF17" s="426"/>
      <c r="BG17" s="426"/>
      <c r="BH17" s="426"/>
      <c r="BI17" s="426"/>
      <c r="BJ17" s="426"/>
      <c r="BK17" s="426"/>
      <c r="BL17" s="426"/>
      <c r="BM17" s="427"/>
      <c r="BN17" s="445">
        <v>782079</v>
      </c>
      <c r="BO17" s="446"/>
      <c r="BP17" s="446"/>
      <c r="BQ17" s="446"/>
      <c r="BR17" s="446"/>
      <c r="BS17" s="446"/>
      <c r="BT17" s="446"/>
      <c r="BU17" s="447"/>
      <c r="BV17" s="445">
        <v>763076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155</v>
      </c>
      <c r="C18" s="508"/>
      <c r="D18" s="508"/>
      <c r="E18" s="509"/>
      <c r="F18" s="509"/>
      <c r="G18" s="509"/>
      <c r="H18" s="509"/>
      <c r="I18" s="509"/>
      <c r="J18" s="509"/>
      <c r="K18" s="509"/>
      <c r="L18" s="510">
        <v>95.19</v>
      </c>
      <c r="M18" s="510"/>
      <c r="N18" s="510"/>
      <c r="O18" s="510"/>
      <c r="P18" s="510"/>
      <c r="Q18" s="510"/>
      <c r="R18" s="511"/>
      <c r="S18" s="511"/>
      <c r="T18" s="511"/>
      <c r="U18" s="511"/>
      <c r="V18" s="512"/>
      <c r="W18" s="526"/>
      <c r="X18" s="527"/>
      <c r="Y18" s="527"/>
      <c r="Z18" s="527"/>
      <c r="AA18" s="527"/>
      <c r="AB18" s="537"/>
      <c r="AC18" s="409">
        <v>54.2</v>
      </c>
      <c r="AD18" s="410"/>
      <c r="AE18" s="410"/>
      <c r="AF18" s="410"/>
      <c r="AG18" s="513"/>
      <c r="AH18" s="409">
        <v>52.3</v>
      </c>
      <c r="AI18" s="410"/>
      <c r="AJ18" s="410"/>
      <c r="AK18" s="410"/>
      <c r="AL18" s="411"/>
      <c r="AM18" s="514"/>
      <c r="AN18" s="419"/>
      <c r="AO18" s="419"/>
      <c r="AP18" s="419"/>
      <c r="AQ18" s="419"/>
      <c r="AR18" s="419"/>
      <c r="AS18" s="419"/>
      <c r="AT18" s="420"/>
      <c r="AU18" s="502"/>
      <c r="AV18" s="503"/>
      <c r="AW18" s="503"/>
      <c r="AX18" s="503"/>
      <c r="AY18" s="425" t="s">
        <v>156</v>
      </c>
      <c r="AZ18" s="426"/>
      <c r="BA18" s="426"/>
      <c r="BB18" s="426"/>
      <c r="BC18" s="426"/>
      <c r="BD18" s="426"/>
      <c r="BE18" s="426"/>
      <c r="BF18" s="426"/>
      <c r="BG18" s="426"/>
      <c r="BH18" s="426"/>
      <c r="BI18" s="426"/>
      <c r="BJ18" s="426"/>
      <c r="BK18" s="426"/>
      <c r="BL18" s="426"/>
      <c r="BM18" s="427"/>
      <c r="BN18" s="445">
        <v>2459647</v>
      </c>
      <c r="BO18" s="446"/>
      <c r="BP18" s="446"/>
      <c r="BQ18" s="446"/>
      <c r="BR18" s="446"/>
      <c r="BS18" s="446"/>
      <c r="BT18" s="446"/>
      <c r="BU18" s="447"/>
      <c r="BV18" s="445">
        <v>2525162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157</v>
      </c>
      <c r="C19" s="508"/>
      <c r="D19" s="508"/>
      <c r="E19" s="509"/>
      <c r="F19" s="509"/>
      <c r="G19" s="509"/>
      <c r="H19" s="509"/>
      <c r="I19" s="509"/>
      <c r="J19" s="509"/>
      <c r="K19" s="509"/>
      <c r="L19" s="515">
        <v>77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158</v>
      </c>
      <c r="AZ19" s="426"/>
      <c r="BA19" s="426"/>
      <c r="BB19" s="426"/>
      <c r="BC19" s="426"/>
      <c r="BD19" s="426"/>
      <c r="BE19" s="426"/>
      <c r="BF19" s="426"/>
      <c r="BG19" s="426"/>
      <c r="BH19" s="426"/>
      <c r="BI19" s="426"/>
      <c r="BJ19" s="426"/>
      <c r="BK19" s="426"/>
      <c r="BL19" s="426"/>
      <c r="BM19" s="427"/>
      <c r="BN19" s="445">
        <v>3592742</v>
      </c>
      <c r="BO19" s="446"/>
      <c r="BP19" s="446"/>
      <c r="BQ19" s="446"/>
      <c r="BR19" s="446"/>
      <c r="BS19" s="446"/>
      <c r="BT19" s="446"/>
      <c r="BU19" s="447"/>
      <c r="BV19" s="445">
        <v>4514458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159</v>
      </c>
      <c r="C20" s="508"/>
      <c r="D20" s="508"/>
      <c r="E20" s="509"/>
      <c r="F20" s="509"/>
      <c r="G20" s="509"/>
      <c r="H20" s="509"/>
      <c r="I20" s="509"/>
      <c r="J20" s="509"/>
      <c r="K20" s="509"/>
      <c r="L20" s="515">
        <v>2915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160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161</v>
      </c>
      <c r="C22" s="475"/>
      <c r="D22" s="476"/>
      <c r="E22" s="483" t="s">
        <v>1</v>
      </c>
      <c r="F22" s="458"/>
      <c r="G22" s="458"/>
      <c r="H22" s="458"/>
      <c r="I22" s="458"/>
      <c r="J22" s="458"/>
      <c r="K22" s="459"/>
      <c r="L22" s="483" t="s">
        <v>162</v>
      </c>
      <c r="M22" s="458"/>
      <c r="N22" s="458"/>
      <c r="O22" s="458"/>
      <c r="P22" s="459"/>
      <c r="Q22" s="468" t="s">
        <v>163</v>
      </c>
      <c r="R22" s="469"/>
      <c r="S22" s="469"/>
      <c r="T22" s="469"/>
      <c r="U22" s="469"/>
      <c r="V22" s="484"/>
      <c r="W22" s="486" t="s">
        <v>164</v>
      </c>
      <c r="X22" s="475"/>
      <c r="Y22" s="476"/>
      <c r="Z22" s="483" t="s">
        <v>1</v>
      </c>
      <c r="AA22" s="458"/>
      <c r="AB22" s="458"/>
      <c r="AC22" s="458"/>
      <c r="AD22" s="458"/>
      <c r="AE22" s="458"/>
      <c r="AF22" s="458"/>
      <c r="AG22" s="459"/>
      <c r="AH22" s="457" t="s">
        <v>165</v>
      </c>
      <c r="AI22" s="458"/>
      <c r="AJ22" s="458"/>
      <c r="AK22" s="458"/>
      <c r="AL22" s="459"/>
      <c r="AM22" s="457" t="s">
        <v>166</v>
      </c>
      <c r="AN22" s="463"/>
      <c r="AO22" s="463"/>
      <c r="AP22" s="463"/>
      <c r="AQ22" s="463"/>
      <c r="AR22" s="464"/>
      <c r="AS22" s="468" t="s">
        <v>163</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167</v>
      </c>
      <c r="AZ23" s="438"/>
      <c r="BA23" s="438"/>
      <c r="BB23" s="438"/>
      <c r="BC23" s="438"/>
      <c r="BD23" s="438"/>
      <c r="BE23" s="438"/>
      <c r="BF23" s="438"/>
      <c r="BG23" s="438"/>
      <c r="BH23" s="438"/>
      <c r="BI23" s="438"/>
      <c r="BJ23" s="438"/>
      <c r="BK23" s="438"/>
      <c r="BL23" s="438"/>
      <c r="BM23" s="439"/>
      <c r="BN23" s="445">
        <v>4561406</v>
      </c>
      <c r="BO23" s="446"/>
      <c r="BP23" s="446"/>
      <c r="BQ23" s="446"/>
      <c r="BR23" s="446"/>
      <c r="BS23" s="446"/>
      <c r="BT23" s="446"/>
      <c r="BU23" s="447"/>
      <c r="BV23" s="445">
        <v>4606973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168</v>
      </c>
      <c r="F24" s="419"/>
      <c r="G24" s="419"/>
      <c r="H24" s="419"/>
      <c r="I24" s="419"/>
      <c r="J24" s="419"/>
      <c r="K24" s="420"/>
      <c r="L24" s="421">
        <v>1</v>
      </c>
      <c r="M24" s="422"/>
      <c r="N24" s="422"/>
      <c r="O24" s="422"/>
      <c r="P24" s="423"/>
      <c r="Q24" s="421">
        <v>6450</v>
      </c>
      <c r="R24" s="422"/>
      <c r="S24" s="422"/>
      <c r="T24" s="422"/>
      <c r="U24" s="422"/>
      <c r="V24" s="423"/>
      <c r="W24" s="487"/>
      <c r="X24" s="478"/>
      <c r="Y24" s="479"/>
      <c r="Z24" s="418" t="s">
        <v>169</v>
      </c>
      <c r="AA24" s="419"/>
      <c r="AB24" s="419"/>
      <c r="AC24" s="419"/>
      <c r="AD24" s="419"/>
      <c r="AE24" s="419"/>
      <c r="AF24" s="419"/>
      <c r="AG24" s="420"/>
      <c r="AH24" s="421">
        <v>82</v>
      </c>
      <c r="AI24" s="422"/>
      <c r="AJ24" s="422"/>
      <c r="AK24" s="422"/>
      <c r="AL24" s="423"/>
      <c r="AM24" s="421">
        <v>234766</v>
      </c>
      <c r="AN24" s="422"/>
      <c r="AO24" s="422"/>
      <c r="AP24" s="422"/>
      <c r="AQ24" s="422"/>
      <c r="AR24" s="423"/>
      <c r="AS24" s="421">
        <v>2863</v>
      </c>
      <c r="AT24" s="422"/>
      <c r="AU24" s="422"/>
      <c r="AV24" s="422"/>
      <c r="AW24" s="422"/>
      <c r="AX24" s="424"/>
      <c r="AY24" s="412" t="s">
        <v>170</v>
      </c>
      <c r="AZ24" s="413"/>
      <c r="BA24" s="413"/>
      <c r="BB24" s="413"/>
      <c r="BC24" s="413"/>
      <c r="BD24" s="413"/>
      <c r="BE24" s="413"/>
      <c r="BF24" s="413"/>
      <c r="BG24" s="413"/>
      <c r="BH24" s="413"/>
      <c r="BI24" s="413"/>
      <c r="BJ24" s="413"/>
      <c r="BK24" s="413"/>
      <c r="BL24" s="413"/>
      <c r="BM24" s="414"/>
      <c r="BN24" s="445">
        <v>4209952</v>
      </c>
      <c r="BO24" s="446"/>
      <c r="BP24" s="446"/>
      <c r="BQ24" s="446"/>
      <c r="BR24" s="446"/>
      <c r="BS24" s="446"/>
      <c r="BT24" s="446"/>
      <c r="BU24" s="447"/>
      <c r="BV24" s="445">
        <v>4173091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171</v>
      </c>
      <c r="F25" s="419"/>
      <c r="G25" s="419"/>
      <c r="H25" s="419"/>
      <c r="I25" s="419"/>
      <c r="J25" s="419"/>
      <c r="K25" s="420"/>
      <c r="L25" s="421">
        <v>1</v>
      </c>
      <c r="M25" s="422"/>
      <c r="N25" s="422"/>
      <c r="O25" s="422"/>
      <c r="P25" s="423"/>
      <c r="Q25" s="421">
        <v>5160</v>
      </c>
      <c r="R25" s="422"/>
      <c r="S25" s="422"/>
      <c r="T25" s="422"/>
      <c r="U25" s="422"/>
      <c r="V25" s="423"/>
      <c r="W25" s="487"/>
      <c r="X25" s="478"/>
      <c r="Y25" s="479"/>
      <c r="Z25" s="418" t="s">
        <v>172</v>
      </c>
      <c r="AA25" s="419"/>
      <c r="AB25" s="419"/>
      <c r="AC25" s="419"/>
      <c r="AD25" s="419"/>
      <c r="AE25" s="419"/>
      <c r="AF25" s="419"/>
      <c r="AG25" s="420"/>
      <c r="AH25" s="421" t="s">
        <v>173</v>
      </c>
      <c r="AI25" s="422"/>
      <c r="AJ25" s="422"/>
      <c r="AK25" s="422"/>
      <c r="AL25" s="423"/>
      <c r="AM25" s="421" t="s">
        <v>174</v>
      </c>
      <c r="AN25" s="422"/>
      <c r="AO25" s="422"/>
      <c r="AP25" s="422"/>
      <c r="AQ25" s="422"/>
      <c r="AR25" s="423"/>
      <c r="AS25" s="421" t="s">
        <v>174</v>
      </c>
      <c r="AT25" s="422"/>
      <c r="AU25" s="422"/>
      <c r="AV25" s="422"/>
      <c r="AW25" s="422"/>
      <c r="AX25" s="424"/>
      <c r="AY25" s="437" t="s">
        <v>175</v>
      </c>
      <c r="AZ25" s="438"/>
      <c r="BA25" s="438"/>
      <c r="BB25" s="438"/>
      <c r="BC25" s="438"/>
      <c r="BD25" s="438"/>
      <c r="BE25" s="438"/>
      <c r="BF25" s="438"/>
      <c r="BG25" s="438"/>
      <c r="BH25" s="438"/>
      <c r="BI25" s="438"/>
      <c r="BJ25" s="438"/>
      <c r="BK25" s="438"/>
      <c r="BL25" s="438"/>
      <c r="BM25" s="439"/>
      <c r="BN25" s="440">
        <v>69840</v>
      </c>
      <c r="BO25" s="441"/>
      <c r="BP25" s="441"/>
      <c r="BQ25" s="441"/>
      <c r="BR25" s="441"/>
      <c r="BS25" s="441"/>
      <c r="BT25" s="441"/>
      <c r="BU25" s="442"/>
      <c r="BV25" s="440">
        <v>70381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176</v>
      </c>
      <c r="F26" s="419"/>
      <c r="G26" s="419"/>
      <c r="H26" s="419"/>
      <c r="I26" s="419"/>
      <c r="J26" s="419"/>
      <c r="K26" s="420"/>
      <c r="L26" s="421">
        <v>1</v>
      </c>
      <c r="M26" s="422"/>
      <c r="N26" s="422"/>
      <c r="O26" s="422"/>
      <c r="P26" s="423"/>
      <c r="Q26" s="421">
        <v>4960</v>
      </c>
      <c r="R26" s="422"/>
      <c r="S26" s="422"/>
      <c r="T26" s="422"/>
      <c r="U26" s="422"/>
      <c r="V26" s="423"/>
      <c r="W26" s="487"/>
      <c r="X26" s="478"/>
      <c r="Y26" s="479"/>
      <c r="Z26" s="418" t="s">
        <v>177</v>
      </c>
      <c r="AA26" s="500"/>
      <c r="AB26" s="500"/>
      <c r="AC26" s="500"/>
      <c r="AD26" s="500"/>
      <c r="AE26" s="500"/>
      <c r="AF26" s="500"/>
      <c r="AG26" s="501"/>
      <c r="AH26" s="421" t="s">
        <v>173</v>
      </c>
      <c r="AI26" s="422"/>
      <c r="AJ26" s="422"/>
      <c r="AK26" s="422"/>
      <c r="AL26" s="423"/>
      <c r="AM26" s="421" t="s">
        <v>174</v>
      </c>
      <c r="AN26" s="422"/>
      <c r="AO26" s="422"/>
      <c r="AP26" s="422"/>
      <c r="AQ26" s="422"/>
      <c r="AR26" s="423"/>
      <c r="AS26" s="421" t="s">
        <v>178</v>
      </c>
      <c r="AT26" s="422"/>
      <c r="AU26" s="422"/>
      <c r="AV26" s="422"/>
      <c r="AW26" s="422"/>
      <c r="AX26" s="424"/>
      <c r="AY26" s="454" t="s">
        <v>179</v>
      </c>
      <c r="AZ26" s="455"/>
      <c r="BA26" s="455"/>
      <c r="BB26" s="455"/>
      <c r="BC26" s="455"/>
      <c r="BD26" s="455"/>
      <c r="BE26" s="455"/>
      <c r="BF26" s="455"/>
      <c r="BG26" s="455"/>
      <c r="BH26" s="455"/>
      <c r="BI26" s="455"/>
      <c r="BJ26" s="455"/>
      <c r="BK26" s="455"/>
      <c r="BL26" s="455"/>
      <c r="BM26" s="456"/>
      <c r="BN26" s="445" t="s">
        <v>173</v>
      </c>
      <c r="BO26" s="446"/>
      <c r="BP26" s="446"/>
      <c r="BQ26" s="446"/>
      <c r="BR26" s="446"/>
      <c r="BS26" s="446"/>
      <c r="BT26" s="446"/>
      <c r="BU26" s="447"/>
      <c r="BV26" s="445" t="s">
        <v>174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180</v>
      </c>
      <c r="F27" s="419"/>
      <c r="G27" s="419"/>
      <c r="H27" s="419"/>
      <c r="I27" s="419"/>
      <c r="J27" s="419"/>
      <c r="K27" s="420"/>
      <c r="L27" s="421">
        <v>1</v>
      </c>
      <c r="M27" s="422"/>
      <c r="N27" s="422"/>
      <c r="O27" s="422"/>
      <c r="P27" s="423"/>
      <c r="Q27" s="421">
        <v>2780</v>
      </c>
      <c r="R27" s="422"/>
      <c r="S27" s="422"/>
      <c r="T27" s="422"/>
      <c r="U27" s="422"/>
      <c r="V27" s="423"/>
      <c r="W27" s="487"/>
      <c r="X27" s="478"/>
      <c r="Y27" s="479"/>
      <c r="Z27" s="418" t="s">
        <v>181</v>
      </c>
      <c r="AA27" s="419"/>
      <c r="AB27" s="419"/>
      <c r="AC27" s="419"/>
      <c r="AD27" s="419"/>
      <c r="AE27" s="419"/>
      <c r="AF27" s="419"/>
      <c r="AG27" s="420"/>
      <c r="AH27" s="421">
        <v>1</v>
      </c>
      <c r="AI27" s="422"/>
      <c r="AJ27" s="422"/>
      <c r="AK27" s="422"/>
      <c r="AL27" s="423"/>
      <c r="AM27" s="421" t="s">
        <v>182</v>
      </c>
      <c r="AN27" s="422"/>
      <c r="AO27" s="422"/>
      <c r="AP27" s="422"/>
      <c r="AQ27" s="422"/>
      <c r="AR27" s="423"/>
      <c r="AS27" s="421" t="s">
        <v>182</v>
      </c>
      <c r="AT27" s="422"/>
      <c r="AU27" s="422"/>
      <c r="AV27" s="422"/>
      <c r="AW27" s="422"/>
      <c r="AX27" s="424"/>
      <c r="AY27" s="451" t="s">
        <v>183</v>
      </c>
      <c r="AZ27" s="452"/>
      <c r="BA27" s="452"/>
      <c r="BB27" s="452"/>
      <c r="BC27" s="452"/>
      <c r="BD27" s="452"/>
      <c r="BE27" s="452"/>
      <c r="BF27" s="452"/>
      <c r="BG27" s="452"/>
      <c r="BH27" s="452"/>
      <c r="BI27" s="452"/>
      <c r="BJ27" s="452"/>
      <c r="BK27" s="452"/>
      <c r="BL27" s="452"/>
      <c r="BM27" s="453"/>
      <c r="BN27" s="448">
        <v>108218</v>
      </c>
      <c r="BO27" s="449"/>
      <c r="BP27" s="449"/>
      <c r="BQ27" s="449"/>
      <c r="BR27" s="449"/>
      <c r="BS27" s="449"/>
      <c r="BT27" s="449"/>
      <c r="BU27" s="450"/>
      <c r="BV27" s="448">
        <v>113663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184</v>
      </c>
      <c r="F28" s="419"/>
      <c r="G28" s="419"/>
      <c r="H28" s="419"/>
      <c r="I28" s="419"/>
      <c r="J28" s="419"/>
      <c r="K28" s="420"/>
      <c r="L28" s="421">
        <v>1</v>
      </c>
      <c r="M28" s="422"/>
      <c r="N28" s="422"/>
      <c r="O28" s="422"/>
      <c r="P28" s="423"/>
      <c r="Q28" s="421">
        <v>2090</v>
      </c>
      <c r="R28" s="422"/>
      <c r="S28" s="422"/>
      <c r="T28" s="422"/>
      <c r="U28" s="422"/>
      <c r="V28" s="423"/>
      <c r="W28" s="487"/>
      <c r="X28" s="478"/>
      <c r="Y28" s="479"/>
      <c r="Z28" s="418" t="s">
        <v>185</v>
      </c>
      <c r="AA28" s="419"/>
      <c r="AB28" s="419"/>
      <c r="AC28" s="419"/>
      <c r="AD28" s="419"/>
      <c r="AE28" s="419"/>
      <c r="AF28" s="419"/>
      <c r="AG28" s="420"/>
      <c r="AH28" s="421" t="s">
        <v>174</v>
      </c>
      <c r="AI28" s="422"/>
      <c r="AJ28" s="422"/>
      <c r="AK28" s="422"/>
      <c r="AL28" s="423"/>
      <c r="AM28" s="421" t="s">
        <v>174</v>
      </c>
      <c r="AN28" s="422"/>
      <c r="AO28" s="422"/>
      <c r="AP28" s="422"/>
      <c r="AQ28" s="422"/>
      <c r="AR28" s="423"/>
      <c r="AS28" s="421" t="s">
        <v>174</v>
      </c>
      <c r="AT28" s="422"/>
      <c r="AU28" s="422"/>
      <c r="AV28" s="422"/>
      <c r="AW28" s="422"/>
      <c r="AX28" s="424"/>
      <c r="AY28" s="428" t="s">
        <v>186</v>
      </c>
      <c r="AZ28" s="429"/>
      <c r="BA28" s="429"/>
      <c r="BB28" s="430"/>
      <c r="BC28" s="437" t="s">
        <v>42</v>
      </c>
      <c r="BD28" s="438"/>
      <c r="BE28" s="438"/>
      <c r="BF28" s="438"/>
      <c r="BG28" s="438"/>
      <c r="BH28" s="438"/>
      <c r="BI28" s="438"/>
      <c r="BJ28" s="438"/>
      <c r="BK28" s="438"/>
      <c r="BL28" s="438"/>
      <c r="BM28" s="439"/>
      <c r="BN28" s="440">
        <v>471119</v>
      </c>
      <c r="BO28" s="441"/>
      <c r="BP28" s="441"/>
      <c r="BQ28" s="441"/>
      <c r="BR28" s="441"/>
      <c r="BS28" s="441"/>
      <c r="BT28" s="441"/>
      <c r="BU28" s="442"/>
      <c r="BV28" s="440">
        <v>450059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187</v>
      </c>
      <c r="F29" s="419"/>
      <c r="G29" s="419"/>
      <c r="H29" s="419"/>
      <c r="I29" s="419"/>
      <c r="J29" s="419"/>
      <c r="K29" s="420"/>
      <c r="L29" s="421">
        <v>8</v>
      </c>
      <c r="M29" s="422"/>
      <c r="N29" s="422"/>
      <c r="O29" s="422"/>
      <c r="P29" s="423"/>
      <c r="Q29" s="421">
        <v>2010</v>
      </c>
      <c r="R29" s="422"/>
      <c r="S29" s="422"/>
      <c r="T29" s="422"/>
      <c r="U29" s="422"/>
      <c r="V29" s="423"/>
      <c r="W29" s="488"/>
      <c r="X29" s="489"/>
      <c r="Y29" s="490"/>
      <c r="Z29" s="418" t="s">
        <v>188</v>
      </c>
      <c r="AA29" s="419"/>
      <c r="AB29" s="419"/>
      <c r="AC29" s="419"/>
      <c r="AD29" s="419"/>
      <c r="AE29" s="419"/>
      <c r="AF29" s="419"/>
      <c r="AG29" s="420"/>
      <c r="AH29" s="421">
        <v>83</v>
      </c>
      <c r="AI29" s="422"/>
      <c r="AJ29" s="422"/>
      <c r="AK29" s="422"/>
      <c r="AL29" s="423"/>
      <c r="AM29" s="421">
        <v>238552</v>
      </c>
      <c r="AN29" s="422"/>
      <c r="AO29" s="422"/>
      <c r="AP29" s="422"/>
      <c r="AQ29" s="422"/>
      <c r="AR29" s="423"/>
      <c r="AS29" s="421">
        <v>2874</v>
      </c>
      <c r="AT29" s="422"/>
      <c r="AU29" s="422"/>
      <c r="AV29" s="422"/>
      <c r="AW29" s="422"/>
      <c r="AX29" s="424"/>
      <c r="AY29" s="431"/>
      <c r="AZ29" s="432"/>
      <c r="BA29" s="432"/>
      <c r="BB29" s="433"/>
      <c r="BC29" s="425" t="s">
        <v>189</v>
      </c>
      <c r="BD29" s="426"/>
      <c r="BE29" s="426"/>
      <c r="BF29" s="426"/>
      <c r="BG29" s="426"/>
      <c r="BH29" s="426"/>
      <c r="BI29" s="426"/>
      <c r="BJ29" s="426"/>
      <c r="BK29" s="426"/>
      <c r="BL29" s="426"/>
      <c r="BM29" s="427"/>
      <c r="BN29" s="445">
        <v>93292</v>
      </c>
      <c r="BO29" s="446"/>
      <c r="BP29" s="446"/>
      <c r="BQ29" s="446"/>
      <c r="BR29" s="446"/>
      <c r="BS29" s="446"/>
      <c r="BT29" s="446"/>
      <c r="BU29" s="447"/>
      <c r="BV29" s="445">
        <v>93237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190</v>
      </c>
      <c r="X30" s="498"/>
      <c r="Y30" s="498"/>
      <c r="Z30" s="498"/>
      <c r="AA30" s="498"/>
      <c r="AB30" s="498"/>
      <c r="AC30" s="498"/>
      <c r="AD30" s="498"/>
      <c r="AE30" s="498"/>
      <c r="AF30" s="498"/>
      <c r="AG30" s="499"/>
      <c r="AH30" s="409">
        <v>95.6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514675</v>
      </c>
      <c r="BO30" s="449"/>
      <c r="BP30" s="449"/>
      <c r="BQ30" s="449"/>
      <c r="BR30" s="449"/>
      <c r="BS30" s="449"/>
      <c r="BT30" s="449"/>
      <c r="BU30" s="450"/>
      <c r="BV30" s="448">
        <v>606727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191</v>
      </c>
      <c r="D32" s="193"/>
      <c r="E32" s="193"/>
      <c r="F32" s="190"/>
      <c r="G32" s="190"/>
      <c r="H32" s="190"/>
      <c r="I32" s="190"/>
      <c r="J32" s="190"/>
      <c r="K32" s="190"/>
      <c r="L32" s="190"/>
      <c r="M32" s="190"/>
      <c r="N32" s="190"/>
      <c r="O32" s="190"/>
      <c r="P32" s="190"/>
      <c r="Q32" s="190"/>
      <c r="R32" s="190"/>
      <c r="S32" s="190"/>
      <c r="T32" s="190"/>
      <c r="U32" s="190" t="s">
        <v>192</v>
      </c>
      <c r="V32" s="190"/>
      <c r="W32" s="190"/>
      <c r="X32" s="190"/>
      <c r="Y32" s="190"/>
      <c r="Z32" s="190"/>
      <c r="AA32" s="190"/>
      <c r="AB32" s="190"/>
      <c r="AC32" s="190"/>
      <c r="AD32" s="190"/>
      <c r="AE32" s="190"/>
      <c r="AF32" s="190"/>
      <c r="AG32" s="190"/>
      <c r="AH32" s="190"/>
      <c r="AI32" s="190"/>
      <c r="AJ32" s="190"/>
      <c r="AK32" s="190"/>
      <c r="AL32" s="190"/>
      <c r="AM32" s="194" t="s">
        <v>193</v>
      </c>
      <c r="AN32" s="190"/>
      <c r="AO32" s="190"/>
      <c r="AP32" s="190"/>
      <c r="AQ32" s="190"/>
      <c r="AR32" s="190"/>
      <c r="AS32" s="194"/>
      <c r="AT32" s="194"/>
      <c r="AU32" s="194"/>
      <c r="AV32" s="194"/>
      <c r="AW32" s="194"/>
      <c r="AX32" s="194"/>
      <c r="AY32" s="194"/>
      <c r="AZ32" s="194"/>
      <c r="BA32" s="194"/>
      <c r="BB32" s="190"/>
      <c r="BC32" s="194"/>
      <c r="BD32" s="190"/>
      <c r="BE32" s="194" t="s">
        <v>194</v>
      </c>
      <c r="BF32" s="190"/>
      <c r="BG32" s="190"/>
      <c r="BH32" s="190"/>
      <c r="BI32" s="190"/>
      <c r="BJ32" s="194"/>
      <c r="BK32" s="194"/>
      <c r="BL32" s="194"/>
      <c r="BM32" s="194"/>
      <c r="BN32" s="194"/>
      <c r="BO32" s="194"/>
      <c r="BP32" s="194"/>
      <c r="BQ32" s="194"/>
      <c r="BR32" s="190"/>
      <c r="BS32" s="190"/>
      <c r="BT32" s="190"/>
      <c r="BU32" s="190"/>
      <c r="BV32" s="190"/>
      <c r="BW32" s="190" t="s">
        <v>195</v>
      </c>
      <c r="BX32" s="190"/>
      <c r="BY32" s="190"/>
      <c r="BZ32" s="190"/>
      <c r="CA32" s="190"/>
      <c r="CB32" s="194"/>
      <c r="CC32" s="194"/>
      <c r="CD32" s="194"/>
      <c r="CE32" s="194"/>
      <c r="CF32" s="194"/>
      <c r="CG32" s="194"/>
      <c r="CH32" s="194"/>
      <c r="CI32" s="194"/>
      <c r="CJ32" s="194"/>
      <c r="CK32" s="194"/>
      <c r="CL32" s="194"/>
      <c r="CM32" s="194"/>
      <c r="CN32" s="194"/>
      <c r="CO32" s="194" t="s">
        <v>196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197</v>
      </c>
      <c r="D33" s="408"/>
      <c r="E33" s="407" t="s">
        <v>198</v>
      </c>
      <c r="F33" s="407"/>
      <c r="G33" s="407"/>
      <c r="H33" s="407"/>
      <c r="I33" s="407"/>
      <c r="J33" s="407"/>
      <c r="K33" s="407"/>
      <c r="L33" s="407"/>
      <c r="M33" s="407"/>
      <c r="N33" s="407"/>
      <c r="O33" s="407"/>
      <c r="P33" s="407"/>
      <c r="Q33" s="407"/>
      <c r="R33" s="407"/>
      <c r="S33" s="407"/>
      <c r="T33" s="195"/>
      <c r="U33" s="408" t="s">
        <v>199</v>
      </c>
      <c r="V33" s="408"/>
      <c r="W33" s="407" t="s">
        <v>198</v>
      </c>
      <c r="X33" s="407"/>
      <c r="Y33" s="407"/>
      <c r="Z33" s="407"/>
      <c r="AA33" s="407"/>
      <c r="AB33" s="407"/>
      <c r="AC33" s="407"/>
      <c r="AD33" s="407"/>
      <c r="AE33" s="407"/>
      <c r="AF33" s="407"/>
      <c r="AG33" s="407"/>
      <c r="AH33" s="407"/>
      <c r="AI33" s="407"/>
      <c r="AJ33" s="407"/>
      <c r="AK33" s="407"/>
      <c r="AL33" s="195"/>
      <c r="AM33" s="408" t="s">
        <v>200</v>
      </c>
      <c r="AN33" s="408"/>
      <c r="AO33" s="407" t="s">
        <v>201</v>
      </c>
      <c r="AP33" s="407"/>
      <c r="AQ33" s="407"/>
      <c r="AR33" s="407"/>
      <c r="AS33" s="407"/>
      <c r="AT33" s="407"/>
      <c r="AU33" s="407"/>
      <c r="AV33" s="407"/>
      <c r="AW33" s="407"/>
      <c r="AX33" s="407"/>
      <c r="AY33" s="407"/>
      <c r="AZ33" s="407"/>
      <c r="BA33" s="407"/>
      <c r="BB33" s="407"/>
      <c r="BC33" s="407"/>
      <c r="BD33" s="196"/>
      <c r="BE33" s="407" t="s">
        <v>202</v>
      </c>
      <c r="BF33" s="407"/>
      <c r="BG33" s="407" t="s">
        <v>203</v>
      </c>
      <c r="BH33" s="407"/>
      <c r="BI33" s="407"/>
      <c r="BJ33" s="407"/>
      <c r="BK33" s="407"/>
      <c r="BL33" s="407"/>
      <c r="BM33" s="407"/>
      <c r="BN33" s="407"/>
      <c r="BO33" s="407"/>
      <c r="BP33" s="407"/>
      <c r="BQ33" s="407"/>
      <c r="BR33" s="407"/>
      <c r="BS33" s="407"/>
      <c r="BT33" s="407"/>
      <c r="BU33" s="407"/>
      <c r="BV33" s="196"/>
      <c r="BW33" s="408" t="s">
        <v>202</v>
      </c>
      <c r="BX33" s="408"/>
      <c r="BY33" s="407" t="s">
        <v>204</v>
      </c>
      <c r="BZ33" s="407"/>
      <c r="CA33" s="407"/>
      <c r="CB33" s="407"/>
      <c r="CC33" s="407"/>
      <c r="CD33" s="407"/>
      <c r="CE33" s="407"/>
      <c r="CF33" s="407"/>
      <c r="CG33" s="407"/>
      <c r="CH33" s="407"/>
      <c r="CI33" s="407"/>
      <c r="CJ33" s="407"/>
      <c r="CK33" s="407"/>
      <c r="CL33" s="407"/>
      <c r="CM33" s="407"/>
      <c r="CN33" s="195"/>
      <c r="CO33" s="408" t="s">
        <v>199</v>
      </c>
      <c r="CP33" s="408"/>
      <c r="CQ33" s="407" t="s">
        <v>205</v>
      </c>
      <c r="CR33" s="407"/>
      <c r="CS33" s="407"/>
      <c r="CT33" s="407"/>
      <c r="CU33" s="407"/>
      <c r="CV33" s="407"/>
      <c r="CW33" s="407"/>
      <c r="CX33" s="407"/>
      <c r="CY33" s="407"/>
      <c r="CZ33" s="407"/>
      <c r="DA33" s="407"/>
      <c r="DB33" s="407"/>
      <c r="DC33" s="407"/>
      <c r="DD33" s="407"/>
      <c r="DE33" s="407"/>
      <c r="DF33" s="195"/>
      <c r="DG33" s="406" t="s">
        <v>206</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市町村事務（一般）</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宮崎県市町村総合事務組合（市町村交通災害共済災害事業特別会計）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宮崎県環境整備公社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浄化槽事業特別会計</v>
      </c>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宮崎県後期高齢者医療広域連合（一般会計）</v>
      </c>
      <c r="BZ36" s="403"/>
      <c r="CA36" s="403"/>
      <c r="CB36" s="403"/>
      <c r="CC36" s="403"/>
      <c r="CD36" s="403"/>
      <c r="CE36" s="403"/>
      <c r="CF36" s="403"/>
      <c r="CG36" s="403"/>
      <c r="CH36" s="403"/>
      <c r="CI36" s="403"/>
      <c r="CJ36" s="403"/>
      <c r="CK36" s="403"/>
      <c r="CL36" s="403"/>
      <c r="CM36" s="403"/>
      <c r="CN36" s="193"/>
      <c r="CO36" s="404">
        <f t="shared" si="3"/>
        <v>16</v>
      </c>
      <c r="CP36" s="404"/>
      <c r="CQ36" s="403" t="str">
        <f>IF('各会計、関係団体の財政状況及び健全化判断比率'!BS9="","",'各会計、関係団体の財政状況及び健全化判断比率'!BS9)</f>
        <v>農業支援センター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宮崎県後期高齢者医療広域連合（後期高齢者医療特別会計）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宮崎県自治会館管理組合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207</v>
      </c>
      <c r="C46" s="165"/>
      <c r="D46" s="165"/>
      <c r="E46" s="165" t="s">
        <v>208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210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211</v>
      </c>
    </row>
    <row r="50" spans="5:5" x14ac:dyDescent="0.2">
      <c r="E50" s="167" t="s">
        <v>212</v>
      </c>
    </row>
    <row r="51" spans="5:5" x14ac:dyDescent="0.2">
      <c r="E51" s="167" t="s">
        <v>213</v>
      </c>
    </row>
    <row r="52" spans="5:5" x14ac:dyDescent="0.2">
      <c r="E52" s="167" t="s">
        <v>214</v>
      </c>
    </row>
    <row r="53" spans="5:5" x14ac:dyDescent="0.2">
      <c r="E53" s="167" t="s">
        <v>215</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pw4GHzZZ6wDoID9ODs3k9tKToE187EXjMvepSWB4+9heELft2NGJHiWasEXP1BD1vTw1OP+xp9FlAzzmeYBYOQ==" saltValue="6nDYjDcWuyrEStCrQ57m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216</v>
      </c>
      <c r="DI1" s="774"/>
      <c r="DJ1" s="774"/>
      <c r="DK1" s="774"/>
      <c r="DL1" s="774"/>
      <c r="DM1" s="774"/>
      <c r="DN1" s="775"/>
      <c r="DO1" s="205"/>
      <c r="DP1" s="773" t="s">
        <v>217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221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222</v>
      </c>
      <c r="S4" s="716"/>
      <c r="T4" s="716"/>
      <c r="U4" s="716"/>
      <c r="V4" s="716"/>
      <c r="W4" s="716"/>
      <c r="X4" s="716"/>
      <c r="Y4" s="717"/>
      <c r="Z4" s="715" t="s">
        <v>223</v>
      </c>
      <c r="AA4" s="716"/>
      <c r="AB4" s="716"/>
      <c r="AC4" s="717"/>
      <c r="AD4" s="715" t="s">
        <v>224</v>
      </c>
      <c r="AE4" s="716"/>
      <c r="AF4" s="716"/>
      <c r="AG4" s="716"/>
      <c r="AH4" s="716"/>
      <c r="AI4" s="716"/>
      <c r="AJ4" s="716"/>
      <c r="AK4" s="717"/>
      <c r="AL4" s="715" t="s">
        <v>223</v>
      </c>
      <c r="AM4" s="716"/>
      <c r="AN4" s="716"/>
      <c r="AO4" s="717"/>
      <c r="AP4" s="776" t="s">
        <v>225</v>
      </c>
      <c r="AQ4" s="776"/>
      <c r="AR4" s="776"/>
      <c r="AS4" s="776"/>
      <c r="AT4" s="776"/>
      <c r="AU4" s="776"/>
      <c r="AV4" s="776"/>
      <c r="AW4" s="776"/>
      <c r="AX4" s="776"/>
      <c r="AY4" s="776"/>
      <c r="AZ4" s="776"/>
      <c r="BA4" s="776"/>
      <c r="BB4" s="776"/>
      <c r="BC4" s="776"/>
      <c r="BD4" s="776"/>
      <c r="BE4" s="776"/>
      <c r="BF4" s="776"/>
      <c r="BG4" s="776" t="s">
        <v>226</v>
      </c>
      <c r="BH4" s="776"/>
      <c r="BI4" s="776"/>
      <c r="BJ4" s="776"/>
      <c r="BK4" s="776"/>
      <c r="BL4" s="776"/>
      <c r="BM4" s="776"/>
      <c r="BN4" s="776"/>
      <c r="BO4" s="776" t="s">
        <v>223</v>
      </c>
      <c r="BP4" s="776"/>
      <c r="BQ4" s="776"/>
      <c r="BR4" s="776"/>
      <c r="BS4" s="776" t="s">
        <v>227</v>
      </c>
      <c r="BT4" s="776"/>
      <c r="BU4" s="776"/>
      <c r="BV4" s="776"/>
      <c r="BW4" s="776"/>
      <c r="BX4" s="776"/>
      <c r="BY4" s="776"/>
      <c r="BZ4" s="776"/>
      <c r="CA4" s="776"/>
      <c r="CB4" s="776"/>
      <c r="CD4" s="758" t="s">
        <v>228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229</v>
      </c>
      <c r="C5" s="741"/>
      <c r="D5" s="741"/>
      <c r="E5" s="741"/>
      <c r="F5" s="741"/>
      <c r="G5" s="741"/>
      <c r="H5" s="741"/>
      <c r="I5" s="741"/>
      <c r="J5" s="741"/>
      <c r="K5" s="741"/>
      <c r="L5" s="741"/>
      <c r="M5" s="741"/>
      <c r="N5" s="741"/>
      <c r="O5" s="741"/>
      <c r="P5" s="741"/>
      <c r="Q5" s="742"/>
      <c r="R5" s="706">
        <v>593670</v>
      </c>
      <c r="S5" s="707"/>
      <c r="T5" s="707"/>
      <c r="U5" s="707"/>
      <c r="V5" s="707"/>
      <c r="W5" s="707"/>
      <c r="X5" s="707"/>
      <c r="Y5" s="753"/>
      <c r="Z5" s="771">
        <v>11.1</v>
      </c>
      <c r="AA5" s="771"/>
      <c r="AB5" s="771"/>
      <c r="AC5" s="771"/>
      <c r="AD5" s="772">
        <v>593670</v>
      </c>
      <c r="AE5" s="772"/>
      <c r="AF5" s="772"/>
      <c r="AG5" s="772"/>
      <c r="AH5" s="772"/>
      <c r="AI5" s="772"/>
      <c r="AJ5" s="772"/>
      <c r="AK5" s="772"/>
      <c r="AL5" s="754">
        <v>24</v>
      </c>
      <c r="AM5" s="723"/>
      <c r="AN5" s="723"/>
      <c r="AO5" s="755"/>
      <c r="AP5" s="740" t="s">
        <v>230</v>
      </c>
      <c r="AQ5" s="741"/>
      <c r="AR5" s="741"/>
      <c r="AS5" s="741"/>
      <c r="AT5" s="741"/>
      <c r="AU5" s="741"/>
      <c r="AV5" s="741"/>
      <c r="AW5" s="741"/>
      <c r="AX5" s="741"/>
      <c r="AY5" s="741"/>
      <c r="AZ5" s="741"/>
      <c r="BA5" s="741"/>
      <c r="BB5" s="741"/>
      <c r="BC5" s="741"/>
      <c r="BD5" s="741"/>
      <c r="BE5" s="741"/>
      <c r="BF5" s="742"/>
      <c r="BG5" s="641">
        <v>590345</v>
      </c>
      <c r="BH5" s="644"/>
      <c r="BI5" s="644"/>
      <c r="BJ5" s="644"/>
      <c r="BK5" s="644"/>
      <c r="BL5" s="644"/>
      <c r="BM5" s="644"/>
      <c r="BN5" s="645"/>
      <c r="BO5" s="703">
        <v>99.4</v>
      </c>
      <c r="BP5" s="703"/>
      <c r="BQ5" s="703"/>
      <c r="BR5" s="703"/>
      <c r="BS5" s="704" t="s">
        <v>174</v>
      </c>
      <c r="BT5" s="704"/>
      <c r="BU5" s="704"/>
      <c r="BV5" s="704"/>
      <c r="BW5" s="704"/>
      <c r="BX5" s="704"/>
      <c r="BY5" s="704"/>
      <c r="BZ5" s="704"/>
      <c r="CA5" s="704"/>
      <c r="CB5" s="745"/>
      <c r="CD5" s="758" t="s">
        <v>225</v>
      </c>
      <c r="CE5" s="759"/>
      <c r="CF5" s="759"/>
      <c r="CG5" s="759"/>
      <c r="CH5" s="759"/>
      <c r="CI5" s="759"/>
      <c r="CJ5" s="759"/>
      <c r="CK5" s="759"/>
      <c r="CL5" s="759"/>
      <c r="CM5" s="759"/>
      <c r="CN5" s="759"/>
      <c r="CO5" s="759"/>
      <c r="CP5" s="759"/>
      <c r="CQ5" s="760"/>
      <c r="CR5" s="758" t="s">
        <v>231</v>
      </c>
      <c r="CS5" s="759"/>
      <c r="CT5" s="759"/>
      <c r="CU5" s="759"/>
      <c r="CV5" s="759"/>
      <c r="CW5" s="759"/>
      <c r="CX5" s="759"/>
      <c r="CY5" s="760"/>
      <c r="CZ5" s="758" t="s">
        <v>223</v>
      </c>
      <c r="DA5" s="759"/>
      <c r="DB5" s="759"/>
      <c r="DC5" s="760"/>
      <c r="DD5" s="758" t="s">
        <v>232</v>
      </c>
      <c r="DE5" s="759"/>
      <c r="DF5" s="759"/>
      <c r="DG5" s="759"/>
      <c r="DH5" s="759"/>
      <c r="DI5" s="759"/>
      <c r="DJ5" s="759"/>
      <c r="DK5" s="759"/>
      <c r="DL5" s="759"/>
      <c r="DM5" s="759"/>
      <c r="DN5" s="759"/>
      <c r="DO5" s="759"/>
      <c r="DP5" s="760"/>
      <c r="DQ5" s="758" t="s">
        <v>233</v>
      </c>
      <c r="DR5" s="759"/>
      <c r="DS5" s="759"/>
      <c r="DT5" s="759"/>
      <c r="DU5" s="759"/>
      <c r="DV5" s="759"/>
      <c r="DW5" s="759"/>
      <c r="DX5" s="759"/>
      <c r="DY5" s="759"/>
      <c r="DZ5" s="759"/>
      <c r="EA5" s="759"/>
      <c r="EB5" s="759"/>
      <c r="EC5" s="760"/>
    </row>
    <row r="6" spans="2:143" ht="11.25" customHeight="1" x14ac:dyDescent="0.2">
      <c r="B6" s="638" t="s">
        <v>234</v>
      </c>
      <c r="C6" s="639"/>
      <c r="D6" s="639"/>
      <c r="E6" s="639"/>
      <c r="F6" s="639"/>
      <c r="G6" s="639"/>
      <c r="H6" s="639"/>
      <c r="I6" s="639"/>
      <c r="J6" s="639"/>
      <c r="K6" s="639"/>
      <c r="L6" s="639"/>
      <c r="M6" s="639"/>
      <c r="N6" s="639"/>
      <c r="O6" s="639"/>
      <c r="P6" s="639"/>
      <c r="Q6" s="640"/>
      <c r="R6" s="641">
        <v>48570</v>
      </c>
      <c r="S6" s="644"/>
      <c r="T6" s="644"/>
      <c r="U6" s="644"/>
      <c r="V6" s="644"/>
      <c r="W6" s="644"/>
      <c r="X6" s="644"/>
      <c r="Y6" s="645"/>
      <c r="Z6" s="703">
        <v>0.9</v>
      </c>
      <c r="AA6" s="703"/>
      <c r="AB6" s="703"/>
      <c r="AC6" s="703"/>
      <c r="AD6" s="704">
        <v>48570</v>
      </c>
      <c r="AE6" s="704"/>
      <c r="AF6" s="704"/>
      <c r="AG6" s="704"/>
      <c r="AH6" s="704"/>
      <c r="AI6" s="704"/>
      <c r="AJ6" s="704"/>
      <c r="AK6" s="704"/>
      <c r="AL6" s="646">
        <v>2</v>
      </c>
      <c r="AM6" s="647"/>
      <c r="AN6" s="647"/>
      <c r="AO6" s="705"/>
      <c r="AP6" s="638" t="s">
        <v>235</v>
      </c>
      <c r="AQ6" s="639"/>
      <c r="AR6" s="639"/>
      <c r="AS6" s="639"/>
      <c r="AT6" s="639"/>
      <c r="AU6" s="639"/>
      <c r="AV6" s="639"/>
      <c r="AW6" s="639"/>
      <c r="AX6" s="639"/>
      <c r="AY6" s="639"/>
      <c r="AZ6" s="639"/>
      <c r="BA6" s="639"/>
      <c r="BB6" s="639"/>
      <c r="BC6" s="639"/>
      <c r="BD6" s="639"/>
      <c r="BE6" s="639"/>
      <c r="BF6" s="640"/>
      <c r="BG6" s="641">
        <v>590345</v>
      </c>
      <c r="BH6" s="644"/>
      <c r="BI6" s="644"/>
      <c r="BJ6" s="644"/>
      <c r="BK6" s="644"/>
      <c r="BL6" s="644"/>
      <c r="BM6" s="644"/>
      <c r="BN6" s="645"/>
      <c r="BO6" s="703">
        <v>99.4</v>
      </c>
      <c r="BP6" s="703"/>
      <c r="BQ6" s="703"/>
      <c r="BR6" s="703"/>
      <c r="BS6" s="704" t="s">
        <v>236</v>
      </c>
      <c r="BT6" s="704"/>
      <c r="BU6" s="704"/>
      <c r="BV6" s="704"/>
      <c r="BW6" s="704"/>
      <c r="BX6" s="704"/>
      <c r="BY6" s="704"/>
      <c r="BZ6" s="704"/>
      <c r="CA6" s="704"/>
      <c r="CB6" s="745"/>
      <c r="CD6" s="712" t="s">
        <v>237</v>
      </c>
      <c r="CE6" s="713"/>
      <c r="CF6" s="713"/>
      <c r="CG6" s="713"/>
      <c r="CH6" s="713"/>
      <c r="CI6" s="713"/>
      <c r="CJ6" s="713"/>
      <c r="CK6" s="713"/>
      <c r="CL6" s="713"/>
      <c r="CM6" s="713"/>
      <c r="CN6" s="713"/>
      <c r="CO6" s="713"/>
      <c r="CP6" s="713"/>
      <c r="CQ6" s="714"/>
      <c r="CR6" s="641">
        <v>58562</v>
      </c>
      <c r="CS6" s="644"/>
      <c r="CT6" s="644"/>
      <c r="CU6" s="644"/>
      <c r="CV6" s="644"/>
      <c r="CW6" s="644"/>
      <c r="CX6" s="644"/>
      <c r="CY6" s="645"/>
      <c r="CZ6" s="754">
        <v>1.1000000000000001</v>
      </c>
      <c r="DA6" s="723"/>
      <c r="DB6" s="723"/>
      <c r="DC6" s="757"/>
      <c r="DD6" s="649" t="s">
        <v>236</v>
      </c>
      <c r="DE6" s="644"/>
      <c r="DF6" s="644"/>
      <c r="DG6" s="644"/>
      <c r="DH6" s="644"/>
      <c r="DI6" s="644"/>
      <c r="DJ6" s="644"/>
      <c r="DK6" s="644"/>
      <c r="DL6" s="644"/>
      <c r="DM6" s="644"/>
      <c r="DN6" s="644"/>
      <c r="DO6" s="644"/>
      <c r="DP6" s="645"/>
      <c r="DQ6" s="649">
        <v>58562</v>
      </c>
      <c r="DR6" s="644"/>
      <c r="DS6" s="644"/>
      <c r="DT6" s="644"/>
      <c r="DU6" s="644"/>
      <c r="DV6" s="644"/>
      <c r="DW6" s="644"/>
      <c r="DX6" s="644"/>
      <c r="DY6" s="644"/>
      <c r="DZ6" s="644"/>
      <c r="EA6" s="644"/>
      <c r="EB6" s="644"/>
      <c r="EC6" s="684"/>
    </row>
    <row r="7" spans="2:143" ht="11.25" customHeight="1" x14ac:dyDescent="0.2">
      <c r="B7" s="638" t="s">
        <v>238</v>
      </c>
      <c r="C7" s="639"/>
      <c r="D7" s="639"/>
      <c r="E7" s="639"/>
      <c r="F7" s="639"/>
      <c r="G7" s="639"/>
      <c r="H7" s="639"/>
      <c r="I7" s="639"/>
      <c r="J7" s="639"/>
      <c r="K7" s="639"/>
      <c r="L7" s="639"/>
      <c r="M7" s="639"/>
      <c r="N7" s="639"/>
      <c r="O7" s="639"/>
      <c r="P7" s="639"/>
      <c r="Q7" s="640"/>
      <c r="R7" s="641">
        <v>694</v>
      </c>
      <c r="S7" s="644"/>
      <c r="T7" s="644"/>
      <c r="U7" s="644"/>
      <c r="V7" s="644"/>
      <c r="W7" s="644"/>
      <c r="X7" s="644"/>
      <c r="Y7" s="645"/>
      <c r="Z7" s="703">
        <v>0</v>
      </c>
      <c r="AA7" s="703"/>
      <c r="AB7" s="703"/>
      <c r="AC7" s="703"/>
      <c r="AD7" s="704">
        <v>694</v>
      </c>
      <c r="AE7" s="704"/>
      <c r="AF7" s="704"/>
      <c r="AG7" s="704"/>
      <c r="AH7" s="704"/>
      <c r="AI7" s="704"/>
      <c r="AJ7" s="704"/>
      <c r="AK7" s="704"/>
      <c r="AL7" s="646">
        <v>0</v>
      </c>
      <c r="AM7" s="647"/>
      <c r="AN7" s="647"/>
      <c r="AO7" s="705"/>
      <c r="AP7" s="638" t="s">
        <v>239</v>
      </c>
      <c r="AQ7" s="639"/>
      <c r="AR7" s="639"/>
      <c r="AS7" s="639"/>
      <c r="AT7" s="639"/>
      <c r="AU7" s="639"/>
      <c r="AV7" s="639"/>
      <c r="AW7" s="639"/>
      <c r="AX7" s="639"/>
      <c r="AY7" s="639"/>
      <c r="AZ7" s="639"/>
      <c r="BA7" s="639"/>
      <c r="BB7" s="639"/>
      <c r="BC7" s="639"/>
      <c r="BD7" s="639"/>
      <c r="BE7" s="639"/>
      <c r="BF7" s="640"/>
      <c r="BG7" s="641">
        <v>231715</v>
      </c>
      <c r="BH7" s="644"/>
      <c r="BI7" s="644"/>
      <c r="BJ7" s="644"/>
      <c r="BK7" s="644"/>
      <c r="BL7" s="644"/>
      <c r="BM7" s="644"/>
      <c r="BN7" s="645"/>
      <c r="BO7" s="703">
        <v>39</v>
      </c>
      <c r="BP7" s="703"/>
      <c r="BQ7" s="703"/>
      <c r="BR7" s="703"/>
      <c r="BS7" s="704" t="s">
        <v>173</v>
      </c>
      <c r="BT7" s="704"/>
      <c r="BU7" s="704"/>
      <c r="BV7" s="704"/>
      <c r="BW7" s="704"/>
      <c r="BX7" s="704"/>
      <c r="BY7" s="704"/>
      <c r="BZ7" s="704"/>
      <c r="CA7" s="704"/>
      <c r="CB7" s="745"/>
      <c r="CD7" s="685" t="s">
        <v>240</v>
      </c>
      <c r="CE7" s="682"/>
      <c r="CF7" s="682"/>
      <c r="CG7" s="682"/>
      <c r="CH7" s="682"/>
      <c r="CI7" s="682"/>
      <c r="CJ7" s="682"/>
      <c r="CK7" s="682"/>
      <c r="CL7" s="682"/>
      <c r="CM7" s="682"/>
      <c r="CN7" s="682"/>
      <c r="CO7" s="682"/>
      <c r="CP7" s="682"/>
      <c r="CQ7" s="683"/>
      <c r="CR7" s="641">
        <v>1287696</v>
      </c>
      <c r="CS7" s="644"/>
      <c r="CT7" s="644"/>
      <c r="CU7" s="644"/>
      <c r="CV7" s="644"/>
      <c r="CW7" s="644"/>
      <c r="CX7" s="644"/>
      <c r="CY7" s="645"/>
      <c r="CZ7" s="703">
        <v>24.7</v>
      </c>
      <c r="DA7" s="703"/>
      <c r="DB7" s="703"/>
      <c r="DC7" s="703"/>
      <c r="DD7" s="649">
        <v>134425</v>
      </c>
      <c r="DE7" s="644"/>
      <c r="DF7" s="644"/>
      <c r="DG7" s="644"/>
      <c r="DH7" s="644"/>
      <c r="DI7" s="644"/>
      <c r="DJ7" s="644"/>
      <c r="DK7" s="644"/>
      <c r="DL7" s="644"/>
      <c r="DM7" s="644"/>
      <c r="DN7" s="644"/>
      <c r="DO7" s="644"/>
      <c r="DP7" s="645"/>
      <c r="DQ7" s="649">
        <v>1113010</v>
      </c>
      <c r="DR7" s="644"/>
      <c r="DS7" s="644"/>
      <c r="DT7" s="644"/>
      <c r="DU7" s="644"/>
      <c r="DV7" s="644"/>
      <c r="DW7" s="644"/>
      <c r="DX7" s="644"/>
      <c r="DY7" s="644"/>
      <c r="DZ7" s="644"/>
      <c r="EA7" s="644"/>
      <c r="EB7" s="644"/>
      <c r="EC7" s="684"/>
    </row>
    <row r="8" spans="2:143" ht="11.25" customHeight="1" x14ac:dyDescent="0.2">
      <c r="B8" s="638" t="s">
        <v>241</v>
      </c>
      <c r="C8" s="639"/>
      <c r="D8" s="639"/>
      <c r="E8" s="639"/>
      <c r="F8" s="639"/>
      <c r="G8" s="639"/>
      <c r="H8" s="639"/>
      <c r="I8" s="639"/>
      <c r="J8" s="639"/>
      <c r="K8" s="639"/>
      <c r="L8" s="639"/>
      <c r="M8" s="639"/>
      <c r="N8" s="639"/>
      <c r="O8" s="639"/>
      <c r="P8" s="639"/>
      <c r="Q8" s="640"/>
      <c r="R8" s="641">
        <v>1384</v>
      </c>
      <c r="S8" s="644"/>
      <c r="T8" s="644"/>
      <c r="U8" s="644"/>
      <c r="V8" s="644"/>
      <c r="W8" s="644"/>
      <c r="X8" s="644"/>
      <c r="Y8" s="645"/>
      <c r="Z8" s="703">
        <v>0</v>
      </c>
      <c r="AA8" s="703"/>
      <c r="AB8" s="703"/>
      <c r="AC8" s="703"/>
      <c r="AD8" s="704">
        <v>1384</v>
      </c>
      <c r="AE8" s="704"/>
      <c r="AF8" s="704"/>
      <c r="AG8" s="704"/>
      <c r="AH8" s="704"/>
      <c r="AI8" s="704"/>
      <c r="AJ8" s="704"/>
      <c r="AK8" s="704"/>
      <c r="AL8" s="646">
        <v>0.1</v>
      </c>
      <c r="AM8" s="647"/>
      <c r="AN8" s="647"/>
      <c r="AO8" s="705"/>
      <c r="AP8" s="638" t="s">
        <v>242</v>
      </c>
      <c r="AQ8" s="639"/>
      <c r="AR8" s="639"/>
      <c r="AS8" s="639"/>
      <c r="AT8" s="639"/>
      <c r="AU8" s="639"/>
      <c r="AV8" s="639"/>
      <c r="AW8" s="639"/>
      <c r="AX8" s="639"/>
      <c r="AY8" s="639"/>
      <c r="AZ8" s="639"/>
      <c r="BA8" s="639"/>
      <c r="BB8" s="639"/>
      <c r="BC8" s="639"/>
      <c r="BD8" s="639"/>
      <c r="BE8" s="639"/>
      <c r="BF8" s="640"/>
      <c r="BG8" s="641">
        <v>11082</v>
      </c>
      <c r="BH8" s="644"/>
      <c r="BI8" s="644"/>
      <c r="BJ8" s="644"/>
      <c r="BK8" s="644"/>
      <c r="BL8" s="644"/>
      <c r="BM8" s="644"/>
      <c r="BN8" s="645"/>
      <c r="BO8" s="703">
        <v>1.9</v>
      </c>
      <c r="BP8" s="703"/>
      <c r="BQ8" s="703"/>
      <c r="BR8" s="703"/>
      <c r="BS8" s="649" t="s">
        <v>236</v>
      </c>
      <c r="BT8" s="644"/>
      <c r="BU8" s="644"/>
      <c r="BV8" s="644"/>
      <c r="BW8" s="644"/>
      <c r="BX8" s="644"/>
      <c r="BY8" s="644"/>
      <c r="BZ8" s="644"/>
      <c r="CA8" s="644"/>
      <c r="CB8" s="684"/>
      <c r="CD8" s="685" t="s">
        <v>243</v>
      </c>
      <c r="CE8" s="682"/>
      <c r="CF8" s="682"/>
      <c r="CG8" s="682"/>
      <c r="CH8" s="682"/>
      <c r="CI8" s="682"/>
      <c r="CJ8" s="682"/>
      <c r="CK8" s="682"/>
      <c r="CL8" s="682"/>
      <c r="CM8" s="682"/>
      <c r="CN8" s="682"/>
      <c r="CO8" s="682"/>
      <c r="CP8" s="682"/>
      <c r="CQ8" s="683"/>
      <c r="CR8" s="641">
        <v>1368525</v>
      </c>
      <c r="CS8" s="644"/>
      <c r="CT8" s="644"/>
      <c r="CU8" s="644"/>
      <c r="CV8" s="644"/>
      <c r="CW8" s="644"/>
      <c r="CX8" s="644"/>
      <c r="CY8" s="645"/>
      <c r="CZ8" s="703">
        <v>26.2</v>
      </c>
      <c r="DA8" s="703"/>
      <c r="DB8" s="703"/>
      <c r="DC8" s="703"/>
      <c r="DD8" s="649">
        <v>18193</v>
      </c>
      <c r="DE8" s="644"/>
      <c r="DF8" s="644"/>
      <c r="DG8" s="644"/>
      <c r="DH8" s="644"/>
      <c r="DI8" s="644"/>
      <c r="DJ8" s="644"/>
      <c r="DK8" s="644"/>
      <c r="DL8" s="644"/>
      <c r="DM8" s="644"/>
      <c r="DN8" s="644"/>
      <c r="DO8" s="644"/>
      <c r="DP8" s="645"/>
      <c r="DQ8" s="649">
        <v>757139</v>
      </c>
      <c r="DR8" s="644"/>
      <c r="DS8" s="644"/>
      <c r="DT8" s="644"/>
      <c r="DU8" s="644"/>
      <c r="DV8" s="644"/>
      <c r="DW8" s="644"/>
      <c r="DX8" s="644"/>
      <c r="DY8" s="644"/>
      <c r="DZ8" s="644"/>
      <c r="EA8" s="644"/>
      <c r="EB8" s="644"/>
      <c r="EC8" s="684"/>
    </row>
    <row r="9" spans="2:143" ht="11.25" customHeight="1" x14ac:dyDescent="0.2">
      <c r="B9" s="638" t="s">
        <v>244</v>
      </c>
      <c r="C9" s="639"/>
      <c r="D9" s="639"/>
      <c r="E9" s="639"/>
      <c r="F9" s="639"/>
      <c r="G9" s="639"/>
      <c r="H9" s="639"/>
      <c r="I9" s="639"/>
      <c r="J9" s="639"/>
      <c r="K9" s="639"/>
      <c r="L9" s="639"/>
      <c r="M9" s="639"/>
      <c r="N9" s="639"/>
      <c r="O9" s="639"/>
      <c r="P9" s="639"/>
      <c r="Q9" s="640"/>
      <c r="R9" s="641">
        <v>1338</v>
      </c>
      <c r="S9" s="644"/>
      <c r="T9" s="644"/>
      <c r="U9" s="644"/>
      <c r="V9" s="644"/>
      <c r="W9" s="644"/>
      <c r="X9" s="644"/>
      <c r="Y9" s="645"/>
      <c r="Z9" s="703">
        <v>0</v>
      </c>
      <c r="AA9" s="703"/>
      <c r="AB9" s="703"/>
      <c r="AC9" s="703"/>
      <c r="AD9" s="704">
        <v>1338</v>
      </c>
      <c r="AE9" s="704"/>
      <c r="AF9" s="704"/>
      <c r="AG9" s="704"/>
      <c r="AH9" s="704"/>
      <c r="AI9" s="704"/>
      <c r="AJ9" s="704"/>
      <c r="AK9" s="704"/>
      <c r="AL9" s="646">
        <v>0.1</v>
      </c>
      <c r="AM9" s="647"/>
      <c r="AN9" s="647"/>
      <c r="AO9" s="705"/>
      <c r="AP9" s="638" t="s">
        <v>245</v>
      </c>
      <c r="AQ9" s="639"/>
      <c r="AR9" s="639"/>
      <c r="AS9" s="639"/>
      <c r="AT9" s="639"/>
      <c r="AU9" s="639"/>
      <c r="AV9" s="639"/>
      <c r="AW9" s="639"/>
      <c r="AX9" s="639"/>
      <c r="AY9" s="639"/>
      <c r="AZ9" s="639"/>
      <c r="BA9" s="639"/>
      <c r="BB9" s="639"/>
      <c r="BC9" s="639"/>
      <c r="BD9" s="639"/>
      <c r="BE9" s="639"/>
      <c r="BF9" s="640"/>
      <c r="BG9" s="641">
        <v>185760</v>
      </c>
      <c r="BH9" s="644"/>
      <c r="BI9" s="644"/>
      <c r="BJ9" s="644"/>
      <c r="BK9" s="644"/>
      <c r="BL9" s="644"/>
      <c r="BM9" s="644"/>
      <c r="BN9" s="645"/>
      <c r="BO9" s="703">
        <v>31.3</v>
      </c>
      <c r="BP9" s="703"/>
      <c r="BQ9" s="703"/>
      <c r="BR9" s="703"/>
      <c r="BS9" s="649" t="s">
        <v>173</v>
      </c>
      <c r="BT9" s="644"/>
      <c r="BU9" s="644"/>
      <c r="BV9" s="644"/>
      <c r="BW9" s="644"/>
      <c r="BX9" s="644"/>
      <c r="BY9" s="644"/>
      <c r="BZ9" s="644"/>
      <c r="CA9" s="644"/>
      <c r="CB9" s="684"/>
      <c r="CD9" s="685" t="s">
        <v>246</v>
      </c>
      <c r="CE9" s="682"/>
      <c r="CF9" s="682"/>
      <c r="CG9" s="682"/>
      <c r="CH9" s="682"/>
      <c r="CI9" s="682"/>
      <c r="CJ9" s="682"/>
      <c r="CK9" s="682"/>
      <c r="CL9" s="682"/>
      <c r="CM9" s="682"/>
      <c r="CN9" s="682"/>
      <c r="CO9" s="682"/>
      <c r="CP9" s="682"/>
      <c r="CQ9" s="683"/>
      <c r="CR9" s="641">
        <v>199162</v>
      </c>
      <c r="CS9" s="644"/>
      <c r="CT9" s="644"/>
      <c r="CU9" s="644"/>
      <c r="CV9" s="644"/>
      <c r="CW9" s="644"/>
      <c r="CX9" s="644"/>
      <c r="CY9" s="645"/>
      <c r="CZ9" s="703">
        <v>3.8</v>
      </c>
      <c r="DA9" s="703"/>
      <c r="DB9" s="703"/>
      <c r="DC9" s="703"/>
      <c r="DD9" s="649">
        <v>4428</v>
      </c>
      <c r="DE9" s="644"/>
      <c r="DF9" s="644"/>
      <c r="DG9" s="644"/>
      <c r="DH9" s="644"/>
      <c r="DI9" s="644"/>
      <c r="DJ9" s="644"/>
      <c r="DK9" s="644"/>
      <c r="DL9" s="644"/>
      <c r="DM9" s="644"/>
      <c r="DN9" s="644"/>
      <c r="DO9" s="644"/>
      <c r="DP9" s="645"/>
      <c r="DQ9" s="649">
        <v>184307</v>
      </c>
      <c r="DR9" s="644"/>
      <c r="DS9" s="644"/>
      <c r="DT9" s="644"/>
      <c r="DU9" s="644"/>
      <c r="DV9" s="644"/>
      <c r="DW9" s="644"/>
      <c r="DX9" s="644"/>
      <c r="DY9" s="644"/>
      <c r="DZ9" s="644"/>
      <c r="EA9" s="644"/>
      <c r="EB9" s="644"/>
      <c r="EC9" s="684"/>
    </row>
    <row r="10" spans="2:143" ht="11.25" customHeight="1" x14ac:dyDescent="0.2">
      <c r="B10" s="638" t="s">
        <v>247</v>
      </c>
      <c r="C10" s="639"/>
      <c r="D10" s="639"/>
      <c r="E10" s="639"/>
      <c r="F10" s="639"/>
      <c r="G10" s="639"/>
      <c r="H10" s="639"/>
      <c r="I10" s="639"/>
      <c r="J10" s="639"/>
      <c r="K10" s="639"/>
      <c r="L10" s="639"/>
      <c r="M10" s="639"/>
      <c r="N10" s="639"/>
      <c r="O10" s="639"/>
      <c r="P10" s="639"/>
      <c r="Q10" s="640"/>
      <c r="R10" s="641" t="s">
        <v>236</v>
      </c>
      <c r="S10" s="644"/>
      <c r="T10" s="644"/>
      <c r="U10" s="644"/>
      <c r="V10" s="644"/>
      <c r="W10" s="644"/>
      <c r="X10" s="644"/>
      <c r="Y10" s="645"/>
      <c r="Z10" s="703" t="s">
        <v>173</v>
      </c>
      <c r="AA10" s="703"/>
      <c r="AB10" s="703"/>
      <c r="AC10" s="703"/>
      <c r="AD10" s="704" t="s">
        <v>173</v>
      </c>
      <c r="AE10" s="704"/>
      <c r="AF10" s="704"/>
      <c r="AG10" s="704"/>
      <c r="AH10" s="704"/>
      <c r="AI10" s="704"/>
      <c r="AJ10" s="704"/>
      <c r="AK10" s="704"/>
      <c r="AL10" s="646" t="s">
        <v>173</v>
      </c>
      <c r="AM10" s="647"/>
      <c r="AN10" s="647"/>
      <c r="AO10" s="705"/>
      <c r="AP10" s="638" t="s">
        <v>248</v>
      </c>
      <c r="AQ10" s="639"/>
      <c r="AR10" s="639"/>
      <c r="AS10" s="639"/>
      <c r="AT10" s="639"/>
      <c r="AU10" s="639"/>
      <c r="AV10" s="639"/>
      <c r="AW10" s="639"/>
      <c r="AX10" s="639"/>
      <c r="AY10" s="639"/>
      <c r="AZ10" s="639"/>
      <c r="BA10" s="639"/>
      <c r="BB10" s="639"/>
      <c r="BC10" s="639"/>
      <c r="BD10" s="639"/>
      <c r="BE10" s="639"/>
      <c r="BF10" s="640"/>
      <c r="BG10" s="641">
        <v>13054</v>
      </c>
      <c r="BH10" s="644"/>
      <c r="BI10" s="644"/>
      <c r="BJ10" s="644"/>
      <c r="BK10" s="644"/>
      <c r="BL10" s="644"/>
      <c r="BM10" s="644"/>
      <c r="BN10" s="645"/>
      <c r="BO10" s="703">
        <v>2.2000000000000002</v>
      </c>
      <c r="BP10" s="703"/>
      <c r="BQ10" s="703"/>
      <c r="BR10" s="703"/>
      <c r="BS10" s="649" t="s">
        <v>173</v>
      </c>
      <c r="BT10" s="644"/>
      <c r="BU10" s="644"/>
      <c r="BV10" s="644"/>
      <c r="BW10" s="644"/>
      <c r="BX10" s="644"/>
      <c r="BY10" s="644"/>
      <c r="BZ10" s="644"/>
      <c r="CA10" s="644"/>
      <c r="CB10" s="684"/>
      <c r="CD10" s="685" t="s">
        <v>249</v>
      </c>
      <c r="CE10" s="682"/>
      <c r="CF10" s="682"/>
      <c r="CG10" s="682"/>
      <c r="CH10" s="682"/>
      <c r="CI10" s="682"/>
      <c r="CJ10" s="682"/>
      <c r="CK10" s="682"/>
      <c r="CL10" s="682"/>
      <c r="CM10" s="682"/>
      <c r="CN10" s="682"/>
      <c r="CO10" s="682"/>
      <c r="CP10" s="682"/>
      <c r="CQ10" s="683"/>
      <c r="CR10" s="641" t="s">
        <v>173</v>
      </c>
      <c r="CS10" s="644"/>
      <c r="CT10" s="644"/>
      <c r="CU10" s="644"/>
      <c r="CV10" s="644"/>
      <c r="CW10" s="644"/>
      <c r="CX10" s="644"/>
      <c r="CY10" s="645"/>
      <c r="CZ10" s="703" t="s">
        <v>174</v>
      </c>
      <c r="DA10" s="703"/>
      <c r="DB10" s="703"/>
      <c r="DC10" s="703"/>
      <c r="DD10" s="649" t="s">
        <v>173</v>
      </c>
      <c r="DE10" s="644"/>
      <c r="DF10" s="644"/>
      <c r="DG10" s="644"/>
      <c r="DH10" s="644"/>
      <c r="DI10" s="644"/>
      <c r="DJ10" s="644"/>
      <c r="DK10" s="644"/>
      <c r="DL10" s="644"/>
      <c r="DM10" s="644"/>
      <c r="DN10" s="644"/>
      <c r="DO10" s="644"/>
      <c r="DP10" s="645"/>
      <c r="DQ10" s="649" t="s">
        <v>173</v>
      </c>
      <c r="DR10" s="644"/>
      <c r="DS10" s="644"/>
      <c r="DT10" s="644"/>
      <c r="DU10" s="644"/>
      <c r="DV10" s="644"/>
      <c r="DW10" s="644"/>
      <c r="DX10" s="644"/>
      <c r="DY10" s="644"/>
      <c r="DZ10" s="644"/>
      <c r="EA10" s="644"/>
      <c r="EB10" s="644"/>
      <c r="EC10" s="684"/>
    </row>
    <row r="11" spans="2:143" ht="11.25" customHeight="1" x14ac:dyDescent="0.2">
      <c r="B11" s="638" t="s">
        <v>250</v>
      </c>
      <c r="C11" s="639"/>
      <c r="D11" s="639"/>
      <c r="E11" s="639"/>
      <c r="F11" s="639"/>
      <c r="G11" s="639"/>
      <c r="H11" s="639"/>
      <c r="I11" s="639"/>
      <c r="J11" s="639"/>
      <c r="K11" s="639"/>
      <c r="L11" s="639"/>
      <c r="M11" s="639"/>
      <c r="N11" s="639"/>
      <c r="O11" s="639"/>
      <c r="P11" s="639"/>
      <c r="Q11" s="640"/>
      <c r="R11" s="641" t="s">
        <v>173</v>
      </c>
      <c r="S11" s="644"/>
      <c r="T11" s="644"/>
      <c r="U11" s="644"/>
      <c r="V11" s="644"/>
      <c r="W11" s="644"/>
      <c r="X11" s="644"/>
      <c r="Y11" s="645"/>
      <c r="Z11" s="703" t="s">
        <v>236</v>
      </c>
      <c r="AA11" s="703"/>
      <c r="AB11" s="703"/>
      <c r="AC11" s="703"/>
      <c r="AD11" s="704" t="s">
        <v>173</v>
      </c>
      <c r="AE11" s="704"/>
      <c r="AF11" s="704"/>
      <c r="AG11" s="704"/>
      <c r="AH11" s="704"/>
      <c r="AI11" s="704"/>
      <c r="AJ11" s="704"/>
      <c r="AK11" s="704"/>
      <c r="AL11" s="646" t="s">
        <v>173</v>
      </c>
      <c r="AM11" s="647"/>
      <c r="AN11" s="647"/>
      <c r="AO11" s="705"/>
      <c r="AP11" s="638" t="s">
        <v>251</v>
      </c>
      <c r="AQ11" s="639"/>
      <c r="AR11" s="639"/>
      <c r="AS11" s="639"/>
      <c r="AT11" s="639"/>
      <c r="AU11" s="639"/>
      <c r="AV11" s="639"/>
      <c r="AW11" s="639"/>
      <c r="AX11" s="639"/>
      <c r="AY11" s="639"/>
      <c r="AZ11" s="639"/>
      <c r="BA11" s="639"/>
      <c r="BB11" s="639"/>
      <c r="BC11" s="639"/>
      <c r="BD11" s="639"/>
      <c r="BE11" s="639"/>
      <c r="BF11" s="640"/>
      <c r="BG11" s="641">
        <v>21819</v>
      </c>
      <c r="BH11" s="644"/>
      <c r="BI11" s="644"/>
      <c r="BJ11" s="644"/>
      <c r="BK11" s="644"/>
      <c r="BL11" s="644"/>
      <c r="BM11" s="644"/>
      <c r="BN11" s="645"/>
      <c r="BO11" s="703">
        <v>3.7</v>
      </c>
      <c r="BP11" s="703"/>
      <c r="BQ11" s="703"/>
      <c r="BR11" s="703"/>
      <c r="BS11" s="649" t="s">
        <v>173</v>
      </c>
      <c r="BT11" s="644"/>
      <c r="BU11" s="644"/>
      <c r="BV11" s="644"/>
      <c r="BW11" s="644"/>
      <c r="BX11" s="644"/>
      <c r="BY11" s="644"/>
      <c r="BZ11" s="644"/>
      <c r="CA11" s="644"/>
      <c r="CB11" s="684"/>
      <c r="CD11" s="685" t="s">
        <v>252</v>
      </c>
      <c r="CE11" s="682"/>
      <c r="CF11" s="682"/>
      <c r="CG11" s="682"/>
      <c r="CH11" s="682"/>
      <c r="CI11" s="682"/>
      <c r="CJ11" s="682"/>
      <c r="CK11" s="682"/>
      <c r="CL11" s="682"/>
      <c r="CM11" s="682"/>
      <c r="CN11" s="682"/>
      <c r="CO11" s="682"/>
      <c r="CP11" s="682"/>
      <c r="CQ11" s="683"/>
      <c r="CR11" s="641">
        <v>489107</v>
      </c>
      <c r="CS11" s="644"/>
      <c r="CT11" s="644"/>
      <c r="CU11" s="644"/>
      <c r="CV11" s="644"/>
      <c r="CW11" s="644"/>
      <c r="CX11" s="644"/>
      <c r="CY11" s="645"/>
      <c r="CZ11" s="703">
        <v>9.4</v>
      </c>
      <c r="DA11" s="703"/>
      <c r="DB11" s="703"/>
      <c r="DC11" s="703"/>
      <c r="DD11" s="649">
        <v>222605</v>
      </c>
      <c r="DE11" s="644"/>
      <c r="DF11" s="644"/>
      <c r="DG11" s="644"/>
      <c r="DH11" s="644"/>
      <c r="DI11" s="644"/>
      <c r="DJ11" s="644"/>
      <c r="DK11" s="644"/>
      <c r="DL11" s="644"/>
      <c r="DM11" s="644"/>
      <c r="DN11" s="644"/>
      <c r="DO11" s="644"/>
      <c r="DP11" s="645"/>
      <c r="DQ11" s="649">
        <v>187068</v>
      </c>
      <c r="DR11" s="644"/>
      <c r="DS11" s="644"/>
      <c r="DT11" s="644"/>
      <c r="DU11" s="644"/>
      <c r="DV11" s="644"/>
      <c r="DW11" s="644"/>
      <c r="DX11" s="644"/>
      <c r="DY11" s="644"/>
      <c r="DZ11" s="644"/>
      <c r="EA11" s="644"/>
      <c r="EB11" s="644"/>
      <c r="EC11" s="684"/>
    </row>
    <row r="12" spans="2:143" ht="11.25" customHeight="1" x14ac:dyDescent="0.2">
      <c r="B12" s="638" t="s">
        <v>253</v>
      </c>
      <c r="C12" s="639"/>
      <c r="D12" s="639"/>
      <c r="E12" s="639"/>
      <c r="F12" s="639"/>
      <c r="G12" s="639"/>
      <c r="H12" s="639"/>
      <c r="I12" s="639"/>
      <c r="J12" s="639"/>
      <c r="K12" s="639"/>
      <c r="L12" s="639"/>
      <c r="M12" s="639"/>
      <c r="N12" s="639"/>
      <c r="O12" s="639"/>
      <c r="P12" s="639"/>
      <c r="Q12" s="640"/>
      <c r="R12" s="641">
        <v>128866</v>
      </c>
      <c r="S12" s="644"/>
      <c r="T12" s="644"/>
      <c r="U12" s="644"/>
      <c r="V12" s="644"/>
      <c r="W12" s="644"/>
      <c r="X12" s="644"/>
      <c r="Y12" s="645"/>
      <c r="Z12" s="703">
        <v>2.4</v>
      </c>
      <c r="AA12" s="703"/>
      <c r="AB12" s="703"/>
      <c r="AC12" s="703"/>
      <c r="AD12" s="704">
        <v>128866</v>
      </c>
      <c r="AE12" s="704"/>
      <c r="AF12" s="704"/>
      <c r="AG12" s="704"/>
      <c r="AH12" s="704"/>
      <c r="AI12" s="704"/>
      <c r="AJ12" s="704"/>
      <c r="AK12" s="704"/>
      <c r="AL12" s="646">
        <v>5.2</v>
      </c>
      <c r="AM12" s="647"/>
      <c r="AN12" s="647"/>
      <c r="AO12" s="705"/>
      <c r="AP12" s="638" t="s">
        <v>254</v>
      </c>
      <c r="AQ12" s="639"/>
      <c r="AR12" s="639"/>
      <c r="AS12" s="639"/>
      <c r="AT12" s="639"/>
      <c r="AU12" s="639"/>
      <c r="AV12" s="639"/>
      <c r="AW12" s="639"/>
      <c r="AX12" s="639"/>
      <c r="AY12" s="639"/>
      <c r="AZ12" s="639"/>
      <c r="BA12" s="639"/>
      <c r="BB12" s="639"/>
      <c r="BC12" s="639"/>
      <c r="BD12" s="639"/>
      <c r="BE12" s="639"/>
      <c r="BF12" s="640"/>
      <c r="BG12" s="641">
        <v>295473</v>
      </c>
      <c r="BH12" s="644"/>
      <c r="BI12" s="644"/>
      <c r="BJ12" s="644"/>
      <c r="BK12" s="644"/>
      <c r="BL12" s="644"/>
      <c r="BM12" s="644"/>
      <c r="BN12" s="645"/>
      <c r="BO12" s="703">
        <v>49.8</v>
      </c>
      <c r="BP12" s="703"/>
      <c r="BQ12" s="703"/>
      <c r="BR12" s="703"/>
      <c r="BS12" s="649" t="s">
        <v>173</v>
      </c>
      <c r="BT12" s="644"/>
      <c r="BU12" s="644"/>
      <c r="BV12" s="644"/>
      <c r="BW12" s="644"/>
      <c r="BX12" s="644"/>
      <c r="BY12" s="644"/>
      <c r="BZ12" s="644"/>
      <c r="CA12" s="644"/>
      <c r="CB12" s="684"/>
      <c r="CD12" s="685" t="s">
        <v>255</v>
      </c>
      <c r="CE12" s="682"/>
      <c r="CF12" s="682"/>
      <c r="CG12" s="682"/>
      <c r="CH12" s="682"/>
      <c r="CI12" s="682"/>
      <c r="CJ12" s="682"/>
      <c r="CK12" s="682"/>
      <c r="CL12" s="682"/>
      <c r="CM12" s="682"/>
      <c r="CN12" s="682"/>
      <c r="CO12" s="682"/>
      <c r="CP12" s="682"/>
      <c r="CQ12" s="683"/>
      <c r="CR12" s="641">
        <v>279531</v>
      </c>
      <c r="CS12" s="644"/>
      <c r="CT12" s="644"/>
      <c r="CU12" s="644"/>
      <c r="CV12" s="644"/>
      <c r="CW12" s="644"/>
      <c r="CX12" s="644"/>
      <c r="CY12" s="645"/>
      <c r="CZ12" s="703">
        <v>5.4</v>
      </c>
      <c r="DA12" s="703"/>
      <c r="DB12" s="703"/>
      <c r="DC12" s="703"/>
      <c r="DD12" s="649">
        <v>37896</v>
      </c>
      <c r="DE12" s="644"/>
      <c r="DF12" s="644"/>
      <c r="DG12" s="644"/>
      <c r="DH12" s="644"/>
      <c r="DI12" s="644"/>
      <c r="DJ12" s="644"/>
      <c r="DK12" s="644"/>
      <c r="DL12" s="644"/>
      <c r="DM12" s="644"/>
      <c r="DN12" s="644"/>
      <c r="DO12" s="644"/>
      <c r="DP12" s="645"/>
      <c r="DQ12" s="649">
        <v>117085</v>
      </c>
      <c r="DR12" s="644"/>
      <c r="DS12" s="644"/>
      <c r="DT12" s="644"/>
      <c r="DU12" s="644"/>
      <c r="DV12" s="644"/>
      <c r="DW12" s="644"/>
      <c r="DX12" s="644"/>
      <c r="DY12" s="644"/>
      <c r="DZ12" s="644"/>
      <c r="EA12" s="644"/>
      <c r="EB12" s="644"/>
      <c r="EC12" s="684"/>
    </row>
    <row r="13" spans="2:143" ht="11.25" customHeight="1" x14ac:dyDescent="0.2">
      <c r="B13" s="638" t="s">
        <v>256</v>
      </c>
      <c r="C13" s="639"/>
      <c r="D13" s="639"/>
      <c r="E13" s="639"/>
      <c r="F13" s="639"/>
      <c r="G13" s="639"/>
      <c r="H13" s="639"/>
      <c r="I13" s="639"/>
      <c r="J13" s="639"/>
      <c r="K13" s="639"/>
      <c r="L13" s="639"/>
      <c r="M13" s="639"/>
      <c r="N13" s="639"/>
      <c r="O13" s="639"/>
      <c r="P13" s="639"/>
      <c r="Q13" s="640"/>
      <c r="R13" s="641" t="s">
        <v>173</v>
      </c>
      <c r="S13" s="644"/>
      <c r="T13" s="644"/>
      <c r="U13" s="644"/>
      <c r="V13" s="644"/>
      <c r="W13" s="644"/>
      <c r="X13" s="644"/>
      <c r="Y13" s="645"/>
      <c r="Z13" s="703" t="s">
        <v>173</v>
      </c>
      <c r="AA13" s="703"/>
      <c r="AB13" s="703"/>
      <c r="AC13" s="703"/>
      <c r="AD13" s="704" t="s">
        <v>173</v>
      </c>
      <c r="AE13" s="704"/>
      <c r="AF13" s="704"/>
      <c r="AG13" s="704"/>
      <c r="AH13" s="704"/>
      <c r="AI13" s="704"/>
      <c r="AJ13" s="704"/>
      <c r="AK13" s="704"/>
      <c r="AL13" s="646" t="s">
        <v>173</v>
      </c>
      <c r="AM13" s="647"/>
      <c r="AN13" s="647"/>
      <c r="AO13" s="705"/>
      <c r="AP13" s="638" t="s">
        <v>257</v>
      </c>
      <c r="AQ13" s="639"/>
      <c r="AR13" s="639"/>
      <c r="AS13" s="639"/>
      <c r="AT13" s="639"/>
      <c r="AU13" s="639"/>
      <c r="AV13" s="639"/>
      <c r="AW13" s="639"/>
      <c r="AX13" s="639"/>
      <c r="AY13" s="639"/>
      <c r="AZ13" s="639"/>
      <c r="BA13" s="639"/>
      <c r="BB13" s="639"/>
      <c r="BC13" s="639"/>
      <c r="BD13" s="639"/>
      <c r="BE13" s="639"/>
      <c r="BF13" s="640"/>
      <c r="BG13" s="641">
        <v>270773</v>
      </c>
      <c r="BH13" s="644"/>
      <c r="BI13" s="644"/>
      <c r="BJ13" s="644"/>
      <c r="BK13" s="644"/>
      <c r="BL13" s="644"/>
      <c r="BM13" s="644"/>
      <c r="BN13" s="645"/>
      <c r="BO13" s="703">
        <v>45.6</v>
      </c>
      <c r="BP13" s="703"/>
      <c r="BQ13" s="703"/>
      <c r="BR13" s="703"/>
      <c r="BS13" s="649" t="s">
        <v>236</v>
      </c>
      <c r="BT13" s="644"/>
      <c r="BU13" s="644"/>
      <c r="BV13" s="644"/>
      <c r="BW13" s="644"/>
      <c r="BX13" s="644"/>
      <c r="BY13" s="644"/>
      <c r="BZ13" s="644"/>
      <c r="CA13" s="644"/>
      <c r="CB13" s="684"/>
      <c r="CD13" s="685" t="s">
        <v>258</v>
      </c>
      <c r="CE13" s="682"/>
      <c r="CF13" s="682"/>
      <c r="CG13" s="682"/>
      <c r="CH13" s="682"/>
      <c r="CI13" s="682"/>
      <c r="CJ13" s="682"/>
      <c r="CK13" s="682"/>
      <c r="CL13" s="682"/>
      <c r="CM13" s="682"/>
      <c r="CN13" s="682"/>
      <c r="CO13" s="682"/>
      <c r="CP13" s="682"/>
      <c r="CQ13" s="683"/>
      <c r="CR13" s="641">
        <v>372308</v>
      </c>
      <c r="CS13" s="644"/>
      <c r="CT13" s="644"/>
      <c r="CU13" s="644"/>
      <c r="CV13" s="644"/>
      <c r="CW13" s="644"/>
      <c r="CX13" s="644"/>
      <c r="CY13" s="645"/>
      <c r="CZ13" s="703">
        <v>7.1</v>
      </c>
      <c r="DA13" s="703"/>
      <c r="DB13" s="703"/>
      <c r="DC13" s="703"/>
      <c r="DD13" s="649">
        <v>269669</v>
      </c>
      <c r="DE13" s="644"/>
      <c r="DF13" s="644"/>
      <c r="DG13" s="644"/>
      <c r="DH13" s="644"/>
      <c r="DI13" s="644"/>
      <c r="DJ13" s="644"/>
      <c r="DK13" s="644"/>
      <c r="DL13" s="644"/>
      <c r="DM13" s="644"/>
      <c r="DN13" s="644"/>
      <c r="DO13" s="644"/>
      <c r="DP13" s="645"/>
      <c r="DQ13" s="649">
        <v>134190</v>
      </c>
      <c r="DR13" s="644"/>
      <c r="DS13" s="644"/>
      <c r="DT13" s="644"/>
      <c r="DU13" s="644"/>
      <c r="DV13" s="644"/>
      <c r="DW13" s="644"/>
      <c r="DX13" s="644"/>
      <c r="DY13" s="644"/>
      <c r="DZ13" s="644"/>
      <c r="EA13" s="644"/>
      <c r="EB13" s="644"/>
      <c r="EC13" s="684"/>
    </row>
    <row r="14" spans="2:143" ht="11.25" customHeight="1" x14ac:dyDescent="0.2">
      <c r="B14" s="638" t="s">
        <v>259</v>
      </c>
      <c r="C14" s="639"/>
      <c r="D14" s="639"/>
      <c r="E14" s="639"/>
      <c r="F14" s="639"/>
      <c r="G14" s="639"/>
      <c r="H14" s="639"/>
      <c r="I14" s="639"/>
      <c r="J14" s="639"/>
      <c r="K14" s="639"/>
      <c r="L14" s="639"/>
      <c r="M14" s="639"/>
      <c r="N14" s="639"/>
      <c r="O14" s="639"/>
      <c r="P14" s="639"/>
      <c r="Q14" s="640"/>
      <c r="R14" s="641" t="s">
        <v>173</v>
      </c>
      <c r="S14" s="644"/>
      <c r="T14" s="644"/>
      <c r="U14" s="644"/>
      <c r="V14" s="644"/>
      <c r="W14" s="644"/>
      <c r="X14" s="644"/>
      <c r="Y14" s="645"/>
      <c r="Z14" s="703" t="s">
        <v>173</v>
      </c>
      <c r="AA14" s="703"/>
      <c r="AB14" s="703"/>
      <c r="AC14" s="703"/>
      <c r="AD14" s="704" t="s">
        <v>173</v>
      </c>
      <c r="AE14" s="704"/>
      <c r="AF14" s="704"/>
      <c r="AG14" s="704"/>
      <c r="AH14" s="704"/>
      <c r="AI14" s="704"/>
      <c r="AJ14" s="704"/>
      <c r="AK14" s="704"/>
      <c r="AL14" s="646" t="s">
        <v>173</v>
      </c>
      <c r="AM14" s="647"/>
      <c r="AN14" s="647"/>
      <c r="AO14" s="705"/>
      <c r="AP14" s="638" t="s">
        <v>260</v>
      </c>
      <c r="AQ14" s="639"/>
      <c r="AR14" s="639"/>
      <c r="AS14" s="639"/>
      <c r="AT14" s="639"/>
      <c r="AU14" s="639"/>
      <c r="AV14" s="639"/>
      <c r="AW14" s="639"/>
      <c r="AX14" s="639"/>
      <c r="AY14" s="639"/>
      <c r="AZ14" s="639"/>
      <c r="BA14" s="639"/>
      <c r="BB14" s="639"/>
      <c r="BC14" s="639"/>
      <c r="BD14" s="639"/>
      <c r="BE14" s="639"/>
      <c r="BF14" s="640"/>
      <c r="BG14" s="641">
        <v>27671</v>
      </c>
      <c r="BH14" s="644"/>
      <c r="BI14" s="644"/>
      <c r="BJ14" s="644"/>
      <c r="BK14" s="644"/>
      <c r="BL14" s="644"/>
      <c r="BM14" s="644"/>
      <c r="BN14" s="645"/>
      <c r="BO14" s="703">
        <v>4.7</v>
      </c>
      <c r="BP14" s="703"/>
      <c r="BQ14" s="703"/>
      <c r="BR14" s="703"/>
      <c r="BS14" s="649" t="s">
        <v>173</v>
      </c>
      <c r="BT14" s="644"/>
      <c r="BU14" s="644"/>
      <c r="BV14" s="644"/>
      <c r="BW14" s="644"/>
      <c r="BX14" s="644"/>
      <c r="BY14" s="644"/>
      <c r="BZ14" s="644"/>
      <c r="CA14" s="644"/>
      <c r="CB14" s="684"/>
      <c r="CD14" s="685" t="s">
        <v>261</v>
      </c>
      <c r="CE14" s="682"/>
      <c r="CF14" s="682"/>
      <c r="CG14" s="682"/>
      <c r="CH14" s="682"/>
      <c r="CI14" s="682"/>
      <c r="CJ14" s="682"/>
      <c r="CK14" s="682"/>
      <c r="CL14" s="682"/>
      <c r="CM14" s="682"/>
      <c r="CN14" s="682"/>
      <c r="CO14" s="682"/>
      <c r="CP14" s="682"/>
      <c r="CQ14" s="683"/>
      <c r="CR14" s="641">
        <v>183405</v>
      </c>
      <c r="CS14" s="644"/>
      <c r="CT14" s="644"/>
      <c r="CU14" s="644"/>
      <c r="CV14" s="644"/>
      <c r="CW14" s="644"/>
      <c r="CX14" s="644"/>
      <c r="CY14" s="645"/>
      <c r="CZ14" s="703">
        <v>3.5</v>
      </c>
      <c r="DA14" s="703"/>
      <c r="DB14" s="703"/>
      <c r="DC14" s="703"/>
      <c r="DD14" s="649">
        <v>38403</v>
      </c>
      <c r="DE14" s="644"/>
      <c r="DF14" s="644"/>
      <c r="DG14" s="644"/>
      <c r="DH14" s="644"/>
      <c r="DI14" s="644"/>
      <c r="DJ14" s="644"/>
      <c r="DK14" s="644"/>
      <c r="DL14" s="644"/>
      <c r="DM14" s="644"/>
      <c r="DN14" s="644"/>
      <c r="DO14" s="644"/>
      <c r="DP14" s="645"/>
      <c r="DQ14" s="649">
        <v>143323</v>
      </c>
      <c r="DR14" s="644"/>
      <c r="DS14" s="644"/>
      <c r="DT14" s="644"/>
      <c r="DU14" s="644"/>
      <c r="DV14" s="644"/>
      <c r="DW14" s="644"/>
      <c r="DX14" s="644"/>
      <c r="DY14" s="644"/>
      <c r="DZ14" s="644"/>
      <c r="EA14" s="644"/>
      <c r="EB14" s="644"/>
      <c r="EC14" s="684"/>
    </row>
    <row r="15" spans="2:143" ht="11.25" customHeight="1" x14ac:dyDescent="0.2">
      <c r="B15" s="638" t="s">
        <v>262</v>
      </c>
      <c r="C15" s="639"/>
      <c r="D15" s="639"/>
      <c r="E15" s="639"/>
      <c r="F15" s="639"/>
      <c r="G15" s="639"/>
      <c r="H15" s="639"/>
      <c r="I15" s="639"/>
      <c r="J15" s="639"/>
      <c r="K15" s="639"/>
      <c r="L15" s="639"/>
      <c r="M15" s="639"/>
      <c r="N15" s="639"/>
      <c r="O15" s="639"/>
      <c r="P15" s="639"/>
      <c r="Q15" s="640"/>
      <c r="R15" s="641">
        <v>9116</v>
      </c>
      <c r="S15" s="644"/>
      <c r="T15" s="644"/>
      <c r="U15" s="644"/>
      <c r="V15" s="644"/>
      <c r="W15" s="644"/>
      <c r="X15" s="644"/>
      <c r="Y15" s="645"/>
      <c r="Z15" s="703">
        <v>0.2</v>
      </c>
      <c r="AA15" s="703"/>
      <c r="AB15" s="703"/>
      <c r="AC15" s="703"/>
      <c r="AD15" s="704">
        <v>9116</v>
      </c>
      <c r="AE15" s="704"/>
      <c r="AF15" s="704"/>
      <c r="AG15" s="704"/>
      <c r="AH15" s="704"/>
      <c r="AI15" s="704"/>
      <c r="AJ15" s="704"/>
      <c r="AK15" s="704"/>
      <c r="AL15" s="646">
        <v>0.4</v>
      </c>
      <c r="AM15" s="647"/>
      <c r="AN15" s="647"/>
      <c r="AO15" s="705"/>
      <c r="AP15" s="638" t="s">
        <v>263</v>
      </c>
      <c r="AQ15" s="639"/>
      <c r="AR15" s="639"/>
      <c r="AS15" s="639"/>
      <c r="AT15" s="639"/>
      <c r="AU15" s="639"/>
      <c r="AV15" s="639"/>
      <c r="AW15" s="639"/>
      <c r="AX15" s="639"/>
      <c r="AY15" s="639"/>
      <c r="AZ15" s="639"/>
      <c r="BA15" s="639"/>
      <c r="BB15" s="639"/>
      <c r="BC15" s="639"/>
      <c r="BD15" s="639"/>
      <c r="BE15" s="639"/>
      <c r="BF15" s="640"/>
      <c r="BG15" s="641">
        <v>35486</v>
      </c>
      <c r="BH15" s="644"/>
      <c r="BI15" s="644"/>
      <c r="BJ15" s="644"/>
      <c r="BK15" s="644"/>
      <c r="BL15" s="644"/>
      <c r="BM15" s="644"/>
      <c r="BN15" s="645"/>
      <c r="BO15" s="703">
        <v>6</v>
      </c>
      <c r="BP15" s="703"/>
      <c r="BQ15" s="703"/>
      <c r="BR15" s="703"/>
      <c r="BS15" s="649" t="s">
        <v>173</v>
      </c>
      <c r="BT15" s="644"/>
      <c r="BU15" s="644"/>
      <c r="BV15" s="644"/>
      <c r="BW15" s="644"/>
      <c r="BX15" s="644"/>
      <c r="BY15" s="644"/>
      <c r="BZ15" s="644"/>
      <c r="CA15" s="644"/>
      <c r="CB15" s="684"/>
      <c r="CD15" s="685" t="s">
        <v>264</v>
      </c>
      <c r="CE15" s="682"/>
      <c r="CF15" s="682"/>
      <c r="CG15" s="682"/>
      <c r="CH15" s="682"/>
      <c r="CI15" s="682"/>
      <c r="CJ15" s="682"/>
      <c r="CK15" s="682"/>
      <c r="CL15" s="682"/>
      <c r="CM15" s="682"/>
      <c r="CN15" s="682"/>
      <c r="CO15" s="682"/>
      <c r="CP15" s="682"/>
      <c r="CQ15" s="683"/>
      <c r="CR15" s="641">
        <v>382783</v>
      </c>
      <c r="CS15" s="644"/>
      <c r="CT15" s="644"/>
      <c r="CU15" s="644"/>
      <c r="CV15" s="644"/>
      <c r="CW15" s="644"/>
      <c r="CX15" s="644"/>
      <c r="CY15" s="645"/>
      <c r="CZ15" s="703">
        <v>7.3</v>
      </c>
      <c r="DA15" s="703"/>
      <c r="DB15" s="703"/>
      <c r="DC15" s="703"/>
      <c r="DD15" s="649">
        <v>35710</v>
      </c>
      <c r="DE15" s="644"/>
      <c r="DF15" s="644"/>
      <c r="DG15" s="644"/>
      <c r="DH15" s="644"/>
      <c r="DI15" s="644"/>
      <c r="DJ15" s="644"/>
      <c r="DK15" s="644"/>
      <c r="DL15" s="644"/>
      <c r="DM15" s="644"/>
      <c r="DN15" s="644"/>
      <c r="DO15" s="644"/>
      <c r="DP15" s="645"/>
      <c r="DQ15" s="649">
        <v>232238</v>
      </c>
      <c r="DR15" s="644"/>
      <c r="DS15" s="644"/>
      <c r="DT15" s="644"/>
      <c r="DU15" s="644"/>
      <c r="DV15" s="644"/>
      <c r="DW15" s="644"/>
      <c r="DX15" s="644"/>
      <c r="DY15" s="644"/>
      <c r="DZ15" s="644"/>
      <c r="EA15" s="644"/>
      <c r="EB15" s="644"/>
      <c r="EC15" s="684"/>
    </row>
    <row r="16" spans="2:143" ht="11.25" customHeight="1" x14ac:dyDescent="0.2">
      <c r="B16" s="638" t="s">
        <v>265</v>
      </c>
      <c r="C16" s="639"/>
      <c r="D16" s="639"/>
      <c r="E16" s="639"/>
      <c r="F16" s="639"/>
      <c r="G16" s="639"/>
      <c r="H16" s="639"/>
      <c r="I16" s="639"/>
      <c r="J16" s="639"/>
      <c r="K16" s="639"/>
      <c r="L16" s="639"/>
      <c r="M16" s="639"/>
      <c r="N16" s="639"/>
      <c r="O16" s="639"/>
      <c r="P16" s="639"/>
      <c r="Q16" s="640"/>
      <c r="R16" s="641" t="s">
        <v>173</v>
      </c>
      <c r="S16" s="644"/>
      <c r="T16" s="644"/>
      <c r="U16" s="644"/>
      <c r="V16" s="644"/>
      <c r="W16" s="644"/>
      <c r="X16" s="644"/>
      <c r="Y16" s="645"/>
      <c r="Z16" s="703" t="s">
        <v>173</v>
      </c>
      <c r="AA16" s="703"/>
      <c r="AB16" s="703"/>
      <c r="AC16" s="703"/>
      <c r="AD16" s="704" t="s">
        <v>236</v>
      </c>
      <c r="AE16" s="704"/>
      <c r="AF16" s="704"/>
      <c r="AG16" s="704"/>
      <c r="AH16" s="704"/>
      <c r="AI16" s="704"/>
      <c r="AJ16" s="704"/>
      <c r="AK16" s="704"/>
      <c r="AL16" s="646" t="s">
        <v>174</v>
      </c>
      <c r="AM16" s="647"/>
      <c r="AN16" s="647"/>
      <c r="AO16" s="705"/>
      <c r="AP16" s="638" t="s">
        <v>266</v>
      </c>
      <c r="AQ16" s="639"/>
      <c r="AR16" s="639"/>
      <c r="AS16" s="639"/>
      <c r="AT16" s="639"/>
      <c r="AU16" s="639"/>
      <c r="AV16" s="639"/>
      <c r="AW16" s="639"/>
      <c r="AX16" s="639"/>
      <c r="AY16" s="639"/>
      <c r="AZ16" s="639"/>
      <c r="BA16" s="639"/>
      <c r="BB16" s="639"/>
      <c r="BC16" s="639"/>
      <c r="BD16" s="639"/>
      <c r="BE16" s="639"/>
      <c r="BF16" s="640"/>
      <c r="BG16" s="641" t="s">
        <v>173</v>
      </c>
      <c r="BH16" s="644"/>
      <c r="BI16" s="644"/>
      <c r="BJ16" s="644"/>
      <c r="BK16" s="644"/>
      <c r="BL16" s="644"/>
      <c r="BM16" s="644"/>
      <c r="BN16" s="645"/>
      <c r="BO16" s="703" t="s">
        <v>173</v>
      </c>
      <c r="BP16" s="703"/>
      <c r="BQ16" s="703"/>
      <c r="BR16" s="703"/>
      <c r="BS16" s="649" t="s">
        <v>173</v>
      </c>
      <c r="BT16" s="644"/>
      <c r="BU16" s="644"/>
      <c r="BV16" s="644"/>
      <c r="BW16" s="644"/>
      <c r="BX16" s="644"/>
      <c r="BY16" s="644"/>
      <c r="BZ16" s="644"/>
      <c r="CA16" s="644"/>
      <c r="CB16" s="684"/>
      <c r="CD16" s="685" t="s">
        <v>267</v>
      </c>
      <c r="CE16" s="682"/>
      <c r="CF16" s="682"/>
      <c r="CG16" s="682"/>
      <c r="CH16" s="682"/>
      <c r="CI16" s="682"/>
      <c r="CJ16" s="682"/>
      <c r="CK16" s="682"/>
      <c r="CL16" s="682"/>
      <c r="CM16" s="682"/>
      <c r="CN16" s="682"/>
      <c r="CO16" s="682"/>
      <c r="CP16" s="682"/>
      <c r="CQ16" s="683"/>
      <c r="CR16" s="641">
        <v>40504</v>
      </c>
      <c r="CS16" s="644"/>
      <c r="CT16" s="644"/>
      <c r="CU16" s="644"/>
      <c r="CV16" s="644"/>
      <c r="CW16" s="644"/>
      <c r="CX16" s="644"/>
      <c r="CY16" s="645"/>
      <c r="CZ16" s="703">
        <v>0.8</v>
      </c>
      <c r="DA16" s="703"/>
      <c r="DB16" s="703"/>
      <c r="DC16" s="703"/>
      <c r="DD16" s="649" t="s">
        <v>173</v>
      </c>
      <c r="DE16" s="644"/>
      <c r="DF16" s="644"/>
      <c r="DG16" s="644"/>
      <c r="DH16" s="644"/>
      <c r="DI16" s="644"/>
      <c r="DJ16" s="644"/>
      <c r="DK16" s="644"/>
      <c r="DL16" s="644"/>
      <c r="DM16" s="644"/>
      <c r="DN16" s="644"/>
      <c r="DO16" s="644"/>
      <c r="DP16" s="645"/>
      <c r="DQ16" s="649">
        <v>11005</v>
      </c>
      <c r="DR16" s="644"/>
      <c r="DS16" s="644"/>
      <c r="DT16" s="644"/>
      <c r="DU16" s="644"/>
      <c r="DV16" s="644"/>
      <c r="DW16" s="644"/>
      <c r="DX16" s="644"/>
      <c r="DY16" s="644"/>
      <c r="DZ16" s="644"/>
      <c r="EA16" s="644"/>
      <c r="EB16" s="644"/>
      <c r="EC16" s="684"/>
    </row>
    <row r="17" spans="2:133" ht="11.25" customHeight="1" x14ac:dyDescent="0.2">
      <c r="B17" s="638" t="s">
        <v>268</v>
      </c>
      <c r="C17" s="639"/>
      <c r="D17" s="639"/>
      <c r="E17" s="639"/>
      <c r="F17" s="639"/>
      <c r="G17" s="639"/>
      <c r="H17" s="639"/>
      <c r="I17" s="639"/>
      <c r="J17" s="639"/>
      <c r="K17" s="639"/>
      <c r="L17" s="639"/>
      <c r="M17" s="639"/>
      <c r="N17" s="639"/>
      <c r="O17" s="639"/>
      <c r="P17" s="639"/>
      <c r="Q17" s="640"/>
      <c r="R17" s="641">
        <v>2688</v>
      </c>
      <c r="S17" s="644"/>
      <c r="T17" s="644"/>
      <c r="U17" s="644"/>
      <c r="V17" s="644"/>
      <c r="W17" s="644"/>
      <c r="X17" s="644"/>
      <c r="Y17" s="645"/>
      <c r="Z17" s="703">
        <v>0.1</v>
      </c>
      <c r="AA17" s="703"/>
      <c r="AB17" s="703"/>
      <c r="AC17" s="703"/>
      <c r="AD17" s="704">
        <v>2688</v>
      </c>
      <c r="AE17" s="704"/>
      <c r="AF17" s="704"/>
      <c r="AG17" s="704"/>
      <c r="AH17" s="704"/>
      <c r="AI17" s="704"/>
      <c r="AJ17" s="704"/>
      <c r="AK17" s="704"/>
      <c r="AL17" s="646">
        <v>0.1</v>
      </c>
      <c r="AM17" s="647"/>
      <c r="AN17" s="647"/>
      <c r="AO17" s="705"/>
      <c r="AP17" s="638" t="s">
        <v>269</v>
      </c>
      <c r="AQ17" s="639"/>
      <c r="AR17" s="639"/>
      <c r="AS17" s="639"/>
      <c r="AT17" s="639"/>
      <c r="AU17" s="639"/>
      <c r="AV17" s="639"/>
      <c r="AW17" s="639"/>
      <c r="AX17" s="639"/>
      <c r="AY17" s="639"/>
      <c r="AZ17" s="639"/>
      <c r="BA17" s="639"/>
      <c r="BB17" s="639"/>
      <c r="BC17" s="639"/>
      <c r="BD17" s="639"/>
      <c r="BE17" s="639"/>
      <c r="BF17" s="640"/>
      <c r="BG17" s="641" t="s">
        <v>173</v>
      </c>
      <c r="BH17" s="644"/>
      <c r="BI17" s="644"/>
      <c r="BJ17" s="644"/>
      <c r="BK17" s="644"/>
      <c r="BL17" s="644"/>
      <c r="BM17" s="644"/>
      <c r="BN17" s="645"/>
      <c r="BO17" s="703" t="s">
        <v>173</v>
      </c>
      <c r="BP17" s="703"/>
      <c r="BQ17" s="703"/>
      <c r="BR17" s="703"/>
      <c r="BS17" s="649" t="s">
        <v>173</v>
      </c>
      <c r="BT17" s="644"/>
      <c r="BU17" s="644"/>
      <c r="BV17" s="644"/>
      <c r="BW17" s="644"/>
      <c r="BX17" s="644"/>
      <c r="BY17" s="644"/>
      <c r="BZ17" s="644"/>
      <c r="CA17" s="644"/>
      <c r="CB17" s="684"/>
      <c r="CD17" s="685" t="s">
        <v>270</v>
      </c>
      <c r="CE17" s="682"/>
      <c r="CF17" s="682"/>
      <c r="CG17" s="682"/>
      <c r="CH17" s="682"/>
      <c r="CI17" s="682"/>
      <c r="CJ17" s="682"/>
      <c r="CK17" s="682"/>
      <c r="CL17" s="682"/>
      <c r="CM17" s="682"/>
      <c r="CN17" s="682"/>
      <c r="CO17" s="682"/>
      <c r="CP17" s="682"/>
      <c r="CQ17" s="683"/>
      <c r="CR17" s="641">
        <v>557856</v>
      </c>
      <c r="CS17" s="644"/>
      <c r="CT17" s="644"/>
      <c r="CU17" s="644"/>
      <c r="CV17" s="644"/>
      <c r="CW17" s="644"/>
      <c r="CX17" s="644"/>
      <c r="CY17" s="645"/>
      <c r="CZ17" s="703">
        <v>10.7</v>
      </c>
      <c r="DA17" s="703"/>
      <c r="DB17" s="703"/>
      <c r="DC17" s="703"/>
      <c r="DD17" s="649" t="s">
        <v>173</v>
      </c>
      <c r="DE17" s="644"/>
      <c r="DF17" s="644"/>
      <c r="DG17" s="644"/>
      <c r="DH17" s="644"/>
      <c r="DI17" s="644"/>
      <c r="DJ17" s="644"/>
      <c r="DK17" s="644"/>
      <c r="DL17" s="644"/>
      <c r="DM17" s="644"/>
      <c r="DN17" s="644"/>
      <c r="DO17" s="644"/>
      <c r="DP17" s="645"/>
      <c r="DQ17" s="649">
        <v>520472</v>
      </c>
      <c r="DR17" s="644"/>
      <c r="DS17" s="644"/>
      <c r="DT17" s="644"/>
      <c r="DU17" s="644"/>
      <c r="DV17" s="644"/>
      <c r="DW17" s="644"/>
      <c r="DX17" s="644"/>
      <c r="DY17" s="644"/>
      <c r="DZ17" s="644"/>
      <c r="EA17" s="644"/>
      <c r="EB17" s="644"/>
      <c r="EC17" s="684"/>
    </row>
    <row r="18" spans="2:133" ht="11.25" customHeight="1" x14ac:dyDescent="0.2">
      <c r="B18" s="638" t="s">
        <v>271</v>
      </c>
      <c r="C18" s="639"/>
      <c r="D18" s="639"/>
      <c r="E18" s="639"/>
      <c r="F18" s="639"/>
      <c r="G18" s="639"/>
      <c r="H18" s="639"/>
      <c r="I18" s="639"/>
      <c r="J18" s="639"/>
      <c r="K18" s="639"/>
      <c r="L18" s="639"/>
      <c r="M18" s="639"/>
      <c r="N18" s="639"/>
      <c r="O18" s="639"/>
      <c r="P18" s="639"/>
      <c r="Q18" s="640"/>
      <c r="R18" s="641">
        <v>1838701</v>
      </c>
      <c r="S18" s="644"/>
      <c r="T18" s="644"/>
      <c r="U18" s="644"/>
      <c r="V18" s="644"/>
      <c r="W18" s="644"/>
      <c r="X18" s="644"/>
      <c r="Y18" s="645"/>
      <c r="Z18" s="703">
        <v>34.299999999999997</v>
      </c>
      <c r="AA18" s="703"/>
      <c r="AB18" s="703"/>
      <c r="AC18" s="703"/>
      <c r="AD18" s="704">
        <v>1663019</v>
      </c>
      <c r="AE18" s="704"/>
      <c r="AF18" s="704"/>
      <c r="AG18" s="704"/>
      <c r="AH18" s="704"/>
      <c r="AI18" s="704"/>
      <c r="AJ18" s="704"/>
      <c r="AK18" s="704"/>
      <c r="AL18" s="646">
        <v>67.099999999999994</v>
      </c>
      <c r="AM18" s="647"/>
      <c r="AN18" s="647"/>
      <c r="AO18" s="705"/>
      <c r="AP18" s="638" t="s">
        <v>272</v>
      </c>
      <c r="AQ18" s="639"/>
      <c r="AR18" s="639"/>
      <c r="AS18" s="639"/>
      <c r="AT18" s="639"/>
      <c r="AU18" s="639"/>
      <c r="AV18" s="639"/>
      <c r="AW18" s="639"/>
      <c r="AX18" s="639"/>
      <c r="AY18" s="639"/>
      <c r="AZ18" s="639"/>
      <c r="BA18" s="639"/>
      <c r="BB18" s="639"/>
      <c r="BC18" s="639"/>
      <c r="BD18" s="639"/>
      <c r="BE18" s="639"/>
      <c r="BF18" s="640"/>
      <c r="BG18" s="641" t="s">
        <v>173</v>
      </c>
      <c r="BH18" s="644"/>
      <c r="BI18" s="644"/>
      <c r="BJ18" s="644"/>
      <c r="BK18" s="644"/>
      <c r="BL18" s="644"/>
      <c r="BM18" s="644"/>
      <c r="BN18" s="645"/>
      <c r="BO18" s="703" t="s">
        <v>173</v>
      </c>
      <c r="BP18" s="703"/>
      <c r="BQ18" s="703"/>
      <c r="BR18" s="703"/>
      <c r="BS18" s="649" t="s">
        <v>174</v>
      </c>
      <c r="BT18" s="644"/>
      <c r="BU18" s="644"/>
      <c r="BV18" s="644"/>
      <c r="BW18" s="644"/>
      <c r="BX18" s="644"/>
      <c r="BY18" s="644"/>
      <c r="BZ18" s="644"/>
      <c r="CA18" s="644"/>
      <c r="CB18" s="684"/>
      <c r="CD18" s="685" t="s">
        <v>273</v>
      </c>
      <c r="CE18" s="682"/>
      <c r="CF18" s="682"/>
      <c r="CG18" s="682"/>
      <c r="CH18" s="682"/>
      <c r="CI18" s="682"/>
      <c r="CJ18" s="682"/>
      <c r="CK18" s="682"/>
      <c r="CL18" s="682"/>
      <c r="CM18" s="682"/>
      <c r="CN18" s="682"/>
      <c r="CO18" s="682"/>
      <c r="CP18" s="682"/>
      <c r="CQ18" s="683"/>
      <c r="CR18" s="641" t="s">
        <v>173</v>
      </c>
      <c r="CS18" s="644"/>
      <c r="CT18" s="644"/>
      <c r="CU18" s="644"/>
      <c r="CV18" s="644"/>
      <c r="CW18" s="644"/>
      <c r="CX18" s="644"/>
      <c r="CY18" s="645"/>
      <c r="CZ18" s="703" t="s">
        <v>173</v>
      </c>
      <c r="DA18" s="703"/>
      <c r="DB18" s="703"/>
      <c r="DC18" s="703"/>
      <c r="DD18" s="649" t="s">
        <v>173</v>
      </c>
      <c r="DE18" s="644"/>
      <c r="DF18" s="644"/>
      <c r="DG18" s="644"/>
      <c r="DH18" s="644"/>
      <c r="DI18" s="644"/>
      <c r="DJ18" s="644"/>
      <c r="DK18" s="644"/>
      <c r="DL18" s="644"/>
      <c r="DM18" s="644"/>
      <c r="DN18" s="644"/>
      <c r="DO18" s="644"/>
      <c r="DP18" s="645"/>
      <c r="DQ18" s="649" t="s">
        <v>173</v>
      </c>
      <c r="DR18" s="644"/>
      <c r="DS18" s="644"/>
      <c r="DT18" s="644"/>
      <c r="DU18" s="644"/>
      <c r="DV18" s="644"/>
      <c r="DW18" s="644"/>
      <c r="DX18" s="644"/>
      <c r="DY18" s="644"/>
      <c r="DZ18" s="644"/>
      <c r="EA18" s="644"/>
      <c r="EB18" s="644"/>
      <c r="EC18" s="684"/>
    </row>
    <row r="19" spans="2:133" ht="11.25" customHeight="1" x14ac:dyDescent="0.2">
      <c r="B19" s="638" t="s">
        <v>274</v>
      </c>
      <c r="C19" s="639"/>
      <c r="D19" s="639"/>
      <c r="E19" s="639"/>
      <c r="F19" s="639"/>
      <c r="G19" s="639"/>
      <c r="H19" s="639"/>
      <c r="I19" s="639"/>
      <c r="J19" s="639"/>
      <c r="K19" s="639"/>
      <c r="L19" s="639"/>
      <c r="M19" s="639"/>
      <c r="N19" s="639"/>
      <c r="O19" s="639"/>
      <c r="P19" s="639"/>
      <c r="Q19" s="640"/>
      <c r="R19" s="641">
        <v>1663019</v>
      </c>
      <c r="S19" s="644"/>
      <c r="T19" s="644"/>
      <c r="U19" s="644"/>
      <c r="V19" s="644"/>
      <c r="W19" s="644"/>
      <c r="X19" s="644"/>
      <c r="Y19" s="645"/>
      <c r="Z19" s="703">
        <v>31.1</v>
      </c>
      <c r="AA19" s="703"/>
      <c r="AB19" s="703"/>
      <c r="AC19" s="703"/>
      <c r="AD19" s="704">
        <v>1663019</v>
      </c>
      <c r="AE19" s="704"/>
      <c r="AF19" s="704"/>
      <c r="AG19" s="704"/>
      <c r="AH19" s="704"/>
      <c r="AI19" s="704"/>
      <c r="AJ19" s="704"/>
      <c r="AK19" s="704"/>
      <c r="AL19" s="646">
        <v>67.099999999999994</v>
      </c>
      <c r="AM19" s="647"/>
      <c r="AN19" s="647"/>
      <c r="AO19" s="705"/>
      <c r="AP19" s="638" t="s">
        <v>275</v>
      </c>
      <c r="AQ19" s="639"/>
      <c r="AR19" s="639"/>
      <c r="AS19" s="639"/>
      <c r="AT19" s="639"/>
      <c r="AU19" s="639"/>
      <c r="AV19" s="639"/>
      <c r="AW19" s="639"/>
      <c r="AX19" s="639"/>
      <c r="AY19" s="639"/>
      <c r="AZ19" s="639"/>
      <c r="BA19" s="639"/>
      <c r="BB19" s="639"/>
      <c r="BC19" s="639"/>
      <c r="BD19" s="639"/>
      <c r="BE19" s="639"/>
      <c r="BF19" s="640"/>
      <c r="BG19" s="641">
        <v>3325</v>
      </c>
      <c r="BH19" s="644"/>
      <c r="BI19" s="644"/>
      <c r="BJ19" s="644"/>
      <c r="BK19" s="644"/>
      <c r="BL19" s="644"/>
      <c r="BM19" s="644"/>
      <c r="BN19" s="645"/>
      <c r="BO19" s="703">
        <v>0.6</v>
      </c>
      <c r="BP19" s="703"/>
      <c r="BQ19" s="703"/>
      <c r="BR19" s="703"/>
      <c r="BS19" s="649" t="s">
        <v>174</v>
      </c>
      <c r="BT19" s="644"/>
      <c r="BU19" s="644"/>
      <c r="BV19" s="644"/>
      <c r="BW19" s="644"/>
      <c r="BX19" s="644"/>
      <c r="BY19" s="644"/>
      <c r="BZ19" s="644"/>
      <c r="CA19" s="644"/>
      <c r="CB19" s="684"/>
      <c r="CD19" s="685" t="s">
        <v>276</v>
      </c>
      <c r="CE19" s="682"/>
      <c r="CF19" s="682"/>
      <c r="CG19" s="682"/>
      <c r="CH19" s="682"/>
      <c r="CI19" s="682"/>
      <c r="CJ19" s="682"/>
      <c r="CK19" s="682"/>
      <c r="CL19" s="682"/>
      <c r="CM19" s="682"/>
      <c r="CN19" s="682"/>
      <c r="CO19" s="682"/>
      <c r="CP19" s="682"/>
      <c r="CQ19" s="683"/>
      <c r="CR19" s="641" t="s">
        <v>173</v>
      </c>
      <c r="CS19" s="644"/>
      <c r="CT19" s="644"/>
      <c r="CU19" s="644"/>
      <c r="CV19" s="644"/>
      <c r="CW19" s="644"/>
      <c r="CX19" s="644"/>
      <c r="CY19" s="645"/>
      <c r="CZ19" s="703" t="s">
        <v>173</v>
      </c>
      <c r="DA19" s="703"/>
      <c r="DB19" s="703"/>
      <c r="DC19" s="703"/>
      <c r="DD19" s="649" t="s">
        <v>174</v>
      </c>
      <c r="DE19" s="644"/>
      <c r="DF19" s="644"/>
      <c r="DG19" s="644"/>
      <c r="DH19" s="644"/>
      <c r="DI19" s="644"/>
      <c r="DJ19" s="644"/>
      <c r="DK19" s="644"/>
      <c r="DL19" s="644"/>
      <c r="DM19" s="644"/>
      <c r="DN19" s="644"/>
      <c r="DO19" s="644"/>
      <c r="DP19" s="645"/>
      <c r="DQ19" s="649" t="s">
        <v>173</v>
      </c>
      <c r="DR19" s="644"/>
      <c r="DS19" s="644"/>
      <c r="DT19" s="644"/>
      <c r="DU19" s="644"/>
      <c r="DV19" s="644"/>
      <c r="DW19" s="644"/>
      <c r="DX19" s="644"/>
      <c r="DY19" s="644"/>
      <c r="DZ19" s="644"/>
      <c r="EA19" s="644"/>
      <c r="EB19" s="644"/>
      <c r="EC19" s="684"/>
    </row>
    <row r="20" spans="2:133" ht="11.25" customHeight="1" x14ac:dyDescent="0.2">
      <c r="B20" s="638" t="s">
        <v>277</v>
      </c>
      <c r="C20" s="639"/>
      <c r="D20" s="639"/>
      <c r="E20" s="639"/>
      <c r="F20" s="639"/>
      <c r="G20" s="639"/>
      <c r="H20" s="639"/>
      <c r="I20" s="639"/>
      <c r="J20" s="639"/>
      <c r="K20" s="639"/>
      <c r="L20" s="639"/>
      <c r="M20" s="639"/>
      <c r="N20" s="639"/>
      <c r="O20" s="639"/>
      <c r="P20" s="639"/>
      <c r="Q20" s="640"/>
      <c r="R20" s="641">
        <v>175682</v>
      </c>
      <c r="S20" s="644"/>
      <c r="T20" s="644"/>
      <c r="U20" s="644"/>
      <c r="V20" s="644"/>
      <c r="W20" s="644"/>
      <c r="X20" s="644"/>
      <c r="Y20" s="645"/>
      <c r="Z20" s="703">
        <v>3.3</v>
      </c>
      <c r="AA20" s="703"/>
      <c r="AB20" s="703"/>
      <c r="AC20" s="703"/>
      <c r="AD20" s="704" t="s">
        <v>173</v>
      </c>
      <c r="AE20" s="704"/>
      <c r="AF20" s="704"/>
      <c r="AG20" s="704"/>
      <c r="AH20" s="704"/>
      <c r="AI20" s="704"/>
      <c r="AJ20" s="704"/>
      <c r="AK20" s="704"/>
      <c r="AL20" s="646" t="s">
        <v>174</v>
      </c>
      <c r="AM20" s="647"/>
      <c r="AN20" s="647"/>
      <c r="AO20" s="705"/>
      <c r="AP20" s="638" t="s">
        <v>278</v>
      </c>
      <c r="AQ20" s="639"/>
      <c r="AR20" s="639"/>
      <c r="AS20" s="639"/>
      <c r="AT20" s="639"/>
      <c r="AU20" s="639"/>
      <c r="AV20" s="639"/>
      <c r="AW20" s="639"/>
      <c r="AX20" s="639"/>
      <c r="AY20" s="639"/>
      <c r="AZ20" s="639"/>
      <c r="BA20" s="639"/>
      <c r="BB20" s="639"/>
      <c r="BC20" s="639"/>
      <c r="BD20" s="639"/>
      <c r="BE20" s="639"/>
      <c r="BF20" s="640"/>
      <c r="BG20" s="641">
        <v>3325</v>
      </c>
      <c r="BH20" s="644"/>
      <c r="BI20" s="644"/>
      <c r="BJ20" s="644"/>
      <c r="BK20" s="644"/>
      <c r="BL20" s="644"/>
      <c r="BM20" s="644"/>
      <c r="BN20" s="645"/>
      <c r="BO20" s="703">
        <v>0.6</v>
      </c>
      <c r="BP20" s="703"/>
      <c r="BQ20" s="703"/>
      <c r="BR20" s="703"/>
      <c r="BS20" s="649" t="s">
        <v>173</v>
      </c>
      <c r="BT20" s="644"/>
      <c r="BU20" s="644"/>
      <c r="BV20" s="644"/>
      <c r="BW20" s="644"/>
      <c r="BX20" s="644"/>
      <c r="BY20" s="644"/>
      <c r="BZ20" s="644"/>
      <c r="CA20" s="644"/>
      <c r="CB20" s="684"/>
      <c r="CD20" s="685" t="s">
        <v>279</v>
      </c>
      <c r="CE20" s="682"/>
      <c r="CF20" s="682"/>
      <c r="CG20" s="682"/>
      <c r="CH20" s="682"/>
      <c r="CI20" s="682"/>
      <c r="CJ20" s="682"/>
      <c r="CK20" s="682"/>
      <c r="CL20" s="682"/>
      <c r="CM20" s="682"/>
      <c r="CN20" s="682"/>
      <c r="CO20" s="682"/>
      <c r="CP20" s="682"/>
      <c r="CQ20" s="683"/>
      <c r="CR20" s="641">
        <v>5219439</v>
      </c>
      <c r="CS20" s="644"/>
      <c r="CT20" s="644"/>
      <c r="CU20" s="644"/>
      <c r="CV20" s="644"/>
      <c r="CW20" s="644"/>
      <c r="CX20" s="644"/>
      <c r="CY20" s="645"/>
      <c r="CZ20" s="703">
        <v>100</v>
      </c>
      <c r="DA20" s="703"/>
      <c r="DB20" s="703"/>
      <c r="DC20" s="703"/>
      <c r="DD20" s="649">
        <v>761329</v>
      </c>
      <c r="DE20" s="644"/>
      <c r="DF20" s="644"/>
      <c r="DG20" s="644"/>
      <c r="DH20" s="644"/>
      <c r="DI20" s="644"/>
      <c r="DJ20" s="644"/>
      <c r="DK20" s="644"/>
      <c r="DL20" s="644"/>
      <c r="DM20" s="644"/>
      <c r="DN20" s="644"/>
      <c r="DO20" s="644"/>
      <c r="DP20" s="645"/>
      <c r="DQ20" s="649">
        <v>3458399</v>
      </c>
      <c r="DR20" s="644"/>
      <c r="DS20" s="644"/>
      <c r="DT20" s="644"/>
      <c r="DU20" s="644"/>
      <c r="DV20" s="644"/>
      <c r="DW20" s="644"/>
      <c r="DX20" s="644"/>
      <c r="DY20" s="644"/>
      <c r="DZ20" s="644"/>
      <c r="EA20" s="644"/>
      <c r="EB20" s="644"/>
      <c r="EC20" s="684"/>
    </row>
    <row r="21" spans="2:133" ht="11.25" customHeight="1" x14ac:dyDescent="0.2">
      <c r="B21" s="638" t="s">
        <v>280</v>
      </c>
      <c r="C21" s="639"/>
      <c r="D21" s="639"/>
      <c r="E21" s="639"/>
      <c r="F21" s="639"/>
      <c r="G21" s="639"/>
      <c r="H21" s="639"/>
      <c r="I21" s="639"/>
      <c r="J21" s="639"/>
      <c r="K21" s="639"/>
      <c r="L21" s="639"/>
      <c r="M21" s="639"/>
      <c r="N21" s="639"/>
      <c r="O21" s="639"/>
      <c r="P21" s="639"/>
      <c r="Q21" s="640"/>
      <c r="R21" s="641" t="s">
        <v>173</v>
      </c>
      <c r="S21" s="644"/>
      <c r="T21" s="644"/>
      <c r="U21" s="644"/>
      <c r="V21" s="644"/>
      <c r="W21" s="644"/>
      <c r="X21" s="644"/>
      <c r="Y21" s="645"/>
      <c r="Z21" s="703" t="s">
        <v>173</v>
      </c>
      <c r="AA21" s="703"/>
      <c r="AB21" s="703"/>
      <c r="AC21" s="703"/>
      <c r="AD21" s="704" t="s">
        <v>173</v>
      </c>
      <c r="AE21" s="704"/>
      <c r="AF21" s="704"/>
      <c r="AG21" s="704"/>
      <c r="AH21" s="704"/>
      <c r="AI21" s="704"/>
      <c r="AJ21" s="704"/>
      <c r="AK21" s="704"/>
      <c r="AL21" s="646" t="s">
        <v>174</v>
      </c>
      <c r="AM21" s="647"/>
      <c r="AN21" s="647"/>
      <c r="AO21" s="705"/>
      <c r="AP21" s="749" t="s">
        <v>281</v>
      </c>
      <c r="AQ21" s="756"/>
      <c r="AR21" s="756"/>
      <c r="AS21" s="756"/>
      <c r="AT21" s="756"/>
      <c r="AU21" s="756"/>
      <c r="AV21" s="756"/>
      <c r="AW21" s="756"/>
      <c r="AX21" s="756"/>
      <c r="AY21" s="756"/>
      <c r="AZ21" s="756"/>
      <c r="BA21" s="756"/>
      <c r="BB21" s="756"/>
      <c r="BC21" s="756"/>
      <c r="BD21" s="756"/>
      <c r="BE21" s="756"/>
      <c r="BF21" s="751"/>
      <c r="BG21" s="641">
        <v>3325</v>
      </c>
      <c r="BH21" s="644"/>
      <c r="BI21" s="644"/>
      <c r="BJ21" s="644"/>
      <c r="BK21" s="644"/>
      <c r="BL21" s="644"/>
      <c r="BM21" s="644"/>
      <c r="BN21" s="645"/>
      <c r="BO21" s="703">
        <v>0.6</v>
      </c>
      <c r="BP21" s="703"/>
      <c r="BQ21" s="703"/>
      <c r="BR21" s="703"/>
      <c r="BS21" s="649" t="s">
        <v>173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282</v>
      </c>
      <c r="C22" s="639"/>
      <c r="D22" s="639"/>
      <c r="E22" s="639"/>
      <c r="F22" s="639"/>
      <c r="G22" s="639"/>
      <c r="H22" s="639"/>
      <c r="I22" s="639"/>
      <c r="J22" s="639"/>
      <c r="K22" s="639"/>
      <c r="L22" s="639"/>
      <c r="M22" s="639"/>
      <c r="N22" s="639"/>
      <c r="O22" s="639"/>
      <c r="P22" s="639"/>
      <c r="Q22" s="640"/>
      <c r="R22" s="641">
        <v>2625027</v>
      </c>
      <c r="S22" s="644"/>
      <c r="T22" s="644"/>
      <c r="U22" s="644"/>
      <c r="V22" s="644"/>
      <c r="W22" s="644"/>
      <c r="X22" s="644"/>
      <c r="Y22" s="645"/>
      <c r="Z22" s="703">
        <v>49</v>
      </c>
      <c r="AA22" s="703"/>
      <c r="AB22" s="703"/>
      <c r="AC22" s="703"/>
      <c r="AD22" s="704">
        <v>2449345</v>
      </c>
      <c r="AE22" s="704"/>
      <c r="AF22" s="704"/>
      <c r="AG22" s="704"/>
      <c r="AH22" s="704"/>
      <c r="AI22" s="704"/>
      <c r="AJ22" s="704"/>
      <c r="AK22" s="704"/>
      <c r="AL22" s="646">
        <v>98.8</v>
      </c>
      <c r="AM22" s="647"/>
      <c r="AN22" s="647"/>
      <c r="AO22" s="705"/>
      <c r="AP22" s="749" t="s">
        <v>283</v>
      </c>
      <c r="AQ22" s="756"/>
      <c r="AR22" s="756"/>
      <c r="AS22" s="756"/>
      <c r="AT22" s="756"/>
      <c r="AU22" s="756"/>
      <c r="AV22" s="756"/>
      <c r="AW22" s="756"/>
      <c r="AX22" s="756"/>
      <c r="AY22" s="756"/>
      <c r="AZ22" s="756"/>
      <c r="BA22" s="756"/>
      <c r="BB22" s="756"/>
      <c r="BC22" s="756"/>
      <c r="BD22" s="756"/>
      <c r="BE22" s="756"/>
      <c r="BF22" s="751"/>
      <c r="BG22" s="641" t="s">
        <v>174</v>
      </c>
      <c r="BH22" s="644"/>
      <c r="BI22" s="644"/>
      <c r="BJ22" s="644"/>
      <c r="BK22" s="644"/>
      <c r="BL22" s="644"/>
      <c r="BM22" s="644"/>
      <c r="BN22" s="645"/>
      <c r="BO22" s="703" t="s">
        <v>173</v>
      </c>
      <c r="BP22" s="703"/>
      <c r="BQ22" s="703"/>
      <c r="BR22" s="703"/>
      <c r="BS22" s="649" t="s">
        <v>173</v>
      </c>
      <c r="BT22" s="644"/>
      <c r="BU22" s="644"/>
      <c r="BV22" s="644"/>
      <c r="BW22" s="644"/>
      <c r="BX22" s="644"/>
      <c r="BY22" s="644"/>
      <c r="BZ22" s="644"/>
      <c r="CA22" s="644"/>
      <c r="CB22" s="684"/>
      <c r="CD22" s="758" t="s">
        <v>284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285</v>
      </c>
      <c r="C23" s="639"/>
      <c r="D23" s="639"/>
      <c r="E23" s="639"/>
      <c r="F23" s="639"/>
      <c r="G23" s="639"/>
      <c r="H23" s="639"/>
      <c r="I23" s="639"/>
      <c r="J23" s="639"/>
      <c r="K23" s="639"/>
      <c r="L23" s="639"/>
      <c r="M23" s="639"/>
      <c r="N23" s="639"/>
      <c r="O23" s="639"/>
      <c r="P23" s="639"/>
      <c r="Q23" s="640"/>
      <c r="R23" s="641">
        <v>1216</v>
      </c>
      <c r="S23" s="644"/>
      <c r="T23" s="644"/>
      <c r="U23" s="644"/>
      <c r="V23" s="644"/>
      <c r="W23" s="644"/>
      <c r="X23" s="644"/>
      <c r="Y23" s="645"/>
      <c r="Z23" s="703">
        <v>0</v>
      </c>
      <c r="AA23" s="703"/>
      <c r="AB23" s="703"/>
      <c r="AC23" s="703"/>
      <c r="AD23" s="704">
        <v>1216</v>
      </c>
      <c r="AE23" s="704"/>
      <c r="AF23" s="704"/>
      <c r="AG23" s="704"/>
      <c r="AH23" s="704"/>
      <c r="AI23" s="704"/>
      <c r="AJ23" s="704"/>
      <c r="AK23" s="704"/>
      <c r="AL23" s="646">
        <v>0</v>
      </c>
      <c r="AM23" s="647"/>
      <c r="AN23" s="647"/>
      <c r="AO23" s="705"/>
      <c r="AP23" s="749" t="s">
        <v>286</v>
      </c>
      <c r="AQ23" s="756"/>
      <c r="AR23" s="756"/>
      <c r="AS23" s="756"/>
      <c r="AT23" s="756"/>
      <c r="AU23" s="756"/>
      <c r="AV23" s="756"/>
      <c r="AW23" s="756"/>
      <c r="AX23" s="756"/>
      <c r="AY23" s="756"/>
      <c r="AZ23" s="756"/>
      <c r="BA23" s="756"/>
      <c r="BB23" s="756"/>
      <c r="BC23" s="756"/>
      <c r="BD23" s="756"/>
      <c r="BE23" s="756"/>
      <c r="BF23" s="751"/>
      <c r="BG23" s="641" t="s">
        <v>173</v>
      </c>
      <c r="BH23" s="644"/>
      <c r="BI23" s="644"/>
      <c r="BJ23" s="644"/>
      <c r="BK23" s="644"/>
      <c r="BL23" s="644"/>
      <c r="BM23" s="644"/>
      <c r="BN23" s="645"/>
      <c r="BO23" s="703" t="s">
        <v>173</v>
      </c>
      <c r="BP23" s="703"/>
      <c r="BQ23" s="703"/>
      <c r="BR23" s="703"/>
      <c r="BS23" s="649" t="s">
        <v>173</v>
      </c>
      <c r="BT23" s="644"/>
      <c r="BU23" s="644"/>
      <c r="BV23" s="644"/>
      <c r="BW23" s="644"/>
      <c r="BX23" s="644"/>
      <c r="BY23" s="644"/>
      <c r="BZ23" s="644"/>
      <c r="CA23" s="644"/>
      <c r="CB23" s="684"/>
      <c r="CD23" s="758" t="s">
        <v>225</v>
      </c>
      <c r="CE23" s="759"/>
      <c r="CF23" s="759"/>
      <c r="CG23" s="759"/>
      <c r="CH23" s="759"/>
      <c r="CI23" s="759"/>
      <c r="CJ23" s="759"/>
      <c r="CK23" s="759"/>
      <c r="CL23" s="759"/>
      <c r="CM23" s="759"/>
      <c r="CN23" s="759"/>
      <c r="CO23" s="759"/>
      <c r="CP23" s="759"/>
      <c r="CQ23" s="760"/>
      <c r="CR23" s="758" t="s">
        <v>287</v>
      </c>
      <c r="CS23" s="759"/>
      <c r="CT23" s="759"/>
      <c r="CU23" s="759"/>
      <c r="CV23" s="759"/>
      <c r="CW23" s="759"/>
      <c r="CX23" s="759"/>
      <c r="CY23" s="760"/>
      <c r="CZ23" s="758" t="s">
        <v>288</v>
      </c>
      <c r="DA23" s="759"/>
      <c r="DB23" s="759"/>
      <c r="DC23" s="760"/>
      <c r="DD23" s="758" t="s">
        <v>289</v>
      </c>
      <c r="DE23" s="759"/>
      <c r="DF23" s="759"/>
      <c r="DG23" s="759"/>
      <c r="DH23" s="759"/>
      <c r="DI23" s="759"/>
      <c r="DJ23" s="759"/>
      <c r="DK23" s="760"/>
      <c r="DL23" s="767" t="s">
        <v>290</v>
      </c>
      <c r="DM23" s="768"/>
      <c r="DN23" s="768"/>
      <c r="DO23" s="768"/>
      <c r="DP23" s="768"/>
      <c r="DQ23" s="768"/>
      <c r="DR23" s="768"/>
      <c r="DS23" s="768"/>
      <c r="DT23" s="768"/>
      <c r="DU23" s="768"/>
      <c r="DV23" s="769"/>
      <c r="DW23" s="758" t="s">
        <v>291</v>
      </c>
      <c r="DX23" s="759"/>
      <c r="DY23" s="759"/>
      <c r="DZ23" s="759"/>
      <c r="EA23" s="759"/>
      <c r="EB23" s="759"/>
      <c r="EC23" s="760"/>
    </row>
    <row r="24" spans="2:133" ht="11.25" customHeight="1" x14ac:dyDescent="0.2">
      <c r="B24" s="638" t="s">
        <v>292</v>
      </c>
      <c r="C24" s="639"/>
      <c r="D24" s="639"/>
      <c r="E24" s="639"/>
      <c r="F24" s="639"/>
      <c r="G24" s="639"/>
      <c r="H24" s="639"/>
      <c r="I24" s="639"/>
      <c r="J24" s="639"/>
      <c r="K24" s="639"/>
      <c r="L24" s="639"/>
      <c r="M24" s="639"/>
      <c r="N24" s="639"/>
      <c r="O24" s="639"/>
      <c r="P24" s="639"/>
      <c r="Q24" s="640"/>
      <c r="R24" s="641">
        <v>14899</v>
      </c>
      <c r="S24" s="644"/>
      <c r="T24" s="644"/>
      <c r="U24" s="644"/>
      <c r="V24" s="644"/>
      <c r="W24" s="644"/>
      <c r="X24" s="644"/>
      <c r="Y24" s="645"/>
      <c r="Z24" s="703">
        <v>0.3</v>
      </c>
      <c r="AA24" s="703"/>
      <c r="AB24" s="703"/>
      <c r="AC24" s="703"/>
      <c r="AD24" s="704" t="s">
        <v>173</v>
      </c>
      <c r="AE24" s="704"/>
      <c r="AF24" s="704"/>
      <c r="AG24" s="704"/>
      <c r="AH24" s="704"/>
      <c r="AI24" s="704"/>
      <c r="AJ24" s="704"/>
      <c r="AK24" s="704"/>
      <c r="AL24" s="646" t="s">
        <v>173</v>
      </c>
      <c r="AM24" s="647"/>
      <c r="AN24" s="647"/>
      <c r="AO24" s="705"/>
      <c r="AP24" s="749" t="s">
        <v>293</v>
      </c>
      <c r="AQ24" s="756"/>
      <c r="AR24" s="756"/>
      <c r="AS24" s="756"/>
      <c r="AT24" s="756"/>
      <c r="AU24" s="756"/>
      <c r="AV24" s="756"/>
      <c r="AW24" s="756"/>
      <c r="AX24" s="756"/>
      <c r="AY24" s="756"/>
      <c r="AZ24" s="756"/>
      <c r="BA24" s="756"/>
      <c r="BB24" s="756"/>
      <c r="BC24" s="756"/>
      <c r="BD24" s="756"/>
      <c r="BE24" s="756"/>
      <c r="BF24" s="751"/>
      <c r="BG24" s="641" t="s">
        <v>236</v>
      </c>
      <c r="BH24" s="644"/>
      <c r="BI24" s="644"/>
      <c r="BJ24" s="644"/>
      <c r="BK24" s="644"/>
      <c r="BL24" s="644"/>
      <c r="BM24" s="644"/>
      <c r="BN24" s="645"/>
      <c r="BO24" s="703" t="s">
        <v>173</v>
      </c>
      <c r="BP24" s="703"/>
      <c r="BQ24" s="703"/>
      <c r="BR24" s="703"/>
      <c r="BS24" s="649" t="s">
        <v>174</v>
      </c>
      <c r="BT24" s="644"/>
      <c r="BU24" s="644"/>
      <c r="BV24" s="644"/>
      <c r="BW24" s="644"/>
      <c r="BX24" s="644"/>
      <c r="BY24" s="644"/>
      <c r="BZ24" s="644"/>
      <c r="CA24" s="644"/>
      <c r="CB24" s="684"/>
      <c r="CD24" s="712" t="s">
        <v>294</v>
      </c>
      <c r="CE24" s="713"/>
      <c r="CF24" s="713"/>
      <c r="CG24" s="713"/>
      <c r="CH24" s="713"/>
      <c r="CI24" s="713"/>
      <c r="CJ24" s="713"/>
      <c r="CK24" s="713"/>
      <c r="CL24" s="713"/>
      <c r="CM24" s="713"/>
      <c r="CN24" s="713"/>
      <c r="CO24" s="713"/>
      <c r="CP24" s="713"/>
      <c r="CQ24" s="714"/>
      <c r="CR24" s="706">
        <v>1777531</v>
      </c>
      <c r="CS24" s="707"/>
      <c r="CT24" s="707"/>
      <c r="CU24" s="707"/>
      <c r="CV24" s="707"/>
      <c r="CW24" s="707"/>
      <c r="CX24" s="707"/>
      <c r="CY24" s="753"/>
      <c r="CZ24" s="754">
        <v>34.1</v>
      </c>
      <c r="DA24" s="723"/>
      <c r="DB24" s="723"/>
      <c r="DC24" s="757"/>
      <c r="DD24" s="752">
        <v>1317233</v>
      </c>
      <c r="DE24" s="707"/>
      <c r="DF24" s="707"/>
      <c r="DG24" s="707"/>
      <c r="DH24" s="707"/>
      <c r="DI24" s="707"/>
      <c r="DJ24" s="707"/>
      <c r="DK24" s="753"/>
      <c r="DL24" s="752">
        <v>1311486</v>
      </c>
      <c r="DM24" s="707"/>
      <c r="DN24" s="707"/>
      <c r="DO24" s="707"/>
      <c r="DP24" s="707"/>
      <c r="DQ24" s="707"/>
      <c r="DR24" s="707"/>
      <c r="DS24" s="707"/>
      <c r="DT24" s="707"/>
      <c r="DU24" s="707"/>
      <c r="DV24" s="753"/>
      <c r="DW24" s="754">
        <v>50.7</v>
      </c>
      <c r="DX24" s="723"/>
      <c r="DY24" s="723"/>
      <c r="DZ24" s="723"/>
      <c r="EA24" s="723"/>
      <c r="EB24" s="723"/>
      <c r="EC24" s="755"/>
    </row>
    <row r="25" spans="2:133" ht="11.25" customHeight="1" x14ac:dyDescent="0.2">
      <c r="B25" s="638" t="s">
        <v>295</v>
      </c>
      <c r="C25" s="639"/>
      <c r="D25" s="639"/>
      <c r="E25" s="639"/>
      <c r="F25" s="639"/>
      <c r="G25" s="639"/>
      <c r="H25" s="639"/>
      <c r="I25" s="639"/>
      <c r="J25" s="639"/>
      <c r="K25" s="639"/>
      <c r="L25" s="639"/>
      <c r="M25" s="639"/>
      <c r="N25" s="639"/>
      <c r="O25" s="639"/>
      <c r="P25" s="639"/>
      <c r="Q25" s="640"/>
      <c r="R25" s="641">
        <v>221755</v>
      </c>
      <c r="S25" s="644"/>
      <c r="T25" s="644"/>
      <c r="U25" s="644"/>
      <c r="V25" s="644"/>
      <c r="W25" s="644"/>
      <c r="X25" s="644"/>
      <c r="Y25" s="645"/>
      <c r="Z25" s="703">
        <v>4.0999999999999996</v>
      </c>
      <c r="AA25" s="703"/>
      <c r="AB25" s="703"/>
      <c r="AC25" s="703"/>
      <c r="AD25" s="704">
        <v>1918</v>
      </c>
      <c r="AE25" s="704"/>
      <c r="AF25" s="704"/>
      <c r="AG25" s="704"/>
      <c r="AH25" s="704"/>
      <c r="AI25" s="704"/>
      <c r="AJ25" s="704"/>
      <c r="AK25" s="704"/>
      <c r="AL25" s="646">
        <v>0.1</v>
      </c>
      <c r="AM25" s="647"/>
      <c r="AN25" s="647"/>
      <c r="AO25" s="705"/>
      <c r="AP25" s="749" t="s">
        <v>296</v>
      </c>
      <c r="AQ25" s="756"/>
      <c r="AR25" s="756"/>
      <c r="AS25" s="756"/>
      <c r="AT25" s="756"/>
      <c r="AU25" s="756"/>
      <c r="AV25" s="756"/>
      <c r="AW25" s="756"/>
      <c r="AX25" s="756"/>
      <c r="AY25" s="756"/>
      <c r="AZ25" s="756"/>
      <c r="BA25" s="756"/>
      <c r="BB25" s="756"/>
      <c r="BC25" s="756"/>
      <c r="BD25" s="756"/>
      <c r="BE25" s="756"/>
      <c r="BF25" s="751"/>
      <c r="BG25" s="641" t="s">
        <v>174</v>
      </c>
      <c r="BH25" s="644"/>
      <c r="BI25" s="644"/>
      <c r="BJ25" s="644"/>
      <c r="BK25" s="644"/>
      <c r="BL25" s="644"/>
      <c r="BM25" s="644"/>
      <c r="BN25" s="645"/>
      <c r="BO25" s="703" t="s">
        <v>174</v>
      </c>
      <c r="BP25" s="703"/>
      <c r="BQ25" s="703"/>
      <c r="BR25" s="703"/>
      <c r="BS25" s="649" t="s">
        <v>173</v>
      </c>
      <c r="BT25" s="644"/>
      <c r="BU25" s="644"/>
      <c r="BV25" s="644"/>
      <c r="BW25" s="644"/>
      <c r="BX25" s="644"/>
      <c r="BY25" s="644"/>
      <c r="BZ25" s="644"/>
      <c r="CA25" s="644"/>
      <c r="CB25" s="684"/>
      <c r="CD25" s="685" t="s">
        <v>297</v>
      </c>
      <c r="CE25" s="682"/>
      <c r="CF25" s="682"/>
      <c r="CG25" s="682"/>
      <c r="CH25" s="682"/>
      <c r="CI25" s="682"/>
      <c r="CJ25" s="682"/>
      <c r="CK25" s="682"/>
      <c r="CL25" s="682"/>
      <c r="CM25" s="682"/>
      <c r="CN25" s="682"/>
      <c r="CO25" s="682"/>
      <c r="CP25" s="682"/>
      <c r="CQ25" s="683"/>
      <c r="CR25" s="641">
        <v>656124</v>
      </c>
      <c r="CS25" s="642"/>
      <c r="CT25" s="642"/>
      <c r="CU25" s="642"/>
      <c r="CV25" s="642"/>
      <c r="CW25" s="642"/>
      <c r="CX25" s="642"/>
      <c r="CY25" s="643"/>
      <c r="CZ25" s="646">
        <v>12.6</v>
      </c>
      <c r="DA25" s="675"/>
      <c r="DB25" s="675"/>
      <c r="DC25" s="676"/>
      <c r="DD25" s="649">
        <v>632200</v>
      </c>
      <c r="DE25" s="642"/>
      <c r="DF25" s="642"/>
      <c r="DG25" s="642"/>
      <c r="DH25" s="642"/>
      <c r="DI25" s="642"/>
      <c r="DJ25" s="642"/>
      <c r="DK25" s="643"/>
      <c r="DL25" s="649">
        <v>630869</v>
      </c>
      <c r="DM25" s="642"/>
      <c r="DN25" s="642"/>
      <c r="DO25" s="642"/>
      <c r="DP25" s="642"/>
      <c r="DQ25" s="642"/>
      <c r="DR25" s="642"/>
      <c r="DS25" s="642"/>
      <c r="DT25" s="642"/>
      <c r="DU25" s="642"/>
      <c r="DV25" s="643"/>
      <c r="DW25" s="646">
        <v>24.4</v>
      </c>
      <c r="DX25" s="675"/>
      <c r="DY25" s="675"/>
      <c r="DZ25" s="675"/>
      <c r="EA25" s="675"/>
      <c r="EB25" s="675"/>
      <c r="EC25" s="677"/>
    </row>
    <row r="26" spans="2:133" ht="11.25" customHeight="1" x14ac:dyDescent="0.2">
      <c r="B26" s="638" t="s">
        <v>298</v>
      </c>
      <c r="C26" s="639"/>
      <c r="D26" s="639"/>
      <c r="E26" s="639"/>
      <c r="F26" s="639"/>
      <c r="G26" s="639"/>
      <c r="H26" s="639"/>
      <c r="I26" s="639"/>
      <c r="J26" s="639"/>
      <c r="K26" s="639"/>
      <c r="L26" s="639"/>
      <c r="M26" s="639"/>
      <c r="N26" s="639"/>
      <c r="O26" s="639"/>
      <c r="P26" s="639"/>
      <c r="Q26" s="640"/>
      <c r="R26" s="641">
        <v>4830</v>
      </c>
      <c r="S26" s="644"/>
      <c r="T26" s="644"/>
      <c r="U26" s="644"/>
      <c r="V26" s="644"/>
      <c r="W26" s="644"/>
      <c r="X26" s="644"/>
      <c r="Y26" s="645"/>
      <c r="Z26" s="703">
        <v>0.1</v>
      </c>
      <c r="AA26" s="703"/>
      <c r="AB26" s="703"/>
      <c r="AC26" s="703"/>
      <c r="AD26" s="704" t="s">
        <v>173</v>
      </c>
      <c r="AE26" s="704"/>
      <c r="AF26" s="704"/>
      <c r="AG26" s="704"/>
      <c r="AH26" s="704"/>
      <c r="AI26" s="704"/>
      <c r="AJ26" s="704"/>
      <c r="AK26" s="704"/>
      <c r="AL26" s="646" t="s">
        <v>173</v>
      </c>
      <c r="AM26" s="647"/>
      <c r="AN26" s="647"/>
      <c r="AO26" s="705"/>
      <c r="AP26" s="749" t="s">
        <v>299</v>
      </c>
      <c r="AQ26" s="750"/>
      <c r="AR26" s="750"/>
      <c r="AS26" s="750"/>
      <c r="AT26" s="750"/>
      <c r="AU26" s="750"/>
      <c r="AV26" s="750"/>
      <c r="AW26" s="750"/>
      <c r="AX26" s="750"/>
      <c r="AY26" s="750"/>
      <c r="AZ26" s="750"/>
      <c r="BA26" s="750"/>
      <c r="BB26" s="750"/>
      <c r="BC26" s="750"/>
      <c r="BD26" s="750"/>
      <c r="BE26" s="750"/>
      <c r="BF26" s="751"/>
      <c r="BG26" s="641" t="s">
        <v>236</v>
      </c>
      <c r="BH26" s="644"/>
      <c r="BI26" s="644"/>
      <c r="BJ26" s="644"/>
      <c r="BK26" s="644"/>
      <c r="BL26" s="644"/>
      <c r="BM26" s="644"/>
      <c r="BN26" s="645"/>
      <c r="BO26" s="703" t="s">
        <v>174</v>
      </c>
      <c r="BP26" s="703"/>
      <c r="BQ26" s="703"/>
      <c r="BR26" s="703"/>
      <c r="BS26" s="649" t="s">
        <v>174</v>
      </c>
      <c r="BT26" s="644"/>
      <c r="BU26" s="644"/>
      <c r="BV26" s="644"/>
      <c r="BW26" s="644"/>
      <c r="BX26" s="644"/>
      <c r="BY26" s="644"/>
      <c r="BZ26" s="644"/>
      <c r="CA26" s="644"/>
      <c r="CB26" s="684"/>
      <c r="CD26" s="685" t="s">
        <v>300</v>
      </c>
      <c r="CE26" s="682"/>
      <c r="CF26" s="682"/>
      <c r="CG26" s="682"/>
      <c r="CH26" s="682"/>
      <c r="CI26" s="682"/>
      <c r="CJ26" s="682"/>
      <c r="CK26" s="682"/>
      <c r="CL26" s="682"/>
      <c r="CM26" s="682"/>
      <c r="CN26" s="682"/>
      <c r="CO26" s="682"/>
      <c r="CP26" s="682"/>
      <c r="CQ26" s="683"/>
      <c r="CR26" s="641">
        <v>416136</v>
      </c>
      <c r="CS26" s="644"/>
      <c r="CT26" s="644"/>
      <c r="CU26" s="644"/>
      <c r="CV26" s="644"/>
      <c r="CW26" s="644"/>
      <c r="CX26" s="644"/>
      <c r="CY26" s="645"/>
      <c r="CZ26" s="646">
        <v>8</v>
      </c>
      <c r="DA26" s="675"/>
      <c r="DB26" s="675"/>
      <c r="DC26" s="676"/>
      <c r="DD26" s="649">
        <v>396828</v>
      </c>
      <c r="DE26" s="644"/>
      <c r="DF26" s="644"/>
      <c r="DG26" s="644"/>
      <c r="DH26" s="644"/>
      <c r="DI26" s="644"/>
      <c r="DJ26" s="644"/>
      <c r="DK26" s="645"/>
      <c r="DL26" s="649" t="s">
        <v>173</v>
      </c>
      <c r="DM26" s="644"/>
      <c r="DN26" s="644"/>
      <c r="DO26" s="644"/>
      <c r="DP26" s="644"/>
      <c r="DQ26" s="644"/>
      <c r="DR26" s="644"/>
      <c r="DS26" s="644"/>
      <c r="DT26" s="644"/>
      <c r="DU26" s="644"/>
      <c r="DV26" s="645"/>
      <c r="DW26" s="646" t="s">
        <v>236</v>
      </c>
      <c r="DX26" s="675"/>
      <c r="DY26" s="675"/>
      <c r="DZ26" s="675"/>
      <c r="EA26" s="675"/>
      <c r="EB26" s="675"/>
      <c r="EC26" s="677"/>
    </row>
    <row r="27" spans="2:133" ht="11.25" customHeight="1" x14ac:dyDescent="0.2">
      <c r="B27" s="638" t="s">
        <v>301</v>
      </c>
      <c r="C27" s="639"/>
      <c r="D27" s="639"/>
      <c r="E27" s="639"/>
      <c r="F27" s="639"/>
      <c r="G27" s="639"/>
      <c r="H27" s="639"/>
      <c r="I27" s="639"/>
      <c r="J27" s="639"/>
      <c r="K27" s="639"/>
      <c r="L27" s="639"/>
      <c r="M27" s="639"/>
      <c r="N27" s="639"/>
      <c r="O27" s="639"/>
      <c r="P27" s="639"/>
      <c r="Q27" s="640"/>
      <c r="R27" s="641">
        <v>530918</v>
      </c>
      <c r="S27" s="644"/>
      <c r="T27" s="644"/>
      <c r="U27" s="644"/>
      <c r="V27" s="644"/>
      <c r="W27" s="644"/>
      <c r="X27" s="644"/>
      <c r="Y27" s="645"/>
      <c r="Z27" s="703">
        <v>9.9</v>
      </c>
      <c r="AA27" s="703"/>
      <c r="AB27" s="703"/>
      <c r="AC27" s="703"/>
      <c r="AD27" s="704" t="s">
        <v>173</v>
      </c>
      <c r="AE27" s="704"/>
      <c r="AF27" s="704"/>
      <c r="AG27" s="704"/>
      <c r="AH27" s="704"/>
      <c r="AI27" s="704"/>
      <c r="AJ27" s="704"/>
      <c r="AK27" s="704"/>
      <c r="AL27" s="646" t="s">
        <v>174</v>
      </c>
      <c r="AM27" s="647"/>
      <c r="AN27" s="647"/>
      <c r="AO27" s="705"/>
      <c r="AP27" s="638" t="s">
        <v>302</v>
      </c>
      <c r="AQ27" s="639"/>
      <c r="AR27" s="639"/>
      <c r="AS27" s="639"/>
      <c r="AT27" s="639"/>
      <c r="AU27" s="639"/>
      <c r="AV27" s="639"/>
      <c r="AW27" s="639"/>
      <c r="AX27" s="639"/>
      <c r="AY27" s="639"/>
      <c r="AZ27" s="639"/>
      <c r="BA27" s="639"/>
      <c r="BB27" s="639"/>
      <c r="BC27" s="639"/>
      <c r="BD27" s="639"/>
      <c r="BE27" s="639"/>
      <c r="BF27" s="640"/>
      <c r="BG27" s="641">
        <v>593670</v>
      </c>
      <c r="BH27" s="644"/>
      <c r="BI27" s="644"/>
      <c r="BJ27" s="644"/>
      <c r="BK27" s="644"/>
      <c r="BL27" s="644"/>
      <c r="BM27" s="644"/>
      <c r="BN27" s="645"/>
      <c r="BO27" s="703">
        <v>100</v>
      </c>
      <c r="BP27" s="703"/>
      <c r="BQ27" s="703"/>
      <c r="BR27" s="703"/>
      <c r="BS27" s="649" t="s">
        <v>236</v>
      </c>
      <c r="BT27" s="644"/>
      <c r="BU27" s="644"/>
      <c r="BV27" s="644"/>
      <c r="BW27" s="644"/>
      <c r="BX27" s="644"/>
      <c r="BY27" s="644"/>
      <c r="BZ27" s="644"/>
      <c r="CA27" s="644"/>
      <c r="CB27" s="684"/>
      <c r="CD27" s="685" t="s">
        <v>303</v>
      </c>
      <c r="CE27" s="682"/>
      <c r="CF27" s="682"/>
      <c r="CG27" s="682"/>
      <c r="CH27" s="682"/>
      <c r="CI27" s="682"/>
      <c r="CJ27" s="682"/>
      <c r="CK27" s="682"/>
      <c r="CL27" s="682"/>
      <c r="CM27" s="682"/>
      <c r="CN27" s="682"/>
      <c r="CO27" s="682"/>
      <c r="CP27" s="682"/>
      <c r="CQ27" s="683"/>
      <c r="CR27" s="641">
        <v>563551</v>
      </c>
      <c r="CS27" s="642"/>
      <c r="CT27" s="642"/>
      <c r="CU27" s="642"/>
      <c r="CV27" s="642"/>
      <c r="CW27" s="642"/>
      <c r="CX27" s="642"/>
      <c r="CY27" s="643"/>
      <c r="CZ27" s="646">
        <v>10.8</v>
      </c>
      <c r="DA27" s="675"/>
      <c r="DB27" s="675"/>
      <c r="DC27" s="676"/>
      <c r="DD27" s="649">
        <v>164561</v>
      </c>
      <c r="DE27" s="642"/>
      <c r="DF27" s="642"/>
      <c r="DG27" s="642"/>
      <c r="DH27" s="642"/>
      <c r="DI27" s="642"/>
      <c r="DJ27" s="642"/>
      <c r="DK27" s="643"/>
      <c r="DL27" s="649">
        <v>160145</v>
      </c>
      <c r="DM27" s="642"/>
      <c r="DN27" s="642"/>
      <c r="DO27" s="642"/>
      <c r="DP27" s="642"/>
      <c r="DQ27" s="642"/>
      <c r="DR27" s="642"/>
      <c r="DS27" s="642"/>
      <c r="DT27" s="642"/>
      <c r="DU27" s="642"/>
      <c r="DV27" s="643"/>
      <c r="DW27" s="646">
        <v>6.2</v>
      </c>
      <c r="DX27" s="675"/>
      <c r="DY27" s="675"/>
      <c r="DZ27" s="675"/>
      <c r="EA27" s="675"/>
      <c r="EB27" s="675"/>
      <c r="EC27" s="677"/>
    </row>
    <row r="28" spans="2:133" ht="11.25" customHeight="1" x14ac:dyDescent="0.2">
      <c r="B28" s="746" t="s">
        <v>304</v>
      </c>
      <c r="C28" s="747"/>
      <c r="D28" s="747"/>
      <c r="E28" s="747"/>
      <c r="F28" s="747"/>
      <c r="G28" s="747"/>
      <c r="H28" s="747"/>
      <c r="I28" s="747"/>
      <c r="J28" s="747"/>
      <c r="K28" s="747"/>
      <c r="L28" s="747"/>
      <c r="M28" s="747"/>
      <c r="N28" s="747"/>
      <c r="O28" s="747"/>
      <c r="P28" s="747"/>
      <c r="Q28" s="748"/>
      <c r="R28" s="641" t="s">
        <v>173</v>
      </c>
      <c r="S28" s="644"/>
      <c r="T28" s="644"/>
      <c r="U28" s="644"/>
      <c r="V28" s="644"/>
      <c r="W28" s="644"/>
      <c r="X28" s="644"/>
      <c r="Y28" s="645"/>
      <c r="Z28" s="703" t="s">
        <v>174</v>
      </c>
      <c r="AA28" s="703"/>
      <c r="AB28" s="703"/>
      <c r="AC28" s="703"/>
      <c r="AD28" s="704" t="s">
        <v>174</v>
      </c>
      <c r="AE28" s="704"/>
      <c r="AF28" s="704"/>
      <c r="AG28" s="704"/>
      <c r="AH28" s="704"/>
      <c r="AI28" s="704"/>
      <c r="AJ28" s="704"/>
      <c r="AK28" s="704"/>
      <c r="AL28" s="646" t="s">
        <v>236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305</v>
      </c>
      <c r="CE28" s="682"/>
      <c r="CF28" s="682"/>
      <c r="CG28" s="682"/>
      <c r="CH28" s="682"/>
      <c r="CI28" s="682"/>
      <c r="CJ28" s="682"/>
      <c r="CK28" s="682"/>
      <c r="CL28" s="682"/>
      <c r="CM28" s="682"/>
      <c r="CN28" s="682"/>
      <c r="CO28" s="682"/>
      <c r="CP28" s="682"/>
      <c r="CQ28" s="683"/>
      <c r="CR28" s="641">
        <v>557856</v>
      </c>
      <c r="CS28" s="644"/>
      <c r="CT28" s="644"/>
      <c r="CU28" s="644"/>
      <c r="CV28" s="644"/>
      <c r="CW28" s="644"/>
      <c r="CX28" s="644"/>
      <c r="CY28" s="645"/>
      <c r="CZ28" s="646">
        <v>10.7</v>
      </c>
      <c r="DA28" s="675"/>
      <c r="DB28" s="675"/>
      <c r="DC28" s="676"/>
      <c r="DD28" s="649">
        <v>520472</v>
      </c>
      <c r="DE28" s="644"/>
      <c r="DF28" s="644"/>
      <c r="DG28" s="644"/>
      <c r="DH28" s="644"/>
      <c r="DI28" s="644"/>
      <c r="DJ28" s="644"/>
      <c r="DK28" s="645"/>
      <c r="DL28" s="649">
        <v>520472</v>
      </c>
      <c r="DM28" s="644"/>
      <c r="DN28" s="644"/>
      <c r="DO28" s="644"/>
      <c r="DP28" s="644"/>
      <c r="DQ28" s="644"/>
      <c r="DR28" s="644"/>
      <c r="DS28" s="644"/>
      <c r="DT28" s="644"/>
      <c r="DU28" s="644"/>
      <c r="DV28" s="645"/>
      <c r="DW28" s="646">
        <v>20.100000000000001</v>
      </c>
      <c r="DX28" s="675"/>
      <c r="DY28" s="675"/>
      <c r="DZ28" s="675"/>
      <c r="EA28" s="675"/>
      <c r="EB28" s="675"/>
      <c r="EC28" s="677"/>
    </row>
    <row r="29" spans="2:133" ht="11.25" customHeight="1" x14ac:dyDescent="0.2">
      <c r="B29" s="638" t="s">
        <v>306</v>
      </c>
      <c r="C29" s="639"/>
      <c r="D29" s="639"/>
      <c r="E29" s="639"/>
      <c r="F29" s="639"/>
      <c r="G29" s="639"/>
      <c r="H29" s="639"/>
      <c r="I29" s="639"/>
      <c r="J29" s="639"/>
      <c r="K29" s="639"/>
      <c r="L29" s="639"/>
      <c r="M29" s="639"/>
      <c r="N29" s="639"/>
      <c r="O29" s="639"/>
      <c r="P29" s="639"/>
      <c r="Q29" s="640"/>
      <c r="R29" s="641">
        <v>344029</v>
      </c>
      <c r="S29" s="644"/>
      <c r="T29" s="644"/>
      <c r="U29" s="644"/>
      <c r="V29" s="644"/>
      <c r="W29" s="644"/>
      <c r="X29" s="644"/>
      <c r="Y29" s="645"/>
      <c r="Z29" s="703">
        <v>6.4</v>
      </c>
      <c r="AA29" s="703"/>
      <c r="AB29" s="703"/>
      <c r="AC29" s="703"/>
      <c r="AD29" s="704" t="s">
        <v>173</v>
      </c>
      <c r="AE29" s="704"/>
      <c r="AF29" s="704"/>
      <c r="AG29" s="704"/>
      <c r="AH29" s="704"/>
      <c r="AI29" s="704"/>
      <c r="AJ29" s="704"/>
      <c r="AK29" s="704"/>
      <c r="AL29" s="646" t="s">
        <v>173</v>
      </c>
      <c r="AM29" s="647"/>
      <c r="AN29" s="647"/>
      <c r="AO29" s="705"/>
      <c r="AP29" s="715" t="s">
        <v>225</v>
      </c>
      <c r="AQ29" s="716"/>
      <c r="AR29" s="716"/>
      <c r="AS29" s="716"/>
      <c r="AT29" s="716"/>
      <c r="AU29" s="716"/>
      <c r="AV29" s="716"/>
      <c r="AW29" s="716"/>
      <c r="AX29" s="716"/>
      <c r="AY29" s="716"/>
      <c r="AZ29" s="716"/>
      <c r="BA29" s="716"/>
      <c r="BB29" s="716"/>
      <c r="BC29" s="716"/>
      <c r="BD29" s="716"/>
      <c r="BE29" s="716"/>
      <c r="BF29" s="717"/>
      <c r="BG29" s="715" t="s">
        <v>307</v>
      </c>
      <c r="BH29" s="743"/>
      <c r="BI29" s="743"/>
      <c r="BJ29" s="743"/>
      <c r="BK29" s="743"/>
      <c r="BL29" s="743"/>
      <c r="BM29" s="743"/>
      <c r="BN29" s="743"/>
      <c r="BO29" s="743"/>
      <c r="BP29" s="743"/>
      <c r="BQ29" s="744"/>
      <c r="BR29" s="715" t="s">
        <v>308</v>
      </c>
      <c r="BS29" s="743"/>
      <c r="BT29" s="743"/>
      <c r="BU29" s="743"/>
      <c r="BV29" s="743"/>
      <c r="BW29" s="743"/>
      <c r="BX29" s="743"/>
      <c r="BY29" s="743"/>
      <c r="BZ29" s="743"/>
      <c r="CA29" s="743"/>
      <c r="CB29" s="744"/>
      <c r="CD29" s="725" t="s">
        <v>309</v>
      </c>
      <c r="CE29" s="726"/>
      <c r="CF29" s="685" t="s">
        <v>310</v>
      </c>
      <c r="CG29" s="682"/>
      <c r="CH29" s="682"/>
      <c r="CI29" s="682"/>
      <c r="CJ29" s="682"/>
      <c r="CK29" s="682"/>
      <c r="CL29" s="682"/>
      <c r="CM29" s="682"/>
      <c r="CN29" s="682"/>
      <c r="CO29" s="682"/>
      <c r="CP29" s="682"/>
      <c r="CQ29" s="683"/>
      <c r="CR29" s="641">
        <v>557856</v>
      </c>
      <c r="CS29" s="642"/>
      <c r="CT29" s="642"/>
      <c r="CU29" s="642"/>
      <c r="CV29" s="642"/>
      <c r="CW29" s="642"/>
      <c r="CX29" s="642"/>
      <c r="CY29" s="643"/>
      <c r="CZ29" s="646">
        <v>10.7</v>
      </c>
      <c r="DA29" s="675"/>
      <c r="DB29" s="675"/>
      <c r="DC29" s="676"/>
      <c r="DD29" s="649">
        <v>520472</v>
      </c>
      <c r="DE29" s="642"/>
      <c r="DF29" s="642"/>
      <c r="DG29" s="642"/>
      <c r="DH29" s="642"/>
      <c r="DI29" s="642"/>
      <c r="DJ29" s="642"/>
      <c r="DK29" s="643"/>
      <c r="DL29" s="649">
        <v>520472</v>
      </c>
      <c r="DM29" s="642"/>
      <c r="DN29" s="642"/>
      <c r="DO29" s="642"/>
      <c r="DP29" s="642"/>
      <c r="DQ29" s="642"/>
      <c r="DR29" s="642"/>
      <c r="DS29" s="642"/>
      <c r="DT29" s="642"/>
      <c r="DU29" s="642"/>
      <c r="DV29" s="643"/>
      <c r="DW29" s="646">
        <v>20.100000000000001</v>
      </c>
      <c r="DX29" s="675"/>
      <c r="DY29" s="675"/>
      <c r="DZ29" s="675"/>
      <c r="EA29" s="675"/>
      <c r="EB29" s="675"/>
      <c r="EC29" s="677"/>
    </row>
    <row r="30" spans="2:133" ht="11.25" customHeight="1" x14ac:dyDescent="0.2">
      <c r="B30" s="638" t="s">
        <v>311</v>
      </c>
      <c r="C30" s="639"/>
      <c r="D30" s="639"/>
      <c r="E30" s="639"/>
      <c r="F30" s="639"/>
      <c r="G30" s="639"/>
      <c r="H30" s="639"/>
      <c r="I30" s="639"/>
      <c r="J30" s="639"/>
      <c r="K30" s="639"/>
      <c r="L30" s="639"/>
      <c r="M30" s="639"/>
      <c r="N30" s="639"/>
      <c r="O30" s="639"/>
      <c r="P30" s="639"/>
      <c r="Q30" s="640"/>
      <c r="R30" s="641">
        <v>34856</v>
      </c>
      <c r="S30" s="644"/>
      <c r="T30" s="644"/>
      <c r="U30" s="644"/>
      <c r="V30" s="644"/>
      <c r="W30" s="644"/>
      <c r="X30" s="644"/>
      <c r="Y30" s="645"/>
      <c r="Z30" s="703">
        <v>0.7</v>
      </c>
      <c r="AA30" s="703"/>
      <c r="AB30" s="703"/>
      <c r="AC30" s="703"/>
      <c r="AD30" s="704">
        <v>12252</v>
      </c>
      <c r="AE30" s="704"/>
      <c r="AF30" s="704"/>
      <c r="AG30" s="704"/>
      <c r="AH30" s="704"/>
      <c r="AI30" s="704"/>
      <c r="AJ30" s="704"/>
      <c r="AK30" s="704"/>
      <c r="AL30" s="646">
        <v>0.5</v>
      </c>
      <c r="AM30" s="647"/>
      <c r="AN30" s="647"/>
      <c r="AO30" s="705"/>
      <c r="AP30" s="731" t="s">
        <v>312</v>
      </c>
      <c r="AQ30" s="732"/>
      <c r="AR30" s="732"/>
      <c r="AS30" s="732"/>
      <c r="AT30" s="737" t="s">
        <v>313</v>
      </c>
      <c r="AU30" s="210"/>
      <c r="AV30" s="210"/>
      <c r="AW30" s="210"/>
      <c r="AX30" s="740" t="s">
        <v>188</v>
      </c>
      <c r="AY30" s="741"/>
      <c r="AZ30" s="741"/>
      <c r="BA30" s="741"/>
      <c r="BB30" s="741"/>
      <c r="BC30" s="741"/>
      <c r="BD30" s="741"/>
      <c r="BE30" s="741"/>
      <c r="BF30" s="742"/>
      <c r="BG30" s="721">
        <v>98.1</v>
      </c>
      <c r="BH30" s="722"/>
      <c r="BI30" s="722"/>
      <c r="BJ30" s="722"/>
      <c r="BK30" s="722"/>
      <c r="BL30" s="722"/>
      <c r="BM30" s="723">
        <v>92.9</v>
      </c>
      <c r="BN30" s="722"/>
      <c r="BO30" s="722"/>
      <c r="BP30" s="722"/>
      <c r="BQ30" s="724"/>
      <c r="BR30" s="721">
        <v>97.9</v>
      </c>
      <c r="BS30" s="722"/>
      <c r="BT30" s="722"/>
      <c r="BU30" s="722"/>
      <c r="BV30" s="722"/>
      <c r="BW30" s="722"/>
      <c r="BX30" s="723">
        <v>93.5</v>
      </c>
      <c r="BY30" s="722"/>
      <c r="BZ30" s="722"/>
      <c r="CA30" s="722"/>
      <c r="CB30" s="724"/>
      <c r="CD30" s="727"/>
      <c r="CE30" s="728"/>
      <c r="CF30" s="685" t="s">
        <v>314</v>
      </c>
      <c r="CG30" s="682"/>
      <c r="CH30" s="682"/>
      <c r="CI30" s="682"/>
      <c r="CJ30" s="682"/>
      <c r="CK30" s="682"/>
      <c r="CL30" s="682"/>
      <c r="CM30" s="682"/>
      <c r="CN30" s="682"/>
      <c r="CO30" s="682"/>
      <c r="CP30" s="682"/>
      <c r="CQ30" s="683"/>
      <c r="CR30" s="641">
        <v>522029</v>
      </c>
      <c r="CS30" s="644"/>
      <c r="CT30" s="644"/>
      <c r="CU30" s="644"/>
      <c r="CV30" s="644"/>
      <c r="CW30" s="644"/>
      <c r="CX30" s="644"/>
      <c r="CY30" s="645"/>
      <c r="CZ30" s="646">
        <v>10</v>
      </c>
      <c r="DA30" s="675"/>
      <c r="DB30" s="675"/>
      <c r="DC30" s="676"/>
      <c r="DD30" s="649">
        <v>485210</v>
      </c>
      <c r="DE30" s="644"/>
      <c r="DF30" s="644"/>
      <c r="DG30" s="644"/>
      <c r="DH30" s="644"/>
      <c r="DI30" s="644"/>
      <c r="DJ30" s="644"/>
      <c r="DK30" s="645"/>
      <c r="DL30" s="649">
        <v>485210</v>
      </c>
      <c r="DM30" s="644"/>
      <c r="DN30" s="644"/>
      <c r="DO30" s="644"/>
      <c r="DP30" s="644"/>
      <c r="DQ30" s="644"/>
      <c r="DR30" s="644"/>
      <c r="DS30" s="644"/>
      <c r="DT30" s="644"/>
      <c r="DU30" s="644"/>
      <c r="DV30" s="645"/>
      <c r="DW30" s="646">
        <v>18.8</v>
      </c>
      <c r="DX30" s="675"/>
      <c r="DY30" s="675"/>
      <c r="DZ30" s="675"/>
      <c r="EA30" s="675"/>
      <c r="EB30" s="675"/>
      <c r="EC30" s="677"/>
    </row>
    <row r="31" spans="2:133" ht="11.25" customHeight="1" x14ac:dyDescent="0.2">
      <c r="B31" s="638" t="s">
        <v>315</v>
      </c>
      <c r="C31" s="639"/>
      <c r="D31" s="639"/>
      <c r="E31" s="639"/>
      <c r="F31" s="639"/>
      <c r="G31" s="639"/>
      <c r="H31" s="639"/>
      <c r="I31" s="639"/>
      <c r="J31" s="639"/>
      <c r="K31" s="639"/>
      <c r="L31" s="639"/>
      <c r="M31" s="639"/>
      <c r="N31" s="639"/>
      <c r="O31" s="639"/>
      <c r="P31" s="639"/>
      <c r="Q31" s="640"/>
      <c r="R31" s="641">
        <v>608712</v>
      </c>
      <c r="S31" s="644"/>
      <c r="T31" s="644"/>
      <c r="U31" s="644"/>
      <c r="V31" s="644"/>
      <c r="W31" s="644"/>
      <c r="X31" s="644"/>
      <c r="Y31" s="645"/>
      <c r="Z31" s="703">
        <v>11.4</v>
      </c>
      <c r="AA31" s="703"/>
      <c r="AB31" s="703"/>
      <c r="AC31" s="703"/>
      <c r="AD31" s="704" t="s">
        <v>173</v>
      </c>
      <c r="AE31" s="704"/>
      <c r="AF31" s="704"/>
      <c r="AG31" s="704"/>
      <c r="AH31" s="704"/>
      <c r="AI31" s="704"/>
      <c r="AJ31" s="704"/>
      <c r="AK31" s="704"/>
      <c r="AL31" s="646" t="s">
        <v>173</v>
      </c>
      <c r="AM31" s="647"/>
      <c r="AN31" s="647"/>
      <c r="AO31" s="705"/>
      <c r="AP31" s="733"/>
      <c r="AQ31" s="734"/>
      <c r="AR31" s="734"/>
      <c r="AS31" s="734"/>
      <c r="AT31" s="738"/>
      <c r="AU31" s="209" t="s">
        <v>316</v>
      </c>
      <c r="AV31" s="209"/>
      <c r="AW31" s="209"/>
      <c r="AX31" s="638" t="s">
        <v>317</v>
      </c>
      <c r="AY31" s="639"/>
      <c r="AZ31" s="639"/>
      <c r="BA31" s="639"/>
      <c r="BB31" s="639"/>
      <c r="BC31" s="639"/>
      <c r="BD31" s="639"/>
      <c r="BE31" s="639"/>
      <c r="BF31" s="640"/>
      <c r="BG31" s="719">
        <v>98</v>
      </c>
      <c r="BH31" s="642"/>
      <c r="BI31" s="642"/>
      <c r="BJ31" s="642"/>
      <c r="BK31" s="642"/>
      <c r="BL31" s="642"/>
      <c r="BM31" s="647">
        <v>91.7</v>
      </c>
      <c r="BN31" s="720"/>
      <c r="BO31" s="720"/>
      <c r="BP31" s="720"/>
      <c r="BQ31" s="681"/>
      <c r="BR31" s="719">
        <v>97.4</v>
      </c>
      <c r="BS31" s="642"/>
      <c r="BT31" s="642"/>
      <c r="BU31" s="642"/>
      <c r="BV31" s="642"/>
      <c r="BW31" s="642"/>
      <c r="BX31" s="647">
        <v>92.1</v>
      </c>
      <c r="BY31" s="720"/>
      <c r="BZ31" s="720"/>
      <c r="CA31" s="720"/>
      <c r="CB31" s="681"/>
      <c r="CD31" s="727"/>
      <c r="CE31" s="728"/>
      <c r="CF31" s="685" t="s">
        <v>318</v>
      </c>
      <c r="CG31" s="682"/>
      <c r="CH31" s="682"/>
      <c r="CI31" s="682"/>
      <c r="CJ31" s="682"/>
      <c r="CK31" s="682"/>
      <c r="CL31" s="682"/>
      <c r="CM31" s="682"/>
      <c r="CN31" s="682"/>
      <c r="CO31" s="682"/>
      <c r="CP31" s="682"/>
      <c r="CQ31" s="683"/>
      <c r="CR31" s="641">
        <v>35827</v>
      </c>
      <c r="CS31" s="642"/>
      <c r="CT31" s="642"/>
      <c r="CU31" s="642"/>
      <c r="CV31" s="642"/>
      <c r="CW31" s="642"/>
      <c r="CX31" s="642"/>
      <c r="CY31" s="643"/>
      <c r="CZ31" s="646">
        <v>0.7</v>
      </c>
      <c r="DA31" s="675"/>
      <c r="DB31" s="675"/>
      <c r="DC31" s="676"/>
      <c r="DD31" s="649">
        <v>35262</v>
      </c>
      <c r="DE31" s="642"/>
      <c r="DF31" s="642"/>
      <c r="DG31" s="642"/>
      <c r="DH31" s="642"/>
      <c r="DI31" s="642"/>
      <c r="DJ31" s="642"/>
      <c r="DK31" s="643"/>
      <c r="DL31" s="649">
        <v>35262</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2">
      <c r="B32" s="638" t="s">
        <v>319</v>
      </c>
      <c r="C32" s="639"/>
      <c r="D32" s="639"/>
      <c r="E32" s="639"/>
      <c r="F32" s="639"/>
      <c r="G32" s="639"/>
      <c r="H32" s="639"/>
      <c r="I32" s="639"/>
      <c r="J32" s="639"/>
      <c r="K32" s="639"/>
      <c r="L32" s="639"/>
      <c r="M32" s="639"/>
      <c r="N32" s="639"/>
      <c r="O32" s="639"/>
      <c r="P32" s="639"/>
      <c r="Q32" s="640"/>
      <c r="R32" s="641">
        <v>239520</v>
      </c>
      <c r="S32" s="644"/>
      <c r="T32" s="644"/>
      <c r="U32" s="644"/>
      <c r="V32" s="644"/>
      <c r="W32" s="644"/>
      <c r="X32" s="644"/>
      <c r="Y32" s="645"/>
      <c r="Z32" s="703">
        <v>4.5</v>
      </c>
      <c r="AA32" s="703"/>
      <c r="AB32" s="703"/>
      <c r="AC32" s="703"/>
      <c r="AD32" s="704" t="s">
        <v>173</v>
      </c>
      <c r="AE32" s="704"/>
      <c r="AF32" s="704"/>
      <c r="AG32" s="704"/>
      <c r="AH32" s="704"/>
      <c r="AI32" s="704"/>
      <c r="AJ32" s="704"/>
      <c r="AK32" s="704"/>
      <c r="AL32" s="646" t="s">
        <v>173</v>
      </c>
      <c r="AM32" s="647"/>
      <c r="AN32" s="647"/>
      <c r="AO32" s="705"/>
      <c r="AP32" s="735"/>
      <c r="AQ32" s="736"/>
      <c r="AR32" s="736"/>
      <c r="AS32" s="736"/>
      <c r="AT32" s="739"/>
      <c r="AU32" s="211"/>
      <c r="AV32" s="211"/>
      <c r="AW32" s="211"/>
      <c r="AX32" s="653" t="s">
        <v>320</v>
      </c>
      <c r="AY32" s="654"/>
      <c r="AZ32" s="654"/>
      <c r="BA32" s="654"/>
      <c r="BB32" s="654"/>
      <c r="BC32" s="654"/>
      <c r="BD32" s="654"/>
      <c r="BE32" s="654"/>
      <c r="BF32" s="655"/>
      <c r="BG32" s="718">
        <v>98</v>
      </c>
      <c r="BH32" s="657"/>
      <c r="BI32" s="657"/>
      <c r="BJ32" s="657"/>
      <c r="BK32" s="657"/>
      <c r="BL32" s="657"/>
      <c r="BM32" s="701">
        <v>92.7</v>
      </c>
      <c r="BN32" s="657"/>
      <c r="BO32" s="657"/>
      <c r="BP32" s="657"/>
      <c r="BQ32" s="694"/>
      <c r="BR32" s="718">
        <v>98.1</v>
      </c>
      <c r="BS32" s="657"/>
      <c r="BT32" s="657"/>
      <c r="BU32" s="657"/>
      <c r="BV32" s="657"/>
      <c r="BW32" s="657"/>
      <c r="BX32" s="701">
        <v>93.5</v>
      </c>
      <c r="BY32" s="657"/>
      <c r="BZ32" s="657"/>
      <c r="CA32" s="657"/>
      <c r="CB32" s="694"/>
      <c r="CD32" s="729"/>
      <c r="CE32" s="730"/>
      <c r="CF32" s="685" t="s">
        <v>321</v>
      </c>
      <c r="CG32" s="682"/>
      <c r="CH32" s="682"/>
      <c r="CI32" s="682"/>
      <c r="CJ32" s="682"/>
      <c r="CK32" s="682"/>
      <c r="CL32" s="682"/>
      <c r="CM32" s="682"/>
      <c r="CN32" s="682"/>
      <c r="CO32" s="682"/>
      <c r="CP32" s="682"/>
      <c r="CQ32" s="683"/>
      <c r="CR32" s="641" t="s">
        <v>173</v>
      </c>
      <c r="CS32" s="644"/>
      <c r="CT32" s="644"/>
      <c r="CU32" s="644"/>
      <c r="CV32" s="644"/>
      <c r="CW32" s="644"/>
      <c r="CX32" s="644"/>
      <c r="CY32" s="645"/>
      <c r="CZ32" s="646" t="s">
        <v>236</v>
      </c>
      <c r="DA32" s="675"/>
      <c r="DB32" s="675"/>
      <c r="DC32" s="676"/>
      <c r="DD32" s="649" t="s">
        <v>173</v>
      </c>
      <c r="DE32" s="644"/>
      <c r="DF32" s="644"/>
      <c r="DG32" s="644"/>
      <c r="DH32" s="644"/>
      <c r="DI32" s="644"/>
      <c r="DJ32" s="644"/>
      <c r="DK32" s="645"/>
      <c r="DL32" s="649" t="s">
        <v>174</v>
      </c>
      <c r="DM32" s="644"/>
      <c r="DN32" s="644"/>
      <c r="DO32" s="644"/>
      <c r="DP32" s="644"/>
      <c r="DQ32" s="644"/>
      <c r="DR32" s="644"/>
      <c r="DS32" s="644"/>
      <c r="DT32" s="644"/>
      <c r="DU32" s="644"/>
      <c r="DV32" s="645"/>
      <c r="DW32" s="646" t="s">
        <v>174</v>
      </c>
      <c r="DX32" s="675"/>
      <c r="DY32" s="675"/>
      <c r="DZ32" s="675"/>
      <c r="EA32" s="675"/>
      <c r="EB32" s="675"/>
      <c r="EC32" s="677"/>
    </row>
    <row r="33" spans="2:133" ht="11.25" customHeight="1" x14ac:dyDescent="0.2">
      <c r="B33" s="638" t="s">
        <v>322</v>
      </c>
      <c r="C33" s="639"/>
      <c r="D33" s="639"/>
      <c r="E33" s="639"/>
      <c r="F33" s="639"/>
      <c r="G33" s="639"/>
      <c r="H33" s="639"/>
      <c r="I33" s="639"/>
      <c r="J33" s="639"/>
      <c r="K33" s="639"/>
      <c r="L33" s="639"/>
      <c r="M33" s="639"/>
      <c r="N33" s="639"/>
      <c r="O33" s="639"/>
      <c r="P33" s="639"/>
      <c r="Q33" s="640"/>
      <c r="R33" s="641">
        <v>146091</v>
      </c>
      <c r="S33" s="644"/>
      <c r="T33" s="644"/>
      <c r="U33" s="644"/>
      <c r="V33" s="644"/>
      <c r="W33" s="644"/>
      <c r="X33" s="644"/>
      <c r="Y33" s="645"/>
      <c r="Z33" s="703">
        <v>2.7</v>
      </c>
      <c r="AA33" s="703"/>
      <c r="AB33" s="703"/>
      <c r="AC33" s="703"/>
      <c r="AD33" s="704" t="s">
        <v>173</v>
      </c>
      <c r="AE33" s="704"/>
      <c r="AF33" s="704"/>
      <c r="AG33" s="704"/>
      <c r="AH33" s="704"/>
      <c r="AI33" s="704"/>
      <c r="AJ33" s="704"/>
      <c r="AK33" s="704"/>
      <c r="AL33" s="646" t="s">
        <v>173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323</v>
      </c>
      <c r="CE33" s="682"/>
      <c r="CF33" s="682"/>
      <c r="CG33" s="682"/>
      <c r="CH33" s="682"/>
      <c r="CI33" s="682"/>
      <c r="CJ33" s="682"/>
      <c r="CK33" s="682"/>
      <c r="CL33" s="682"/>
      <c r="CM33" s="682"/>
      <c r="CN33" s="682"/>
      <c r="CO33" s="682"/>
      <c r="CP33" s="682"/>
      <c r="CQ33" s="683"/>
      <c r="CR33" s="641">
        <v>2640075</v>
      </c>
      <c r="CS33" s="642"/>
      <c r="CT33" s="642"/>
      <c r="CU33" s="642"/>
      <c r="CV33" s="642"/>
      <c r="CW33" s="642"/>
      <c r="CX33" s="642"/>
      <c r="CY33" s="643"/>
      <c r="CZ33" s="646">
        <v>50.6</v>
      </c>
      <c r="DA33" s="675"/>
      <c r="DB33" s="675"/>
      <c r="DC33" s="676"/>
      <c r="DD33" s="649">
        <v>2003235</v>
      </c>
      <c r="DE33" s="642"/>
      <c r="DF33" s="642"/>
      <c r="DG33" s="642"/>
      <c r="DH33" s="642"/>
      <c r="DI33" s="642"/>
      <c r="DJ33" s="642"/>
      <c r="DK33" s="643"/>
      <c r="DL33" s="649">
        <v>1148161</v>
      </c>
      <c r="DM33" s="642"/>
      <c r="DN33" s="642"/>
      <c r="DO33" s="642"/>
      <c r="DP33" s="642"/>
      <c r="DQ33" s="642"/>
      <c r="DR33" s="642"/>
      <c r="DS33" s="642"/>
      <c r="DT33" s="642"/>
      <c r="DU33" s="642"/>
      <c r="DV33" s="643"/>
      <c r="DW33" s="646">
        <v>44.4</v>
      </c>
      <c r="DX33" s="675"/>
      <c r="DY33" s="675"/>
      <c r="DZ33" s="675"/>
      <c r="EA33" s="675"/>
      <c r="EB33" s="675"/>
      <c r="EC33" s="677"/>
    </row>
    <row r="34" spans="2:133" ht="11.25" customHeight="1" x14ac:dyDescent="0.2">
      <c r="B34" s="638" t="s">
        <v>324</v>
      </c>
      <c r="C34" s="639"/>
      <c r="D34" s="639"/>
      <c r="E34" s="639"/>
      <c r="F34" s="639"/>
      <c r="G34" s="639"/>
      <c r="H34" s="639"/>
      <c r="I34" s="639"/>
      <c r="J34" s="639"/>
      <c r="K34" s="639"/>
      <c r="L34" s="639"/>
      <c r="M34" s="639"/>
      <c r="N34" s="639"/>
      <c r="O34" s="639"/>
      <c r="P34" s="639"/>
      <c r="Q34" s="640"/>
      <c r="R34" s="641">
        <v>105467</v>
      </c>
      <c r="S34" s="644"/>
      <c r="T34" s="644"/>
      <c r="U34" s="644"/>
      <c r="V34" s="644"/>
      <c r="W34" s="644"/>
      <c r="X34" s="644"/>
      <c r="Y34" s="645"/>
      <c r="Z34" s="703">
        <v>2</v>
      </c>
      <c r="AA34" s="703"/>
      <c r="AB34" s="703"/>
      <c r="AC34" s="703"/>
      <c r="AD34" s="704">
        <v>13130</v>
      </c>
      <c r="AE34" s="704"/>
      <c r="AF34" s="704"/>
      <c r="AG34" s="704"/>
      <c r="AH34" s="704"/>
      <c r="AI34" s="704"/>
      <c r="AJ34" s="704"/>
      <c r="AK34" s="704"/>
      <c r="AL34" s="646">
        <v>0.5</v>
      </c>
      <c r="AM34" s="647"/>
      <c r="AN34" s="647"/>
      <c r="AO34" s="705"/>
      <c r="AP34" s="214"/>
      <c r="AQ34" s="715" t="s">
        <v>325</v>
      </c>
      <c r="AR34" s="716"/>
      <c r="AS34" s="716"/>
      <c r="AT34" s="716"/>
      <c r="AU34" s="716"/>
      <c r="AV34" s="716"/>
      <c r="AW34" s="716"/>
      <c r="AX34" s="716"/>
      <c r="AY34" s="716"/>
      <c r="AZ34" s="716"/>
      <c r="BA34" s="716"/>
      <c r="BB34" s="716"/>
      <c r="BC34" s="716"/>
      <c r="BD34" s="716"/>
      <c r="BE34" s="716"/>
      <c r="BF34" s="717"/>
      <c r="BG34" s="715" t="s">
        <v>326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327</v>
      </c>
      <c r="CE34" s="682"/>
      <c r="CF34" s="682"/>
      <c r="CG34" s="682"/>
      <c r="CH34" s="682"/>
      <c r="CI34" s="682"/>
      <c r="CJ34" s="682"/>
      <c r="CK34" s="682"/>
      <c r="CL34" s="682"/>
      <c r="CM34" s="682"/>
      <c r="CN34" s="682"/>
      <c r="CO34" s="682"/>
      <c r="CP34" s="682"/>
      <c r="CQ34" s="683"/>
      <c r="CR34" s="641">
        <v>1304888</v>
      </c>
      <c r="CS34" s="644"/>
      <c r="CT34" s="644"/>
      <c r="CU34" s="644"/>
      <c r="CV34" s="644"/>
      <c r="CW34" s="644"/>
      <c r="CX34" s="644"/>
      <c r="CY34" s="645"/>
      <c r="CZ34" s="646">
        <v>25</v>
      </c>
      <c r="DA34" s="675"/>
      <c r="DB34" s="675"/>
      <c r="DC34" s="676"/>
      <c r="DD34" s="649">
        <v>1002060</v>
      </c>
      <c r="DE34" s="644"/>
      <c r="DF34" s="644"/>
      <c r="DG34" s="644"/>
      <c r="DH34" s="644"/>
      <c r="DI34" s="644"/>
      <c r="DJ34" s="644"/>
      <c r="DK34" s="645"/>
      <c r="DL34" s="649">
        <v>464485</v>
      </c>
      <c r="DM34" s="644"/>
      <c r="DN34" s="644"/>
      <c r="DO34" s="644"/>
      <c r="DP34" s="644"/>
      <c r="DQ34" s="644"/>
      <c r="DR34" s="644"/>
      <c r="DS34" s="644"/>
      <c r="DT34" s="644"/>
      <c r="DU34" s="644"/>
      <c r="DV34" s="645"/>
      <c r="DW34" s="646">
        <v>18</v>
      </c>
      <c r="DX34" s="675"/>
      <c r="DY34" s="675"/>
      <c r="DZ34" s="675"/>
      <c r="EA34" s="675"/>
      <c r="EB34" s="675"/>
      <c r="EC34" s="677"/>
    </row>
    <row r="35" spans="2:133" ht="11.25" customHeight="1" x14ac:dyDescent="0.2">
      <c r="B35" s="638" t="s">
        <v>328</v>
      </c>
      <c r="C35" s="639"/>
      <c r="D35" s="639"/>
      <c r="E35" s="639"/>
      <c r="F35" s="639"/>
      <c r="G35" s="639"/>
      <c r="H35" s="639"/>
      <c r="I35" s="639"/>
      <c r="J35" s="639"/>
      <c r="K35" s="639"/>
      <c r="L35" s="639"/>
      <c r="M35" s="639"/>
      <c r="N35" s="639"/>
      <c r="O35" s="639"/>
      <c r="P35" s="639"/>
      <c r="Q35" s="640"/>
      <c r="R35" s="641">
        <v>476462</v>
      </c>
      <c r="S35" s="644"/>
      <c r="T35" s="644"/>
      <c r="U35" s="644"/>
      <c r="V35" s="644"/>
      <c r="W35" s="644"/>
      <c r="X35" s="644"/>
      <c r="Y35" s="645"/>
      <c r="Z35" s="703">
        <v>8.9</v>
      </c>
      <c r="AA35" s="703"/>
      <c r="AB35" s="703"/>
      <c r="AC35" s="703"/>
      <c r="AD35" s="704" t="s">
        <v>173</v>
      </c>
      <c r="AE35" s="704"/>
      <c r="AF35" s="704"/>
      <c r="AG35" s="704"/>
      <c r="AH35" s="704"/>
      <c r="AI35" s="704"/>
      <c r="AJ35" s="704"/>
      <c r="AK35" s="704"/>
      <c r="AL35" s="646" t="s">
        <v>173</v>
      </c>
      <c r="AM35" s="647"/>
      <c r="AN35" s="647"/>
      <c r="AO35" s="705"/>
      <c r="AP35" s="214"/>
      <c r="AQ35" s="709" t="s">
        <v>329</v>
      </c>
      <c r="AR35" s="710"/>
      <c r="AS35" s="710"/>
      <c r="AT35" s="710"/>
      <c r="AU35" s="710"/>
      <c r="AV35" s="710"/>
      <c r="AW35" s="710"/>
      <c r="AX35" s="710"/>
      <c r="AY35" s="711"/>
      <c r="AZ35" s="706">
        <v>402631</v>
      </c>
      <c r="BA35" s="707"/>
      <c r="BB35" s="707"/>
      <c r="BC35" s="707"/>
      <c r="BD35" s="707"/>
      <c r="BE35" s="707"/>
      <c r="BF35" s="708"/>
      <c r="BG35" s="712" t="s">
        <v>330</v>
      </c>
      <c r="BH35" s="713"/>
      <c r="BI35" s="713"/>
      <c r="BJ35" s="713"/>
      <c r="BK35" s="713"/>
      <c r="BL35" s="713"/>
      <c r="BM35" s="713"/>
      <c r="BN35" s="713"/>
      <c r="BO35" s="713"/>
      <c r="BP35" s="713"/>
      <c r="BQ35" s="713"/>
      <c r="BR35" s="713"/>
      <c r="BS35" s="713"/>
      <c r="BT35" s="713"/>
      <c r="BU35" s="714"/>
      <c r="BV35" s="706">
        <v>65885</v>
      </c>
      <c r="BW35" s="707"/>
      <c r="BX35" s="707"/>
      <c r="BY35" s="707"/>
      <c r="BZ35" s="707"/>
      <c r="CA35" s="707"/>
      <c r="CB35" s="708"/>
      <c r="CD35" s="685" t="s">
        <v>331</v>
      </c>
      <c r="CE35" s="682"/>
      <c r="CF35" s="682"/>
      <c r="CG35" s="682"/>
      <c r="CH35" s="682"/>
      <c r="CI35" s="682"/>
      <c r="CJ35" s="682"/>
      <c r="CK35" s="682"/>
      <c r="CL35" s="682"/>
      <c r="CM35" s="682"/>
      <c r="CN35" s="682"/>
      <c r="CO35" s="682"/>
      <c r="CP35" s="682"/>
      <c r="CQ35" s="683"/>
      <c r="CR35" s="641">
        <v>31595</v>
      </c>
      <c r="CS35" s="642"/>
      <c r="CT35" s="642"/>
      <c r="CU35" s="642"/>
      <c r="CV35" s="642"/>
      <c r="CW35" s="642"/>
      <c r="CX35" s="642"/>
      <c r="CY35" s="643"/>
      <c r="CZ35" s="646">
        <v>0.6</v>
      </c>
      <c r="DA35" s="675"/>
      <c r="DB35" s="675"/>
      <c r="DC35" s="676"/>
      <c r="DD35" s="649">
        <v>13778</v>
      </c>
      <c r="DE35" s="642"/>
      <c r="DF35" s="642"/>
      <c r="DG35" s="642"/>
      <c r="DH35" s="642"/>
      <c r="DI35" s="642"/>
      <c r="DJ35" s="642"/>
      <c r="DK35" s="643"/>
      <c r="DL35" s="649">
        <v>13648</v>
      </c>
      <c r="DM35" s="642"/>
      <c r="DN35" s="642"/>
      <c r="DO35" s="642"/>
      <c r="DP35" s="642"/>
      <c r="DQ35" s="642"/>
      <c r="DR35" s="642"/>
      <c r="DS35" s="642"/>
      <c r="DT35" s="642"/>
      <c r="DU35" s="642"/>
      <c r="DV35" s="643"/>
      <c r="DW35" s="646">
        <v>0.5</v>
      </c>
      <c r="DX35" s="675"/>
      <c r="DY35" s="675"/>
      <c r="DZ35" s="675"/>
      <c r="EA35" s="675"/>
      <c r="EB35" s="675"/>
      <c r="EC35" s="677"/>
    </row>
    <row r="36" spans="2:133" ht="11.25" customHeight="1" x14ac:dyDescent="0.2">
      <c r="B36" s="638" t="s">
        <v>332</v>
      </c>
      <c r="C36" s="639"/>
      <c r="D36" s="639"/>
      <c r="E36" s="639"/>
      <c r="F36" s="639"/>
      <c r="G36" s="639"/>
      <c r="H36" s="639"/>
      <c r="I36" s="639"/>
      <c r="J36" s="639"/>
      <c r="K36" s="639"/>
      <c r="L36" s="639"/>
      <c r="M36" s="639"/>
      <c r="N36" s="639"/>
      <c r="O36" s="639"/>
      <c r="P36" s="639"/>
      <c r="Q36" s="640"/>
      <c r="R36" s="641" t="s">
        <v>173</v>
      </c>
      <c r="S36" s="644"/>
      <c r="T36" s="644"/>
      <c r="U36" s="644"/>
      <c r="V36" s="644"/>
      <c r="W36" s="644"/>
      <c r="X36" s="644"/>
      <c r="Y36" s="645"/>
      <c r="Z36" s="703" t="s">
        <v>173</v>
      </c>
      <c r="AA36" s="703"/>
      <c r="AB36" s="703"/>
      <c r="AC36" s="703"/>
      <c r="AD36" s="704" t="s">
        <v>173</v>
      </c>
      <c r="AE36" s="704"/>
      <c r="AF36" s="704"/>
      <c r="AG36" s="704"/>
      <c r="AH36" s="704"/>
      <c r="AI36" s="704"/>
      <c r="AJ36" s="704"/>
      <c r="AK36" s="704"/>
      <c r="AL36" s="646" t="s">
        <v>174</v>
      </c>
      <c r="AM36" s="647"/>
      <c r="AN36" s="647"/>
      <c r="AO36" s="705"/>
      <c r="AQ36" s="678" t="s">
        <v>333</v>
      </c>
      <c r="AR36" s="679"/>
      <c r="AS36" s="679"/>
      <c r="AT36" s="679"/>
      <c r="AU36" s="679"/>
      <c r="AV36" s="679"/>
      <c r="AW36" s="679"/>
      <c r="AX36" s="679"/>
      <c r="AY36" s="680"/>
      <c r="AZ36" s="641">
        <v>41517</v>
      </c>
      <c r="BA36" s="644"/>
      <c r="BB36" s="644"/>
      <c r="BC36" s="644"/>
      <c r="BD36" s="642"/>
      <c r="BE36" s="642"/>
      <c r="BF36" s="681"/>
      <c r="BG36" s="685" t="s">
        <v>334</v>
      </c>
      <c r="BH36" s="682"/>
      <c r="BI36" s="682"/>
      <c r="BJ36" s="682"/>
      <c r="BK36" s="682"/>
      <c r="BL36" s="682"/>
      <c r="BM36" s="682"/>
      <c r="BN36" s="682"/>
      <c r="BO36" s="682"/>
      <c r="BP36" s="682"/>
      <c r="BQ36" s="682"/>
      <c r="BR36" s="682"/>
      <c r="BS36" s="682"/>
      <c r="BT36" s="682"/>
      <c r="BU36" s="683"/>
      <c r="BV36" s="641">
        <v>48452</v>
      </c>
      <c r="BW36" s="644"/>
      <c r="BX36" s="644"/>
      <c r="BY36" s="644"/>
      <c r="BZ36" s="644"/>
      <c r="CA36" s="644"/>
      <c r="CB36" s="684"/>
      <c r="CD36" s="685" t="s">
        <v>335</v>
      </c>
      <c r="CE36" s="682"/>
      <c r="CF36" s="682"/>
      <c r="CG36" s="682"/>
      <c r="CH36" s="682"/>
      <c r="CI36" s="682"/>
      <c r="CJ36" s="682"/>
      <c r="CK36" s="682"/>
      <c r="CL36" s="682"/>
      <c r="CM36" s="682"/>
      <c r="CN36" s="682"/>
      <c r="CO36" s="682"/>
      <c r="CP36" s="682"/>
      <c r="CQ36" s="683"/>
      <c r="CR36" s="641">
        <v>692659</v>
      </c>
      <c r="CS36" s="644"/>
      <c r="CT36" s="644"/>
      <c r="CU36" s="644"/>
      <c r="CV36" s="644"/>
      <c r="CW36" s="644"/>
      <c r="CX36" s="644"/>
      <c r="CY36" s="645"/>
      <c r="CZ36" s="646">
        <v>13.3</v>
      </c>
      <c r="DA36" s="675"/>
      <c r="DB36" s="675"/>
      <c r="DC36" s="676"/>
      <c r="DD36" s="649">
        <v>486020</v>
      </c>
      <c r="DE36" s="644"/>
      <c r="DF36" s="644"/>
      <c r="DG36" s="644"/>
      <c r="DH36" s="644"/>
      <c r="DI36" s="644"/>
      <c r="DJ36" s="644"/>
      <c r="DK36" s="645"/>
      <c r="DL36" s="649">
        <v>347235</v>
      </c>
      <c r="DM36" s="644"/>
      <c r="DN36" s="644"/>
      <c r="DO36" s="644"/>
      <c r="DP36" s="644"/>
      <c r="DQ36" s="644"/>
      <c r="DR36" s="644"/>
      <c r="DS36" s="644"/>
      <c r="DT36" s="644"/>
      <c r="DU36" s="644"/>
      <c r="DV36" s="645"/>
      <c r="DW36" s="646">
        <v>13.4</v>
      </c>
      <c r="DX36" s="675"/>
      <c r="DY36" s="675"/>
      <c r="DZ36" s="675"/>
      <c r="EA36" s="675"/>
      <c r="EB36" s="675"/>
      <c r="EC36" s="677"/>
    </row>
    <row r="37" spans="2:133" ht="11.25" customHeight="1" x14ac:dyDescent="0.2">
      <c r="B37" s="638" t="s">
        <v>336</v>
      </c>
      <c r="C37" s="639"/>
      <c r="D37" s="639"/>
      <c r="E37" s="639"/>
      <c r="F37" s="639"/>
      <c r="G37" s="639"/>
      <c r="H37" s="639"/>
      <c r="I37" s="639"/>
      <c r="J37" s="639"/>
      <c r="K37" s="639"/>
      <c r="L37" s="639"/>
      <c r="M37" s="639"/>
      <c r="N37" s="639"/>
      <c r="O37" s="639"/>
      <c r="P37" s="639"/>
      <c r="Q37" s="640"/>
      <c r="R37" s="641">
        <v>106762</v>
      </c>
      <c r="S37" s="644"/>
      <c r="T37" s="644"/>
      <c r="U37" s="644"/>
      <c r="V37" s="644"/>
      <c r="W37" s="644"/>
      <c r="X37" s="644"/>
      <c r="Y37" s="645"/>
      <c r="Z37" s="703">
        <v>2</v>
      </c>
      <c r="AA37" s="703"/>
      <c r="AB37" s="703"/>
      <c r="AC37" s="703"/>
      <c r="AD37" s="704" t="s">
        <v>173</v>
      </c>
      <c r="AE37" s="704"/>
      <c r="AF37" s="704"/>
      <c r="AG37" s="704"/>
      <c r="AH37" s="704"/>
      <c r="AI37" s="704"/>
      <c r="AJ37" s="704"/>
      <c r="AK37" s="704"/>
      <c r="AL37" s="646" t="s">
        <v>173</v>
      </c>
      <c r="AM37" s="647"/>
      <c r="AN37" s="647"/>
      <c r="AO37" s="705"/>
      <c r="AQ37" s="678" t="s">
        <v>337</v>
      </c>
      <c r="AR37" s="679"/>
      <c r="AS37" s="679"/>
      <c r="AT37" s="679"/>
      <c r="AU37" s="679"/>
      <c r="AV37" s="679"/>
      <c r="AW37" s="679"/>
      <c r="AX37" s="679"/>
      <c r="AY37" s="680"/>
      <c r="AZ37" s="641">
        <v>1411</v>
      </c>
      <c r="BA37" s="644"/>
      <c r="BB37" s="644"/>
      <c r="BC37" s="644"/>
      <c r="BD37" s="642"/>
      <c r="BE37" s="642"/>
      <c r="BF37" s="681"/>
      <c r="BG37" s="685" t="s">
        <v>338</v>
      </c>
      <c r="BH37" s="682"/>
      <c r="BI37" s="682"/>
      <c r="BJ37" s="682"/>
      <c r="BK37" s="682"/>
      <c r="BL37" s="682"/>
      <c r="BM37" s="682"/>
      <c r="BN37" s="682"/>
      <c r="BO37" s="682"/>
      <c r="BP37" s="682"/>
      <c r="BQ37" s="682"/>
      <c r="BR37" s="682"/>
      <c r="BS37" s="682"/>
      <c r="BT37" s="682"/>
      <c r="BU37" s="683"/>
      <c r="BV37" s="641">
        <v>1376</v>
      </c>
      <c r="BW37" s="644"/>
      <c r="BX37" s="644"/>
      <c r="BY37" s="644"/>
      <c r="BZ37" s="644"/>
      <c r="CA37" s="644"/>
      <c r="CB37" s="684"/>
      <c r="CD37" s="685" t="s">
        <v>339</v>
      </c>
      <c r="CE37" s="682"/>
      <c r="CF37" s="682"/>
      <c r="CG37" s="682"/>
      <c r="CH37" s="682"/>
      <c r="CI37" s="682"/>
      <c r="CJ37" s="682"/>
      <c r="CK37" s="682"/>
      <c r="CL37" s="682"/>
      <c r="CM37" s="682"/>
      <c r="CN37" s="682"/>
      <c r="CO37" s="682"/>
      <c r="CP37" s="682"/>
      <c r="CQ37" s="683"/>
      <c r="CR37" s="641">
        <v>6873</v>
      </c>
      <c r="CS37" s="642"/>
      <c r="CT37" s="642"/>
      <c r="CU37" s="642"/>
      <c r="CV37" s="642"/>
      <c r="CW37" s="642"/>
      <c r="CX37" s="642"/>
      <c r="CY37" s="643"/>
      <c r="CZ37" s="646">
        <v>0.1</v>
      </c>
      <c r="DA37" s="675"/>
      <c r="DB37" s="675"/>
      <c r="DC37" s="676"/>
      <c r="DD37" s="649">
        <v>6873</v>
      </c>
      <c r="DE37" s="642"/>
      <c r="DF37" s="642"/>
      <c r="DG37" s="642"/>
      <c r="DH37" s="642"/>
      <c r="DI37" s="642"/>
      <c r="DJ37" s="642"/>
      <c r="DK37" s="643"/>
      <c r="DL37" s="649">
        <v>6873</v>
      </c>
      <c r="DM37" s="642"/>
      <c r="DN37" s="642"/>
      <c r="DO37" s="642"/>
      <c r="DP37" s="642"/>
      <c r="DQ37" s="642"/>
      <c r="DR37" s="642"/>
      <c r="DS37" s="642"/>
      <c r="DT37" s="642"/>
      <c r="DU37" s="642"/>
      <c r="DV37" s="643"/>
      <c r="DW37" s="646">
        <v>0.3</v>
      </c>
      <c r="DX37" s="675"/>
      <c r="DY37" s="675"/>
      <c r="DZ37" s="675"/>
      <c r="EA37" s="675"/>
      <c r="EB37" s="675"/>
      <c r="EC37" s="677"/>
    </row>
    <row r="38" spans="2:133" ht="11.25" customHeight="1" x14ac:dyDescent="0.2">
      <c r="B38" s="653" t="s">
        <v>340</v>
      </c>
      <c r="C38" s="654"/>
      <c r="D38" s="654"/>
      <c r="E38" s="654"/>
      <c r="F38" s="654"/>
      <c r="G38" s="654"/>
      <c r="H38" s="654"/>
      <c r="I38" s="654"/>
      <c r="J38" s="654"/>
      <c r="K38" s="654"/>
      <c r="L38" s="654"/>
      <c r="M38" s="654"/>
      <c r="N38" s="654"/>
      <c r="O38" s="654"/>
      <c r="P38" s="654"/>
      <c r="Q38" s="655"/>
      <c r="R38" s="656">
        <v>5353782</v>
      </c>
      <c r="S38" s="693"/>
      <c r="T38" s="693"/>
      <c r="U38" s="693"/>
      <c r="V38" s="693"/>
      <c r="W38" s="693"/>
      <c r="X38" s="693"/>
      <c r="Y38" s="698"/>
      <c r="Z38" s="699">
        <v>100</v>
      </c>
      <c r="AA38" s="699"/>
      <c r="AB38" s="699"/>
      <c r="AC38" s="699"/>
      <c r="AD38" s="700">
        <v>2477861</v>
      </c>
      <c r="AE38" s="700"/>
      <c r="AF38" s="700"/>
      <c r="AG38" s="700"/>
      <c r="AH38" s="700"/>
      <c r="AI38" s="700"/>
      <c r="AJ38" s="700"/>
      <c r="AK38" s="700"/>
      <c r="AL38" s="659">
        <v>100</v>
      </c>
      <c r="AM38" s="701"/>
      <c r="AN38" s="701"/>
      <c r="AO38" s="702"/>
      <c r="AQ38" s="678" t="s">
        <v>341</v>
      </c>
      <c r="AR38" s="679"/>
      <c r="AS38" s="679"/>
      <c r="AT38" s="679"/>
      <c r="AU38" s="679"/>
      <c r="AV38" s="679"/>
      <c r="AW38" s="679"/>
      <c r="AX38" s="679"/>
      <c r="AY38" s="680"/>
      <c r="AZ38" s="641" t="s">
        <v>174</v>
      </c>
      <c r="BA38" s="644"/>
      <c r="BB38" s="644"/>
      <c r="BC38" s="644"/>
      <c r="BD38" s="642"/>
      <c r="BE38" s="642"/>
      <c r="BF38" s="681"/>
      <c r="BG38" s="685" t="s">
        <v>342</v>
      </c>
      <c r="BH38" s="682"/>
      <c r="BI38" s="682"/>
      <c r="BJ38" s="682"/>
      <c r="BK38" s="682"/>
      <c r="BL38" s="682"/>
      <c r="BM38" s="682"/>
      <c r="BN38" s="682"/>
      <c r="BO38" s="682"/>
      <c r="BP38" s="682"/>
      <c r="BQ38" s="682"/>
      <c r="BR38" s="682"/>
      <c r="BS38" s="682"/>
      <c r="BT38" s="682"/>
      <c r="BU38" s="683"/>
      <c r="BV38" s="641">
        <v>2432</v>
      </c>
      <c r="BW38" s="644"/>
      <c r="BX38" s="644"/>
      <c r="BY38" s="644"/>
      <c r="BZ38" s="644"/>
      <c r="CA38" s="644"/>
      <c r="CB38" s="684"/>
      <c r="CD38" s="685" t="s">
        <v>343</v>
      </c>
      <c r="CE38" s="682"/>
      <c r="CF38" s="682"/>
      <c r="CG38" s="682"/>
      <c r="CH38" s="682"/>
      <c r="CI38" s="682"/>
      <c r="CJ38" s="682"/>
      <c r="CK38" s="682"/>
      <c r="CL38" s="682"/>
      <c r="CM38" s="682"/>
      <c r="CN38" s="682"/>
      <c r="CO38" s="682"/>
      <c r="CP38" s="682"/>
      <c r="CQ38" s="683"/>
      <c r="CR38" s="641">
        <v>401220</v>
      </c>
      <c r="CS38" s="644"/>
      <c r="CT38" s="644"/>
      <c r="CU38" s="644"/>
      <c r="CV38" s="644"/>
      <c r="CW38" s="644"/>
      <c r="CX38" s="644"/>
      <c r="CY38" s="645"/>
      <c r="CZ38" s="646">
        <v>7.7</v>
      </c>
      <c r="DA38" s="675"/>
      <c r="DB38" s="675"/>
      <c r="DC38" s="676"/>
      <c r="DD38" s="649">
        <v>332794</v>
      </c>
      <c r="DE38" s="644"/>
      <c r="DF38" s="644"/>
      <c r="DG38" s="644"/>
      <c r="DH38" s="644"/>
      <c r="DI38" s="644"/>
      <c r="DJ38" s="644"/>
      <c r="DK38" s="645"/>
      <c r="DL38" s="649">
        <v>322793</v>
      </c>
      <c r="DM38" s="644"/>
      <c r="DN38" s="644"/>
      <c r="DO38" s="644"/>
      <c r="DP38" s="644"/>
      <c r="DQ38" s="644"/>
      <c r="DR38" s="644"/>
      <c r="DS38" s="644"/>
      <c r="DT38" s="644"/>
      <c r="DU38" s="644"/>
      <c r="DV38" s="645"/>
      <c r="DW38" s="646">
        <v>12.5</v>
      </c>
      <c r="DX38" s="675"/>
      <c r="DY38" s="675"/>
      <c r="DZ38" s="675"/>
      <c r="EA38" s="675"/>
      <c r="EB38" s="675"/>
      <c r="EC38" s="677"/>
    </row>
    <row r="39" spans="2:133" ht="11.25" customHeight="1" x14ac:dyDescent="0.2">
      <c r="AQ39" s="678" t="s">
        <v>344</v>
      </c>
      <c r="AR39" s="679"/>
      <c r="AS39" s="679"/>
      <c r="AT39" s="679"/>
      <c r="AU39" s="679"/>
      <c r="AV39" s="679"/>
      <c r="AW39" s="679"/>
      <c r="AX39" s="679"/>
      <c r="AY39" s="680"/>
      <c r="AZ39" s="641" t="s">
        <v>173</v>
      </c>
      <c r="BA39" s="644"/>
      <c r="BB39" s="644"/>
      <c r="BC39" s="644"/>
      <c r="BD39" s="642"/>
      <c r="BE39" s="642"/>
      <c r="BF39" s="681"/>
      <c r="BG39" s="686" t="s">
        <v>345</v>
      </c>
      <c r="BH39" s="687"/>
      <c r="BI39" s="687"/>
      <c r="BJ39" s="687"/>
      <c r="BK39" s="687"/>
      <c r="BL39" s="215"/>
      <c r="BM39" s="682" t="s">
        <v>346</v>
      </c>
      <c r="BN39" s="682"/>
      <c r="BO39" s="682"/>
      <c r="BP39" s="682"/>
      <c r="BQ39" s="682"/>
      <c r="BR39" s="682"/>
      <c r="BS39" s="682"/>
      <c r="BT39" s="682"/>
      <c r="BU39" s="683"/>
      <c r="BV39" s="641">
        <v>87</v>
      </c>
      <c r="BW39" s="644"/>
      <c r="BX39" s="644"/>
      <c r="BY39" s="644"/>
      <c r="BZ39" s="644"/>
      <c r="CA39" s="644"/>
      <c r="CB39" s="684"/>
      <c r="CD39" s="685" t="s">
        <v>347</v>
      </c>
      <c r="CE39" s="682"/>
      <c r="CF39" s="682"/>
      <c r="CG39" s="682"/>
      <c r="CH39" s="682"/>
      <c r="CI39" s="682"/>
      <c r="CJ39" s="682"/>
      <c r="CK39" s="682"/>
      <c r="CL39" s="682"/>
      <c r="CM39" s="682"/>
      <c r="CN39" s="682"/>
      <c r="CO39" s="682"/>
      <c r="CP39" s="682"/>
      <c r="CQ39" s="683"/>
      <c r="CR39" s="641">
        <v>168583</v>
      </c>
      <c r="CS39" s="642"/>
      <c r="CT39" s="642"/>
      <c r="CU39" s="642"/>
      <c r="CV39" s="642"/>
      <c r="CW39" s="642"/>
      <c r="CX39" s="642"/>
      <c r="CY39" s="643"/>
      <c r="CZ39" s="646">
        <v>3.2</v>
      </c>
      <c r="DA39" s="675"/>
      <c r="DB39" s="675"/>
      <c r="DC39" s="676"/>
      <c r="DD39" s="649">
        <v>168583</v>
      </c>
      <c r="DE39" s="642"/>
      <c r="DF39" s="642"/>
      <c r="DG39" s="642"/>
      <c r="DH39" s="642"/>
      <c r="DI39" s="642"/>
      <c r="DJ39" s="642"/>
      <c r="DK39" s="643"/>
      <c r="DL39" s="649" t="s">
        <v>174</v>
      </c>
      <c r="DM39" s="642"/>
      <c r="DN39" s="642"/>
      <c r="DO39" s="642"/>
      <c r="DP39" s="642"/>
      <c r="DQ39" s="642"/>
      <c r="DR39" s="642"/>
      <c r="DS39" s="642"/>
      <c r="DT39" s="642"/>
      <c r="DU39" s="642"/>
      <c r="DV39" s="643"/>
      <c r="DW39" s="646" t="s">
        <v>173</v>
      </c>
      <c r="DX39" s="675"/>
      <c r="DY39" s="675"/>
      <c r="DZ39" s="675"/>
      <c r="EA39" s="675"/>
      <c r="EB39" s="675"/>
      <c r="EC39" s="677"/>
    </row>
    <row r="40" spans="2:133" ht="11.25" customHeight="1" x14ac:dyDescent="0.2">
      <c r="AQ40" s="678" t="s">
        <v>348</v>
      </c>
      <c r="AR40" s="679"/>
      <c r="AS40" s="679"/>
      <c r="AT40" s="679"/>
      <c r="AU40" s="679"/>
      <c r="AV40" s="679"/>
      <c r="AW40" s="679"/>
      <c r="AX40" s="679"/>
      <c r="AY40" s="680"/>
      <c r="AZ40" s="641">
        <v>95578</v>
      </c>
      <c r="BA40" s="644"/>
      <c r="BB40" s="644"/>
      <c r="BC40" s="644"/>
      <c r="BD40" s="642"/>
      <c r="BE40" s="642"/>
      <c r="BF40" s="681"/>
      <c r="BG40" s="686"/>
      <c r="BH40" s="687"/>
      <c r="BI40" s="687"/>
      <c r="BJ40" s="687"/>
      <c r="BK40" s="687"/>
      <c r="BL40" s="215"/>
      <c r="BM40" s="682" t="s">
        <v>349</v>
      </c>
      <c r="BN40" s="682"/>
      <c r="BO40" s="682"/>
      <c r="BP40" s="682"/>
      <c r="BQ40" s="682"/>
      <c r="BR40" s="682"/>
      <c r="BS40" s="682"/>
      <c r="BT40" s="682"/>
      <c r="BU40" s="683"/>
      <c r="BV40" s="641">
        <v>120</v>
      </c>
      <c r="BW40" s="644"/>
      <c r="BX40" s="644"/>
      <c r="BY40" s="644"/>
      <c r="BZ40" s="644"/>
      <c r="CA40" s="644"/>
      <c r="CB40" s="684"/>
      <c r="CD40" s="685" t="s">
        <v>350</v>
      </c>
      <c r="CE40" s="682"/>
      <c r="CF40" s="682"/>
      <c r="CG40" s="682"/>
      <c r="CH40" s="682"/>
      <c r="CI40" s="682"/>
      <c r="CJ40" s="682"/>
      <c r="CK40" s="682"/>
      <c r="CL40" s="682"/>
      <c r="CM40" s="682"/>
      <c r="CN40" s="682"/>
      <c r="CO40" s="682"/>
      <c r="CP40" s="682"/>
      <c r="CQ40" s="683"/>
      <c r="CR40" s="641">
        <v>41130</v>
      </c>
      <c r="CS40" s="644"/>
      <c r="CT40" s="644"/>
      <c r="CU40" s="644"/>
      <c r="CV40" s="644"/>
      <c r="CW40" s="644"/>
      <c r="CX40" s="644"/>
      <c r="CY40" s="645"/>
      <c r="CZ40" s="646">
        <v>0.8</v>
      </c>
      <c r="DA40" s="675"/>
      <c r="DB40" s="675"/>
      <c r="DC40" s="676"/>
      <c r="DD40" s="649" t="s">
        <v>174</v>
      </c>
      <c r="DE40" s="644"/>
      <c r="DF40" s="644"/>
      <c r="DG40" s="644"/>
      <c r="DH40" s="644"/>
      <c r="DI40" s="644"/>
      <c r="DJ40" s="644"/>
      <c r="DK40" s="645"/>
      <c r="DL40" s="649" t="s">
        <v>173</v>
      </c>
      <c r="DM40" s="644"/>
      <c r="DN40" s="644"/>
      <c r="DO40" s="644"/>
      <c r="DP40" s="644"/>
      <c r="DQ40" s="644"/>
      <c r="DR40" s="644"/>
      <c r="DS40" s="644"/>
      <c r="DT40" s="644"/>
      <c r="DU40" s="644"/>
      <c r="DV40" s="645"/>
      <c r="DW40" s="646" t="s">
        <v>173</v>
      </c>
      <c r="DX40" s="675"/>
      <c r="DY40" s="675"/>
      <c r="DZ40" s="675"/>
      <c r="EA40" s="675"/>
      <c r="EB40" s="675"/>
      <c r="EC40" s="677"/>
    </row>
    <row r="41" spans="2:133" ht="11.25" customHeight="1" x14ac:dyDescent="0.2">
      <c r="AQ41" s="690" t="s">
        <v>351</v>
      </c>
      <c r="AR41" s="691"/>
      <c r="AS41" s="691"/>
      <c r="AT41" s="691"/>
      <c r="AU41" s="691"/>
      <c r="AV41" s="691"/>
      <c r="AW41" s="691"/>
      <c r="AX41" s="691"/>
      <c r="AY41" s="692"/>
      <c r="AZ41" s="656">
        <v>264125</v>
      </c>
      <c r="BA41" s="693"/>
      <c r="BB41" s="693"/>
      <c r="BC41" s="693"/>
      <c r="BD41" s="657"/>
      <c r="BE41" s="657"/>
      <c r="BF41" s="694"/>
      <c r="BG41" s="688"/>
      <c r="BH41" s="689"/>
      <c r="BI41" s="689"/>
      <c r="BJ41" s="689"/>
      <c r="BK41" s="689"/>
      <c r="BL41" s="216"/>
      <c r="BM41" s="695" t="s">
        <v>352</v>
      </c>
      <c r="BN41" s="695"/>
      <c r="BO41" s="695"/>
      <c r="BP41" s="695"/>
      <c r="BQ41" s="695"/>
      <c r="BR41" s="695"/>
      <c r="BS41" s="695"/>
      <c r="BT41" s="695"/>
      <c r="BU41" s="696"/>
      <c r="BV41" s="656">
        <v>275</v>
      </c>
      <c r="BW41" s="693"/>
      <c r="BX41" s="693"/>
      <c r="BY41" s="693"/>
      <c r="BZ41" s="693"/>
      <c r="CA41" s="693"/>
      <c r="CB41" s="697"/>
      <c r="CD41" s="685" t="s">
        <v>353</v>
      </c>
      <c r="CE41" s="682"/>
      <c r="CF41" s="682"/>
      <c r="CG41" s="682"/>
      <c r="CH41" s="682"/>
      <c r="CI41" s="682"/>
      <c r="CJ41" s="682"/>
      <c r="CK41" s="682"/>
      <c r="CL41" s="682"/>
      <c r="CM41" s="682"/>
      <c r="CN41" s="682"/>
      <c r="CO41" s="682"/>
      <c r="CP41" s="682"/>
      <c r="CQ41" s="683"/>
      <c r="CR41" s="641" t="s">
        <v>174</v>
      </c>
      <c r="CS41" s="642"/>
      <c r="CT41" s="642"/>
      <c r="CU41" s="642"/>
      <c r="CV41" s="642"/>
      <c r="CW41" s="642"/>
      <c r="CX41" s="642"/>
      <c r="CY41" s="643"/>
      <c r="CZ41" s="646" t="s">
        <v>173</v>
      </c>
      <c r="DA41" s="675"/>
      <c r="DB41" s="675"/>
      <c r="DC41" s="676"/>
      <c r="DD41" s="649" t="s">
        <v>174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354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355</v>
      </c>
      <c r="CE42" s="639"/>
      <c r="CF42" s="639"/>
      <c r="CG42" s="639"/>
      <c r="CH42" s="639"/>
      <c r="CI42" s="639"/>
      <c r="CJ42" s="639"/>
      <c r="CK42" s="639"/>
      <c r="CL42" s="639"/>
      <c r="CM42" s="639"/>
      <c r="CN42" s="639"/>
      <c r="CO42" s="639"/>
      <c r="CP42" s="639"/>
      <c r="CQ42" s="640"/>
      <c r="CR42" s="641">
        <v>801833</v>
      </c>
      <c r="CS42" s="644"/>
      <c r="CT42" s="644"/>
      <c r="CU42" s="644"/>
      <c r="CV42" s="644"/>
      <c r="CW42" s="644"/>
      <c r="CX42" s="644"/>
      <c r="CY42" s="645"/>
      <c r="CZ42" s="646">
        <v>15.4</v>
      </c>
      <c r="DA42" s="647"/>
      <c r="DB42" s="647"/>
      <c r="DC42" s="648"/>
      <c r="DD42" s="649">
        <v>137931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356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357</v>
      </c>
      <c r="CE43" s="639"/>
      <c r="CF43" s="639"/>
      <c r="CG43" s="639"/>
      <c r="CH43" s="639"/>
      <c r="CI43" s="639"/>
      <c r="CJ43" s="639"/>
      <c r="CK43" s="639"/>
      <c r="CL43" s="639"/>
      <c r="CM43" s="639"/>
      <c r="CN43" s="639"/>
      <c r="CO43" s="639"/>
      <c r="CP43" s="639"/>
      <c r="CQ43" s="640"/>
      <c r="CR43" s="641">
        <v>7931</v>
      </c>
      <c r="CS43" s="642"/>
      <c r="CT43" s="642"/>
      <c r="CU43" s="642"/>
      <c r="CV43" s="642"/>
      <c r="CW43" s="642"/>
      <c r="CX43" s="642"/>
      <c r="CY43" s="643"/>
      <c r="CZ43" s="646">
        <v>0.2</v>
      </c>
      <c r="DA43" s="675"/>
      <c r="DB43" s="675"/>
      <c r="DC43" s="676"/>
      <c r="DD43" s="649">
        <v>7931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358</v>
      </c>
      <c r="CD44" s="669" t="s">
        <v>309</v>
      </c>
      <c r="CE44" s="670"/>
      <c r="CF44" s="638" t="s">
        <v>359</v>
      </c>
      <c r="CG44" s="639"/>
      <c r="CH44" s="639"/>
      <c r="CI44" s="639"/>
      <c r="CJ44" s="639"/>
      <c r="CK44" s="639"/>
      <c r="CL44" s="639"/>
      <c r="CM44" s="639"/>
      <c r="CN44" s="639"/>
      <c r="CO44" s="639"/>
      <c r="CP44" s="639"/>
      <c r="CQ44" s="640"/>
      <c r="CR44" s="641">
        <v>761329</v>
      </c>
      <c r="CS44" s="644"/>
      <c r="CT44" s="644"/>
      <c r="CU44" s="644"/>
      <c r="CV44" s="644"/>
      <c r="CW44" s="644"/>
      <c r="CX44" s="644"/>
      <c r="CY44" s="645"/>
      <c r="CZ44" s="646">
        <v>14.6</v>
      </c>
      <c r="DA44" s="647"/>
      <c r="DB44" s="647"/>
      <c r="DC44" s="648"/>
      <c r="DD44" s="649">
        <v>126926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360</v>
      </c>
      <c r="CG45" s="639"/>
      <c r="CH45" s="639"/>
      <c r="CI45" s="639"/>
      <c r="CJ45" s="639"/>
      <c r="CK45" s="639"/>
      <c r="CL45" s="639"/>
      <c r="CM45" s="639"/>
      <c r="CN45" s="639"/>
      <c r="CO45" s="639"/>
      <c r="CP45" s="639"/>
      <c r="CQ45" s="640"/>
      <c r="CR45" s="641">
        <v>535103</v>
      </c>
      <c r="CS45" s="642"/>
      <c r="CT45" s="642"/>
      <c r="CU45" s="642"/>
      <c r="CV45" s="642"/>
      <c r="CW45" s="642"/>
      <c r="CX45" s="642"/>
      <c r="CY45" s="643"/>
      <c r="CZ45" s="646">
        <v>10.3</v>
      </c>
      <c r="DA45" s="675"/>
      <c r="DB45" s="675"/>
      <c r="DC45" s="676"/>
      <c r="DD45" s="649">
        <v>48561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361</v>
      </c>
      <c r="CG46" s="639"/>
      <c r="CH46" s="639"/>
      <c r="CI46" s="639"/>
      <c r="CJ46" s="639"/>
      <c r="CK46" s="639"/>
      <c r="CL46" s="639"/>
      <c r="CM46" s="639"/>
      <c r="CN46" s="639"/>
      <c r="CO46" s="639"/>
      <c r="CP46" s="639"/>
      <c r="CQ46" s="640"/>
      <c r="CR46" s="641">
        <v>224276</v>
      </c>
      <c r="CS46" s="644"/>
      <c r="CT46" s="644"/>
      <c r="CU46" s="644"/>
      <c r="CV46" s="644"/>
      <c r="CW46" s="644"/>
      <c r="CX46" s="644"/>
      <c r="CY46" s="645"/>
      <c r="CZ46" s="646">
        <v>4.3</v>
      </c>
      <c r="DA46" s="647"/>
      <c r="DB46" s="647"/>
      <c r="DC46" s="648"/>
      <c r="DD46" s="649">
        <v>76415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362</v>
      </c>
      <c r="CG47" s="639"/>
      <c r="CH47" s="639"/>
      <c r="CI47" s="639"/>
      <c r="CJ47" s="639"/>
      <c r="CK47" s="639"/>
      <c r="CL47" s="639"/>
      <c r="CM47" s="639"/>
      <c r="CN47" s="639"/>
      <c r="CO47" s="639"/>
      <c r="CP47" s="639"/>
      <c r="CQ47" s="640"/>
      <c r="CR47" s="641">
        <v>40504</v>
      </c>
      <c r="CS47" s="642"/>
      <c r="CT47" s="642"/>
      <c r="CU47" s="642"/>
      <c r="CV47" s="642"/>
      <c r="CW47" s="642"/>
      <c r="CX47" s="642"/>
      <c r="CY47" s="643"/>
      <c r="CZ47" s="646">
        <v>0.8</v>
      </c>
      <c r="DA47" s="675"/>
      <c r="DB47" s="675"/>
      <c r="DC47" s="676"/>
      <c r="DD47" s="649">
        <v>11005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363</v>
      </c>
      <c r="CG48" s="639"/>
      <c r="CH48" s="639"/>
      <c r="CI48" s="639"/>
      <c r="CJ48" s="639"/>
      <c r="CK48" s="639"/>
      <c r="CL48" s="639"/>
      <c r="CM48" s="639"/>
      <c r="CN48" s="639"/>
      <c r="CO48" s="639"/>
      <c r="CP48" s="639"/>
      <c r="CQ48" s="640"/>
      <c r="CR48" s="641" t="s">
        <v>173</v>
      </c>
      <c r="CS48" s="644"/>
      <c r="CT48" s="644"/>
      <c r="CU48" s="644"/>
      <c r="CV48" s="644"/>
      <c r="CW48" s="644"/>
      <c r="CX48" s="644"/>
      <c r="CY48" s="645"/>
      <c r="CZ48" s="646" t="s">
        <v>173</v>
      </c>
      <c r="DA48" s="647"/>
      <c r="DB48" s="647"/>
      <c r="DC48" s="648"/>
      <c r="DD48" s="649" t="s">
        <v>174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364</v>
      </c>
      <c r="CE49" s="654"/>
      <c r="CF49" s="654"/>
      <c r="CG49" s="654"/>
      <c r="CH49" s="654"/>
      <c r="CI49" s="654"/>
      <c r="CJ49" s="654"/>
      <c r="CK49" s="654"/>
      <c r="CL49" s="654"/>
      <c r="CM49" s="654"/>
      <c r="CN49" s="654"/>
      <c r="CO49" s="654"/>
      <c r="CP49" s="654"/>
      <c r="CQ49" s="655"/>
      <c r="CR49" s="656">
        <v>5219439</v>
      </c>
      <c r="CS49" s="657"/>
      <c r="CT49" s="657"/>
      <c r="CU49" s="657"/>
      <c r="CV49" s="657"/>
      <c r="CW49" s="657"/>
      <c r="CX49" s="657"/>
      <c r="CY49" s="658"/>
      <c r="CZ49" s="659">
        <v>100</v>
      </c>
      <c r="DA49" s="660"/>
      <c r="DB49" s="660"/>
      <c r="DC49" s="661"/>
      <c r="DD49" s="662">
        <v>3458399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kT7f37YYQIaxP6M8FCzzRawmkktD4XlHFKp7N4pnsxnE3X9Zq30hrd9xUbd8Kr9wcbqG45AIKinc9D4JBgFvEA==" saltValue="O3Pb/cx2nTM8S62kwQrU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366</v>
      </c>
      <c r="DK2" s="1180"/>
      <c r="DL2" s="1180"/>
      <c r="DM2" s="1180"/>
      <c r="DN2" s="1180"/>
      <c r="DO2" s="1181"/>
      <c r="DP2" s="229"/>
      <c r="DQ2" s="1179" t="s">
        <v>367</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368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370</v>
      </c>
      <c r="B5" s="1065"/>
      <c r="C5" s="1065"/>
      <c r="D5" s="1065"/>
      <c r="E5" s="1065"/>
      <c r="F5" s="1065"/>
      <c r="G5" s="1065"/>
      <c r="H5" s="1065"/>
      <c r="I5" s="1065"/>
      <c r="J5" s="1065"/>
      <c r="K5" s="1065"/>
      <c r="L5" s="1065"/>
      <c r="M5" s="1065"/>
      <c r="N5" s="1065"/>
      <c r="O5" s="1065"/>
      <c r="P5" s="1066"/>
      <c r="Q5" s="1070" t="s">
        <v>371</v>
      </c>
      <c r="R5" s="1071"/>
      <c r="S5" s="1071"/>
      <c r="T5" s="1071"/>
      <c r="U5" s="1072"/>
      <c r="V5" s="1070" t="s">
        <v>372</v>
      </c>
      <c r="W5" s="1071"/>
      <c r="X5" s="1071"/>
      <c r="Y5" s="1071"/>
      <c r="Z5" s="1072"/>
      <c r="AA5" s="1070" t="s">
        <v>373</v>
      </c>
      <c r="AB5" s="1071"/>
      <c r="AC5" s="1071"/>
      <c r="AD5" s="1071"/>
      <c r="AE5" s="1071"/>
      <c r="AF5" s="1182" t="s">
        <v>374</v>
      </c>
      <c r="AG5" s="1071"/>
      <c r="AH5" s="1071"/>
      <c r="AI5" s="1071"/>
      <c r="AJ5" s="1086"/>
      <c r="AK5" s="1071" t="s">
        <v>375</v>
      </c>
      <c r="AL5" s="1071"/>
      <c r="AM5" s="1071"/>
      <c r="AN5" s="1071"/>
      <c r="AO5" s="1072"/>
      <c r="AP5" s="1070" t="s">
        <v>376</v>
      </c>
      <c r="AQ5" s="1071"/>
      <c r="AR5" s="1071"/>
      <c r="AS5" s="1071"/>
      <c r="AT5" s="1072"/>
      <c r="AU5" s="1070" t="s">
        <v>377</v>
      </c>
      <c r="AV5" s="1071"/>
      <c r="AW5" s="1071"/>
      <c r="AX5" s="1071"/>
      <c r="AY5" s="1086"/>
      <c r="AZ5" s="236"/>
      <c r="BA5" s="236"/>
      <c r="BB5" s="236"/>
      <c r="BC5" s="236"/>
      <c r="BD5" s="236"/>
      <c r="BE5" s="237"/>
      <c r="BF5" s="237"/>
      <c r="BG5" s="237"/>
      <c r="BH5" s="237"/>
      <c r="BI5" s="237"/>
      <c r="BJ5" s="237"/>
      <c r="BK5" s="237"/>
      <c r="BL5" s="237"/>
      <c r="BM5" s="237"/>
      <c r="BN5" s="237"/>
      <c r="BO5" s="237"/>
      <c r="BP5" s="237"/>
      <c r="BQ5" s="1064" t="s">
        <v>378</v>
      </c>
      <c r="BR5" s="1065"/>
      <c r="BS5" s="1065"/>
      <c r="BT5" s="1065"/>
      <c r="BU5" s="1065"/>
      <c r="BV5" s="1065"/>
      <c r="BW5" s="1065"/>
      <c r="BX5" s="1065"/>
      <c r="BY5" s="1065"/>
      <c r="BZ5" s="1065"/>
      <c r="CA5" s="1065"/>
      <c r="CB5" s="1065"/>
      <c r="CC5" s="1065"/>
      <c r="CD5" s="1065"/>
      <c r="CE5" s="1065"/>
      <c r="CF5" s="1065"/>
      <c r="CG5" s="1066"/>
      <c r="CH5" s="1070" t="s">
        <v>379</v>
      </c>
      <c r="CI5" s="1071"/>
      <c r="CJ5" s="1071"/>
      <c r="CK5" s="1071"/>
      <c r="CL5" s="1072"/>
      <c r="CM5" s="1070" t="s">
        <v>380</v>
      </c>
      <c r="CN5" s="1071"/>
      <c r="CO5" s="1071"/>
      <c r="CP5" s="1071"/>
      <c r="CQ5" s="1072"/>
      <c r="CR5" s="1070" t="s">
        <v>381</v>
      </c>
      <c r="CS5" s="1071"/>
      <c r="CT5" s="1071"/>
      <c r="CU5" s="1071"/>
      <c r="CV5" s="1072"/>
      <c r="CW5" s="1070" t="s">
        <v>382</v>
      </c>
      <c r="CX5" s="1071"/>
      <c r="CY5" s="1071"/>
      <c r="CZ5" s="1071"/>
      <c r="DA5" s="1072"/>
      <c r="DB5" s="1070" t="s">
        <v>383</v>
      </c>
      <c r="DC5" s="1071"/>
      <c r="DD5" s="1071"/>
      <c r="DE5" s="1071"/>
      <c r="DF5" s="1072"/>
      <c r="DG5" s="1167" t="s">
        <v>384</v>
      </c>
      <c r="DH5" s="1168"/>
      <c r="DI5" s="1168"/>
      <c r="DJ5" s="1168"/>
      <c r="DK5" s="1169"/>
      <c r="DL5" s="1167" t="s">
        <v>385</v>
      </c>
      <c r="DM5" s="1168"/>
      <c r="DN5" s="1168"/>
      <c r="DO5" s="1168"/>
      <c r="DP5" s="1169"/>
      <c r="DQ5" s="1070" t="s">
        <v>386</v>
      </c>
      <c r="DR5" s="1071"/>
      <c r="DS5" s="1071"/>
      <c r="DT5" s="1071"/>
      <c r="DU5" s="1072"/>
      <c r="DV5" s="1070" t="s">
        <v>377</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387</v>
      </c>
      <c r="C7" s="1120"/>
      <c r="D7" s="1120"/>
      <c r="E7" s="1120"/>
      <c r="F7" s="1120"/>
      <c r="G7" s="1120"/>
      <c r="H7" s="1120"/>
      <c r="I7" s="1120"/>
      <c r="J7" s="1120"/>
      <c r="K7" s="1120"/>
      <c r="L7" s="1120"/>
      <c r="M7" s="1120"/>
      <c r="N7" s="1120"/>
      <c r="O7" s="1120"/>
      <c r="P7" s="1121"/>
      <c r="Q7" s="1173">
        <v>5353</v>
      </c>
      <c r="R7" s="1174"/>
      <c r="S7" s="1174"/>
      <c r="T7" s="1174"/>
      <c r="U7" s="1174"/>
      <c r="V7" s="1174">
        <v>5219</v>
      </c>
      <c r="W7" s="1174"/>
      <c r="X7" s="1174"/>
      <c r="Y7" s="1174"/>
      <c r="Z7" s="1174"/>
      <c r="AA7" s="1174">
        <v>30</v>
      </c>
      <c r="AB7" s="1174"/>
      <c r="AC7" s="1174"/>
      <c r="AD7" s="1174"/>
      <c r="AE7" s="1175"/>
      <c r="AF7" s="1176">
        <v>104</v>
      </c>
      <c r="AG7" s="1177"/>
      <c r="AH7" s="1177"/>
      <c r="AI7" s="1177"/>
      <c r="AJ7" s="1178"/>
      <c r="AK7" s="1160">
        <v>239</v>
      </c>
      <c r="AL7" s="1161"/>
      <c r="AM7" s="1161"/>
      <c r="AN7" s="1161"/>
      <c r="AO7" s="1161"/>
      <c r="AP7" s="1161">
        <v>4561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587</v>
      </c>
      <c r="BS7" s="1164" t="s">
        <v>573</v>
      </c>
      <c r="BT7" s="1165"/>
      <c r="BU7" s="1165"/>
      <c r="BV7" s="1165"/>
      <c r="BW7" s="1165"/>
      <c r="BX7" s="1165"/>
      <c r="BY7" s="1165"/>
      <c r="BZ7" s="1165"/>
      <c r="CA7" s="1165"/>
      <c r="CB7" s="1165"/>
      <c r="CC7" s="1165"/>
      <c r="CD7" s="1165"/>
      <c r="CE7" s="1165"/>
      <c r="CF7" s="1165"/>
      <c r="CG7" s="1166"/>
      <c r="CH7" s="1157">
        <v>0</v>
      </c>
      <c r="CI7" s="1158"/>
      <c r="CJ7" s="1158"/>
      <c r="CK7" s="1158"/>
      <c r="CL7" s="1159"/>
      <c r="CM7" s="1157">
        <v>15</v>
      </c>
      <c r="CN7" s="1158"/>
      <c r="CO7" s="1158"/>
      <c r="CP7" s="1158"/>
      <c r="CQ7" s="1159"/>
      <c r="CR7" s="1157">
        <v>5</v>
      </c>
      <c r="CS7" s="1158"/>
      <c r="CT7" s="1158"/>
      <c r="CU7" s="1158"/>
      <c r="CV7" s="1159"/>
      <c r="CW7" s="1157" t="s">
        <v>586</v>
      </c>
      <c r="CX7" s="1158"/>
      <c r="CY7" s="1158"/>
      <c r="CZ7" s="1158"/>
      <c r="DA7" s="1159"/>
      <c r="DB7" s="1157">
        <v>48</v>
      </c>
      <c r="DC7" s="1158"/>
      <c r="DD7" s="1158"/>
      <c r="DE7" s="1158"/>
      <c r="DF7" s="1159"/>
      <c r="DG7" s="1157" t="s">
        <v>586</v>
      </c>
      <c r="DH7" s="1158"/>
      <c r="DI7" s="1158"/>
      <c r="DJ7" s="1158"/>
      <c r="DK7" s="1159"/>
      <c r="DL7" s="1157" t="s">
        <v>586</v>
      </c>
      <c r="DM7" s="1158"/>
      <c r="DN7" s="1158"/>
      <c r="DO7" s="1158"/>
      <c r="DP7" s="1159"/>
      <c r="DQ7" s="1157" t="s">
        <v>586</v>
      </c>
      <c r="DR7" s="1158"/>
      <c r="DS7" s="1158"/>
      <c r="DT7" s="1158"/>
      <c r="DU7" s="1159"/>
      <c r="DV7" s="1184"/>
      <c r="DW7" s="1185"/>
      <c r="DX7" s="1185"/>
      <c r="DY7" s="1185"/>
      <c r="DZ7" s="1186"/>
      <c r="EA7" s="234"/>
    </row>
    <row r="8" spans="1:131" s="235" customFormat="1" ht="26.25" customHeight="1" x14ac:dyDescent="0.2">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587</v>
      </c>
      <c r="BS8" s="1083" t="s">
        <v>574</v>
      </c>
      <c r="BT8" s="1084"/>
      <c r="BU8" s="1084"/>
      <c r="BV8" s="1084"/>
      <c r="BW8" s="1084"/>
      <c r="BX8" s="1084"/>
      <c r="BY8" s="1084"/>
      <c r="BZ8" s="1084"/>
      <c r="CA8" s="1084"/>
      <c r="CB8" s="1084"/>
      <c r="CC8" s="1084"/>
      <c r="CD8" s="1084"/>
      <c r="CE8" s="1084"/>
      <c r="CF8" s="1084"/>
      <c r="CG8" s="1085"/>
      <c r="CH8" s="1058">
        <v>-129</v>
      </c>
      <c r="CI8" s="1059"/>
      <c r="CJ8" s="1059"/>
      <c r="CK8" s="1059"/>
      <c r="CL8" s="1060"/>
      <c r="CM8" s="1058">
        <v>308</v>
      </c>
      <c r="CN8" s="1059"/>
      <c r="CO8" s="1059"/>
      <c r="CP8" s="1059"/>
      <c r="CQ8" s="1060"/>
      <c r="CR8" s="1058">
        <v>6</v>
      </c>
      <c r="CS8" s="1059"/>
      <c r="CT8" s="1059"/>
      <c r="CU8" s="1059"/>
      <c r="CV8" s="1060"/>
      <c r="CW8" s="1058" t="s">
        <v>586</v>
      </c>
      <c r="CX8" s="1059"/>
      <c r="CY8" s="1059"/>
      <c r="CZ8" s="1059"/>
      <c r="DA8" s="1060"/>
      <c r="DB8" s="1058">
        <v>4</v>
      </c>
      <c r="DC8" s="1059"/>
      <c r="DD8" s="1059"/>
      <c r="DE8" s="1059"/>
      <c r="DF8" s="1060"/>
      <c r="DG8" s="1058" t="s">
        <v>586</v>
      </c>
      <c r="DH8" s="1059"/>
      <c r="DI8" s="1059"/>
      <c r="DJ8" s="1059"/>
      <c r="DK8" s="1060"/>
      <c r="DL8" s="1058" t="s">
        <v>586</v>
      </c>
      <c r="DM8" s="1059"/>
      <c r="DN8" s="1059"/>
      <c r="DO8" s="1059"/>
      <c r="DP8" s="1060"/>
      <c r="DQ8" s="1058">
        <v>4</v>
      </c>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575</v>
      </c>
      <c r="BT9" s="1084"/>
      <c r="BU9" s="1084"/>
      <c r="BV9" s="1084"/>
      <c r="BW9" s="1084"/>
      <c r="BX9" s="1084"/>
      <c r="BY9" s="1084"/>
      <c r="BZ9" s="1084"/>
      <c r="CA9" s="1084"/>
      <c r="CB9" s="1084"/>
      <c r="CC9" s="1084"/>
      <c r="CD9" s="1084"/>
      <c r="CE9" s="1084"/>
      <c r="CF9" s="1084"/>
      <c r="CG9" s="1085"/>
      <c r="CH9" s="1058">
        <v>-10</v>
      </c>
      <c r="CI9" s="1059"/>
      <c r="CJ9" s="1059"/>
      <c r="CK9" s="1059"/>
      <c r="CL9" s="1060"/>
      <c r="CM9" s="1058">
        <v>14</v>
      </c>
      <c r="CN9" s="1059"/>
      <c r="CO9" s="1059"/>
      <c r="CP9" s="1059"/>
      <c r="CQ9" s="1060"/>
      <c r="CR9" s="1058">
        <v>8</v>
      </c>
      <c r="CS9" s="1059"/>
      <c r="CT9" s="1059"/>
      <c r="CU9" s="1059"/>
      <c r="CV9" s="1060"/>
      <c r="CW9" s="1058" t="s">
        <v>588</v>
      </c>
      <c r="CX9" s="1059"/>
      <c r="CY9" s="1059"/>
      <c r="CZ9" s="1059"/>
      <c r="DA9" s="1060"/>
      <c r="DB9" s="1058">
        <v>10</v>
      </c>
      <c r="DC9" s="1059"/>
      <c r="DD9" s="1059"/>
      <c r="DE9" s="1059"/>
      <c r="DF9" s="1060"/>
      <c r="DG9" s="1058" t="s">
        <v>586</v>
      </c>
      <c r="DH9" s="1059"/>
      <c r="DI9" s="1059"/>
      <c r="DJ9" s="1059"/>
      <c r="DK9" s="1060"/>
      <c r="DL9" s="1058" t="s">
        <v>586</v>
      </c>
      <c r="DM9" s="1059"/>
      <c r="DN9" s="1059"/>
      <c r="DO9" s="1059"/>
      <c r="DP9" s="1060"/>
      <c r="DQ9" s="1058" t="s">
        <v>586</v>
      </c>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389</v>
      </c>
      <c r="B23" s="1013" t="s">
        <v>390</v>
      </c>
      <c r="C23" s="1014"/>
      <c r="D23" s="1014"/>
      <c r="E23" s="1014"/>
      <c r="F23" s="1014"/>
      <c r="G23" s="1014"/>
      <c r="H23" s="1014"/>
      <c r="I23" s="1014"/>
      <c r="J23" s="1014"/>
      <c r="K23" s="1014"/>
      <c r="L23" s="1014"/>
      <c r="M23" s="1014"/>
      <c r="N23" s="1014"/>
      <c r="O23" s="1014"/>
      <c r="P23" s="1015"/>
      <c r="Q23" s="1137">
        <v>5353</v>
      </c>
      <c r="R23" s="1138"/>
      <c r="S23" s="1138"/>
      <c r="T23" s="1138"/>
      <c r="U23" s="1138"/>
      <c r="V23" s="1138">
        <v>5219</v>
      </c>
      <c r="W23" s="1138"/>
      <c r="X23" s="1138"/>
      <c r="Y23" s="1138"/>
      <c r="Z23" s="1138"/>
      <c r="AA23" s="1138">
        <v>30</v>
      </c>
      <c r="AB23" s="1138"/>
      <c r="AC23" s="1138"/>
      <c r="AD23" s="1138"/>
      <c r="AE23" s="1139"/>
      <c r="AF23" s="1140">
        <v>104</v>
      </c>
      <c r="AG23" s="1138"/>
      <c r="AH23" s="1138"/>
      <c r="AI23" s="1138"/>
      <c r="AJ23" s="1141"/>
      <c r="AK23" s="1142"/>
      <c r="AL23" s="1143"/>
      <c r="AM23" s="1143"/>
      <c r="AN23" s="1143"/>
      <c r="AO23" s="1143"/>
      <c r="AP23" s="1138">
        <v>4561</v>
      </c>
      <c r="AQ23" s="1138"/>
      <c r="AR23" s="1138"/>
      <c r="AS23" s="1138"/>
      <c r="AT23" s="1138"/>
      <c r="AU23" s="1144"/>
      <c r="AV23" s="1144"/>
      <c r="AW23" s="1144"/>
      <c r="AX23" s="1144"/>
      <c r="AY23" s="1145"/>
      <c r="AZ23" s="1134" t="s">
        <v>391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392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393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370</v>
      </c>
      <c r="B26" s="1065"/>
      <c r="C26" s="1065"/>
      <c r="D26" s="1065"/>
      <c r="E26" s="1065"/>
      <c r="F26" s="1065"/>
      <c r="G26" s="1065"/>
      <c r="H26" s="1065"/>
      <c r="I26" s="1065"/>
      <c r="J26" s="1065"/>
      <c r="K26" s="1065"/>
      <c r="L26" s="1065"/>
      <c r="M26" s="1065"/>
      <c r="N26" s="1065"/>
      <c r="O26" s="1065"/>
      <c r="P26" s="1066"/>
      <c r="Q26" s="1070" t="s">
        <v>394</v>
      </c>
      <c r="R26" s="1071"/>
      <c r="S26" s="1071"/>
      <c r="T26" s="1071"/>
      <c r="U26" s="1072"/>
      <c r="V26" s="1070" t="s">
        <v>395</v>
      </c>
      <c r="W26" s="1071"/>
      <c r="X26" s="1071"/>
      <c r="Y26" s="1071"/>
      <c r="Z26" s="1072"/>
      <c r="AA26" s="1070" t="s">
        <v>396</v>
      </c>
      <c r="AB26" s="1071"/>
      <c r="AC26" s="1071"/>
      <c r="AD26" s="1071"/>
      <c r="AE26" s="1071"/>
      <c r="AF26" s="1128" t="s">
        <v>397</v>
      </c>
      <c r="AG26" s="1077"/>
      <c r="AH26" s="1077"/>
      <c r="AI26" s="1077"/>
      <c r="AJ26" s="1129"/>
      <c r="AK26" s="1071" t="s">
        <v>398</v>
      </c>
      <c r="AL26" s="1071"/>
      <c r="AM26" s="1071"/>
      <c r="AN26" s="1071"/>
      <c r="AO26" s="1072"/>
      <c r="AP26" s="1070" t="s">
        <v>399</v>
      </c>
      <c r="AQ26" s="1071"/>
      <c r="AR26" s="1071"/>
      <c r="AS26" s="1071"/>
      <c r="AT26" s="1072"/>
      <c r="AU26" s="1070" t="s">
        <v>400</v>
      </c>
      <c r="AV26" s="1071"/>
      <c r="AW26" s="1071"/>
      <c r="AX26" s="1071"/>
      <c r="AY26" s="1072"/>
      <c r="AZ26" s="1070" t="s">
        <v>401</v>
      </c>
      <c r="BA26" s="1071"/>
      <c r="BB26" s="1071"/>
      <c r="BC26" s="1071"/>
      <c r="BD26" s="1072"/>
      <c r="BE26" s="1070" t="s">
        <v>377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402</v>
      </c>
      <c r="C28" s="1120"/>
      <c r="D28" s="1120"/>
      <c r="E28" s="1120"/>
      <c r="F28" s="1120"/>
      <c r="G28" s="1120"/>
      <c r="H28" s="1120"/>
      <c r="I28" s="1120"/>
      <c r="J28" s="1120"/>
      <c r="K28" s="1120"/>
      <c r="L28" s="1120"/>
      <c r="M28" s="1120"/>
      <c r="N28" s="1120"/>
      <c r="O28" s="1120"/>
      <c r="P28" s="1121"/>
      <c r="Q28" s="1122">
        <v>1272</v>
      </c>
      <c r="R28" s="1123"/>
      <c r="S28" s="1123"/>
      <c r="T28" s="1123"/>
      <c r="U28" s="1123"/>
      <c r="V28" s="1123">
        <v>1206</v>
      </c>
      <c r="W28" s="1123"/>
      <c r="X28" s="1123"/>
      <c r="Y28" s="1123"/>
      <c r="Z28" s="1123"/>
      <c r="AA28" s="1123">
        <v>66</v>
      </c>
      <c r="AB28" s="1123"/>
      <c r="AC28" s="1123"/>
      <c r="AD28" s="1123"/>
      <c r="AE28" s="1124"/>
      <c r="AF28" s="1125">
        <v>66</v>
      </c>
      <c r="AG28" s="1123"/>
      <c r="AH28" s="1123"/>
      <c r="AI28" s="1123"/>
      <c r="AJ28" s="1126"/>
      <c r="AK28" s="1127">
        <v>107</v>
      </c>
      <c r="AL28" s="1115"/>
      <c r="AM28" s="1115"/>
      <c r="AN28" s="1115"/>
      <c r="AO28" s="1115"/>
      <c r="AP28" s="1115" t="s">
        <v>586</v>
      </c>
      <c r="AQ28" s="1115"/>
      <c r="AR28" s="1115"/>
      <c r="AS28" s="1115"/>
      <c r="AT28" s="1115"/>
      <c r="AU28" s="1115" t="s">
        <v>586</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403</v>
      </c>
      <c r="C29" s="1107"/>
      <c r="D29" s="1107"/>
      <c r="E29" s="1107"/>
      <c r="F29" s="1107"/>
      <c r="G29" s="1107"/>
      <c r="H29" s="1107"/>
      <c r="I29" s="1107"/>
      <c r="J29" s="1107"/>
      <c r="K29" s="1107"/>
      <c r="L29" s="1107"/>
      <c r="M29" s="1107"/>
      <c r="N29" s="1107"/>
      <c r="O29" s="1107"/>
      <c r="P29" s="1108"/>
      <c r="Q29" s="1112">
        <v>102</v>
      </c>
      <c r="R29" s="1113"/>
      <c r="S29" s="1113"/>
      <c r="T29" s="1113"/>
      <c r="U29" s="1113"/>
      <c r="V29" s="1113">
        <v>102</v>
      </c>
      <c r="W29" s="1113"/>
      <c r="X29" s="1113"/>
      <c r="Y29" s="1113"/>
      <c r="Z29" s="1113"/>
      <c r="AA29" s="1113">
        <v>0</v>
      </c>
      <c r="AB29" s="1113"/>
      <c r="AC29" s="1113"/>
      <c r="AD29" s="1113"/>
      <c r="AE29" s="1114"/>
      <c r="AF29" s="1088">
        <v>0</v>
      </c>
      <c r="AG29" s="1089"/>
      <c r="AH29" s="1089"/>
      <c r="AI29" s="1089"/>
      <c r="AJ29" s="1090"/>
      <c r="AK29" s="1049">
        <v>145</v>
      </c>
      <c r="AL29" s="1040"/>
      <c r="AM29" s="1040"/>
      <c r="AN29" s="1040"/>
      <c r="AO29" s="1040"/>
      <c r="AP29" s="1040" t="s">
        <v>586</v>
      </c>
      <c r="AQ29" s="1040"/>
      <c r="AR29" s="1040"/>
      <c r="AS29" s="1040"/>
      <c r="AT29" s="1040"/>
      <c r="AU29" s="1040" t="s">
        <v>586</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404</v>
      </c>
      <c r="C30" s="1107"/>
      <c r="D30" s="1107"/>
      <c r="E30" s="1107"/>
      <c r="F30" s="1107"/>
      <c r="G30" s="1107"/>
      <c r="H30" s="1107"/>
      <c r="I30" s="1107"/>
      <c r="J30" s="1107"/>
      <c r="K30" s="1107"/>
      <c r="L30" s="1107"/>
      <c r="M30" s="1107"/>
      <c r="N30" s="1107"/>
      <c r="O30" s="1107"/>
      <c r="P30" s="1108"/>
      <c r="Q30" s="1112">
        <v>885</v>
      </c>
      <c r="R30" s="1113"/>
      <c r="S30" s="1113"/>
      <c r="T30" s="1113"/>
      <c r="U30" s="1113"/>
      <c r="V30" s="1113">
        <v>856</v>
      </c>
      <c r="W30" s="1113"/>
      <c r="X30" s="1113"/>
      <c r="Y30" s="1113"/>
      <c r="Z30" s="1113"/>
      <c r="AA30" s="1113">
        <v>29</v>
      </c>
      <c r="AB30" s="1113"/>
      <c r="AC30" s="1113"/>
      <c r="AD30" s="1113"/>
      <c r="AE30" s="1114"/>
      <c r="AF30" s="1088">
        <v>29</v>
      </c>
      <c r="AG30" s="1089"/>
      <c r="AH30" s="1089"/>
      <c r="AI30" s="1089"/>
      <c r="AJ30" s="1090"/>
      <c r="AK30" s="1049">
        <v>37</v>
      </c>
      <c r="AL30" s="1040"/>
      <c r="AM30" s="1040"/>
      <c r="AN30" s="1040"/>
      <c r="AO30" s="1040"/>
      <c r="AP30" s="1040" t="s">
        <v>586</v>
      </c>
      <c r="AQ30" s="1040"/>
      <c r="AR30" s="1040"/>
      <c r="AS30" s="1040"/>
      <c r="AT30" s="1040"/>
      <c r="AU30" s="1040" t="s">
        <v>586</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405</v>
      </c>
      <c r="C31" s="1107"/>
      <c r="D31" s="1107"/>
      <c r="E31" s="1107"/>
      <c r="F31" s="1107"/>
      <c r="G31" s="1107"/>
      <c r="H31" s="1107"/>
      <c r="I31" s="1107"/>
      <c r="J31" s="1107"/>
      <c r="K31" s="1107"/>
      <c r="L31" s="1107"/>
      <c r="M31" s="1107"/>
      <c r="N31" s="1107"/>
      <c r="O31" s="1107"/>
      <c r="P31" s="1108"/>
      <c r="Q31" s="1112">
        <v>88</v>
      </c>
      <c r="R31" s="1113"/>
      <c r="S31" s="1113"/>
      <c r="T31" s="1113"/>
      <c r="U31" s="1113"/>
      <c r="V31" s="1113">
        <v>20</v>
      </c>
      <c r="W31" s="1113"/>
      <c r="X31" s="1113"/>
      <c r="Y31" s="1113"/>
      <c r="Z31" s="1113"/>
      <c r="AA31" s="1113">
        <v>68</v>
      </c>
      <c r="AB31" s="1113"/>
      <c r="AC31" s="1113"/>
      <c r="AD31" s="1113"/>
      <c r="AE31" s="1114"/>
      <c r="AF31" s="1088">
        <v>68</v>
      </c>
      <c r="AG31" s="1089"/>
      <c r="AH31" s="1089"/>
      <c r="AI31" s="1089"/>
      <c r="AJ31" s="1090"/>
      <c r="AK31" s="1049" t="s">
        <v>586</v>
      </c>
      <c r="AL31" s="1040"/>
      <c r="AM31" s="1040"/>
      <c r="AN31" s="1040"/>
      <c r="AO31" s="1040"/>
      <c r="AP31" s="1040">
        <v>256</v>
      </c>
      <c r="AQ31" s="1040"/>
      <c r="AR31" s="1040"/>
      <c r="AS31" s="1040"/>
      <c r="AT31" s="1040"/>
      <c r="AU31" s="1040" t="s">
        <v>586</v>
      </c>
      <c r="AV31" s="1040"/>
      <c r="AW31" s="1040"/>
      <c r="AX31" s="1040"/>
      <c r="AY31" s="1040"/>
      <c r="AZ31" s="1111" t="s">
        <v>586</v>
      </c>
      <c r="BA31" s="1111"/>
      <c r="BB31" s="1111"/>
      <c r="BC31" s="1111"/>
      <c r="BD31" s="1111"/>
      <c r="BE31" s="1101" t="s">
        <v>406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407</v>
      </c>
      <c r="C32" s="1107"/>
      <c r="D32" s="1107"/>
      <c r="E32" s="1107"/>
      <c r="F32" s="1107"/>
      <c r="G32" s="1107"/>
      <c r="H32" s="1107"/>
      <c r="I32" s="1107"/>
      <c r="J32" s="1107"/>
      <c r="K32" s="1107"/>
      <c r="L32" s="1107"/>
      <c r="M32" s="1107"/>
      <c r="N32" s="1107"/>
      <c r="O32" s="1107"/>
      <c r="P32" s="1108"/>
      <c r="Q32" s="1112">
        <v>135</v>
      </c>
      <c r="R32" s="1113"/>
      <c r="S32" s="1113"/>
      <c r="T32" s="1113"/>
      <c r="U32" s="1113"/>
      <c r="V32" s="1113">
        <v>132</v>
      </c>
      <c r="W32" s="1113"/>
      <c r="X32" s="1113"/>
      <c r="Y32" s="1113"/>
      <c r="Z32" s="1113"/>
      <c r="AA32" s="1113">
        <v>3</v>
      </c>
      <c r="AB32" s="1113"/>
      <c r="AC32" s="1113"/>
      <c r="AD32" s="1113"/>
      <c r="AE32" s="1114"/>
      <c r="AF32" s="1088">
        <v>3</v>
      </c>
      <c r="AG32" s="1089"/>
      <c r="AH32" s="1089"/>
      <c r="AI32" s="1089"/>
      <c r="AJ32" s="1090"/>
      <c r="AK32" s="1049">
        <v>24</v>
      </c>
      <c r="AL32" s="1040"/>
      <c r="AM32" s="1040"/>
      <c r="AN32" s="1040"/>
      <c r="AO32" s="1040"/>
      <c r="AP32" s="1040">
        <v>1123</v>
      </c>
      <c r="AQ32" s="1040"/>
      <c r="AR32" s="1040"/>
      <c r="AS32" s="1040"/>
      <c r="AT32" s="1040"/>
      <c r="AU32" s="1040" t="s">
        <v>586</v>
      </c>
      <c r="AV32" s="1040"/>
      <c r="AW32" s="1040"/>
      <c r="AX32" s="1040"/>
      <c r="AY32" s="1040"/>
      <c r="AZ32" s="1111" t="s">
        <v>586</v>
      </c>
      <c r="BA32" s="1111"/>
      <c r="BB32" s="1111"/>
      <c r="BC32" s="1111"/>
      <c r="BD32" s="1111"/>
      <c r="BE32" s="1101" t="s">
        <v>408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409</v>
      </c>
      <c r="C33" s="1107"/>
      <c r="D33" s="1107"/>
      <c r="E33" s="1107"/>
      <c r="F33" s="1107"/>
      <c r="G33" s="1107"/>
      <c r="H33" s="1107"/>
      <c r="I33" s="1107"/>
      <c r="J33" s="1107"/>
      <c r="K33" s="1107"/>
      <c r="L33" s="1107"/>
      <c r="M33" s="1107"/>
      <c r="N33" s="1107"/>
      <c r="O33" s="1107"/>
      <c r="P33" s="1108"/>
      <c r="Q33" s="1112">
        <v>21</v>
      </c>
      <c r="R33" s="1113"/>
      <c r="S33" s="1113"/>
      <c r="T33" s="1113"/>
      <c r="U33" s="1113"/>
      <c r="V33" s="1113">
        <v>20</v>
      </c>
      <c r="W33" s="1113"/>
      <c r="X33" s="1113"/>
      <c r="Y33" s="1113"/>
      <c r="Z33" s="1113"/>
      <c r="AA33" s="1113">
        <v>1</v>
      </c>
      <c r="AB33" s="1113"/>
      <c r="AC33" s="1113"/>
      <c r="AD33" s="1113"/>
      <c r="AE33" s="1114"/>
      <c r="AF33" s="1088">
        <v>1</v>
      </c>
      <c r="AG33" s="1089"/>
      <c r="AH33" s="1089"/>
      <c r="AI33" s="1089"/>
      <c r="AJ33" s="1090"/>
      <c r="AK33" s="1049">
        <v>12</v>
      </c>
      <c r="AL33" s="1040"/>
      <c r="AM33" s="1040"/>
      <c r="AN33" s="1040"/>
      <c r="AO33" s="1040"/>
      <c r="AP33" s="1040">
        <v>52</v>
      </c>
      <c r="AQ33" s="1040"/>
      <c r="AR33" s="1040"/>
      <c r="AS33" s="1040"/>
      <c r="AT33" s="1040"/>
      <c r="AU33" s="1040" t="s">
        <v>586</v>
      </c>
      <c r="AV33" s="1040"/>
      <c r="AW33" s="1040"/>
      <c r="AX33" s="1040"/>
      <c r="AY33" s="1040"/>
      <c r="AZ33" s="1111" t="s">
        <v>586</v>
      </c>
      <c r="BA33" s="1111"/>
      <c r="BB33" s="1111"/>
      <c r="BC33" s="1111"/>
      <c r="BD33" s="1111"/>
      <c r="BE33" s="1101" t="s">
        <v>408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410</v>
      </c>
      <c r="C34" s="1107"/>
      <c r="D34" s="1107"/>
      <c r="E34" s="1107"/>
      <c r="F34" s="1107"/>
      <c r="G34" s="1107"/>
      <c r="H34" s="1107"/>
      <c r="I34" s="1107"/>
      <c r="J34" s="1107"/>
      <c r="K34" s="1107"/>
      <c r="L34" s="1107"/>
      <c r="M34" s="1107"/>
      <c r="N34" s="1107"/>
      <c r="O34" s="1107"/>
      <c r="P34" s="1108"/>
      <c r="Q34" s="1112">
        <v>32</v>
      </c>
      <c r="R34" s="1113"/>
      <c r="S34" s="1113"/>
      <c r="T34" s="1113"/>
      <c r="U34" s="1113"/>
      <c r="V34" s="1113">
        <v>31</v>
      </c>
      <c r="W34" s="1113"/>
      <c r="X34" s="1113"/>
      <c r="Y34" s="1113"/>
      <c r="Z34" s="1113"/>
      <c r="AA34" s="1113">
        <v>1</v>
      </c>
      <c r="AB34" s="1113"/>
      <c r="AC34" s="1113"/>
      <c r="AD34" s="1113"/>
      <c r="AE34" s="1114"/>
      <c r="AF34" s="1088">
        <v>1</v>
      </c>
      <c r="AG34" s="1089"/>
      <c r="AH34" s="1089"/>
      <c r="AI34" s="1089"/>
      <c r="AJ34" s="1090"/>
      <c r="AK34" s="1049">
        <v>5</v>
      </c>
      <c r="AL34" s="1040"/>
      <c r="AM34" s="1040"/>
      <c r="AN34" s="1040"/>
      <c r="AO34" s="1040"/>
      <c r="AP34" s="1040">
        <v>107</v>
      </c>
      <c r="AQ34" s="1040"/>
      <c r="AR34" s="1040"/>
      <c r="AS34" s="1040"/>
      <c r="AT34" s="1040"/>
      <c r="AU34" s="1040" t="s">
        <v>586</v>
      </c>
      <c r="AV34" s="1040"/>
      <c r="AW34" s="1040"/>
      <c r="AX34" s="1040"/>
      <c r="AY34" s="1040"/>
      <c r="AZ34" s="1111" t="s">
        <v>586</v>
      </c>
      <c r="BA34" s="1111"/>
      <c r="BB34" s="1111"/>
      <c r="BC34" s="1111"/>
      <c r="BD34" s="1111"/>
      <c r="BE34" s="1101" t="s">
        <v>411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389</v>
      </c>
      <c r="B63" s="1013" t="s">
        <v>413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168</v>
      </c>
      <c r="AG63" s="1028"/>
      <c r="AH63" s="1028"/>
      <c r="AI63" s="1028"/>
      <c r="AJ63" s="1099"/>
      <c r="AK63" s="1100"/>
      <c r="AL63" s="1032"/>
      <c r="AM63" s="1032"/>
      <c r="AN63" s="1032"/>
      <c r="AO63" s="1032"/>
      <c r="AP63" s="1028">
        <v>1538</v>
      </c>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414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416</v>
      </c>
      <c r="B66" s="1065"/>
      <c r="C66" s="1065"/>
      <c r="D66" s="1065"/>
      <c r="E66" s="1065"/>
      <c r="F66" s="1065"/>
      <c r="G66" s="1065"/>
      <c r="H66" s="1065"/>
      <c r="I66" s="1065"/>
      <c r="J66" s="1065"/>
      <c r="K66" s="1065"/>
      <c r="L66" s="1065"/>
      <c r="M66" s="1065"/>
      <c r="N66" s="1065"/>
      <c r="O66" s="1065"/>
      <c r="P66" s="1066"/>
      <c r="Q66" s="1070" t="s">
        <v>394</v>
      </c>
      <c r="R66" s="1071"/>
      <c r="S66" s="1071"/>
      <c r="T66" s="1071"/>
      <c r="U66" s="1072"/>
      <c r="V66" s="1070" t="s">
        <v>395</v>
      </c>
      <c r="W66" s="1071"/>
      <c r="X66" s="1071"/>
      <c r="Y66" s="1071"/>
      <c r="Z66" s="1072"/>
      <c r="AA66" s="1070" t="s">
        <v>417</v>
      </c>
      <c r="AB66" s="1071"/>
      <c r="AC66" s="1071"/>
      <c r="AD66" s="1071"/>
      <c r="AE66" s="1072"/>
      <c r="AF66" s="1076" t="s">
        <v>418</v>
      </c>
      <c r="AG66" s="1077"/>
      <c r="AH66" s="1077"/>
      <c r="AI66" s="1077"/>
      <c r="AJ66" s="1078"/>
      <c r="AK66" s="1070" t="s">
        <v>419</v>
      </c>
      <c r="AL66" s="1065"/>
      <c r="AM66" s="1065"/>
      <c r="AN66" s="1065"/>
      <c r="AO66" s="1066"/>
      <c r="AP66" s="1070" t="s">
        <v>420</v>
      </c>
      <c r="AQ66" s="1071"/>
      <c r="AR66" s="1071"/>
      <c r="AS66" s="1071"/>
      <c r="AT66" s="1072"/>
      <c r="AU66" s="1070" t="s">
        <v>421</v>
      </c>
      <c r="AV66" s="1071"/>
      <c r="AW66" s="1071"/>
      <c r="AX66" s="1071"/>
      <c r="AY66" s="1072"/>
      <c r="AZ66" s="1070" t="s">
        <v>377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576</v>
      </c>
      <c r="C68" s="1055"/>
      <c r="D68" s="1055"/>
      <c r="E68" s="1055"/>
      <c r="F68" s="1055"/>
      <c r="G68" s="1055"/>
      <c r="H68" s="1055"/>
      <c r="I68" s="1055"/>
      <c r="J68" s="1055"/>
      <c r="K68" s="1055"/>
      <c r="L68" s="1055"/>
      <c r="M68" s="1055"/>
      <c r="N68" s="1055"/>
      <c r="O68" s="1055"/>
      <c r="P68" s="1056"/>
      <c r="Q68" s="1057">
        <v>2139</v>
      </c>
      <c r="R68" s="1051"/>
      <c r="S68" s="1051"/>
      <c r="T68" s="1051"/>
      <c r="U68" s="1051"/>
      <c r="V68" s="1051">
        <v>1906</v>
      </c>
      <c r="W68" s="1051"/>
      <c r="X68" s="1051"/>
      <c r="Y68" s="1051"/>
      <c r="Z68" s="1051"/>
      <c r="AA68" s="1051">
        <v>233</v>
      </c>
      <c r="AB68" s="1051"/>
      <c r="AC68" s="1051"/>
      <c r="AD68" s="1051"/>
      <c r="AE68" s="1051"/>
      <c r="AF68" s="1051">
        <v>233</v>
      </c>
      <c r="AG68" s="1051"/>
      <c r="AH68" s="1051"/>
      <c r="AI68" s="1051"/>
      <c r="AJ68" s="1051"/>
      <c r="AK68" s="1051">
        <v>2</v>
      </c>
      <c r="AL68" s="1051"/>
      <c r="AM68" s="1051"/>
      <c r="AN68" s="1051"/>
      <c r="AO68" s="1051"/>
      <c r="AP68" s="1051" t="s">
        <v>586</v>
      </c>
      <c r="AQ68" s="1051"/>
      <c r="AR68" s="1051"/>
      <c r="AS68" s="1051"/>
      <c r="AT68" s="1051"/>
      <c r="AU68" s="1051" t="s">
        <v>586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577</v>
      </c>
      <c r="C69" s="1044"/>
      <c r="D69" s="1044"/>
      <c r="E69" s="1044"/>
      <c r="F69" s="1044"/>
      <c r="G69" s="1044"/>
      <c r="H69" s="1044"/>
      <c r="I69" s="1044"/>
      <c r="J69" s="1044"/>
      <c r="K69" s="1044"/>
      <c r="L69" s="1044"/>
      <c r="M69" s="1044"/>
      <c r="N69" s="1044"/>
      <c r="O69" s="1044"/>
      <c r="P69" s="1045"/>
      <c r="Q69" s="1046">
        <v>20</v>
      </c>
      <c r="R69" s="1040"/>
      <c r="S69" s="1040"/>
      <c r="T69" s="1040"/>
      <c r="U69" s="1040"/>
      <c r="V69" s="1040">
        <v>17</v>
      </c>
      <c r="W69" s="1040"/>
      <c r="X69" s="1040"/>
      <c r="Y69" s="1040"/>
      <c r="Z69" s="1040"/>
      <c r="AA69" s="1040">
        <v>3</v>
      </c>
      <c r="AB69" s="1040"/>
      <c r="AC69" s="1040"/>
      <c r="AD69" s="1040"/>
      <c r="AE69" s="1040"/>
      <c r="AF69" s="1040">
        <v>3</v>
      </c>
      <c r="AG69" s="1040"/>
      <c r="AH69" s="1040"/>
      <c r="AI69" s="1040"/>
      <c r="AJ69" s="1040"/>
      <c r="AK69" s="1040" t="s">
        <v>586</v>
      </c>
      <c r="AL69" s="1040"/>
      <c r="AM69" s="1040"/>
      <c r="AN69" s="1040"/>
      <c r="AO69" s="1040"/>
      <c r="AP69" s="1040" t="s">
        <v>586</v>
      </c>
      <c r="AQ69" s="1040"/>
      <c r="AR69" s="1040"/>
      <c r="AS69" s="1040"/>
      <c r="AT69" s="1040"/>
      <c r="AU69" s="1040" t="s">
        <v>586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578</v>
      </c>
      <c r="C70" s="1044"/>
      <c r="D70" s="1044"/>
      <c r="E70" s="1044"/>
      <c r="F70" s="1044"/>
      <c r="G70" s="1044"/>
      <c r="H70" s="1044"/>
      <c r="I70" s="1044"/>
      <c r="J70" s="1044"/>
      <c r="K70" s="1044"/>
      <c r="L70" s="1044"/>
      <c r="M70" s="1044"/>
      <c r="N70" s="1044"/>
      <c r="O70" s="1044"/>
      <c r="P70" s="1045"/>
      <c r="Q70" s="1046">
        <v>204</v>
      </c>
      <c r="R70" s="1040"/>
      <c r="S70" s="1040"/>
      <c r="T70" s="1040"/>
      <c r="U70" s="1040"/>
      <c r="V70" s="1040">
        <v>199</v>
      </c>
      <c r="W70" s="1040"/>
      <c r="X70" s="1040"/>
      <c r="Y70" s="1040"/>
      <c r="Z70" s="1040"/>
      <c r="AA70" s="1040">
        <v>5</v>
      </c>
      <c r="AB70" s="1040"/>
      <c r="AC70" s="1040"/>
      <c r="AD70" s="1040"/>
      <c r="AE70" s="1040"/>
      <c r="AF70" s="1040">
        <v>5</v>
      </c>
      <c r="AG70" s="1040"/>
      <c r="AH70" s="1040"/>
      <c r="AI70" s="1040"/>
      <c r="AJ70" s="1040"/>
      <c r="AK70" s="1040">
        <v>7</v>
      </c>
      <c r="AL70" s="1040"/>
      <c r="AM70" s="1040"/>
      <c r="AN70" s="1040"/>
      <c r="AO70" s="1040"/>
      <c r="AP70" s="1040" t="s">
        <v>586</v>
      </c>
      <c r="AQ70" s="1040"/>
      <c r="AR70" s="1040"/>
      <c r="AS70" s="1040"/>
      <c r="AT70" s="1040"/>
      <c r="AU70" s="1040" t="s">
        <v>586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579</v>
      </c>
      <c r="C71" s="1044"/>
      <c r="D71" s="1044"/>
      <c r="E71" s="1044"/>
      <c r="F71" s="1044"/>
      <c r="G71" s="1044"/>
      <c r="H71" s="1044"/>
      <c r="I71" s="1044"/>
      <c r="J71" s="1044"/>
      <c r="K71" s="1044"/>
      <c r="L71" s="1044"/>
      <c r="M71" s="1044"/>
      <c r="N71" s="1044"/>
      <c r="O71" s="1044"/>
      <c r="P71" s="1045"/>
      <c r="Q71" s="1046">
        <v>159888</v>
      </c>
      <c r="R71" s="1040"/>
      <c r="S71" s="1040"/>
      <c r="T71" s="1040"/>
      <c r="U71" s="1040"/>
      <c r="V71" s="1040">
        <v>154431</v>
      </c>
      <c r="W71" s="1040"/>
      <c r="X71" s="1040"/>
      <c r="Y71" s="1040"/>
      <c r="Z71" s="1040"/>
      <c r="AA71" s="1040">
        <v>5457</v>
      </c>
      <c r="AB71" s="1040"/>
      <c r="AC71" s="1040"/>
      <c r="AD71" s="1040"/>
      <c r="AE71" s="1040"/>
      <c r="AF71" s="1040">
        <v>5457</v>
      </c>
      <c r="AG71" s="1040"/>
      <c r="AH71" s="1040"/>
      <c r="AI71" s="1040"/>
      <c r="AJ71" s="1040"/>
      <c r="AK71" s="1040">
        <v>765</v>
      </c>
      <c r="AL71" s="1040"/>
      <c r="AM71" s="1040"/>
      <c r="AN71" s="1040"/>
      <c r="AO71" s="1040"/>
      <c r="AP71" s="1040" t="s">
        <v>586</v>
      </c>
      <c r="AQ71" s="1040"/>
      <c r="AR71" s="1040"/>
      <c r="AS71" s="1040"/>
      <c r="AT71" s="1040"/>
      <c r="AU71" s="1040" t="s">
        <v>586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580</v>
      </c>
      <c r="C72" s="1044"/>
      <c r="D72" s="1044"/>
      <c r="E72" s="1044"/>
      <c r="F72" s="1044"/>
      <c r="G72" s="1044"/>
      <c r="H72" s="1044"/>
      <c r="I72" s="1044"/>
      <c r="J72" s="1044"/>
      <c r="K72" s="1044"/>
      <c r="L72" s="1044"/>
      <c r="M72" s="1044"/>
      <c r="N72" s="1044"/>
      <c r="O72" s="1044"/>
      <c r="P72" s="1045"/>
      <c r="Q72" s="1046">
        <v>43</v>
      </c>
      <c r="R72" s="1040"/>
      <c r="S72" s="1040"/>
      <c r="T72" s="1040"/>
      <c r="U72" s="1040"/>
      <c r="V72" s="1040">
        <v>42</v>
      </c>
      <c r="W72" s="1040"/>
      <c r="X72" s="1040"/>
      <c r="Y72" s="1040"/>
      <c r="Z72" s="1040"/>
      <c r="AA72" s="1040">
        <v>2</v>
      </c>
      <c r="AB72" s="1040"/>
      <c r="AC72" s="1040"/>
      <c r="AD72" s="1040"/>
      <c r="AE72" s="1040"/>
      <c r="AF72" s="1040">
        <v>2</v>
      </c>
      <c r="AG72" s="1040"/>
      <c r="AH72" s="1040"/>
      <c r="AI72" s="1040"/>
      <c r="AJ72" s="1040"/>
      <c r="AK72" s="1040">
        <v>17</v>
      </c>
      <c r="AL72" s="1040"/>
      <c r="AM72" s="1040"/>
      <c r="AN72" s="1040"/>
      <c r="AO72" s="1040"/>
      <c r="AP72" s="1040" t="s">
        <v>586</v>
      </c>
      <c r="AQ72" s="1040"/>
      <c r="AR72" s="1040"/>
      <c r="AS72" s="1040"/>
      <c r="AT72" s="1040"/>
      <c r="AU72" s="1040" t="s">
        <v>586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389</v>
      </c>
      <c r="B88" s="1013" t="s">
        <v>422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5700</v>
      </c>
      <c r="AG88" s="1028"/>
      <c r="AH88" s="1028"/>
      <c r="AI88" s="1028"/>
      <c r="AJ88" s="1028"/>
      <c r="AK88" s="1032"/>
      <c r="AL88" s="1032"/>
      <c r="AM88" s="1032"/>
      <c r="AN88" s="1032"/>
      <c r="AO88" s="1032"/>
      <c r="AP88" s="1028" t="s">
        <v>588</v>
      </c>
      <c r="AQ88" s="1028"/>
      <c r="AR88" s="1028"/>
      <c r="AS88" s="1028"/>
      <c r="AT88" s="1028"/>
      <c r="AU88" s="1028" t="s">
        <v>588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1013" t="s">
        <v>423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19</v>
      </c>
      <c r="CS102" s="1020"/>
      <c r="CT102" s="1020"/>
      <c r="CU102" s="1020"/>
      <c r="CV102" s="1021"/>
      <c r="CW102" s="1019" t="s">
        <v>588</v>
      </c>
      <c r="CX102" s="1020"/>
      <c r="CY102" s="1020"/>
      <c r="CZ102" s="1020"/>
      <c r="DA102" s="1021"/>
      <c r="DB102" s="1019">
        <v>62</v>
      </c>
      <c r="DC102" s="1020"/>
      <c r="DD102" s="1020"/>
      <c r="DE102" s="1020"/>
      <c r="DF102" s="1021"/>
      <c r="DG102" s="1019" t="s">
        <v>588</v>
      </c>
      <c r="DH102" s="1020"/>
      <c r="DI102" s="1020"/>
      <c r="DJ102" s="1020"/>
      <c r="DK102" s="1021"/>
      <c r="DL102" s="1019" t="s">
        <v>588</v>
      </c>
      <c r="DM102" s="1020"/>
      <c r="DN102" s="1020"/>
      <c r="DO102" s="1020"/>
      <c r="DP102" s="1021"/>
      <c r="DQ102" s="1019">
        <v>4</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430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431</v>
      </c>
      <c r="AB109" s="963"/>
      <c r="AC109" s="963"/>
      <c r="AD109" s="963"/>
      <c r="AE109" s="964"/>
      <c r="AF109" s="965" t="s">
        <v>308</v>
      </c>
      <c r="AG109" s="963"/>
      <c r="AH109" s="963"/>
      <c r="AI109" s="963"/>
      <c r="AJ109" s="964"/>
      <c r="AK109" s="965" t="s">
        <v>307</v>
      </c>
      <c r="AL109" s="963"/>
      <c r="AM109" s="963"/>
      <c r="AN109" s="963"/>
      <c r="AO109" s="964"/>
      <c r="AP109" s="965" t="s">
        <v>432</v>
      </c>
      <c r="AQ109" s="963"/>
      <c r="AR109" s="963"/>
      <c r="AS109" s="963"/>
      <c r="AT109" s="994"/>
      <c r="AU109" s="962" t="s">
        <v>430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431</v>
      </c>
      <c r="BR109" s="963"/>
      <c r="BS109" s="963"/>
      <c r="BT109" s="963"/>
      <c r="BU109" s="964"/>
      <c r="BV109" s="965" t="s">
        <v>308</v>
      </c>
      <c r="BW109" s="963"/>
      <c r="BX109" s="963"/>
      <c r="BY109" s="963"/>
      <c r="BZ109" s="964"/>
      <c r="CA109" s="965" t="s">
        <v>307</v>
      </c>
      <c r="CB109" s="963"/>
      <c r="CC109" s="963"/>
      <c r="CD109" s="963"/>
      <c r="CE109" s="964"/>
      <c r="CF109" s="1001" t="s">
        <v>432</v>
      </c>
      <c r="CG109" s="1001"/>
      <c r="CH109" s="1001"/>
      <c r="CI109" s="1001"/>
      <c r="CJ109" s="1001"/>
      <c r="CK109" s="965" t="s">
        <v>433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431</v>
      </c>
      <c r="DH109" s="963"/>
      <c r="DI109" s="963"/>
      <c r="DJ109" s="963"/>
      <c r="DK109" s="964"/>
      <c r="DL109" s="965" t="s">
        <v>308</v>
      </c>
      <c r="DM109" s="963"/>
      <c r="DN109" s="963"/>
      <c r="DO109" s="963"/>
      <c r="DP109" s="964"/>
      <c r="DQ109" s="965" t="s">
        <v>307</v>
      </c>
      <c r="DR109" s="963"/>
      <c r="DS109" s="963"/>
      <c r="DT109" s="963"/>
      <c r="DU109" s="964"/>
      <c r="DV109" s="965" t="s">
        <v>432</v>
      </c>
      <c r="DW109" s="963"/>
      <c r="DX109" s="963"/>
      <c r="DY109" s="963"/>
      <c r="DZ109" s="994"/>
    </row>
    <row r="110" spans="1:131" s="226" customFormat="1" ht="26.25" customHeight="1" x14ac:dyDescent="0.2">
      <c r="A110" s="865" t="s">
        <v>434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588785</v>
      </c>
      <c r="AB110" s="956"/>
      <c r="AC110" s="956"/>
      <c r="AD110" s="956"/>
      <c r="AE110" s="957"/>
      <c r="AF110" s="958">
        <v>576429</v>
      </c>
      <c r="AG110" s="956"/>
      <c r="AH110" s="956"/>
      <c r="AI110" s="956"/>
      <c r="AJ110" s="957"/>
      <c r="AK110" s="958">
        <v>557856</v>
      </c>
      <c r="AL110" s="956"/>
      <c r="AM110" s="956"/>
      <c r="AN110" s="956"/>
      <c r="AO110" s="957"/>
      <c r="AP110" s="959">
        <v>25.5</v>
      </c>
      <c r="AQ110" s="960"/>
      <c r="AR110" s="960"/>
      <c r="AS110" s="960"/>
      <c r="AT110" s="961"/>
      <c r="AU110" s="995" t="s">
        <v>67</v>
      </c>
      <c r="AV110" s="996"/>
      <c r="AW110" s="996"/>
      <c r="AX110" s="996"/>
      <c r="AY110" s="996"/>
      <c r="AZ110" s="921" t="s">
        <v>435</v>
      </c>
      <c r="BA110" s="866"/>
      <c r="BB110" s="866"/>
      <c r="BC110" s="866"/>
      <c r="BD110" s="866"/>
      <c r="BE110" s="866"/>
      <c r="BF110" s="866"/>
      <c r="BG110" s="866"/>
      <c r="BH110" s="866"/>
      <c r="BI110" s="866"/>
      <c r="BJ110" s="866"/>
      <c r="BK110" s="866"/>
      <c r="BL110" s="866"/>
      <c r="BM110" s="866"/>
      <c r="BN110" s="866"/>
      <c r="BO110" s="866"/>
      <c r="BP110" s="867"/>
      <c r="BQ110" s="922">
        <v>4557653</v>
      </c>
      <c r="BR110" s="903"/>
      <c r="BS110" s="903"/>
      <c r="BT110" s="903"/>
      <c r="BU110" s="903"/>
      <c r="BV110" s="903">
        <v>4606973</v>
      </c>
      <c r="BW110" s="903"/>
      <c r="BX110" s="903"/>
      <c r="BY110" s="903"/>
      <c r="BZ110" s="903"/>
      <c r="CA110" s="903">
        <v>4561406</v>
      </c>
      <c r="CB110" s="903"/>
      <c r="CC110" s="903"/>
      <c r="CD110" s="903"/>
      <c r="CE110" s="903"/>
      <c r="CF110" s="927">
        <v>208.8</v>
      </c>
      <c r="CG110" s="928"/>
      <c r="CH110" s="928"/>
      <c r="CI110" s="928"/>
      <c r="CJ110" s="928"/>
      <c r="CK110" s="991" t="s">
        <v>436</v>
      </c>
      <c r="CL110" s="877"/>
      <c r="CM110" s="952" t="s">
        <v>437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438</v>
      </c>
      <c r="DH110" s="903"/>
      <c r="DI110" s="903"/>
      <c r="DJ110" s="903"/>
      <c r="DK110" s="903"/>
      <c r="DL110" s="903" t="s">
        <v>173</v>
      </c>
      <c r="DM110" s="903"/>
      <c r="DN110" s="903"/>
      <c r="DO110" s="903"/>
      <c r="DP110" s="903"/>
      <c r="DQ110" s="903" t="s">
        <v>438</v>
      </c>
      <c r="DR110" s="903"/>
      <c r="DS110" s="903"/>
      <c r="DT110" s="903"/>
      <c r="DU110" s="903"/>
      <c r="DV110" s="904" t="s">
        <v>438</v>
      </c>
      <c r="DW110" s="904"/>
      <c r="DX110" s="904"/>
      <c r="DY110" s="904"/>
      <c r="DZ110" s="905"/>
    </row>
    <row r="111" spans="1:131" s="226" customFormat="1" ht="26.25" customHeight="1" x14ac:dyDescent="0.2">
      <c r="A111" s="832" t="s">
        <v>439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438</v>
      </c>
      <c r="AB111" s="984"/>
      <c r="AC111" s="984"/>
      <c r="AD111" s="984"/>
      <c r="AE111" s="985"/>
      <c r="AF111" s="986" t="s">
        <v>438</v>
      </c>
      <c r="AG111" s="984"/>
      <c r="AH111" s="984"/>
      <c r="AI111" s="984"/>
      <c r="AJ111" s="985"/>
      <c r="AK111" s="986" t="s">
        <v>438</v>
      </c>
      <c r="AL111" s="984"/>
      <c r="AM111" s="984"/>
      <c r="AN111" s="984"/>
      <c r="AO111" s="985"/>
      <c r="AP111" s="987" t="s">
        <v>173</v>
      </c>
      <c r="AQ111" s="988"/>
      <c r="AR111" s="988"/>
      <c r="AS111" s="988"/>
      <c r="AT111" s="989"/>
      <c r="AU111" s="997"/>
      <c r="AV111" s="998"/>
      <c r="AW111" s="998"/>
      <c r="AX111" s="998"/>
      <c r="AY111" s="998"/>
      <c r="AZ111" s="873" t="s">
        <v>440</v>
      </c>
      <c r="BA111" s="808"/>
      <c r="BB111" s="808"/>
      <c r="BC111" s="808"/>
      <c r="BD111" s="808"/>
      <c r="BE111" s="808"/>
      <c r="BF111" s="808"/>
      <c r="BG111" s="808"/>
      <c r="BH111" s="808"/>
      <c r="BI111" s="808"/>
      <c r="BJ111" s="808"/>
      <c r="BK111" s="808"/>
      <c r="BL111" s="808"/>
      <c r="BM111" s="808"/>
      <c r="BN111" s="808"/>
      <c r="BO111" s="808"/>
      <c r="BP111" s="809"/>
      <c r="BQ111" s="874" t="s">
        <v>173</v>
      </c>
      <c r="BR111" s="875"/>
      <c r="BS111" s="875"/>
      <c r="BT111" s="875"/>
      <c r="BU111" s="875"/>
      <c r="BV111" s="875" t="s">
        <v>438</v>
      </c>
      <c r="BW111" s="875"/>
      <c r="BX111" s="875"/>
      <c r="BY111" s="875"/>
      <c r="BZ111" s="875"/>
      <c r="CA111" s="875" t="s">
        <v>438</v>
      </c>
      <c r="CB111" s="875"/>
      <c r="CC111" s="875"/>
      <c r="CD111" s="875"/>
      <c r="CE111" s="875"/>
      <c r="CF111" s="936" t="s">
        <v>438</v>
      </c>
      <c r="CG111" s="937"/>
      <c r="CH111" s="937"/>
      <c r="CI111" s="937"/>
      <c r="CJ111" s="937"/>
      <c r="CK111" s="992"/>
      <c r="CL111" s="879"/>
      <c r="CM111" s="882" t="s">
        <v>441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173</v>
      </c>
      <c r="DH111" s="875"/>
      <c r="DI111" s="875"/>
      <c r="DJ111" s="875"/>
      <c r="DK111" s="875"/>
      <c r="DL111" s="875" t="s">
        <v>438</v>
      </c>
      <c r="DM111" s="875"/>
      <c r="DN111" s="875"/>
      <c r="DO111" s="875"/>
      <c r="DP111" s="875"/>
      <c r="DQ111" s="875" t="s">
        <v>173</v>
      </c>
      <c r="DR111" s="875"/>
      <c r="DS111" s="875"/>
      <c r="DT111" s="875"/>
      <c r="DU111" s="875"/>
      <c r="DV111" s="852" t="s">
        <v>438</v>
      </c>
      <c r="DW111" s="852"/>
      <c r="DX111" s="852"/>
      <c r="DY111" s="852"/>
      <c r="DZ111" s="853"/>
    </row>
    <row r="112" spans="1:131" s="226" customFormat="1" ht="26.25" customHeight="1" x14ac:dyDescent="0.2">
      <c r="A112" s="977" t="s">
        <v>442</v>
      </c>
      <c r="B112" s="978"/>
      <c r="C112" s="808" t="s">
        <v>443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438</v>
      </c>
      <c r="AB112" s="838"/>
      <c r="AC112" s="838"/>
      <c r="AD112" s="838"/>
      <c r="AE112" s="839"/>
      <c r="AF112" s="840" t="s">
        <v>438</v>
      </c>
      <c r="AG112" s="838"/>
      <c r="AH112" s="838"/>
      <c r="AI112" s="838"/>
      <c r="AJ112" s="839"/>
      <c r="AK112" s="840" t="s">
        <v>438</v>
      </c>
      <c r="AL112" s="838"/>
      <c r="AM112" s="838"/>
      <c r="AN112" s="838"/>
      <c r="AO112" s="839"/>
      <c r="AP112" s="885" t="s">
        <v>173</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1059371</v>
      </c>
      <c r="BR112" s="875"/>
      <c r="BS112" s="875"/>
      <c r="BT112" s="875"/>
      <c r="BU112" s="875"/>
      <c r="BV112" s="875">
        <v>971987</v>
      </c>
      <c r="BW112" s="875"/>
      <c r="BX112" s="875"/>
      <c r="BY112" s="875"/>
      <c r="BZ112" s="875"/>
      <c r="CA112" s="875">
        <v>818793</v>
      </c>
      <c r="CB112" s="875"/>
      <c r="CC112" s="875"/>
      <c r="CD112" s="875"/>
      <c r="CE112" s="875"/>
      <c r="CF112" s="936">
        <v>37.5</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438</v>
      </c>
      <c r="DH112" s="875"/>
      <c r="DI112" s="875"/>
      <c r="DJ112" s="875"/>
      <c r="DK112" s="875"/>
      <c r="DL112" s="875" t="s">
        <v>438</v>
      </c>
      <c r="DM112" s="875"/>
      <c r="DN112" s="875"/>
      <c r="DO112" s="875"/>
      <c r="DP112" s="875"/>
      <c r="DQ112" s="875" t="s">
        <v>438</v>
      </c>
      <c r="DR112" s="875"/>
      <c r="DS112" s="875"/>
      <c r="DT112" s="875"/>
      <c r="DU112" s="875"/>
      <c r="DV112" s="852" t="s">
        <v>438</v>
      </c>
      <c r="DW112" s="852"/>
      <c r="DX112" s="852"/>
      <c r="DY112" s="852"/>
      <c r="DZ112" s="853"/>
    </row>
    <row r="113" spans="1:130" s="226" customFormat="1" ht="26.25" customHeight="1" x14ac:dyDescent="0.2">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66539</v>
      </c>
      <c r="AB113" s="984"/>
      <c r="AC113" s="984"/>
      <c r="AD113" s="984"/>
      <c r="AE113" s="985"/>
      <c r="AF113" s="986">
        <v>53685</v>
      </c>
      <c r="AG113" s="984"/>
      <c r="AH113" s="984"/>
      <c r="AI113" s="984"/>
      <c r="AJ113" s="985"/>
      <c r="AK113" s="986">
        <v>29694</v>
      </c>
      <c r="AL113" s="984"/>
      <c r="AM113" s="984"/>
      <c r="AN113" s="984"/>
      <c r="AO113" s="985"/>
      <c r="AP113" s="987">
        <v>1.4</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t="s">
        <v>438</v>
      </c>
      <c r="BR113" s="875"/>
      <c r="BS113" s="875"/>
      <c r="BT113" s="875"/>
      <c r="BU113" s="875"/>
      <c r="BV113" s="875" t="s">
        <v>438</v>
      </c>
      <c r="BW113" s="875"/>
      <c r="BX113" s="875"/>
      <c r="BY113" s="875"/>
      <c r="BZ113" s="875"/>
      <c r="CA113" s="875" t="s">
        <v>173</v>
      </c>
      <c r="CB113" s="875"/>
      <c r="CC113" s="875"/>
      <c r="CD113" s="875"/>
      <c r="CE113" s="875"/>
      <c r="CF113" s="936" t="s">
        <v>173</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173</v>
      </c>
      <c r="DH113" s="838"/>
      <c r="DI113" s="838"/>
      <c r="DJ113" s="838"/>
      <c r="DK113" s="839"/>
      <c r="DL113" s="840" t="s">
        <v>173</v>
      </c>
      <c r="DM113" s="838"/>
      <c r="DN113" s="838"/>
      <c r="DO113" s="838"/>
      <c r="DP113" s="839"/>
      <c r="DQ113" s="840" t="s">
        <v>173</v>
      </c>
      <c r="DR113" s="838"/>
      <c r="DS113" s="838"/>
      <c r="DT113" s="838"/>
      <c r="DU113" s="839"/>
      <c r="DV113" s="885" t="s">
        <v>438</v>
      </c>
      <c r="DW113" s="886"/>
      <c r="DX113" s="886"/>
      <c r="DY113" s="886"/>
      <c r="DZ113" s="887"/>
    </row>
    <row r="114" spans="1:130" s="226" customFormat="1" ht="26.25" customHeight="1" x14ac:dyDescent="0.2">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173</v>
      </c>
      <c r="AB114" s="838"/>
      <c r="AC114" s="838"/>
      <c r="AD114" s="838"/>
      <c r="AE114" s="839"/>
      <c r="AF114" s="840" t="s">
        <v>173</v>
      </c>
      <c r="AG114" s="838"/>
      <c r="AH114" s="838"/>
      <c r="AI114" s="838"/>
      <c r="AJ114" s="839"/>
      <c r="AK114" s="840" t="s">
        <v>438</v>
      </c>
      <c r="AL114" s="838"/>
      <c r="AM114" s="838"/>
      <c r="AN114" s="838"/>
      <c r="AO114" s="839"/>
      <c r="AP114" s="885" t="s">
        <v>438</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616918</v>
      </c>
      <c r="BR114" s="875"/>
      <c r="BS114" s="875"/>
      <c r="BT114" s="875"/>
      <c r="BU114" s="875"/>
      <c r="BV114" s="875">
        <v>672968</v>
      </c>
      <c r="BW114" s="875"/>
      <c r="BX114" s="875"/>
      <c r="BY114" s="875"/>
      <c r="BZ114" s="875"/>
      <c r="CA114" s="875">
        <v>542112</v>
      </c>
      <c r="CB114" s="875"/>
      <c r="CC114" s="875"/>
      <c r="CD114" s="875"/>
      <c r="CE114" s="875"/>
      <c r="CF114" s="936">
        <v>24.8</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438</v>
      </c>
      <c r="DH114" s="838"/>
      <c r="DI114" s="838"/>
      <c r="DJ114" s="838"/>
      <c r="DK114" s="839"/>
      <c r="DL114" s="840" t="s">
        <v>173</v>
      </c>
      <c r="DM114" s="838"/>
      <c r="DN114" s="838"/>
      <c r="DO114" s="838"/>
      <c r="DP114" s="839"/>
      <c r="DQ114" s="840" t="s">
        <v>438</v>
      </c>
      <c r="DR114" s="838"/>
      <c r="DS114" s="838"/>
      <c r="DT114" s="838"/>
      <c r="DU114" s="839"/>
      <c r="DV114" s="885" t="s">
        <v>173</v>
      </c>
      <c r="DW114" s="886"/>
      <c r="DX114" s="886"/>
      <c r="DY114" s="886"/>
      <c r="DZ114" s="887"/>
    </row>
    <row r="115" spans="1:130" s="226" customFormat="1" ht="26.25" customHeight="1" x14ac:dyDescent="0.2">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173</v>
      </c>
      <c r="AB115" s="984"/>
      <c r="AC115" s="984"/>
      <c r="AD115" s="984"/>
      <c r="AE115" s="985"/>
      <c r="AF115" s="986" t="s">
        <v>438</v>
      </c>
      <c r="AG115" s="984"/>
      <c r="AH115" s="984"/>
      <c r="AI115" s="984"/>
      <c r="AJ115" s="985"/>
      <c r="AK115" s="986" t="s">
        <v>438</v>
      </c>
      <c r="AL115" s="984"/>
      <c r="AM115" s="984"/>
      <c r="AN115" s="984"/>
      <c r="AO115" s="985"/>
      <c r="AP115" s="987" t="s">
        <v>438</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v>39550</v>
      </c>
      <c r="BR115" s="875"/>
      <c r="BS115" s="875"/>
      <c r="BT115" s="875"/>
      <c r="BU115" s="875"/>
      <c r="BV115" s="875">
        <v>46406</v>
      </c>
      <c r="BW115" s="875"/>
      <c r="BX115" s="875"/>
      <c r="BY115" s="875"/>
      <c r="BZ115" s="875"/>
      <c r="CA115" s="875">
        <v>43193</v>
      </c>
      <c r="CB115" s="875"/>
      <c r="CC115" s="875"/>
      <c r="CD115" s="875"/>
      <c r="CE115" s="875"/>
      <c r="CF115" s="936">
        <v>2</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438</v>
      </c>
      <c r="DH115" s="838"/>
      <c r="DI115" s="838"/>
      <c r="DJ115" s="838"/>
      <c r="DK115" s="839"/>
      <c r="DL115" s="840" t="s">
        <v>173</v>
      </c>
      <c r="DM115" s="838"/>
      <c r="DN115" s="838"/>
      <c r="DO115" s="838"/>
      <c r="DP115" s="839"/>
      <c r="DQ115" s="840" t="s">
        <v>438</v>
      </c>
      <c r="DR115" s="838"/>
      <c r="DS115" s="838"/>
      <c r="DT115" s="838"/>
      <c r="DU115" s="839"/>
      <c r="DV115" s="885" t="s">
        <v>173</v>
      </c>
      <c r="DW115" s="886"/>
      <c r="DX115" s="886"/>
      <c r="DY115" s="886"/>
      <c r="DZ115" s="887"/>
    </row>
    <row r="116" spans="1:130" s="226" customFormat="1" ht="26.25" customHeight="1" x14ac:dyDescent="0.2">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438</v>
      </c>
      <c r="AB116" s="838"/>
      <c r="AC116" s="838"/>
      <c r="AD116" s="838"/>
      <c r="AE116" s="839"/>
      <c r="AF116" s="840" t="s">
        <v>173</v>
      </c>
      <c r="AG116" s="838"/>
      <c r="AH116" s="838"/>
      <c r="AI116" s="838"/>
      <c r="AJ116" s="839"/>
      <c r="AK116" s="840" t="s">
        <v>173</v>
      </c>
      <c r="AL116" s="838"/>
      <c r="AM116" s="838"/>
      <c r="AN116" s="838"/>
      <c r="AO116" s="839"/>
      <c r="AP116" s="885" t="s">
        <v>456</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173</v>
      </c>
      <c r="BR116" s="875"/>
      <c r="BS116" s="875"/>
      <c r="BT116" s="875"/>
      <c r="BU116" s="875"/>
      <c r="BV116" s="875" t="s">
        <v>438</v>
      </c>
      <c r="BW116" s="875"/>
      <c r="BX116" s="875"/>
      <c r="BY116" s="875"/>
      <c r="BZ116" s="875"/>
      <c r="CA116" s="875" t="s">
        <v>438</v>
      </c>
      <c r="CB116" s="875"/>
      <c r="CC116" s="875"/>
      <c r="CD116" s="875"/>
      <c r="CE116" s="875"/>
      <c r="CF116" s="936" t="s">
        <v>438</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438</v>
      </c>
      <c r="DH116" s="838"/>
      <c r="DI116" s="838"/>
      <c r="DJ116" s="838"/>
      <c r="DK116" s="839"/>
      <c r="DL116" s="840" t="s">
        <v>173</v>
      </c>
      <c r="DM116" s="838"/>
      <c r="DN116" s="838"/>
      <c r="DO116" s="838"/>
      <c r="DP116" s="839"/>
      <c r="DQ116" s="840" t="s">
        <v>438</v>
      </c>
      <c r="DR116" s="838"/>
      <c r="DS116" s="838"/>
      <c r="DT116" s="838"/>
      <c r="DU116" s="839"/>
      <c r="DV116" s="885" t="s">
        <v>438</v>
      </c>
      <c r="DW116" s="886"/>
      <c r="DX116" s="886"/>
      <c r="DY116" s="886"/>
      <c r="DZ116" s="887"/>
    </row>
    <row r="117" spans="1:130" s="226" customFormat="1" ht="26.25" customHeight="1" x14ac:dyDescent="0.2">
      <c r="A117" s="962" t="s">
        <v>188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655324</v>
      </c>
      <c r="AB117" s="970"/>
      <c r="AC117" s="970"/>
      <c r="AD117" s="970"/>
      <c r="AE117" s="971"/>
      <c r="AF117" s="972">
        <v>630114</v>
      </c>
      <c r="AG117" s="970"/>
      <c r="AH117" s="970"/>
      <c r="AI117" s="970"/>
      <c r="AJ117" s="971"/>
      <c r="AK117" s="972">
        <v>587550</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173</v>
      </c>
      <c r="BR117" s="875"/>
      <c r="BS117" s="875"/>
      <c r="BT117" s="875"/>
      <c r="BU117" s="875"/>
      <c r="BV117" s="875" t="s">
        <v>173</v>
      </c>
      <c r="BW117" s="875"/>
      <c r="BX117" s="875"/>
      <c r="BY117" s="875"/>
      <c r="BZ117" s="875"/>
      <c r="CA117" s="875" t="s">
        <v>173</v>
      </c>
      <c r="CB117" s="875"/>
      <c r="CC117" s="875"/>
      <c r="CD117" s="875"/>
      <c r="CE117" s="875"/>
      <c r="CF117" s="936" t="s">
        <v>438</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438</v>
      </c>
      <c r="DH117" s="838"/>
      <c r="DI117" s="838"/>
      <c r="DJ117" s="838"/>
      <c r="DK117" s="839"/>
      <c r="DL117" s="840" t="s">
        <v>438</v>
      </c>
      <c r="DM117" s="838"/>
      <c r="DN117" s="838"/>
      <c r="DO117" s="838"/>
      <c r="DP117" s="839"/>
      <c r="DQ117" s="840" t="s">
        <v>173</v>
      </c>
      <c r="DR117" s="838"/>
      <c r="DS117" s="838"/>
      <c r="DT117" s="838"/>
      <c r="DU117" s="839"/>
      <c r="DV117" s="885" t="s">
        <v>173</v>
      </c>
      <c r="DW117" s="886"/>
      <c r="DX117" s="886"/>
      <c r="DY117" s="886"/>
      <c r="DZ117" s="887"/>
    </row>
    <row r="118" spans="1:130" s="226" customFormat="1" ht="26.25" customHeight="1" x14ac:dyDescent="0.2">
      <c r="A118" s="962" t="s">
        <v>433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431</v>
      </c>
      <c r="AB118" s="963"/>
      <c r="AC118" s="963"/>
      <c r="AD118" s="963"/>
      <c r="AE118" s="964"/>
      <c r="AF118" s="965" t="s">
        <v>308</v>
      </c>
      <c r="AG118" s="963"/>
      <c r="AH118" s="963"/>
      <c r="AI118" s="963"/>
      <c r="AJ118" s="964"/>
      <c r="AK118" s="965" t="s">
        <v>307</v>
      </c>
      <c r="AL118" s="963"/>
      <c r="AM118" s="963"/>
      <c r="AN118" s="963"/>
      <c r="AO118" s="964"/>
      <c r="AP118" s="966" t="s">
        <v>432</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438</v>
      </c>
      <c r="BR118" s="906"/>
      <c r="BS118" s="906"/>
      <c r="BT118" s="906"/>
      <c r="BU118" s="906"/>
      <c r="BV118" s="906" t="s">
        <v>438</v>
      </c>
      <c r="BW118" s="906"/>
      <c r="BX118" s="906"/>
      <c r="BY118" s="906"/>
      <c r="BZ118" s="906"/>
      <c r="CA118" s="906" t="s">
        <v>173</v>
      </c>
      <c r="CB118" s="906"/>
      <c r="CC118" s="906"/>
      <c r="CD118" s="906"/>
      <c r="CE118" s="906"/>
      <c r="CF118" s="936" t="s">
        <v>173</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438</v>
      </c>
      <c r="DH118" s="838"/>
      <c r="DI118" s="838"/>
      <c r="DJ118" s="838"/>
      <c r="DK118" s="839"/>
      <c r="DL118" s="840" t="s">
        <v>173</v>
      </c>
      <c r="DM118" s="838"/>
      <c r="DN118" s="838"/>
      <c r="DO118" s="838"/>
      <c r="DP118" s="839"/>
      <c r="DQ118" s="840" t="s">
        <v>438</v>
      </c>
      <c r="DR118" s="838"/>
      <c r="DS118" s="838"/>
      <c r="DT118" s="838"/>
      <c r="DU118" s="839"/>
      <c r="DV118" s="885" t="s">
        <v>438</v>
      </c>
      <c r="DW118" s="886"/>
      <c r="DX118" s="886"/>
      <c r="DY118" s="886"/>
      <c r="DZ118" s="887"/>
    </row>
    <row r="119" spans="1:130" s="226" customFormat="1" ht="26.25" customHeight="1" x14ac:dyDescent="0.2">
      <c r="A119" s="876" t="s">
        <v>436</v>
      </c>
      <c r="B119" s="877"/>
      <c r="C119" s="952" t="s">
        <v>437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173</v>
      </c>
      <c r="AB119" s="956"/>
      <c r="AC119" s="956"/>
      <c r="AD119" s="956"/>
      <c r="AE119" s="957"/>
      <c r="AF119" s="958" t="s">
        <v>173</v>
      </c>
      <c r="AG119" s="956"/>
      <c r="AH119" s="956"/>
      <c r="AI119" s="956"/>
      <c r="AJ119" s="957"/>
      <c r="AK119" s="958" t="s">
        <v>438</v>
      </c>
      <c r="AL119" s="956"/>
      <c r="AM119" s="956"/>
      <c r="AN119" s="956"/>
      <c r="AO119" s="957"/>
      <c r="AP119" s="959" t="s">
        <v>173</v>
      </c>
      <c r="AQ119" s="960"/>
      <c r="AR119" s="960"/>
      <c r="AS119" s="960"/>
      <c r="AT119" s="961"/>
      <c r="AU119" s="999"/>
      <c r="AV119" s="1000"/>
      <c r="AW119" s="1000"/>
      <c r="AX119" s="1000"/>
      <c r="AY119" s="1000"/>
      <c r="AZ119" s="257" t="s">
        <v>188</v>
      </c>
      <c r="BA119" s="257"/>
      <c r="BB119" s="257"/>
      <c r="BC119" s="257"/>
      <c r="BD119" s="257"/>
      <c r="BE119" s="257"/>
      <c r="BF119" s="257"/>
      <c r="BG119" s="257"/>
      <c r="BH119" s="257"/>
      <c r="BI119" s="257"/>
      <c r="BJ119" s="257"/>
      <c r="BK119" s="257"/>
      <c r="BL119" s="257"/>
      <c r="BM119" s="257"/>
      <c r="BN119" s="257"/>
      <c r="BO119" s="938" t="s">
        <v>464</v>
      </c>
      <c r="BP119" s="939"/>
      <c r="BQ119" s="943">
        <v>6273492</v>
      </c>
      <c r="BR119" s="906"/>
      <c r="BS119" s="906"/>
      <c r="BT119" s="906"/>
      <c r="BU119" s="906"/>
      <c r="BV119" s="906">
        <v>6298334</v>
      </c>
      <c r="BW119" s="906"/>
      <c r="BX119" s="906"/>
      <c r="BY119" s="906"/>
      <c r="BZ119" s="906"/>
      <c r="CA119" s="906">
        <v>5965504</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173</v>
      </c>
      <c r="DH119" s="821"/>
      <c r="DI119" s="821"/>
      <c r="DJ119" s="821"/>
      <c r="DK119" s="822"/>
      <c r="DL119" s="823" t="s">
        <v>438</v>
      </c>
      <c r="DM119" s="821"/>
      <c r="DN119" s="821"/>
      <c r="DO119" s="821"/>
      <c r="DP119" s="822"/>
      <c r="DQ119" s="823" t="s">
        <v>173</v>
      </c>
      <c r="DR119" s="821"/>
      <c r="DS119" s="821"/>
      <c r="DT119" s="821"/>
      <c r="DU119" s="822"/>
      <c r="DV119" s="909" t="s">
        <v>438</v>
      </c>
      <c r="DW119" s="910"/>
      <c r="DX119" s="910"/>
      <c r="DY119" s="910"/>
      <c r="DZ119" s="911"/>
    </row>
    <row r="120" spans="1:130" s="226" customFormat="1" ht="26.25" customHeight="1" x14ac:dyDescent="0.2">
      <c r="A120" s="878"/>
      <c r="B120" s="879"/>
      <c r="C120" s="882" t="s">
        <v>441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456</v>
      </c>
      <c r="AB120" s="838"/>
      <c r="AC120" s="838"/>
      <c r="AD120" s="838"/>
      <c r="AE120" s="839"/>
      <c r="AF120" s="840" t="s">
        <v>173</v>
      </c>
      <c r="AG120" s="838"/>
      <c r="AH120" s="838"/>
      <c r="AI120" s="838"/>
      <c r="AJ120" s="839"/>
      <c r="AK120" s="840" t="s">
        <v>173</v>
      </c>
      <c r="AL120" s="838"/>
      <c r="AM120" s="838"/>
      <c r="AN120" s="838"/>
      <c r="AO120" s="839"/>
      <c r="AP120" s="885" t="s">
        <v>173</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1096806</v>
      </c>
      <c r="BR120" s="903"/>
      <c r="BS120" s="903"/>
      <c r="BT120" s="903"/>
      <c r="BU120" s="903"/>
      <c r="BV120" s="903">
        <v>1353123</v>
      </c>
      <c r="BW120" s="903"/>
      <c r="BX120" s="903"/>
      <c r="BY120" s="903"/>
      <c r="BZ120" s="903"/>
      <c r="CA120" s="903">
        <v>1286680</v>
      </c>
      <c r="CB120" s="903"/>
      <c r="CC120" s="903"/>
      <c r="CD120" s="903"/>
      <c r="CE120" s="903"/>
      <c r="CF120" s="927">
        <v>58.9</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989774</v>
      </c>
      <c r="DH120" s="903"/>
      <c r="DI120" s="903"/>
      <c r="DJ120" s="903"/>
      <c r="DK120" s="903"/>
      <c r="DL120" s="903">
        <v>896035</v>
      </c>
      <c r="DM120" s="903"/>
      <c r="DN120" s="903"/>
      <c r="DO120" s="903"/>
      <c r="DP120" s="903"/>
      <c r="DQ120" s="903">
        <v>735787</v>
      </c>
      <c r="DR120" s="903"/>
      <c r="DS120" s="903"/>
      <c r="DT120" s="903"/>
      <c r="DU120" s="903"/>
      <c r="DV120" s="904">
        <v>33.700000000000003</v>
      </c>
      <c r="DW120" s="904"/>
      <c r="DX120" s="904"/>
      <c r="DY120" s="904"/>
      <c r="DZ120" s="905"/>
    </row>
    <row r="121" spans="1:130" s="226" customFormat="1" ht="26.25" customHeight="1" x14ac:dyDescent="0.2">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173</v>
      </c>
      <c r="AB121" s="838"/>
      <c r="AC121" s="838"/>
      <c r="AD121" s="838"/>
      <c r="AE121" s="839"/>
      <c r="AF121" s="840" t="s">
        <v>438</v>
      </c>
      <c r="AG121" s="838"/>
      <c r="AH121" s="838"/>
      <c r="AI121" s="838"/>
      <c r="AJ121" s="839"/>
      <c r="AK121" s="840" t="s">
        <v>173</v>
      </c>
      <c r="AL121" s="838"/>
      <c r="AM121" s="838"/>
      <c r="AN121" s="838"/>
      <c r="AO121" s="839"/>
      <c r="AP121" s="885" t="s">
        <v>173</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246245</v>
      </c>
      <c r="BR121" s="875"/>
      <c r="BS121" s="875"/>
      <c r="BT121" s="875"/>
      <c r="BU121" s="875"/>
      <c r="BV121" s="875">
        <v>214427</v>
      </c>
      <c r="BW121" s="875"/>
      <c r="BX121" s="875"/>
      <c r="BY121" s="875"/>
      <c r="BZ121" s="875"/>
      <c r="CA121" s="875">
        <v>181218</v>
      </c>
      <c r="CB121" s="875"/>
      <c r="CC121" s="875"/>
      <c r="CD121" s="875"/>
      <c r="CE121" s="875"/>
      <c r="CF121" s="936">
        <v>8.3000000000000007</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43296</v>
      </c>
      <c r="DH121" s="875"/>
      <c r="DI121" s="875"/>
      <c r="DJ121" s="875"/>
      <c r="DK121" s="875"/>
      <c r="DL121" s="875">
        <v>50143</v>
      </c>
      <c r="DM121" s="875"/>
      <c r="DN121" s="875"/>
      <c r="DO121" s="875"/>
      <c r="DP121" s="875"/>
      <c r="DQ121" s="875">
        <v>54774</v>
      </c>
      <c r="DR121" s="875"/>
      <c r="DS121" s="875"/>
      <c r="DT121" s="875"/>
      <c r="DU121" s="875"/>
      <c r="DV121" s="852">
        <v>2.5</v>
      </c>
      <c r="DW121" s="852"/>
      <c r="DX121" s="852"/>
      <c r="DY121" s="852"/>
      <c r="DZ121" s="853"/>
    </row>
    <row r="122" spans="1:130" s="226" customFormat="1" ht="26.25" customHeight="1" x14ac:dyDescent="0.2">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438</v>
      </c>
      <c r="AB122" s="838"/>
      <c r="AC122" s="838"/>
      <c r="AD122" s="838"/>
      <c r="AE122" s="839"/>
      <c r="AF122" s="840" t="s">
        <v>173</v>
      </c>
      <c r="AG122" s="838"/>
      <c r="AH122" s="838"/>
      <c r="AI122" s="838"/>
      <c r="AJ122" s="839"/>
      <c r="AK122" s="840" t="s">
        <v>173</v>
      </c>
      <c r="AL122" s="838"/>
      <c r="AM122" s="838"/>
      <c r="AN122" s="838"/>
      <c r="AO122" s="839"/>
      <c r="AP122" s="885" t="s">
        <v>438</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3638696</v>
      </c>
      <c r="BR122" s="906"/>
      <c r="BS122" s="906"/>
      <c r="BT122" s="906"/>
      <c r="BU122" s="906"/>
      <c r="BV122" s="906">
        <v>3680048</v>
      </c>
      <c r="BW122" s="906"/>
      <c r="BX122" s="906"/>
      <c r="BY122" s="906"/>
      <c r="BZ122" s="906"/>
      <c r="CA122" s="906">
        <v>3565629</v>
      </c>
      <c r="CB122" s="906"/>
      <c r="CC122" s="906"/>
      <c r="CD122" s="906"/>
      <c r="CE122" s="906"/>
      <c r="CF122" s="907">
        <v>163.19999999999999</v>
      </c>
      <c r="CG122" s="908"/>
      <c r="CH122" s="908"/>
      <c r="CI122" s="908"/>
      <c r="CJ122" s="908"/>
      <c r="CK122" s="930"/>
      <c r="CL122" s="916"/>
      <c r="CM122" s="916"/>
      <c r="CN122" s="916"/>
      <c r="CO122" s="917"/>
      <c r="CP122" s="896" t="s">
        <v>474</v>
      </c>
      <c r="CQ122" s="897"/>
      <c r="CR122" s="897"/>
      <c r="CS122" s="897"/>
      <c r="CT122" s="897"/>
      <c r="CU122" s="897"/>
      <c r="CV122" s="897"/>
      <c r="CW122" s="897"/>
      <c r="CX122" s="897"/>
      <c r="CY122" s="897"/>
      <c r="CZ122" s="897"/>
      <c r="DA122" s="897"/>
      <c r="DB122" s="897"/>
      <c r="DC122" s="897"/>
      <c r="DD122" s="897"/>
      <c r="DE122" s="897"/>
      <c r="DF122" s="898"/>
      <c r="DG122" s="874">
        <v>25210</v>
      </c>
      <c r="DH122" s="875"/>
      <c r="DI122" s="875"/>
      <c r="DJ122" s="875"/>
      <c r="DK122" s="875"/>
      <c r="DL122" s="875">
        <v>23984</v>
      </c>
      <c r="DM122" s="875"/>
      <c r="DN122" s="875"/>
      <c r="DO122" s="875"/>
      <c r="DP122" s="875"/>
      <c r="DQ122" s="875">
        <v>25416</v>
      </c>
      <c r="DR122" s="875"/>
      <c r="DS122" s="875"/>
      <c r="DT122" s="875"/>
      <c r="DU122" s="875"/>
      <c r="DV122" s="852">
        <v>1.2</v>
      </c>
      <c r="DW122" s="852"/>
      <c r="DX122" s="852"/>
      <c r="DY122" s="852"/>
      <c r="DZ122" s="853"/>
    </row>
    <row r="123" spans="1:130" s="226" customFormat="1" ht="26.25" customHeight="1" x14ac:dyDescent="0.2">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456</v>
      </c>
      <c r="AB123" s="838"/>
      <c r="AC123" s="838"/>
      <c r="AD123" s="838"/>
      <c r="AE123" s="839"/>
      <c r="AF123" s="840" t="s">
        <v>438</v>
      </c>
      <c r="AG123" s="838"/>
      <c r="AH123" s="838"/>
      <c r="AI123" s="838"/>
      <c r="AJ123" s="839"/>
      <c r="AK123" s="840" t="s">
        <v>173</v>
      </c>
      <c r="AL123" s="838"/>
      <c r="AM123" s="838"/>
      <c r="AN123" s="838"/>
      <c r="AO123" s="839"/>
      <c r="AP123" s="885" t="s">
        <v>438</v>
      </c>
      <c r="AQ123" s="886"/>
      <c r="AR123" s="886"/>
      <c r="AS123" s="886"/>
      <c r="AT123" s="887"/>
      <c r="AU123" s="950"/>
      <c r="AV123" s="951"/>
      <c r="AW123" s="951"/>
      <c r="AX123" s="951"/>
      <c r="AY123" s="951"/>
      <c r="AZ123" s="257" t="s">
        <v>188</v>
      </c>
      <c r="BA123" s="257"/>
      <c r="BB123" s="257"/>
      <c r="BC123" s="257"/>
      <c r="BD123" s="257"/>
      <c r="BE123" s="257"/>
      <c r="BF123" s="257"/>
      <c r="BG123" s="257"/>
      <c r="BH123" s="257"/>
      <c r="BI123" s="257"/>
      <c r="BJ123" s="257"/>
      <c r="BK123" s="257"/>
      <c r="BL123" s="257"/>
      <c r="BM123" s="257"/>
      <c r="BN123" s="257"/>
      <c r="BO123" s="938" t="s">
        <v>475</v>
      </c>
      <c r="BP123" s="939"/>
      <c r="BQ123" s="893">
        <v>4981747</v>
      </c>
      <c r="BR123" s="894"/>
      <c r="BS123" s="894"/>
      <c r="BT123" s="894"/>
      <c r="BU123" s="894"/>
      <c r="BV123" s="894">
        <v>5247598</v>
      </c>
      <c r="BW123" s="894"/>
      <c r="BX123" s="894"/>
      <c r="BY123" s="894"/>
      <c r="BZ123" s="894"/>
      <c r="CA123" s="894">
        <v>5033527</v>
      </c>
      <c r="CB123" s="894"/>
      <c r="CC123" s="894"/>
      <c r="CD123" s="894"/>
      <c r="CE123" s="894"/>
      <c r="CF123" s="804"/>
      <c r="CG123" s="805"/>
      <c r="CH123" s="805"/>
      <c r="CI123" s="805"/>
      <c r="CJ123" s="895"/>
      <c r="CK123" s="930"/>
      <c r="CL123" s="916"/>
      <c r="CM123" s="916"/>
      <c r="CN123" s="916"/>
      <c r="CO123" s="917"/>
      <c r="CP123" s="896" t="s">
        <v>476</v>
      </c>
      <c r="CQ123" s="897"/>
      <c r="CR123" s="897"/>
      <c r="CS123" s="897"/>
      <c r="CT123" s="897"/>
      <c r="CU123" s="897"/>
      <c r="CV123" s="897"/>
      <c r="CW123" s="897"/>
      <c r="CX123" s="897"/>
      <c r="CY123" s="897"/>
      <c r="CZ123" s="897"/>
      <c r="DA123" s="897"/>
      <c r="DB123" s="897"/>
      <c r="DC123" s="897"/>
      <c r="DD123" s="897"/>
      <c r="DE123" s="897"/>
      <c r="DF123" s="898"/>
      <c r="DG123" s="837">
        <v>1091</v>
      </c>
      <c r="DH123" s="838"/>
      <c r="DI123" s="838"/>
      <c r="DJ123" s="838"/>
      <c r="DK123" s="839"/>
      <c r="DL123" s="840">
        <v>1825</v>
      </c>
      <c r="DM123" s="838"/>
      <c r="DN123" s="838"/>
      <c r="DO123" s="838"/>
      <c r="DP123" s="839"/>
      <c r="DQ123" s="840">
        <v>2816</v>
      </c>
      <c r="DR123" s="838"/>
      <c r="DS123" s="838"/>
      <c r="DT123" s="838"/>
      <c r="DU123" s="839"/>
      <c r="DV123" s="885">
        <v>0.1</v>
      </c>
      <c r="DW123" s="886"/>
      <c r="DX123" s="886"/>
      <c r="DY123" s="886"/>
      <c r="DZ123" s="887"/>
    </row>
    <row r="124" spans="1:130" s="226" customFormat="1" ht="26.25" customHeight="1" thickBot="1" x14ac:dyDescent="0.25">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173</v>
      </c>
      <c r="AB124" s="838"/>
      <c r="AC124" s="838"/>
      <c r="AD124" s="838"/>
      <c r="AE124" s="839"/>
      <c r="AF124" s="840" t="s">
        <v>173</v>
      </c>
      <c r="AG124" s="838"/>
      <c r="AH124" s="838"/>
      <c r="AI124" s="838"/>
      <c r="AJ124" s="839"/>
      <c r="AK124" s="840" t="s">
        <v>438</v>
      </c>
      <c r="AL124" s="838"/>
      <c r="AM124" s="838"/>
      <c r="AN124" s="838"/>
      <c r="AO124" s="839"/>
      <c r="AP124" s="885" t="s">
        <v>173</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59.1</v>
      </c>
      <c r="BR124" s="892"/>
      <c r="BS124" s="892"/>
      <c r="BT124" s="892"/>
      <c r="BU124" s="892"/>
      <c r="BV124" s="892">
        <v>48.1</v>
      </c>
      <c r="BW124" s="892"/>
      <c r="BX124" s="892"/>
      <c r="BY124" s="892"/>
      <c r="BZ124" s="892"/>
      <c r="CA124" s="892">
        <v>42.6</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t="s">
        <v>438</v>
      </c>
      <c r="DH124" s="821"/>
      <c r="DI124" s="821"/>
      <c r="DJ124" s="821"/>
      <c r="DK124" s="822"/>
      <c r="DL124" s="823" t="s">
        <v>173</v>
      </c>
      <c r="DM124" s="821"/>
      <c r="DN124" s="821"/>
      <c r="DO124" s="821"/>
      <c r="DP124" s="822"/>
      <c r="DQ124" s="823" t="s">
        <v>438</v>
      </c>
      <c r="DR124" s="821"/>
      <c r="DS124" s="821"/>
      <c r="DT124" s="821"/>
      <c r="DU124" s="822"/>
      <c r="DV124" s="909" t="s">
        <v>438</v>
      </c>
      <c r="DW124" s="910"/>
      <c r="DX124" s="910"/>
      <c r="DY124" s="910"/>
      <c r="DZ124" s="911"/>
    </row>
    <row r="125" spans="1:130" s="226" customFormat="1" ht="26.25" customHeight="1" x14ac:dyDescent="0.2">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438</v>
      </c>
      <c r="AB125" s="838"/>
      <c r="AC125" s="838"/>
      <c r="AD125" s="838"/>
      <c r="AE125" s="839"/>
      <c r="AF125" s="840" t="s">
        <v>173</v>
      </c>
      <c r="AG125" s="838"/>
      <c r="AH125" s="838"/>
      <c r="AI125" s="838"/>
      <c r="AJ125" s="839"/>
      <c r="AK125" s="840" t="s">
        <v>173</v>
      </c>
      <c r="AL125" s="838"/>
      <c r="AM125" s="838"/>
      <c r="AN125" s="838"/>
      <c r="AO125" s="839"/>
      <c r="AP125" s="885" t="s">
        <v>173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438</v>
      </c>
      <c r="DH125" s="903"/>
      <c r="DI125" s="903"/>
      <c r="DJ125" s="903"/>
      <c r="DK125" s="903"/>
      <c r="DL125" s="903" t="s">
        <v>173</v>
      </c>
      <c r="DM125" s="903"/>
      <c r="DN125" s="903"/>
      <c r="DO125" s="903"/>
      <c r="DP125" s="903"/>
      <c r="DQ125" s="903" t="s">
        <v>438</v>
      </c>
      <c r="DR125" s="903"/>
      <c r="DS125" s="903"/>
      <c r="DT125" s="903"/>
      <c r="DU125" s="903"/>
      <c r="DV125" s="904" t="s">
        <v>173</v>
      </c>
      <c r="DW125" s="904"/>
      <c r="DX125" s="904"/>
      <c r="DY125" s="904"/>
      <c r="DZ125" s="905"/>
    </row>
    <row r="126" spans="1:130" s="226" customFormat="1" ht="26.25" customHeight="1" thickBot="1" x14ac:dyDescent="0.25">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173</v>
      </c>
      <c r="AB126" s="838"/>
      <c r="AC126" s="838"/>
      <c r="AD126" s="838"/>
      <c r="AE126" s="839"/>
      <c r="AF126" s="840" t="s">
        <v>173</v>
      </c>
      <c r="AG126" s="838"/>
      <c r="AH126" s="838"/>
      <c r="AI126" s="838"/>
      <c r="AJ126" s="839"/>
      <c r="AK126" s="840" t="s">
        <v>173</v>
      </c>
      <c r="AL126" s="838"/>
      <c r="AM126" s="838"/>
      <c r="AN126" s="838"/>
      <c r="AO126" s="839"/>
      <c r="AP126" s="885" t="s">
        <v>173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v>39550</v>
      </c>
      <c r="DH126" s="875"/>
      <c r="DI126" s="875"/>
      <c r="DJ126" s="875"/>
      <c r="DK126" s="875"/>
      <c r="DL126" s="875">
        <v>42689</v>
      </c>
      <c r="DM126" s="875"/>
      <c r="DN126" s="875"/>
      <c r="DO126" s="875"/>
      <c r="DP126" s="875"/>
      <c r="DQ126" s="875">
        <v>39476</v>
      </c>
      <c r="DR126" s="875"/>
      <c r="DS126" s="875"/>
      <c r="DT126" s="875"/>
      <c r="DU126" s="875"/>
      <c r="DV126" s="852">
        <v>1.8</v>
      </c>
      <c r="DW126" s="852"/>
      <c r="DX126" s="852"/>
      <c r="DY126" s="852"/>
      <c r="DZ126" s="853"/>
    </row>
    <row r="127" spans="1:130" s="226" customFormat="1" ht="26.25" customHeight="1" x14ac:dyDescent="0.2">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173</v>
      </c>
      <c r="AB127" s="838"/>
      <c r="AC127" s="838"/>
      <c r="AD127" s="838"/>
      <c r="AE127" s="839"/>
      <c r="AF127" s="840" t="s">
        <v>173</v>
      </c>
      <c r="AG127" s="838"/>
      <c r="AH127" s="838"/>
      <c r="AI127" s="838"/>
      <c r="AJ127" s="839"/>
      <c r="AK127" s="840" t="s">
        <v>173</v>
      </c>
      <c r="AL127" s="838"/>
      <c r="AM127" s="838"/>
      <c r="AN127" s="838"/>
      <c r="AO127" s="839"/>
      <c r="AP127" s="885" t="s">
        <v>173</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438</v>
      </c>
      <c r="DH127" s="875"/>
      <c r="DI127" s="875"/>
      <c r="DJ127" s="875"/>
      <c r="DK127" s="875"/>
      <c r="DL127" s="875" t="s">
        <v>173</v>
      </c>
      <c r="DM127" s="875"/>
      <c r="DN127" s="875"/>
      <c r="DO127" s="875"/>
      <c r="DP127" s="875"/>
      <c r="DQ127" s="875" t="s">
        <v>173</v>
      </c>
      <c r="DR127" s="875"/>
      <c r="DS127" s="875"/>
      <c r="DT127" s="875"/>
      <c r="DU127" s="875"/>
      <c r="DV127" s="852" t="s">
        <v>438</v>
      </c>
      <c r="DW127" s="852"/>
      <c r="DX127" s="852"/>
      <c r="DY127" s="852"/>
      <c r="DZ127" s="853"/>
    </row>
    <row r="128" spans="1:130" s="226" customFormat="1" ht="26.25" customHeight="1" thickBot="1" x14ac:dyDescent="0.25">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36794</v>
      </c>
      <c r="AB128" s="859"/>
      <c r="AC128" s="859"/>
      <c r="AD128" s="859"/>
      <c r="AE128" s="860"/>
      <c r="AF128" s="861">
        <v>36796</v>
      </c>
      <c r="AG128" s="859"/>
      <c r="AH128" s="859"/>
      <c r="AI128" s="859"/>
      <c r="AJ128" s="860"/>
      <c r="AK128" s="861">
        <v>37384</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438</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t="s">
        <v>173</v>
      </c>
      <c r="DH128" s="849"/>
      <c r="DI128" s="849"/>
      <c r="DJ128" s="849"/>
      <c r="DK128" s="849"/>
      <c r="DL128" s="849">
        <v>3717</v>
      </c>
      <c r="DM128" s="849"/>
      <c r="DN128" s="849"/>
      <c r="DO128" s="849"/>
      <c r="DP128" s="849"/>
      <c r="DQ128" s="849">
        <v>3717</v>
      </c>
      <c r="DR128" s="849"/>
      <c r="DS128" s="849"/>
      <c r="DT128" s="849"/>
      <c r="DU128" s="849"/>
      <c r="DV128" s="850">
        <v>0.2</v>
      </c>
      <c r="DW128" s="850"/>
      <c r="DX128" s="850"/>
      <c r="DY128" s="850"/>
      <c r="DZ128" s="851"/>
    </row>
    <row r="129" spans="1:131" s="226" customFormat="1" ht="26.25" customHeight="1" x14ac:dyDescent="0.2">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2612618</v>
      </c>
      <c r="AB129" s="838"/>
      <c r="AC129" s="838"/>
      <c r="AD129" s="838"/>
      <c r="AE129" s="839"/>
      <c r="AF129" s="840">
        <v>2597893</v>
      </c>
      <c r="AG129" s="838"/>
      <c r="AH129" s="838"/>
      <c r="AI129" s="838"/>
      <c r="AJ129" s="839"/>
      <c r="AK129" s="840">
        <v>2551860</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438</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427037</v>
      </c>
      <c r="AB130" s="838"/>
      <c r="AC130" s="838"/>
      <c r="AD130" s="838"/>
      <c r="AE130" s="839"/>
      <c r="AF130" s="840">
        <v>414785</v>
      </c>
      <c r="AG130" s="838"/>
      <c r="AH130" s="838"/>
      <c r="AI130" s="838"/>
      <c r="AJ130" s="839"/>
      <c r="AK130" s="840">
        <v>367017</v>
      </c>
      <c r="AL130" s="838"/>
      <c r="AM130" s="838"/>
      <c r="AN130" s="838"/>
      <c r="AO130" s="839"/>
      <c r="AP130" s="841"/>
      <c r="AQ130" s="842"/>
      <c r="AR130" s="842"/>
      <c r="AS130" s="842"/>
      <c r="AT130" s="843"/>
      <c r="AU130" s="264"/>
      <c r="AV130" s="264"/>
      <c r="AW130" s="264"/>
      <c r="AX130" s="807" t="s">
        <v>496</v>
      </c>
      <c r="AY130" s="808"/>
      <c r="AZ130" s="808"/>
      <c r="BA130" s="808"/>
      <c r="BB130" s="808"/>
      <c r="BC130" s="808"/>
      <c r="BD130" s="808"/>
      <c r="BE130" s="809"/>
      <c r="BF130" s="810">
        <v>8.4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2185581</v>
      </c>
      <c r="AB131" s="821"/>
      <c r="AC131" s="821"/>
      <c r="AD131" s="821"/>
      <c r="AE131" s="822"/>
      <c r="AF131" s="823">
        <v>2183108</v>
      </c>
      <c r="AG131" s="821"/>
      <c r="AH131" s="821"/>
      <c r="AI131" s="821"/>
      <c r="AJ131" s="822"/>
      <c r="AK131" s="823">
        <v>2184843</v>
      </c>
      <c r="AL131" s="821"/>
      <c r="AM131" s="821"/>
      <c r="AN131" s="821"/>
      <c r="AO131" s="822"/>
      <c r="AP131" s="824"/>
      <c r="AQ131" s="825"/>
      <c r="AR131" s="825"/>
      <c r="AS131" s="825"/>
      <c r="AT131" s="826"/>
      <c r="AU131" s="264"/>
      <c r="AV131" s="264"/>
      <c r="AW131" s="264"/>
      <c r="AX131" s="785" t="s">
        <v>498</v>
      </c>
      <c r="AY131" s="786"/>
      <c r="AZ131" s="786"/>
      <c r="BA131" s="786"/>
      <c r="BB131" s="786"/>
      <c r="BC131" s="786"/>
      <c r="BD131" s="786"/>
      <c r="BE131" s="787"/>
      <c r="BF131" s="788">
        <v>42.6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8.7616519359999998</v>
      </c>
      <c r="AB132" s="801"/>
      <c r="AC132" s="801"/>
      <c r="AD132" s="801"/>
      <c r="AE132" s="802"/>
      <c r="AF132" s="803">
        <v>8.1779279819999999</v>
      </c>
      <c r="AG132" s="801"/>
      <c r="AH132" s="801"/>
      <c r="AI132" s="801"/>
      <c r="AJ132" s="802"/>
      <c r="AK132" s="803">
        <v>8.3827075900000008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9.1999999999999993</v>
      </c>
      <c r="AB133" s="780"/>
      <c r="AC133" s="780"/>
      <c r="AD133" s="780"/>
      <c r="AE133" s="781"/>
      <c r="AF133" s="779">
        <v>8.8000000000000007</v>
      </c>
      <c r="AG133" s="780"/>
      <c r="AH133" s="780"/>
      <c r="AI133" s="780"/>
      <c r="AJ133" s="781"/>
      <c r="AK133" s="779">
        <v>8.4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VxtN9YnMHIauPzzGNwOlbIs0LrslLeGHsgf/NMRsnNX5BDTAa8k46k/PyrxUDmJaKVTnjVCsKM5lsqGkdt60Jg==" saltValue="cB0XQqt0zHuXo8CRrT5A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502</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csgfefnYSbh4Q6gUGZnFdedgVu6iSu/QnRCM92zyxFnLm2rUDjx3m+GF0foEvm/BVcFAnotdEKG4mDtB/H4MKw==" saltValue="zOVBKAqaT6WaMvlK5vF7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VzfdJ7its69zYMQJC31DZRdsqyOk356JMjEFq9Hd2egouBIxJM71TEIovR8VmrSWQ5pk9RwvQrp8PnnADMzqsQ==" saltValue="Tsd+tx2tDH/AgvJnu9VP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505</v>
      </c>
      <c r="AP7" s="283"/>
      <c r="AQ7" s="284" t="s">
        <v>506</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507</v>
      </c>
      <c r="AQ8" s="290" t="s">
        <v>508</v>
      </c>
      <c r="AR8" s="291" t="s">
        <v>509</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510</v>
      </c>
      <c r="AL9" s="1207"/>
      <c r="AM9" s="1207"/>
      <c r="AN9" s="1208"/>
      <c r="AO9" s="292">
        <v>656124</v>
      </c>
      <c r="AP9" s="292">
        <v>88141</v>
      </c>
      <c r="AQ9" s="293">
        <v>135358</v>
      </c>
      <c r="AR9" s="294">
        <v>-34.9</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511</v>
      </c>
      <c r="AL10" s="1207"/>
      <c r="AM10" s="1207"/>
      <c r="AN10" s="1208"/>
      <c r="AO10" s="295">
        <v>140000</v>
      </c>
      <c r="AP10" s="295">
        <v>18807</v>
      </c>
      <c r="AQ10" s="296">
        <v>16285</v>
      </c>
      <c r="AR10" s="297">
        <v>15.5</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512</v>
      </c>
      <c r="AL11" s="1207"/>
      <c r="AM11" s="1207"/>
      <c r="AN11" s="1208"/>
      <c r="AO11" s="295">
        <v>4932</v>
      </c>
      <c r="AP11" s="295">
        <v>663</v>
      </c>
      <c r="AQ11" s="296">
        <v>23139</v>
      </c>
      <c r="AR11" s="297">
        <v>-97.1</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513</v>
      </c>
      <c r="AL12" s="1207"/>
      <c r="AM12" s="1207"/>
      <c r="AN12" s="1208"/>
      <c r="AO12" s="295" t="s">
        <v>514</v>
      </c>
      <c r="AP12" s="295" t="s">
        <v>514</v>
      </c>
      <c r="AQ12" s="296">
        <v>3507</v>
      </c>
      <c r="AR12" s="297" t="s">
        <v>514</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514</v>
      </c>
      <c r="AP13" s="295" t="s">
        <v>514</v>
      </c>
      <c r="AQ13" s="296">
        <v>1</v>
      </c>
      <c r="AR13" s="297" t="s">
        <v>514</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516</v>
      </c>
      <c r="AL14" s="1207"/>
      <c r="AM14" s="1207"/>
      <c r="AN14" s="1208"/>
      <c r="AO14" s="295" t="s">
        <v>514</v>
      </c>
      <c r="AP14" s="295" t="s">
        <v>514</v>
      </c>
      <c r="AQ14" s="296">
        <v>6299</v>
      </c>
      <c r="AR14" s="297" t="s">
        <v>514</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517</v>
      </c>
      <c r="AL15" s="1207"/>
      <c r="AM15" s="1207"/>
      <c r="AN15" s="1208"/>
      <c r="AO15" s="295">
        <v>7931</v>
      </c>
      <c r="AP15" s="295">
        <v>1065</v>
      </c>
      <c r="AQ15" s="296">
        <v>3566</v>
      </c>
      <c r="AR15" s="297">
        <v>-70.099999999999994</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518</v>
      </c>
      <c r="AL16" s="1210"/>
      <c r="AM16" s="1210"/>
      <c r="AN16" s="1211"/>
      <c r="AO16" s="295">
        <v>-64477</v>
      </c>
      <c r="AP16" s="295">
        <v>-8662</v>
      </c>
      <c r="AQ16" s="296">
        <v>-14081</v>
      </c>
      <c r="AR16" s="297">
        <v>-38.5</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188</v>
      </c>
      <c r="AL17" s="1210"/>
      <c r="AM17" s="1210"/>
      <c r="AN17" s="1211"/>
      <c r="AO17" s="295">
        <v>744510</v>
      </c>
      <c r="AP17" s="295">
        <v>100015</v>
      </c>
      <c r="AQ17" s="296">
        <v>174073</v>
      </c>
      <c r="AR17" s="297">
        <v>-42.5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523</v>
      </c>
      <c r="AL21" s="1204"/>
      <c r="AM21" s="1204"/>
      <c r="AN21" s="1205"/>
      <c r="AO21" s="307">
        <v>11.15</v>
      </c>
      <c r="AP21" s="308">
        <v>15.56</v>
      </c>
      <c r="AQ21" s="309">
        <v>-4.41</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524</v>
      </c>
      <c r="AL22" s="1204"/>
      <c r="AM22" s="1204"/>
      <c r="AN22" s="1205"/>
      <c r="AO22" s="312">
        <v>95.6</v>
      </c>
      <c r="AP22" s="313">
        <v>96</v>
      </c>
      <c r="AQ22" s="314">
        <v>-0.4</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526</v>
      </c>
      <c r="AO27" s="273"/>
      <c r="AP27" s="273"/>
      <c r="AQ27" s="273"/>
      <c r="AR27" s="273"/>
      <c r="AS27" s="273"/>
      <c r="AT27" s="273"/>
    </row>
    <row r="28" spans="1:46" ht="16.2" x14ac:dyDescent="0.2">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505</v>
      </c>
      <c r="AP30" s="283"/>
      <c r="AQ30" s="284" t="s">
        <v>506</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507</v>
      </c>
      <c r="AQ31" s="290" t="s">
        <v>508</v>
      </c>
      <c r="AR31" s="291" t="s">
        <v>509</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529</v>
      </c>
      <c r="AL32" s="1195"/>
      <c r="AM32" s="1195"/>
      <c r="AN32" s="1196"/>
      <c r="AO32" s="322">
        <v>557856</v>
      </c>
      <c r="AP32" s="322">
        <v>74940</v>
      </c>
      <c r="AQ32" s="323">
        <v>106722</v>
      </c>
      <c r="AR32" s="324">
        <v>-29.8</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530</v>
      </c>
      <c r="AL33" s="1195"/>
      <c r="AM33" s="1195"/>
      <c r="AN33" s="1196"/>
      <c r="AO33" s="322" t="s">
        <v>514</v>
      </c>
      <c r="AP33" s="322" t="s">
        <v>514</v>
      </c>
      <c r="AQ33" s="323">
        <v>147</v>
      </c>
      <c r="AR33" s="324" t="s">
        <v>514</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531</v>
      </c>
      <c r="AL34" s="1195"/>
      <c r="AM34" s="1195"/>
      <c r="AN34" s="1196"/>
      <c r="AO34" s="322" t="s">
        <v>514</v>
      </c>
      <c r="AP34" s="322" t="s">
        <v>514</v>
      </c>
      <c r="AQ34" s="323">
        <v>287</v>
      </c>
      <c r="AR34" s="324" t="s">
        <v>514</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532</v>
      </c>
      <c r="AL35" s="1195"/>
      <c r="AM35" s="1195"/>
      <c r="AN35" s="1196"/>
      <c r="AO35" s="322">
        <v>29694</v>
      </c>
      <c r="AP35" s="322">
        <v>3989</v>
      </c>
      <c r="AQ35" s="323">
        <v>22428</v>
      </c>
      <c r="AR35" s="324">
        <v>-82.2</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533</v>
      </c>
      <c r="AL36" s="1195"/>
      <c r="AM36" s="1195"/>
      <c r="AN36" s="1196"/>
      <c r="AO36" s="322" t="s">
        <v>514</v>
      </c>
      <c r="AP36" s="322" t="s">
        <v>514</v>
      </c>
      <c r="AQ36" s="323">
        <v>4327</v>
      </c>
      <c r="AR36" s="324" t="s">
        <v>514</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534</v>
      </c>
      <c r="AL37" s="1195"/>
      <c r="AM37" s="1195"/>
      <c r="AN37" s="1196"/>
      <c r="AO37" s="322" t="s">
        <v>514</v>
      </c>
      <c r="AP37" s="322" t="s">
        <v>514</v>
      </c>
      <c r="AQ37" s="323">
        <v>1437</v>
      </c>
      <c r="AR37" s="324" t="s">
        <v>514</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535</v>
      </c>
      <c r="AL38" s="1198"/>
      <c r="AM38" s="1198"/>
      <c r="AN38" s="1199"/>
      <c r="AO38" s="325" t="s">
        <v>514</v>
      </c>
      <c r="AP38" s="325" t="s">
        <v>514</v>
      </c>
      <c r="AQ38" s="326">
        <v>25</v>
      </c>
      <c r="AR38" s="314" t="s">
        <v>514</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536</v>
      </c>
      <c r="AL39" s="1198"/>
      <c r="AM39" s="1198"/>
      <c r="AN39" s="1199"/>
      <c r="AO39" s="322">
        <v>-37384</v>
      </c>
      <c r="AP39" s="322">
        <v>-5022</v>
      </c>
      <c r="AQ39" s="323">
        <v>-4811</v>
      </c>
      <c r="AR39" s="324">
        <v>4.4000000000000004</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537</v>
      </c>
      <c r="AL40" s="1195"/>
      <c r="AM40" s="1195"/>
      <c r="AN40" s="1196"/>
      <c r="AO40" s="322">
        <v>-367017</v>
      </c>
      <c r="AP40" s="322">
        <v>-49304</v>
      </c>
      <c r="AQ40" s="323">
        <v>-91754</v>
      </c>
      <c r="AR40" s="324">
        <v>-46.3</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302</v>
      </c>
      <c r="AL41" s="1201"/>
      <c r="AM41" s="1201"/>
      <c r="AN41" s="1202"/>
      <c r="AO41" s="322">
        <v>183149</v>
      </c>
      <c r="AP41" s="322">
        <v>24604</v>
      </c>
      <c r="AQ41" s="323">
        <v>38807</v>
      </c>
      <c r="AR41" s="324">
        <v>-36.6</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505</v>
      </c>
      <c r="AN49" s="1189" t="s">
        <v>541</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542</v>
      </c>
      <c r="AO50" s="339" t="s">
        <v>543</v>
      </c>
      <c r="AP50" s="340" t="s">
        <v>544</v>
      </c>
      <c r="AQ50" s="341" t="s">
        <v>545</v>
      </c>
      <c r="AR50" s="342" t="s">
        <v>546</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2506367</v>
      </c>
      <c r="AN51" s="344">
        <v>327544</v>
      </c>
      <c r="AO51" s="345">
        <v>305.89999999999998</v>
      </c>
      <c r="AP51" s="346">
        <v>174587</v>
      </c>
      <c r="AQ51" s="347">
        <v>19.100000000000001</v>
      </c>
      <c r="AR51" s="348">
        <v>286.8</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485801</v>
      </c>
      <c r="AN52" s="352">
        <v>63487</v>
      </c>
      <c r="AO52" s="353">
        <v>18.100000000000001</v>
      </c>
      <c r="AP52" s="354">
        <v>79695</v>
      </c>
      <c r="AQ52" s="355">
        <v>17</v>
      </c>
      <c r="AR52" s="356">
        <v>1.1000000000000001</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840717</v>
      </c>
      <c r="AN53" s="344">
        <v>109227</v>
      </c>
      <c r="AO53" s="345">
        <v>-66.7</v>
      </c>
      <c r="AP53" s="346">
        <v>175675</v>
      </c>
      <c r="AQ53" s="347">
        <v>0.6</v>
      </c>
      <c r="AR53" s="348">
        <v>-67.3</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473650</v>
      </c>
      <c r="AN54" s="352">
        <v>61537</v>
      </c>
      <c r="AO54" s="353">
        <v>-3.1</v>
      </c>
      <c r="AP54" s="354">
        <v>87698</v>
      </c>
      <c r="AQ54" s="355">
        <v>10</v>
      </c>
      <c r="AR54" s="356">
        <v>-13.1</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552335</v>
      </c>
      <c r="AN55" s="344">
        <v>72144</v>
      </c>
      <c r="AO55" s="345">
        <v>-34</v>
      </c>
      <c r="AP55" s="346">
        <v>162193</v>
      </c>
      <c r="AQ55" s="347">
        <v>-7.7</v>
      </c>
      <c r="AR55" s="348">
        <v>-26.3</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225648</v>
      </c>
      <c r="AN56" s="352">
        <v>29473</v>
      </c>
      <c r="AO56" s="353">
        <v>-52.1</v>
      </c>
      <c r="AP56" s="354">
        <v>79985</v>
      </c>
      <c r="AQ56" s="355">
        <v>-8.8000000000000007</v>
      </c>
      <c r="AR56" s="356">
        <v>-43.3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935633</v>
      </c>
      <c r="AN57" s="344">
        <v>123794</v>
      </c>
      <c r="AO57" s="345">
        <v>71.599999999999994</v>
      </c>
      <c r="AP57" s="346">
        <v>168868</v>
      </c>
      <c r="AQ57" s="347">
        <v>4.0999999999999996</v>
      </c>
      <c r="AR57" s="348">
        <v>67.5</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285856</v>
      </c>
      <c r="AN58" s="352">
        <v>37822</v>
      </c>
      <c r="AO58" s="353">
        <v>28.3</v>
      </c>
      <c r="AP58" s="354">
        <v>79360</v>
      </c>
      <c r="AQ58" s="355">
        <v>-0.8</v>
      </c>
      <c r="AR58" s="356">
        <v>29.1</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761329</v>
      </c>
      <c r="AN59" s="344">
        <v>102274</v>
      </c>
      <c r="AO59" s="345">
        <v>-17.399999999999999</v>
      </c>
      <c r="AP59" s="346">
        <v>202870</v>
      </c>
      <c r="AQ59" s="347">
        <v>20.100000000000001</v>
      </c>
      <c r="AR59" s="348">
        <v>-37.5</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224276</v>
      </c>
      <c r="AN60" s="352">
        <v>30128</v>
      </c>
      <c r="AO60" s="353">
        <v>-20.3</v>
      </c>
      <c r="AP60" s="354">
        <v>79735</v>
      </c>
      <c r="AQ60" s="355">
        <v>0.5</v>
      </c>
      <c r="AR60" s="356">
        <v>-20.8</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1119276</v>
      </c>
      <c r="AN61" s="359">
        <v>146997</v>
      </c>
      <c r="AO61" s="360">
        <v>51.9</v>
      </c>
      <c r="AP61" s="361">
        <v>176839</v>
      </c>
      <c r="AQ61" s="362">
        <v>7.2</v>
      </c>
      <c r="AR61" s="348">
        <v>44.7</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339046</v>
      </c>
      <c r="AN62" s="352">
        <v>44489</v>
      </c>
      <c r="AO62" s="353">
        <v>-5.8</v>
      </c>
      <c r="AP62" s="354">
        <v>81295</v>
      </c>
      <c r="AQ62" s="355">
        <v>3.6</v>
      </c>
      <c r="AR62" s="356">
        <v>-9.4</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eBrZ4dqO4qTsn0L1/lNyeAakWquxEcg4FGIfDIevkQ55sKJgb8OLbNeUP0OOrl3aNwZGS2fk52QQDWCfbMETNw==" saltValue="hdV5It31OrFHxwfGtix5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PcLaqBd2iG05wVboTRZIk2ahwafVVaDI13hf/DGAbrAWl5aaO1WzMyGzwprZbURPspFjkmjcn1LwTh1ZoFrIQ==" saltValue="5HBMaNuoB4ME5tNxkgoi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rq0dzaBRLjlgAgtWwaX6f7WoSIwfKwyYkVUouoe2CC6XT8Ti5dalxDmul8W5lyJx4fH4l3n2X4O2vgOVKp7Lw==" saltValue="2TT44wN8B8aAgY0HHNLZ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12" t="s">
        <v>3</v>
      </c>
      <c r="D47" s="1212"/>
      <c r="E47" s="1213"/>
      <c r="F47" s="11">
        <v>7.54</v>
      </c>
      <c r="G47" s="12">
        <v>10.76</v>
      </c>
      <c r="H47" s="12">
        <v>14.3</v>
      </c>
      <c r="I47" s="12">
        <v>17.32</v>
      </c>
      <c r="J47" s="13">
        <v>18.46</v>
      </c>
    </row>
    <row r="48" spans="2:10" ht="57.75" customHeight="1" x14ac:dyDescent="0.2">
      <c r="B48" s="14"/>
      <c r="C48" s="1214" t="s">
        <v>4</v>
      </c>
      <c r="D48" s="1214"/>
      <c r="E48" s="1215"/>
      <c r="F48" s="15">
        <v>6.14</v>
      </c>
      <c r="G48" s="16">
        <v>5.24</v>
      </c>
      <c r="H48" s="16">
        <v>9.77</v>
      </c>
      <c r="I48" s="16">
        <v>3.9</v>
      </c>
      <c r="J48" s="17">
        <v>4.09</v>
      </c>
    </row>
    <row r="49" spans="2:10" ht="57.75" customHeight="1" thickBot="1" x14ac:dyDescent="0.25">
      <c r="B49" s="18"/>
      <c r="C49" s="1216" t="s">
        <v>5</v>
      </c>
      <c r="D49" s="1216"/>
      <c r="E49" s="1217"/>
      <c r="F49" s="19">
        <v>0.52</v>
      </c>
      <c r="G49" s="20">
        <v>3.36</v>
      </c>
      <c r="H49" s="20">
        <v>8.31</v>
      </c>
      <c r="I49" s="20" t="s">
        <v>562</v>
      </c>
      <c r="J49" s="21">
        <v>0.95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bEqB8S/MgZ9qo9pNvU3WVYYlxdV/MT13HP4qYSlfcvCbb6CEqd07j/b/G1ViEpUkh2KZzff9JGePvlRbikj4Q==" saltValue="kzSLnHDvKL8/2cRQdzXy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24" t="s">
        <v>563</v>
      </c>
      <c r="D34" s="1224"/>
      <c r="E34" s="1225"/>
      <c r="F34" s="32">
        <v>6.13</v>
      </c>
      <c r="G34" s="33">
        <v>5.23</v>
      </c>
      <c r="H34" s="33">
        <v>9.77</v>
      </c>
      <c r="I34" s="33">
        <v>3.9</v>
      </c>
      <c r="J34" s="34">
        <v>4.09</v>
      </c>
      <c r="K34" s="22"/>
      <c r="L34" s="22"/>
      <c r="M34" s="22"/>
      <c r="N34" s="22"/>
      <c r="O34" s="22"/>
      <c r="P34" s="22"/>
    </row>
    <row r="35" spans="1:16" ht="39" customHeight="1" x14ac:dyDescent="0.2">
      <c r="A35" s="22"/>
      <c r="B35" s="35"/>
      <c r="C35" s="1218" t="s">
        <v>564</v>
      </c>
      <c r="D35" s="1219"/>
      <c r="E35" s="1220"/>
      <c r="F35" s="36">
        <v>2.13</v>
      </c>
      <c r="G35" s="37">
        <v>3.42</v>
      </c>
      <c r="H35" s="37">
        <v>3.01</v>
      </c>
      <c r="I35" s="37">
        <v>2.64</v>
      </c>
      <c r="J35" s="38">
        <v>2.66</v>
      </c>
      <c r="K35" s="22"/>
      <c r="L35" s="22"/>
      <c r="M35" s="22"/>
      <c r="N35" s="22"/>
      <c r="O35" s="22"/>
      <c r="P35" s="22"/>
    </row>
    <row r="36" spans="1:16" ht="39" customHeight="1" x14ac:dyDescent="0.2">
      <c r="A36" s="22"/>
      <c r="B36" s="35"/>
      <c r="C36" s="1218" t="s">
        <v>565</v>
      </c>
      <c r="D36" s="1219"/>
      <c r="E36" s="1220"/>
      <c r="F36" s="36">
        <v>1.44</v>
      </c>
      <c r="G36" s="37">
        <v>0.88</v>
      </c>
      <c r="H36" s="37">
        <v>1.1100000000000001</v>
      </c>
      <c r="I36" s="37">
        <v>0.96</v>
      </c>
      <c r="J36" s="38">
        <v>2.58</v>
      </c>
      <c r="K36" s="22"/>
      <c r="L36" s="22"/>
      <c r="M36" s="22"/>
      <c r="N36" s="22"/>
      <c r="O36" s="22"/>
      <c r="P36" s="22"/>
    </row>
    <row r="37" spans="1:16" ht="39" customHeight="1" x14ac:dyDescent="0.2">
      <c r="A37" s="22"/>
      <c r="B37" s="35"/>
      <c r="C37" s="1218" t="s">
        <v>566</v>
      </c>
      <c r="D37" s="1219"/>
      <c r="E37" s="1220"/>
      <c r="F37" s="36">
        <v>0</v>
      </c>
      <c r="G37" s="37">
        <v>0.02</v>
      </c>
      <c r="H37" s="37">
        <v>0</v>
      </c>
      <c r="I37" s="37">
        <v>0.02</v>
      </c>
      <c r="J37" s="38">
        <v>1.1499999999999999</v>
      </c>
      <c r="K37" s="22"/>
      <c r="L37" s="22"/>
      <c r="M37" s="22"/>
      <c r="N37" s="22"/>
      <c r="O37" s="22"/>
      <c r="P37" s="22"/>
    </row>
    <row r="38" spans="1:16" ht="39" customHeight="1" x14ac:dyDescent="0.2">
      <c r="A38" s="22"/>
      <c r="B38" s="35"/>
      <c r="C38" s="1218" t="s">
        <v>567</v>
      </c>
      <c r="D38" s="1219"/>
      <c r="E38" s="1220"/>
      <c r="F38" s="36">
        <v>3.64</v>
      </c>
      <c r="G38" s="37">
        <v>0</v>
      </c>
      <c r="H38" s="37">
        <v>0</v>
      </c>
      <c r="I38" s="37">
        <v>0.08</v>
      </c>
      <c r="J38" s="38">
        <v>0.13</v>
      </c>
      <c r="K38" s="22"/>
      <c r="L38" s="22"/>
      <c r="M38" s="22"/>
      <c r="N38" s="22"/>
      <c r="O38" s="22"/>
      <c r="P38" s="22"/>
    </row>
    <row r="39" spans="1:16" ht="39" customHeight="1" x14ac:dyDescent="0.2">
      <c r="A39" s="22"/>
      <c r="B39" s="35"/>
      <c r="C39" s="1218" t="s">
        <v>568</v>
      </c>
      <c r="D39" s="1219"/>
      <c r="E39" s="1220"/>
      <c r="F39" s="36">
        <v>0</v>
      </c>
      <c r="G39" s="37">
        <v>0</v>
      </c>
      <c r="H39" s="37">
        <v>0</v>
      </c>
      <c r="I39" s="37">
        <v>0.01</v>
      </c>
      <c r="J39" s="38">
        <v>0.05</v>
      </c>
      <c r="K39" s="22"/>
      <c r="L39" s="22"/>
      <c r="M39" s="22"/>
      <c r="N39" s="22"/>
      <c r="O39" s="22"/>
      <c r="P39" s="22"/>
    </row>
    <row r="40" spans="1:16" ht="39" customHeight="1" x14ac:dyDescent="0.2">
      <c r="A40" s="22"/>
      <c r="B40" s="35"/>
      <c r="C40" s="1218" t="s">
        <v>569</v>
      </c>
      <c r="D40" s="1219"/>
      <c r="E40" s="1220"/>
      <c r="F40" s="36">
        <v>0</v>
      </c>
      <c r="G40" s="37">
        <v>0</v>
      </c>
      <c r="H40" s="37">
        <v>0</v>
      </c>
      <c r="I40" s="37">
        <v>0</v>
      </c>
      <c r="J40" s="38">
        <v>0.03</v>
      </c>
      <c r="K40" s="22"/>
      <c r="L40" s="22"/>
      <c r="M40" s="22"/>
      <c r="N40" s="22"/>
      <c r="O40" s="22"/>
      <c r="P40" s="22"/>
    </row>
    <row r="41" spans="1:16" ht="39" customHeight="1" x14ac:dyDescent="0.2">
      <c r="A41" s="22"/>
      <c r="B41" s="35"/>
      <c r="C41" s="1218" t="s">
        <v>570</v>
      </c>
      <c r="D41" s="1219"/>
      <c r="E41" s="1220"/>
      <c r="F41" s="36">
        <v>0.82</v>
      </c>
      <c r="G41" s="37">
        <v>0.48</v>
      </c>
      <c r="H41" s="37">
        <v>0.78</v>
      </c>
      <c r="I41" s="37">
        <v>0.88</v>
      </c>
      <c r="J41" s="38">
        <v>0</v>
      </c>
      <c r="K41" s="22"/>
      <c r="L41" s="22"/>
      <c r="M41" s="22"/>
      <c r="N41" s="22"/>
      <c r="O41" s="22"/>
      <c r="P41" s="22"/>
    </row>
    <row r="42" spans="1:16" ht="39" customHeight="1" x14ac:dyDescent="0.2">
      <c r="A42" s="22"/>
      <c r="B42" s="39"/>
      <c r="C42" s="1218" t="s">
        <v>571</v>
      </c>
      <c r="D42" s="1219"/>
      <c r="E42" s="1220"/>
      <c r="F42" s="36" t="s">
        <v>514</v>
      </c>
      <c r="G42" s="37" t="s">
        <v>514</v>
      </c>
      <c r="H42" s="37" t="s">
        <v>514</v>
      </c>
      <c r="I42" s="37" t="s">
        <v>514</v>
      </c>
      <c r="J42" s="38" t="s">
        <v>514</v>
      </c>
      <c r="K42" s="22"/>
      <c r="L42" s="22"/>
      <c r="M42" s="22"/>
      <c r="N42" s="22"/>
      <c r="O42" s="22"/>
      <c r="P42" s="22"/>
    </row>
    <row r="43" spans="1:16" ht="39" customHeight="1" thickBot="1" x14ac:dyDescent="0.25">
      <c r="A43" s="22"/>
      <c r="B43" s="40"/>
      <c r="C43" s="1221" t="s">
        <v>572</v>
      </c>
      <c r="D43" s="1222"/>
      <c r="E43" s="1223"/>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gm7ASFlAeBaWcLOxNg8Iwwsj50EMTnialcDOLU/y+LIon0i6gXPrSkE3JRuyBc/im3JaFCAnEcMwcdJSnTShA==" saltValue="EO0YVbW0f/Y+Be7nS6lT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616</v>
      </c>
      <c r="L45" s="60">
        <v>606</v>
      </c>
      <c r="M45" s="60">
        <v>589</v>
      </c>
      <c r="N45" s="60">
        <v>576</v>
      </c>
      <c r="O45" s="61">
        <v>558</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2">
      <c r="A48" s="48"/>
      <c r="B48" s="1236"/>
      <c r="C48" s="1237"/>
      <c r="D48" s="62"/>
      <c r="E48" s="1228" t="s">
        <v>15</v>
      </c>
      <c r="F48" s="1228"/>
      <c r="G48" s="1228"/>
      <c r="H48" s="1228"/>
      <c r="I48" s="1228"/>
      <c r="J48" s="1229"/>
      <c r="K48" s="63">
        <v>82</v>
      </c>
      <c r="L48" s="64">
        <v>74</v>
      </c>
      <c r="M48" s="64">
        <v>67</v>
      </c>
      <c r="N48" s="64">
        <v>54</v>
      </c>
      <c r="O48" s="65">
        <v>30</v>
      </c>
      <c r="P48" s="48"/>
      <c r="Q48" s="48"/>
      <c r="R48" s="48"/>
      <c r="S48" s="48"/>
      <c r="T48" s="48"/>
      <c r="U48" s="48"/>
    </row>
    <row r="49" spans="1:21" ht="30.75" customHeight="1" x14ac:dyDescent="0.2">
      <c r="A49" s="48"/>
      <c r="B49" s="1236"/>
      <c r="C49" s="1237"/>
      <c r="D49" s="62"/>
      <c r="E49" s="1228" t="s">
        <v>16</v>
      </c>
      <c r="F49" s="1228"/>
      <c r="G49" s="1228"/>
      <c r="H49" s="1228"/>
      <c r="I49" s="1228"/>
      <c r="J49" s="1229"/>
      <c r="K49" s="63" t="s">
        <v>514</v>
      </c>
      <c r="L49" s="64" t="s">
        <v>514</v>
      </c>
      <c r="M49" s="64" t="s">
        <v>514</v>
      </c>
      <c r="N49" s="64" t="s">
        <v>514</v>
      </c>
      <c r="O49" s="65" t="s">
        <v>514</v>
      </c>
      <c r="P49" s="48"/>
      <c r="Q49" s="48"/>
      <c r="R49" s="48"/>
      <c r="S49" s="48"/>
      <c r="T49" s="48"/>
      <c r="U49" s="48"/>
    </row>
    <row r="50" spans="1:21" ht="30.75" customHeight="1" x14ac:dyDescent="0.2">
      <c r="A50" s="48"/>
      <c r="B50" s="1236"/>
      <c r="C50" s="1237"/>
      <c r="D50" s="62"/>
      <c r="E50" s="1228" t="s">
        <v>17</v>
      </c>
      <c r="F50" s="1228"/>
      <c r="G50" s="1228"/>
      <c r="H50" s="1228"/>
      <c r="I50" s="1228"/>
      <c r="J50" s="1229"/>
      <c r="K50" s="63" t="s">
        <v>514</v>
      </c>
      <c r="L50" s="64" t="s">
        <v>514</v>
      </c>
      <c r="M50" s="64" t="s">
        <v>514</v>
      </c>
      <c r="N50" s="64" t="s">
        <v>514</v>
      </c>
      <c r="O50" s="65" t="s">
        <v>514</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514</v>
      </c>
      <c r="L51" s="64" t="s">
        <v>514</v>
      </c>
      <c r="M51" s="64" t="s">
        <v>514</v>
      </c>
      <c r="N51" s="64" t="s">
        <v>514</v>
      </c>
      <c r="O51" s="65" t="s">
        <v>514</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484</v>
      </c>
      <c r="L52" s="64">
        <v>478</v>
      </c>
      <c r="M52" s="64">
        <v>465</v>
      </c>
      <c r="N52" s="64">
        <v>452</v>
      </c>
      <c r="O52" s="65">
        <v>404</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214</v>
      </c>
      <c r="L53" s="69">
        <v>202</v>
      </c>
      <c r="M53" s="69">
        <v>191</v>
      </c>
      <c r="N53" s="69">
        <v>178</v>
      </c>
      <c r="O53" s="70">
        <v>184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TpW4lRYR3WNX9GYN2Y/NvATE7qEZkrsDHjWjyzUFMPCIarqlVVMZ+NEsz/2PTR0nRZ/nhvwAwxmAesnmvXpCA==" saltValue="MG6HQ6PU8x5rR25Or+5BV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557</v>
      </c>
      <c r="J40" s="79" t="s">
        <v>558</v>
      </c>
      <c r="K40" s="79" t="s">
        <v>559</v>
      </c>
      <c r="L40" s="79" t="s">
        <v>560</v>
      </c>
      <c r="M40" s="80" t="s">
        <v>561</v>
      </c>
    </row>
    <row r="41" spans="2:13" ht="27.75" customHeight="1" x14ac:dyDescent="0.2">
      <c r="B41" s="1254" t="s">
        <v>24</v>
      </c>
      <c r="C41" s="1255"/>
      <c r="D41" s="81"/>
      <c r="E41" s="1256" t="s">
        <v>25</v>
      </c>
      <c r="F41" s="1256"/>
      <c r="G41" s="1256"/>
      <c r="H41" s="1257"/>
      <c r="I41" s="82">
        <v>5036</v>
      </c>
      <c r="J41" s="83">
        <v>4805</v>
      </c>
      <c r="K41" s="83">
        <v>4558</v>
      </c>
      <c r="L41" s="83">
        <v>4607</v>
      </c>
      <c r="M41" s="84">
        <v>4561</v>
      </c>
    </row>
    <row r="42" spans="2:13" ht="27.75" customHeight="1" x14ac:dyDescent="0.2">
      <c r="B42" s="1244"/>
      <c r="C42" s="1245"/>
      <c r="D42" s="85"/>
      <c r="E42" s="1248" t="s">
        <v>26</v>
      </c>
      <c r="F42" s="1248"/>
      <c r="G42" s="1248"/>
      <c r="H42" s="1249"/>
      <c r="I42" s="86" t="s">
        <v>514</v>
      </c>
      <c r="J42" s="87" t="s">
        <v>514</v>
      </c>
      <c r="K42" s="87" t="s">
        <v>514</v>
      </c>
      <c r="L42" s="87" t="s">
        <v>514</v>
      </c>
      <c r="M42" s="88" t="s">
        <v>514</v>
      </c>
    </row>
    <row r="43" spans="2:13" ht="27.75" customHeight="1" x14ac:dyDescent="0.2">
      <c r="B43" s="1244"/>
      <c r="C43" s="1245"/>
      <c r="D43" s="85"/>
      <c r="E43" s="1248" t="s">
        <v>27</v>
      </c>
      <c r="F43" s="1248"/>
      <c r="G43" s="1248"/>
      <c r="H43" s="1249"/>
      <c r="I43" s="86">
        <v>1095</v>
      </c>
      <c r="J43" s="87">
        <v>1096</v>
      </c>
      <c r="K43" s="87">
        <v>1059</v>
      </c>
      <c r="L43" s="87">
        <v>972</v>
      </c>
      <c r="M43" s="88">
        <v>819</v>
      </c>
    </row>
    <row r="44" spans="2:13" ht="27.75" customHeight="1" x14ac:dyDescent="0.2">
      <c r="B44" s="1244"/>
      <c r="C44" s="1245"/>
      <c r="D44" s="85"/>
      <c r="E44" s="1248" t="s">
        <v>28</v>
      </c>
      <c r="F44" s="1248"/>
      <c r="G44" s="1248"/>
      <c r="H44" s="1249"/>
      <c r="I44" s="86" t="s">
        <v>514</v>
      </c>
      <c r="J44" s="87" t="s">
        <v>514</v>
      </c>
      <c r="K44" s="87" t="s">
        <v>514</v>
      </c>
      <c r="L44" s="87" t="s">
        <v>514</v>
      </c>
      <c r="M44" s="88" t="s">
        <v>514</v>
      </c>
    </row>
    <row r="45" spans="2:13" ht="27.75" customHeight="1" x14ac:dyDescent="0.2">
      <c r="B45" s="1244"/>
      <c r="C45" s="1245"/>
      <c r="D45" s="85"/>
      <c r="E45" s="1248" t="s">
        <v>29</v>
      </c>
      <c r="F45" s="1248"/>
      <c r="G45" s="1248"/>
      <c r="H45" s="1249"/>
      <c r="I45" s="86">
        <v>597</v>
      </c>
      <c r="J45" s="87">
        <v>648</v>
      </c>
      <c r="K45" s="87">
        <v>617</v>
      </c>
      <c r="L45" s="87">
        <v>673</v>
      </c>
      <c r="M45" s="88">
        <v>542</v>
      </c>
    </row>
    <row r="46" spans="2:13" ht="27.75" customHeight="1" x14ac:dyDescent="0.2">
      <c r="B46" s="1244"/>
      <c r="C46" s="1245"/>
      <c r="D46" s="89"/>
      <c r="E46" s="1248" t="s">
        <v>30</v>
      </c>
      <c r="F46" s="1248"/>
      <c r="G46" s="1248"/>
      <c r="H46" s="1249"/>
      <c r="I46" s="86">
        <v>32</v>
      </c>
      <c r="J46" s="87">
        <v>16</v>
      </c>
      <c r="K46" s="87">
        <v>40</v>
      </c>
      <c r="L46" s="87">
        <v>46</v>
      </c>
      <c r="M46" s="88">
        <v>43</v>
      </c>
    </row>
    <row r="47" spans="2:13" ht="27.75" customHeight="1" x14ac:dyDescent="0.2">
      <c r="B47" s="1244"/>
      <c r="C47" s="1245"/>
      <c r="D47" s="90"/>
      <c r="E47" s="1258" t="s">
        <v>31</v>
      </c>
      <c r="F47" s="1259"/>
      <c r="G47" s="1259"/>
      <c r="H47" s="1260"/>
      <c r="I47" s="86" t="s">
        <v>514</v>
      </c>
      <c r="J47" s="87" t="s">
        <v>514</v>
      </c>
      <c r="K47" s="87" t="s">
        <v>514</v>
      </c>
      <c r="L47" s="87" t="s">
        <v>514</v>
      </c>
      <c r="M47" s="88" t="s">
        <v>514</v>
      </c>
    </row>
    <row r="48" spans="2:13" ht="27.75" customHeight="1" x14ac:dyDescent="0.2">
      <c r="B48" s="1244"/>
      <c r="C48" s="1245"/>
      <c r="D48" s="85"/>
      <c r="E48" s="1248" t="s">
        <v>32</v>
      </c>
      <c r="F48" s="1248"/>
      <c r="G48" s="1248"/>
      <c r="H48" s="1249"/>
      <c r="I48" s="86" t="s">
        <v>514</v>
      </c>
      <c r="J48" s="87" t="s">
        <v>514</v>
      </c>
      <c r="K48" s="87" t="s">
        <v>514</v>
      </c>
      <c r="L48" s="87" t="s">
        <v>514</v>
      </c>
      <c r="M48" s="88" t="s">
        <v>514</v>
      </c>
    </row>
    <row r="49" spans="2:13" ht="27.75" customHeight="1" x14ac:dyDescent="0.2">
      <c r="B49" s="1246"/>
      <c r="C49" s="1247"/>
      <c r="D49" s="85"/>
      <c r="E49" s="1248" t="s">
        <v>33</v>
      </c>
      <c r="F49" s="1248"/>
      <c r="G49" s="1248"/>
      <c r="H49" s="1249"/>
      <c r="I49" s="86" t="s">
        <v>514</v>
      </c>
      <c r="J49" s="87" t="s">
        <v>514</v>
      </c>
      <c r="K49" s="87" t="s">
        <v>514</v>
      </c>
      <c r="L49" s="87" t="s">
        <v>514</v>
      </c>
      <c r="M49" s="88" t="s">
        <v>514</v>
      </c>
    </row>
    <row r="50" spans="2:13" ht="27.75" customHeight="1" x14ac:dyDescent="0.2">
      <c r="B50" s="1242" t="s">
        <v>34</v>
      </c>
      <c r="C50" s="1243"/>
      <c r="D50" s="91"/>
      <c r="E50" s="1248" t="s">
        <v>35</v>
      </c>
      <c r="F50" s="1248"/>
      <c r="G50" s="1248"/>
      <c r="H50" s="1249"/>
      <c r="I50" s="86">
        <v>832</v>
      </c>
      <c r="J50" s="87">
        <v>904</v>
      </c>
      <c r="K50" s="87">
        <v>1097</v>
      </c>
      <c r="L50" s="87">
        <v>1353</v>
      </c>
      <c r="M50" s="88">
        <v>1287</v>
      </c>
    </row>
    <row r="51" spans="2:13" ht="27.75" customHeight="1" x14ac:dyDescent="0.2">
      <c r="B51" s="1244"/>
      <c r="C51" s="1245"/>
      <c r="D51" s="85"/>
      <c r="E51" s="1248" t="s">
        <v>36</v>
      </c>
      <c r="F51" s="1248"/>
      <c r="G51" s="1248"/>
      <c r="H51" s="1249"/>
      <c r="I51" s="86">
        <v>293</v>
      </c>
      <c r="J51" s="87">
        <v>259</v>
      </c>
      <c r="K51" s="87">
        <v>246</v>
      </c>
      <c r="L51" s="87">
        <v>214</v>
      </c>
      <c r="M51" s="88">
        <v>181</v>
      </c>
    </row>
    <row r="52" spans="2:13" ht="27.75" customHeight="1" x14ac:dyDescent="0.2">
      <c r="B52" s="1246"/>
      <c r="C52" s="1247"/>
      <c r="D52" s="85"/>
      <c r="E52" s="1248" t="s">
        <v>37</v>
      </c>
      <c r="F52" s="1248"/>
      <c r="G52" s="1248"/>
      <c r="H52" s="1249"/>
      <c r="I52" s="86">
        <v>3883</v>
      </c>
      <c r="J52" s="87">
        <v>3878</v>
      </c>
      <c r="K52" s="87">
        <v>3639</v>
      </c>
      <c r="L52" s="87">
        <v>3680</v>
      </c>
      <c r="M52" s="88">
        <v>3566</v>
      </c>
    </row>
    <row r="53" spans="2:13" ht="27.75" customHeight="1" thickBot="1" x14ac:dyDescent="0.25">
      <c r="B53" s="1250" t="s">
        <v>38</v>
      </c>
      <c r="C53" s="1251"/>
      <c r="D53" s="92"/>
      <c r="E53" s="1252" t="s">
        <v>39</v>
      </c>
      <c r="F53" s="1252"/>
      <c r="G53" s="1252"/>
      <c r="H53" s="1253"/>
      <c r="I53" s="93">
        <v>1753</v>
      </c>
      <c r="J53" s="94">
        <v>1523</v>
      </c>
      <c r="K53" s="94">
        <v>1292</v>
      </c>
      <c r="L53" s="94">
        <v>1051</v>
      </c>
      <c r="M53" s="95">
        <v>932</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4CHwfpAPmT39uLOE+voC/pIQjOrA6XOiTJecE7qB/NrDFB1GpmOihcc+Zg5kxdd72Ddwvr5ztx11fnoe8VFTYg==" saltValue="AQ5seRRCdem0E6XWBNuI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559</v>
      </c>
      <c r="G54" s="104" t="s">
        <v>560</v>
      </c>
      <c r="H54" s="105" t="s">
        <v>561</v>
      </c>
    </row>
    <row r="55" spans="2:8" ht="52.5" customHeight="1" x14ac:dyDescent="0.2">
      <c r="B55" s="106"/>
      <c r="C55" s="1269" t="s">
        <v>42</v>
      </c>
      <c r="D55" s="1269"/>
      <c r="E55" s="1270"/>
      <c r="F55" s="107">
        <v>374</v>
      </c>
      <c r="G55" s="107">
        <v>450</v>
      </c>
      <c r="H55" s="108">
        <v>471</v>
      </c>
    </row>
    <row r="56" spans="2:8" ht="52.5" customHeight="1" x14ac:dyDescent="0.2">
      <c r="B56" s="109"/>
      <c r="C56" s="1271" t="s">
        <v>43</v>
      </c>
      <c r="D56" s="1271"/>
      <c r="E56" s="1272"/>
      <c r="F56" s="110">
        <v>93</v>
      </c>
      <c r="G56" s="110">
        <v>93</v>
      </c>
      <c r="H56" s="111">
        <v>93</v>
      </c>
    </row>
    <row r="57" spans="2:8" ht="53.25" customHeight="1" x14ac:dyDescent="0.2">
      <c r="B57" s="109"/>
      <c r="C57" s="1273" t="s">
        <v>44</v>
      </c>
      <c r="D57" s="1273"/>
      <c r="E57" s="1274"/>
      <c r="F57" s="112">
        <v>461</v>
      </c>
      <c r="G57" s="112">
        <v>607</v>
      </c>
      <c r="H57" s="113">
        <v>515</v>
      </c>
    </row>
    <row r="58" spans="2:8" ht="45.75" customHeight="1" x14ac:dyDescent="0.2">
      <c r="B58" s="114"/>
      <c r="C58" s="1261" t="s">
        <v>581</v>
      </c>
      <c r="D58" s="1262"/>
      <c r="E58" s="1263"/>
      <c r="F58" s="115">
        <v>180</v>
      </c>
      <c r="G58" s="115">
        <v>326</v>
      </c>
      <c r="H58" s="116">
        <v>234</v>
      </c>
    </row>
    <row r="59" spans="2:8" ht="45.75" customHeight="1" x14ac:dyDescent="0.2">
      <c r="B59" s="114"/>
      <c r="C59" s="1261" t="s">
        <v>582</v>
      </c>
      <c r="D59" s="1262"/>
      <c r="E59" s="1263"/>
      <c r="F59" s="115">
        <v>170</v>
      </c>
      <c r="G59" s="115">
        <v>170</v>
      </c>
      <c r="H59" s="116">
        <v>170</v>
      </c>
    </row>
    <row r="60" spans="2:8" ht="45.75" customHeight="1" x14ac:dyDescent="0.2">
      <c r="B60" s="114"/>
      <c r="C60" s="1261" t="s">
        <v>583</v>
      </c>
      <c r="D60" s="1262"/>
      <c r="E60" s="1263"/>
      <c r="F60" s="115">
        <v>100</v>
      </c>
      <c r="G60" s="115">
        <v>100</v>
      </c>
      <c r="H60" s="116">
        <v>100</v>
      </c>
    </row>
    <row r="61" spans="2:8" ht="45.75" customHeight="1" x14ac:dyDescent="0.2">
      <c r="B61" s="114"/>
      <c r="C61" s="1261" t="s">
        <v>584</v>
      </c>
      <c r="D61" s="1262"/>
      <c r="E61" s="1263"/>
      <c r="F61" s="115">
        <v>10</v>
      </c>
      <c r="G61" s="115">
        <v>10</v>
      </c>
      <c r="H61" s="116">
        <v>10</v>
      </c>
    </row>
    <row r="62" spans="2:8" ht="45.75" customHeight="1" thickBot="1" x14ac:dyDescent="0.25">
      <c r="B62" s="117"/>
      <c r="C62" s="1264" t="s">
        <v>585</v>
      </c>
      <c r="D62" s="1265"/>
      <c r="E62" s="1266"/>
      <c r="F62" s="118">
        <v>1</v>
      </c>
      <c r="G62" s="118">
        <v>1</v>
      </c>
      <c r="H62" s="119">
        <v>1</v>
      </c>
    </row>
    <row r="63" spans="2:8" ht="52.5" customHeight="1" thickBot="1" x14ac:dyDescent="0.25">
      <c r="B63" s="120"/>
      <c r="C63" s="1267" t="s">
        <v>45</v>
      </c>
      <c r="D63" s="1267"/>
      <c r="E63" s="1268"/>
      <c r="F63" s="121">
        <v>927</v>
      </c>
      <c r="G63" s="121">
        <v>1150</v>
      </c>
      <c r="H63" s="122">
        <v>1079</v>
      </c>
    </row>
    <row r="64" spans="2:8" ht="15" customHeight="1" x14ac:dyDescent="0.2"/>
    <row r="65" ht="0" hidden="1" customHeight="1" x14ac:dyDescent="0.2"/>
    <row r="66" ht="0" hidden="1" customHeight="1" x14ac:dyDescent="0.2"/>
  </sheetData>
  <sheetProtection algorithmName="SHA-512" hashValue="GtlgWTG7+sF16HBRSOYtFKz3719Niy/Ccw54/vr7eNo8NMAA3JJ6Kq2ofVU+MbsBLGE81yOz49M5ga0dmgwCoQ==" saltValue="xYNC3abvwl/ufmuHR89P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70" zoomScaleNormal="7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599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592</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593</v>
      </c>
      <c r="AO51" s="1280"/>
      <c r="AP51" s="1280"/>
      <c r="AQ51" s="1280"/>
      <c r="AR51" s="1280"/>
      <c r="AS51" s="1280"/>
      <c r="AT51" s="1280"/>
      <c r="AU51" s="1280"/>
      <c r="AV51" s="1280"/>
      <c r="AW51" s="1280"/>
      <c r="AX51" s="1280"/>
      <c r="AY51" s="1280"/>
      <c r="AZ51" s="1280"/>
      <c r="BA51" s="1280"/>
      <c r="BB51" s="1280" t="s">
        <v>596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48.1</v>
      </c>
      <c r="CO51" s="1277"/>
      <c r="CP51" s="1277"/>
      <c r="CQ51" s="1277"/>
      <c r="CR51" s="1277"/>
      <c r="CS51" s="1277"/>
      <c r="CT51" s="1277"/>
      <c r="CU51" s="1277"/>
      <c r="CV51" s="1277">
        <v>42.6</v>
      </c>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58.8</v>
      </c>
      <c r="CO53" s="1277"/>
      <c r="CP53" s="1277"/>
      <c r="CQ53" s="1277"/>
      <c r="CR53" s="1277"/>
      <c r="CS53" s="1277"/>
      <c r="CT53" s="1277"/>
      <c r="CU53" s="1277"/>
      <c r="CV53" s="1277">
        <v>59.9</v>
      </c>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594</v>
      </c>
      <c r="AO55" s="1281"/>
      <c r="AP55" s="1281"/>
      <c r="AQ55" s="1281"/>
      <c r="AR55" s="1281"/>
      <c r="AS55" s="1281"/>
      <c r="AT55" s="1281"/>
      <c r="AU55" s="1281"/>
      <c r="AV55" s="1281"/>
      <c r="AW55" s="1281"/>
      <c r="AX55" s="1281"/>
      <c r="AY55" s="1281"/>
      <c r="AZ55" s="1281"/>
      <c r="BA55" s="1281"/>
      <c r="BB55" s="1280" t="s">
        <v>596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595</v>
      </c>
    </row>
    <row r="64" spans="1:109" ht="13.2" x14ac:dyDescent="0.2">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600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592</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593</v>
      </c>
      <c r="AO73" s="1280"/>
      <c r="AP73" s="1280"/>
      <c r="AQ73" s="1280"/>
      <c r="AR73" s="1280"/>
      <c r="AS73" s="1280"/>
      <c r="AT73" s="1280"/>
      <c r="AU73" s="1280"/>
      <c r="AV73" s="1280"/>
      <c r="AW73" s="1280"/>
      <c r="AX73" s="1280"/>
      <c r="AY73" s="1280"/>
      <c r="AZ73" s="1280"/>
      <c r="BA73" s="1280"/>
      <c r="BB73" s="1280" t="s">
        <v>596</v>
      </c>
      <c r="BC73" s="1280"/>
      <c r="BD73" s="1280"/>
      <c r="BE73" s="1280"/>
      <c r="BF73" s="1280"/>
      <c r="BG73" s="1280"/>
      <c r="BH73" s="1280"/>
      <c r="BI73" s="1280"/>
      <c r="BJ73" s="1280"/>
      <c r="BK73" s="1280"/>
      <c r="BL73" s="1280"/>
      <c r="BM73" s="1280"/>
      <c r="BN73" s="1280"/>
      <c r="BO73" s="1280"/>
      <c r="BP73" s="1277">
        <v>80.599999999999994</v>
      </c>
      <c r="BQ73" s="1277"/>
      <c r="BR73" s="1277"/>
      <c r="BS73" s="1277"/>
      <c r="BT73" s="1277"/>
      <c r="BU73" s="1277"/>
      <c r="BV73" s="1277"/>
      <c r="BW73" s="1277"/>
      <c r="BX73" s="1277">
        <v>71.099999999999994</v>
      </c>
      <c r="BY73" s="1277"/>
      <c r="BZ73" s="1277"/>
      <c r="CA73" s="1277"/>
      <c r="CB73" s="1277"/>
      <c r="CC73" s="1277"/>
      <c r="CD73" s="1277"/>
      <c r="CE73" s="1277"/>
      <c r="CF73" s="1277">
        <v>59.1</v>
      </c>
      <c r="CG73" s="1277"/>
      <c r="CH73" s="1277"/>
      <c r="CI73" s="1277"/>
      <c r="CJ73" s="1277"/>
      <c r="CK73" s="1277"/>
      <c r="CL73" s="1277"/>
      <c r="CM73" s="1277"/>
      <c r="CN73" s="1277">
        <v>48.1</v>
      </c>
      <c r="CO73" s="1277"/>
      <c r="CP73" s="1277"/>
      <c r="CQ73" s="1277"/>
      <c r="CR73" s="1277"/>
      <c r="CS73" s="1277"/>
      <c r="CT73" s="1277"/>
      <c r="CU73" s="1277"/>
      <c r="CV73" s="1277">
        <v>42.6</v>
      </c>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598</v>
      </c>
      <c r="BC75" s="1280"/>
      <c r="BD75" s="1280"/>
      <c r="BE75" s="1280"/>
      <c r="BF75" s="1280"/>
      <c r="BG75" s="1280"/>
      <c r="BH75" s="1280"/>
      <c r="BI75" s="1280"/>
      <c r="BJ75" s="1280"/>
      <c r="BK75" s="1280"/>
      <c r="BL75" s="1280"/>
      <c r="BM75" s="1280"/>
      <c r="BN75" s="1280"/>
      <c r="BO75" s="1280"/>
      <c r="BP75" s="1277">
        <v>10.6</v>
      </c>
      <c r="BQ75" s="1277"/>
      <c r="BR75" s="1277"/>
      <c r="BS75" s="1277"/>
      <c r="BT75" s="1277"/>
      <c r="BU75" s="1277"/>
      <c r="BV75" s="1277"/>
      <c r="BW75" s="1277"/>
      <c r="BX75" s="1277">
        <v>9.8000000000000007</v>
      </c>
      <c r="BY75" s="1277"/>
      <c r="BZ75" s="1277"/>
      <c r="CA75" s="1277"/>
      <c r="CB75" s="1277"/>
      <c r="CC75" s="1277"/>
      <c r="CD75" s="1277"/>
      <c r="CE75" s="1277"/>
      <c r="CF75" s="1277">
        <v>9.1999999999999993</v>
      </c>
      <c r="CG75" s="1277"/>
      <c r="CH75" s="1277"/>
      <c r="CI75" s="1277"/>
      <c r="CJ75" s="1277"/>
      <c r="CK75" s="1277"/>
      <c r="CL75" s="1277"/>
      <c r="CM75" s="1277"/>
      <c r="CN75" s="1277">
        <v>8.8000000000000007</v>
      </c>
      <c r="CO75" s="1277"/>
      <c r="CP75" s="1277"/>
      <c r="CQ75" s="1277"/>
      <c r="CR75" s="1277"/>
      <c r="CS75" s="1277"/>
      <c r="CT75" s="1277"/>
      <c r="CU75" s="1277"/>
      <c r="CV75" s="1277">
        <v>8.4</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594</v>
      </c>
      <c r="AO77" s="1281"/>
      <c r="AP77" s="1281"/>
      <c r="AQ77" s="1281"/>
      <c r="AR77" s="1281"/>
      <c r="AS77" s="1281"/>
      <c r="AT77" s="1281"/>
      <c r="AU77" s="1281"/>
      <c r="AV77" s="1281"/>
      <c r="AW77" s="1281"/>
      <c r="AX77" s="1281"/>
      <c r="AY77" s="1281"/>
      <c r="AZ77" s="1281"/>
      <c r="BA77" s="1281"/>
      <c r="BB77" s="1280" t="s">
        <v>596</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598</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EqEduBEVsfLwVBdCvGPlpr7Ru6qZdPiYBp2C8uSFHBta9T3iFg5Zw3Mizm9/s9slIdCgOqevZuUHJzTFWFBsg==" saltValue="Ro4g7ULAKTl5jFs2XwYUH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555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jEU+OqMx/GsIXklpFQfEANxhEuC+wAhO8HlheVk6x6y/sfot9tMtlrmgkmDmesypZtgrT2wQUj3LrzRSWu3ag==" saltValue="tuPZb2lXAOGkpacy+S+j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555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G/cAPTlia74W9XFBmBrx1DNSUaxl9q4YHJXavHAwRTq+h9bh74NviP6SynW/sPoGQfNiKHqHlfOBRWWAjjYPw==" saltValue="88sxLTY3aFYruY3wB100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554</v>
      </c>
      <c r="G2" s="136"/>
      <c r="H2" s="137"/>
    </row>
    <row r="3" spans="1:8" x14ac:dyDescent="0.2">
      <c r="A3" s="133" t="s">
        <v>547</v>
      </c>
      <c r="B3" s="138"/>
      <c r="C3" s="139"/>
      <c r="D3" s="140">
        <v>327544</v>
      </c>
      <c r="E3" s="141"/>
      <c r="F3" s="142">
        <v>174587</v>
      </c>
      <c r="G3" s="143"/>
      <c r="H3" s="144"/>
    </row>
    <row r="4" spans="1:8" x14ac:dyDescent="0.2">
      <c r="A4" s="145"/>
      <c r="B4" s="146"/>
      <c r="C4" s="147"/>
      <c r="D4" s="148">
        <v>63487</v>
      </c>
      <c r="E4" s="149"/>
      <c r="F4" s="150">
        <v>79695</v>
      </c>
      <c r="G4" s="151"/>
      <c r="H4" s="152"/>
    </row>
    <row r="5" spans="1:8" x14ac:dyDescent="0.2">
      <c r="A5" s="133" t="s">
        <v>549</v>
      </c>
      <c r="B5" s="138"/>
      <c r="C5" s="139"/>
      <c r="D5" s="140">
        <v>109227</v>
      </c>
      <c r="E5" s="141"/>
      <c r="F5" s="142">
        <v>175675</v>
      </c>
      <c r="G5" s="143"/>
      <c r="H5" s="144"/>
    </row>
    <row r="6" spans="1:8" x14ac:dyDescent="0.2">
      <c r="A6" s="145"/>
      <c r="B6" s="146"/>
      <c r="C6" s="147"/>
      <c r="D6" s="148">
        <v>61537</v>
      </c>
      <c r="E6" s="149"/>
      <c r="F6" s="150">
        <v>87698</v>
      </c>
      <c r="G6" s="151"/>
      <c r="H6" s="152"/>
    </row>
    <row r="7" spans="1:8" x14ac:dyDescent="0.2">
      <c r="A7" s="133" t="s">
        <v>550</v>
      </c>
      <c r="B7" s="138"/>
      <c r="C7" s="139"/>
      <c r="D7" s="140">
        <v>72144</v>
      </c>
      <c r="E7" s="141"/>
      <c r="F7" s="142">
        <v>162193</v>
      </c>
      <c r="G7" s="143"/>
      <c r="H7" s="144"/>
    </row>
    <row r="8" spans="1:8" x14ac:dyDescent="0.2">
      <c r="A8" s="145"/>
      <c r="B8" s="146"/>
      <c r="C8" s="147"/>
      <c r="D8" s="148">
        <v>29473</v>
      </c>
      <c r="E8" s="149"/>
      <c r="F8" s="150">
        <v>79985</v>
      </c>
      <c r="G8" s="151"/>
      <c r="H8" s="152"/>
    </row>
    <row r="9" spans="1:8" x14ac:dyDescent="0.2">
      <c r="A9" s="133" t="s">
        <v>551</v>
      </c>
      <c r="B9" s="138"/>
      <c r="C9" s="139"/>
      <c r="D9" s="140">
        <v>123794</v>
      </c>
      <c r="E9" s="141"/>
      <c r="F9" s="142">
        <v>168868</v>
      </c>
      <c r="G9" s="143"/>
      <c r="H9" s="144"/>
    </row>
    <row r="10" spans="1:8" x14ac:dyDescent="0.2">
      <c r="A10" s="145"/>
      <c r="B10" s="146"/>
      <c r="C10" s="147"/>
      <c r="D10" s="148">
        <v>37822</v>
      </c>
      <c r="E10" s="149"/>
      <c r="F10" s="150">
        <v>79360</v>
      </c>
      <c r="G10" s="151"/>
      <c r="H10" s="152"/>
    </row>
    <row r="11" spans="1:8" x14ac:dyDescent="0.2">
      <c r="A11" s="133" t="s">
        <v>552</v>
      </c>
      <c r="B11" s="138"/>
      <c r="C11" s="139"/>
      <c r="D11" s="140">
        <v>102274</v>
      </c>
      <c r="E11" s="141"/>
      <c r="F11" s="142">
        <v>202870</v>
      </c>
      <c r="G11" s="143"/>
      <c r="H11" s="144"/>
    </row>
    <row r="12" spans="1:8" x14ac:dyDescent="0.2">
      <c r="A12" s="145"/>
      <c r="B12" s="146"/>
      <c r="C12" s="153"/>
      <c r="D12" s="148">
        <v>30128</v>
      </c>
      <c r="E12" s="149"/>
      <c r="F12" s="150">
        <v>79735</v>
      </c>
      <c r="G12" s="151"/>
      <c r="H12" s="152"/>
    </row>
    <row r="13" spans="1:8" x14ac:dyDescent="0.2">
      <c r="A13" s="133"/>
      <c r="B13" s="138"/>
      <c r="C13" s="154"/>
      <c r="D13" s="155">
        <v>146997</v>
      </c>
      <c r="E13" s="156"/>
      <c r="F13" s="157">
        <v>176839</v>
      </c>
      <c r="G13" s="158"/>
      <c r="H13" s="144"/>
    </row>
    <row r="14" spans="1:8" x14ac:dyDescent="0.2">
      <c r="A14" s="145"/>
      <c r="B14" s="146"/>
      <c r="C14" s="147"/>
      <c r="D14" s="148">
        <v>44489</v>
      </c>
      <c r="E14" s="149"/>
      <c r="F14" s="150">
        <v>81295</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6.14</v>
      </c>
      <c r="C19" s="159">
        <f>ROUND(VALUE(SUBSTITUTE(実質収支比率等に係る経年分析!G$48,"▲","-")),2)</f>
        <v>5.24</v>
      </c>
      <c r="D19" s="159">
        <f>ROUND(VALUE(SUBSTITUTE(実質収支比率等に係る経年分析!H$48,"▲","-")),2)</f>
        <v>9.77</v>
      </c>
      <c r="E19" s="159">
        <f>ROUND(VALUE(SUBSTITUTE(実質収支比率等に係る経年分析!I$48,"▲","-")),2)</f>
        <v>3.9</v>
      </c>
      <c r="F19" s="159">
        <f>ROUND(VALUE(SUBSTITUTE(実質収支比率等に係る経年分析!J$48,"▲","-")),2)</f>
        <v>4.09</v>
      </c>
    </row>
    <row r="20" spans="1:11" x14ac:dyDescent="0.2">
      <c r="A20" s="159" t="s">
        <v>49</v>
      </c>
      <c r="B20" s="159">
        <f>ROUND(VALUE(SUBSTITUTE(実質収支比率等に係る経年分析!F$47,"▲","-")),2)</f>
        <v>7.54</v>
      </c>
      <c r="C20" s="159">
        <f>ROUND(VALUE(SUBSTITUTE(実質収支比率等に係る経年分析!G$47,"▲","-")),2)</f>
        <v>10.76</v>
      </c>
      <c r="D20" s="159">
        <f>ROUND(VALUE(SUBSTITUTE(実質収支比率等に係る経年分析!H$47,"▲","-")),2)</f>
        <v>14.3</v>
      </c>
      <c r="E20" s="159">
        <f>ROUND(VALUE(SUBSTITUTE(実質収支比率等に係る経年分析!I$47,"▲","-")),2)</f>
        <v>17.32</v>
      </c>
      <c r="F20" s="159">
        <f>ROUND(VALUE(SUBSTITUTE(実質収支比率等に係る経年分析!J$47,"▲","-")),2)</f>
        <v>18.46</v>
      </c>
    </row>
    <row r="21" spans="1:11" x14ac:dyDescent="0.2">
      <c r="A21" s="159" t="s">
        <v>50</v>
      </c>
      <c r="B21" s="159">
        <f>IF(ISNUMBER(VALUE(SUBSTITUTE(実質収支比率等に係る経年分析!F$49,"▲","-"))),ROUND(VALUE(SUBSTITUTE(実質収支比率等に係る経年分析!F$49,"▲","-")),2),NA())</f>
        <v>0.52</v>
      </c>
      <c r="C21" s="159">
        <f>IF(ISNUMBER(VALUE(SUBSTITUTE(実質収支比率等に係る経年分析!G$49,"▲","-"))),ROUND(VALUE(SUBSTITUTE(実質収支比率等に係る経年分析!G$49,"▲","-")),2),NA())</f>
        <v>3.36</v>
      </c>
      <c r="D21" s="159">
        <f>IF(ISNUMBER(VALUE(SUBSTITUTE(実質収支比率等に係る経年分析!H$49,"▲","-"))),ROUND(VALUE(SUBSTITUTE(実質収支比率等に係る経年分析!H$49,"▲","-")),2),NA())</f>
        <v>8.31</v>
      </c>
      <c r="E21" s="159">
        <f>IF(ISNUMBER(VALUE(SUBSTITUTE(実質収支比率等に係る経年分析!I$49,"▲","-"))),ROUND(VALUE(SUBSTITUTE(実質収支比率等に係る経年分析!I$49,"▲","-")),2),NA())</f>
        <v>-2.98</v>
      </c>
      <c r="F21" s="159">
        <f>IF(ISNUMBER(VALUE(SUBSTITUTE(実質収支比率等に係る経年分析!J$49,"▲","-"))),ROUND(VALUE(SUBSTITUTE(実質収支比率等に係る経年分析!J$49,"▲","-")),2),NA())</f>
        <v>0.95</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介護保険特別会計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0.82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0.48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0.78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0.88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2">
      <c r="A31" s="160" t="str">
        <f>IF(連結実質赤字比率に係る赤字・黒字の構成分析!C$39="",NA(),連結実質赤字比率に係る赤字・黒字の構成分析!C$39)</f>
        <v>浄化槽事業特別会計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2">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3.64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x14ac:dyDescent="0.2">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1.1499999999999999</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1.1100000000000001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2.58</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2.66</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6.13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9.77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4.09</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484</v>
      </c>
      <c r="E42" s="161"/>
      <c r="F42" s="161"/>
      <c r="G42" s="161">
        <f>'実質公債費比率（分子）の構造'!L$52</f>
        <v>478</v>
      </c>
      <c r="H42" s="161"/>
      <c r="I42" s="161"/>
      <c r="J42" s="161">
        <f>'実質公債費比率（分子）の構造'!M$52</f>
        <v>465</v>
      </c>
      <c r="K42" s="161"/>
      <c r="L42" s="161"/>
      <c r="M42" s="161">
        <f>'実質公債費比率（分子）の構造'!N$52</f>
        <v>452</v>
      </c>
      <c r="N42" s="161"/>
      <c r="O42" s="161"/>
      <c r="P42" s="161">
        <f>'実質公債費比率（分子）の構造'!O$52</f>
        <v>404</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2">
      <c r="A46" s="161" t="s">
        <v>61</v>
      </c>
      <c r="B46" s="161">
        <f>'実質公債費比率（分子）の構造'!K$48</f>
        <v>82</v>
      </c>
      <c r="C46" s="161"/>
      <c r="D46" s="161"/>
      <c r="E46" s="161">
        <f>'実質公債費比率（分子）の構造'!L$48</f>
        <v>74</v>
      </c>
      <c r="F46" s="161"/>
      <c r="G46" s="161"/>
      <c r="H46" s="161">
        <f>'実質公債費比率（分子）の構造'!M$48</f>
        <v>67</v>
      </c>
      <c r="I46" s="161"/>
      <c r="J46" s="161"/>
      <c r="K46" s="161">
        <f>'実質公債費比率（分子）の構造'!N$48</f>
        <v>54</v>
      </c>
      <c r="L46" s="161"/>
      <c r="M46" s="161"/>
      <c r="N46" s="161">
        <f>'実質公債費比率（分子）の構造'!O$48</f>
        <v>30</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616</v>
      </c>
      <c r="C49" s="161"/>
      <c r="D49" s="161"/>
      <c r="E49" s="161">
        <f>'実質公債費比率（分子）の構造'!L$45</f>
        <v>606</v>
      </c>
      <c r="F49" s="161"/>
      <c r="G49" s="161"/>
      <c r="H49" s="161">
        <f>'実質公債費比率（分子）の構造'!M$45</f>
        <v>589</v>
      </c>
      <c r="I49" s="161"/>
      <c r="J49" s="161"/>
      <c r="K49" s="161">
        <f>'実質公債費比率（分子）の構造'!N$45</f>
        <v>576</v>
      </c>
      <c r="L49" s="161"/>
      <c r="M49" s="161"/>
      <c r="N49" s="161">
        <f>'実質公債費比率（分子）の構造'!O$45</f>
        <v>558</v>
      </c>
      <c r="O49" s="161"/>
      <c r="P49" s="161"/>
    </row>
    <row r="50" spans="1:16" x14ac:dyDescent="0.2">
      <c r="A50" s="161" t="s">
        <v>65</v>
      </c>
      <c r="B50" s="161" t="e">
        <f>NA()</f>
        <v>#N/A</v>
      </c>
      <c r="C50" s="161">
        <f>IF(ISNUMBER('実質公債費比率（分子）の構造'!K$53),'実質公債費比率（分子）の構造'!K$53,NA())</f>
        <v>214</v>
      </c>
      <c r="D50" s="161" t="e">
        <f>NA()</f>
        <v>#N/A</v>
      </c>
      <c r="E50" s="161" t="e">
        <f>NA()</f>
        <v>#N/A</v>
      </c>
      <c r="F50" s="161">
        <f>IF(ISNUMBER('実質公債費比率（分子）の構造'!L$53),'実質公債費比率（分子）の構造'!L$53,NA())</f>
        <v>202</v>
      </c>
      <c r="G50" s="161" t="e">
        <f>NA()</f>
        <v>#N/A</v>
      </c>
      <c r="H50" s="161" t="e">
        <f>NA()</f>
        <v>#N/A</v>
      </c>
      <c r="I50" s="161">
        <f>IF(ISNUMBER('実質公債費比率（分子）の構造'!M$53),'実質公債費比率（分子）の構造'!M$53,NA())</f>
        <v>191</v>
      </c>
      <c r="J50" s="161" t="e">
        <f>NA()</f>
        <v>#N/A</v>
      </c>
      <c r="K50" s="161" t="e">
        <f>NA()</f>
        <v>#N/A</v>
      </c>
      <c r="L50" s="161">
        <f>IF(ISNUMBER('実質公債費比率（分子）の構造'!N$53),'実質公債費比率（分子）の構造'!N$53,NA())</f>
        <v>178</v>
      </c>
      <c r="M50" s="161" t="e">
        <f>NA()</f>
        <v>#N/A</v>
      </c>
      <c r="N50" s="161" t="e">
        <f>NA()</f>
        <v>#N/A</v>
      </c>
      <c r="O50" s="161">
        <f>IF(ISNUMBER('実質公債費比率（分子）の構造'!O$53),'実質公債費比率（分子）の構造'!O$53,NA())</f>
        <v>184</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3883</v>
      </c>
      <c r="E56" s="160"/>
      <c r="F56" s="160"/>
      <c r="G56" s="160">
        <f>'将来負担比率（分子）の構造'!J$52</f>
        <v>3878</v>
      </c>
      <c r="H56" s="160"/>
      <c r="I56" s="160"/>
      <c r="J56" s="160">
        <f>'将来負担比率（分子）の構造'!K$52</f>
        <v>3639</v>
      </c>
      <c r="K56" s="160"/>
      <c r="L56" s="160"/>
      <c r="M56" s="160">
        <f>'将来負担比率（分子）の構造'!L$52</f>
        <v>3680</v>
      </c>
      <c r="N56" s="160"/>
      <c r="O56" s="160"/>
      <c r="P56" s="160">
        <f>'将来負担比率（分子）の構造'!M$52</f>
        <v>3566</v>
      </c>
    </row>
    <row r="57" spans="1:16" x14ac:dyDescent="0.2">
      <c r="A57" s="160" t="s">
        <v>36</v>
      </c>
      <c r="B57" s="160"/>
      <c r="C57" s="160"/>
      <c r="D57" s="160">
        <f>'将来負担比率（分子）の構造'!I$51</f>
        <v>293</v>
      </c>
      <c r="E57" s="160"/>
      <c r="F57" s="160"/>
      <c r="G57" s="160">
        <f>'将来負担比率（分子）の構造'!J$51</f>
        <v>259</v>
      </c>
      <c r="H57" s="160"/>
      <c r="I57" s="160"/>
      <c r="J57" s="160">
        <f>'将来負担比率（分子）の構造'!K$51</f>
        <v>246</v>
      </c>
      <c r="K57" s="160"/>
      <c r="L57" s="160"/>
      <c r="M57" s="160">
        <f>'将来負担比率（分子）の構造'!L$51</f>
        <v>214</v>
      </c>
      <c r="N57" s="160"/>
      <c r="O57" s="160"/>
      <c r="P57" s="160">
        <f>'将来負担比率（分子）の構造'!M$51</f>
        <v>181</v>
      </c>
    </row>
    <row r="58" spans="1:16" x14ac:dyDescent="0.2">
      <c r="A58" s="160" t="s">
        <v>35</v>
      </c>
      <c r="B58" s="160"/>
      <c r="C58" s="160"/>
      <c r="D58" s="160">
        <f>'将来負担比率（分子）の構造'!I$50</f>
        <v>832</v>
      </c>
      <c r="E58" s="160"/>
      <c r="F58" s="160"/>
      <c r="G58" s="160">
        <f>'将来負担比率（分子）の構造'!J$50</f>
        <v>904</v>
      </c>
      <c r="H58" s="160"/>
      <c r="I58" s="160"/>
      <c r="J58" s="160">
        <f>'将来負担比率（分子）の構造'!K$50</f>
        <v>1097</v>
      </c>
      <c r="K58" s="160"/>
      <c r="L58" s="160"/>
      <c r="M58" s="160">
        <f>'将来負担比率（分子）の構造'!L$50</f>
        <v>1353</v>
      </c>
      <c r="N58" s="160"/>
      <c r="O58" s="160"/>
      <c r="P58" s="160">
        <f>'将来負担比率（分子）の構造'!M$50</f>
        <v>1287</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32</v>
      </c>
      <c r="C61" s="160"/>
      <c r="D61" s="160"/>
      <c r="E61" s="160">
        <f>'将来負担比率（分子）の構造'!J$46</f>
        <v>16</v>
      </c>
      <c r="F61" s="160"/>
      <c r="G61" s="160"/>
      <c r="H61" s="160">
        <f>'将来負担比率（分子）の構造'!K$46</f>
        <v>40</v>
      </c>
      <c r="I61" s="160"/>
      <c r="J61" s="160"/>
      <c r="K61" s="160">
        <f>'将来負担比率（分子）の構造'!L$46</f>
        <v>46</v>
      </c>
      <c r="L61" s="160"/>
      <c r="M61" s="160"/>
      <c r="N61" s="160">
        <f>'将来負担比率（分子）の構造'!M$46</f>
        <v>43</v>
      </c>
      <c r="O61" s="160"/>
      <c r="P61" s="160"/>
    </row>
    <row r="62" spans="1:16" x14ac:dyDescent="0.2">
      <c r="A62" s="160" t="s">
        <v>29</v>
      </c>
      <c r="B62" s="160">
        <f>'将来負担比率（分子）の構造'!I$45</f>
        <v>597</v>
      </c>
      <c r="C62" s="160"/>
      <c r="D62" s="160"/>
      <c r="E62" s="160">
        <f>'将来負担比率（分子）の構造'!J$45</f>
        <v>648</v>
      </c>
      <c r="F62" s="160"/>
      <c r="G62" s="160"/>
      <c r="H62" s="160">
        <f>'将来負担比率（分子）の構造'!K$45</f>
        <v>617</v>
      </c>
      <c r="I62" s="160"/>
      <c r="J62" s="160"/>
      <c r="K62" s="160">
        <f>'将来負担比率（分子）の構造'!L$45</f>
        <v>673</v>
      </c>
      <c r="L62" s="160"/>
      <c r="M62" s="160"/>
      <c r="N62" s="160">
        <f>'将来負担比率（分子）の構造'!M$45</f>
        <v>542</v>
      </c>
      <c r="O62" s="160"/>
      <c r="P62" s="160"/>
    </row>
    <row r="63" spans="1:16" x14ac:dyDescent="0.2">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2">
      <c r="A64" s="160" t="s">
        <v>27</v>
      </c>
      <c r="B64" s="160">
        <f>'将来負担比率（分子）の構造'!I$43</f>
        <v>1095</v>
      </c>
      <c r="C64" s="160"/>
      <c r="D64" s="160"/>
      <c r="E64" s="160">
        <f>'将来負担比率（分子）の構造'!J$43</f>
        <v>1096</v>
      </c>
      <c r="F64" s="160"/>
      <c r="G64" s="160"/>
      <c r="H64" s="160">
        <f>'将来負担比率（分子）の構造'!K$43</f>
        <v>1059</v>
      </c>
      <c r="I64" s="160"/>
      <c r="J64" s="160"/>
      <c r="K64" s="160">
        <f>'将来負担比率（分子）の構造'!L$43</f>
        <v>972</v>
      </c>
      <c r="L64" s="160"/>
      <c r="M64" s="160"/>
      <c r="N64" s="160">
        <f>'将来負担比率（分子）の構造'!M$43</f>
        <v>819</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5036</v>
      </c>
      <c r="C66" s="160"/>
      <c r="D66" s="160"/>
      <c r="E66" s="160">
        <f>'将来負担比率（分子）の構造'!J$41</f>
        <v>4805</v>
      </c>
      <c r="F66" s="160"/>
      <c r="G66" s="160"/>
      <c r="H66" s="160">
        <f>'将来負担比率（分子）の構造'!K$41</f>
        <v>4558</v>
      </c>
      <c r="I66" s="160"/>
      <c r="J66" s="160"/>
      <c r="K66" s="160">
        <f>'将来負担比率（分子）の構造'!L$41</f>
        <v>4607</v>
      </c>
      <c r="L66" s="160"/>
      <c r="M66" s="160"/>
      <c r="N66" s="160">
        <f>'将来負担比率（分子）の構造'!M$41</f>
        <v>4561</v>
      </c>
      <c r="O66" s="160"/>
      <c r="P66" s="160"/>
    </row>
    <row r="67" spans="1:16" x14ac:dyDescent="0.2">
      <c r="A67" s="160" t="s">
        <v>69</v>
      </c>
      <c r="B67" s="160" t="e">
        <f>NA()</f>
        <v>#N/A</v>
      </c>
      <c r="C67" s="160">
        <f>IF(ISNUMBER('将来負担比率（分子）の構造'!I$53), IF('将来負担比率（分子）の構造'!I$53 &lt; 0, 0, '将来負担比率（分子）の構造'!I$53), NA())</f>
        <v>1753</v>
      </c>
      <c r="D67" s="160" t="e">
        <f>NA()</f>
        <v>#N/A</v>
      </c>
      <c r="E67" s="160" t="e">
        <f>NA()</f>
        <v>#N/A</v>
      </c>
      <c r="F67" s="160">
        <f>IF(ISNUMBER('将来負担比率（分子）の構造'!J$53), IF('将来負担比率（分子）の構造'!J$53 &lt; 0, 0, '将来負担比率（分子）の構造'!J$53), NA())</f>
        <v>1523</v>
      </c>
      <c r="G67" s="160" t="e">
        <f>NA()</f>
        <v>#N/A</v>
      </c>
      <c r="H67" s="160" t="e">
        <f>NA()</f>
        <v>#N/A</v>
      </c>
      <c r="I67" s="160">
        <f>IF(ISNUMBER('将来負担比率（分子）の構造'!K$53), IF('将来負担比率（分子）の構造'!K$53 &lt; 0, 0, '将来負担比率（分子）の構造'!K$53), NA())</f>
        <v>1292</v>
      </c>
      <c r="J67" s="160" t="e">
        <f>NA()</f>
        <v>#N/A</v>
      </c>
      <c r="K67" s="160" t="e">
        <f>NA()</f>
        <v>#N/A</v>
      </c>
      <c r="L67" s="160">
        <f>IF(ISNUMBER('将来負担比率（分子）の構造'!L$53), IF('将来負担比率（分子）の構造'!L$53 &lt; 0, 0, '将来負担比率（分子）の構造'!L$53), NA())</f>
        <v>1051</v>
      </c>
      <c r="M67" s="160" t="e">
        <f>NA()</f>
        <v>#N/A</v>
      </c>
      <c r="N67" s="160" t="e">
        <f>NA()</f>
        <v>#N/A</v>
      </c>
      <c r="O67" s="160">
        <f>IF(ISNUMBER('将来負担比率（分子）の構造'!M$53), IF('将来負担比率（分子）の構造'!M$53 &lt; 0, 0, '将来負担比率（分子）の構造'!M$53), NA())</f>
        <v>932</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374</v>
      </c>
      <c r="C72" s="164">
        <f>基金残高に係る経年分析!G55</f>
        <v>450</v>
      </c>
      <c r="D72" s="164">
        <f>基金残高に係る経年分析!H55</f>
        <v>471</v>
      </c>
    </row>
    <row r="73" spans="1:16" x14ac:dyDescent="0.2">
      <c r="A73" s="163" t="s">
        <v>72</v>
      </c>
      <c r="B73" s="164">
        <f>基金残高に係る経年分析!F56</f>
        <v>93</v>
      </c>
      <c r="C73" s="164">
        <f>基金残高に係る経年分析!G56</f>
        <v>93</v>
      </c>
      <c r="D73" s="164">
        <f>基金残高に係る経年分析!H56</f>
        <v>93</v>
      </c>
    </row>
    <row r="74" spans="1:16" x14ac:dyDescent="0.2">
      <c r="A74" s="163" t="s">
        <v>73</v>
      </c>
      <c r="B74" s="164">
        <f>基金残高に係る経年分析!F57</f>
        <v>461</v>
      </c>
      <c r="C74" s="164">
        <f>基金残高に係る経年分析!G57</f>
        <v>607</v>
      </c>
      <c r="D74" s="164">
        <f>基金残高に係る経年分析!H57</f>
        <v>515</v>
      </c>
    </row>
  </sheetData>
  <sheetProtection algorithmName="SHA-512" hashValue="nMzrQ7yJMNI7JizNyLPs8+3kdkRO7q7fpvtD0N/Mus//XI+eG6ib0wBooeWNp8Dq7bXMVQb0fI5QLePWBsjC6w==" saltValue="IMjTEB+ew2xWozgmpTR+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竹田 元洋</cp:lastModifiedBy>
  <cp:lastPrinted>2019-11-01T02:54:26Z</cp:lastPrinted>
  <dcterms:created xsi:type="dcterms:W3CDTF">2019-02-14T05:20:13Z</dcterms:created>
  <dcterms:modified xsi:type="dcterms:W3CDTF">2019-11-01T03:58:19Z</dcterms:modified>
  <cp:category/>
</cp:coreProperties>
</file>