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64502B97-FCF6-44F5-B048-5565DAC6376E}"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l="1"/>
  <c r="BE34" i="10"/>
  <c r="BW34" i="10" s="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<sst xmlns="http://schemas.openxmlformats.org/spreadsheetml/2006/main" count="1102" uniqueCount="603">
  <si>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</si>
  <si>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</si>
  <si>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</si>
  <si>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</si>
  <si>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</si>
  <si>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</si>
  <si>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</si>
  <si>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</si>
  <si>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</si>
  <si>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</si>
  <si>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</si>
  <si>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</si>
  <si>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</si>
  <si>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</si>
  <si>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</si>
  <si>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</si>
  <si>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</si>
  <si>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</si>
  <si>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</si>
  <si>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</si>
  <si>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</si>
  <si>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</si>
  <si>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</si>
  <si>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</si>
  <si>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</si>
  <si>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</si>
  <si>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</si>
  <si>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</si>
  <si>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</si>
  <si>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</si>
  <si>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</si>
  <si>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</si>
  <si>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</si>
  <si>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</si>
  <si>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</si>
  <si>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</si>
  <si>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</si>
  <si>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</si>
  <si>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</si>
  <si>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</si>
  <si>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</si>
  <si>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</si>
  <si>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</si>
  <si>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</si>
  <si>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</si>
  <si>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</si>
  <si>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</si>
  <si>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</si>
  <si>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</si>
  <si>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</si>
  <si>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</si>
  <si>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</si>
  <si>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</si>
  <si>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</si>
  <si>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</si>
  <si>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</si>
  <si>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</si>
  <si>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</si>
  <si>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</si>
  <si>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</si>
  <si>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</si>
  <si>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</si>
  <si>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</si>
  <si>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</si>
  <si>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</si>
  <si>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</si>
  <si>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</si>
  <si>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</si>
  <si>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</si>
  <si>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</si>
  <si>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</si>
  <si>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</si>
  <si>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</si>
  <si>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</si>
  <si>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</si>
  <si>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</si>
  <si>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</si>
  <si>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</si>
  <si>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</si>
  <si>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</si>
  <si>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</si>
  <si>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</si>
  <si>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</si>
  <si>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</si>
  <si>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</si>
  <si>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</si>
  <si>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</si>
  <si>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</si>
  <si>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</si>
  <si>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</si>
  <si>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</si>
  <si>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</si>
  <si>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</si>
  <si>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</si>
  <si>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</si>
  <si>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</si>
  <si>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</si>
  <si>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</si>
  <si>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</si>
  <si>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</si>
  <si>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</si>
  <si>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</si>
  <si>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</si>
  <si>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</si>
  <si>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</si>
  <si>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</si>
  <si>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</si>
  <si>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</si>
  <si>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</si>
  <si>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</si>
  <si>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</si>
  <si>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</si>
  <si>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</si>
  <si>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</si>
  <si>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</si>
  <si>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</si>
  <si>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</si>
  <si>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</si>
  <si>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</si>
  <si>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</si>
  <si>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</si>
  <si>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</si>
  <si>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</si>
  <si>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</si>
  <si>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</si>
  <si>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</si>
  <si>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</si>
  <si>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</si>
  <si>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</si>
  <si>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</si>
  <si>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</si>
  <si>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</si>
  <si>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</si>
  <si>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</si>
  <si>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</si>
  <si>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</si>
  <si>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</si>
  <si>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</si>
  <si>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</si>
  <si>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</si>
  <si>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</si>
  <si>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</si>
  <si>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</si>
  <si>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</si>
  <si>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</si>
  <si>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</si>
  <si>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</si>
  <si>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</si>
  <si>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</si>
  <si>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</si>
  <si>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</si>
  <si>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</si>
  <si>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</si>
  <si>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</si>
  <si>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</si>
  <si>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</si>
  <si>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</si>
  <si>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</si>
  <si>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</si>
  <si>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</si>
  <si>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</si>
  <si>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</si>
  <si>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</si>
  <si>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</si>
  <si>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</si>
  <si>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</si>
  <si>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</si>
  <si>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</si>
  <si>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</si>
  <si>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</si>
  <si>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</si>
  <si>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</si>
  <si>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</si>
  <si>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</si>
  <si>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</si>
  <si>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</si>
  <si>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</si>
  <si>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</si>
  <si>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</si>
  <si>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</si>
  <si>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</si>
  <si>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</si>
  <si>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</si>
  <si>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</si>
  <si>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</si>
  <si>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</si>
  <si>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</si>
  <si>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</si>
  <si>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</si>
  <si>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</si>
  <si>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</si>
  <si>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</si>
  <si>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</si>
  <si>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</si>
  <si>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</si>
  <si>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</si>
  <si>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</si>
  <si>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</si>
  <si>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</si>
  <si>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</si>
  <si>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</si>
  <si>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</si>
  <si>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宮崎県都農町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</si>
  <si>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</si>
  <si>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</si>
  <si>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</si>
  <si>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</si>
  <si>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</si>
  <si>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</si>
  <si>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</si>
  <si>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</si>
  <si>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</si>
  <si>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</si>
  <si>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</si>
  <si>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</si>
  <si>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</si>
  <si>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</si>
  <si>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</si>
  <si>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</si>
  <si>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</si>
  <si>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</si>
  <si>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</si>
  <si>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</si>
  <si>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</si>
  <si>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</si>
  <si>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</si>
  <si>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</si>
  <si>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</si>
  <si>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</si>
  <si>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</si>
  <si>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</si>
  <si>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</si>
  <si>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</si>
  <si>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</si>
  <si>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</si>
  <si>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</si>
  <si>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</si>
  <si>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</si>
  <si>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</si>
  <si>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</si>
  <si>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</si>
  <si>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</si>
  <si>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</si>
  <si>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</si>
  <si>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</si>
  <si>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</si>
  <si>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</si>
  <si>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</si>
  <si>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</si>
  <si>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</si>
  <si>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</si>
  <si>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</si>
  <si>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</si>
  <si>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</si>
  <si>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</si>
  <si>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</si>
  <si>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</si>
  <si>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</si>
  <si>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</si>
  <si>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</si>
  <si>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</si>
  <si>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</si>
  <si>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</si>
  <si>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</si>
  <si>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</si>
  <si>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</si>
  <si>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</si>
  <si>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</si>
  <si>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</si>
  <si>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</si>
  <si>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</si>
  <si>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</si>
  <si>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</si>
  <si>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</si>
  <si>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</si>
  <si>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</si>
  <si>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</si>
  <si>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</si>
  <si>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</si>
  <si>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</si>
  <si>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</si>
  <si>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</si>
  <si>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</si>
  <si>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</si>
  <si>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</si>
  <si>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</si>
  <si>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</si>
  <si>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</si>
  <si>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</si>
  <si>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</si>
  <si>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</si>
  <si>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</si>
  <si>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</si>
  <si>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</si>
  <si>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</si>
  <si>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</si>
  <si>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</si>
  <si>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</si>
  <si>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</si>
  <si>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</si>
  <si>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</si>
  <si>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</si>
  <si>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</si>
  <si>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</si>
  <si>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</si>
  <si>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</si>
  <si>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</si>
  <si>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</si>
  <si>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</si>
  <si>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</si>
  <si>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</si>
  <si>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</si>
  <si>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</si>
  <si>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</si>
  <si>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</si>
  <si>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</si>
  <si>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</si>
  <si>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</si>
  <si>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</si>
  <si>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</si>
  <si>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</si>
  <si>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</si>
  <si>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</si>
  <si>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</si>
  <si>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</si>
  <si>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</si>
  <si>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</si>
  <si>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</si>
  <si>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</si>
  <si>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</si>
  <si>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</si>
  <si>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</si>
  <si>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</si>
  <si>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</si>
  <si>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</si>
  <si>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</si>
  <si>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</si>
  <si>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</si>
  <si>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</si>
  <si>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</si>
  <si>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</si>
  <si>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</si>
  <si>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</si>
  <si>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</si>
  <si>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</si>
  <si>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</si>
  <si>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</si>
  <si>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</si>
  <si>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</si>
  <si>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</si>
  <si>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</si>
  <si>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宮崎県都農町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</si>
  <si>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</si>
  <si>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</si>
  <si>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</si>
  <si>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</si>
  <si>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</si>
  <si>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</si>
  <si>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</si>
  <si>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</si>
  <si>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</si>
  <si>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</si>
  <si>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</si>
  <si>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</si>
  <si>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</si>
  <si>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</si>
  <si>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</si>
  <si>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</si>
  <si>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</si>
  <si>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</si>
  <si>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</si>
  <si>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</si>
  <si>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</si>
  <si>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</si>
  <si>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</si>
  <si>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</si>
  <si>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</si>
  <si>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</si>
  <si>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</si>
  <si>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</si>
  <si>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</si>
  <si>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</si>
  <si>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</si>
  <si>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</si>
  <si>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</si>
  <si>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</si>
  <si>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</si>
  <si>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</si>
  <si>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</si>
  <si>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</si>
  <si>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</si>
  <si>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</si>
  <si>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</si>
  <si>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</si>
  <si>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</si>
  <si>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</si>
  <si>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</si>
  <si>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</si>
  <si>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</si>
  <si>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</si>
  <si>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</si>
  <si>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</si>
  <si>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</si>
  <si>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</si>
  <si>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</si>
  <si>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</si>
  <si>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</si>
  <si>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</si>
  <si>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</si>
  <si>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</si>
  <si>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</si>
  <si>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</si>
  <si>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</si>
  <si>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</si>
  <si>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</si>
  <si>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</si>
  <si>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</si>
  <si>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</si>
  <si>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</si>
  <si>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</si>
  <si>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</si>
  <si>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</si>
  <si>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</si>
  <si>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</si>
  <si>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</si>
  <si>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</si>
  <si>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</si>
  <si>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</si>
  <si>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</si>
  <si>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</si>
  <si>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</si>
  <si>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</si>
  <si>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</si>
  <si>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</si>
  <si>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</si>
  <si>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</si>
  <si>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</si>
  <si>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</si>
  <si>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</si>
  <si>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</si>
  <si>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</si>
  <si>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</si>
  <si>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</si>
  <si>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</si>
  <si>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</si>
  <si>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</si>
  <si>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</si>
  <si>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</si>
  <si>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</si>
  <si>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</si>
  <si>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</si>
  <si>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</si>
  <si>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</si>
  <si>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</si>
  <si>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</si>
  <si>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</si>
  <si>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</si>
  <si>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</si>
  <si>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</si>
  <si>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</si>
  <si>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介護保険特別会計（介護サービス事業勘定）</t>
    <phoneticPr fontId="5"/>
  </si>
  <si>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</si>
  <si>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</si>
  <si>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</si>
  <si>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</si>
  <si>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</si>
  <si>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</si>
  <si>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</si>
  <si>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</si>
  <si>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</si>
  <si>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</si>
  <si>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</si>
  <si>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</si>
  <si>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</si>
  <si>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</si>
  <si>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</si>
  <si>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</si>
  <si>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</si>
  <si>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</si>
  <si>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</si>
  <si>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</si>
  <si>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</si>
  <si>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</si>
  <si>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</si>
  <si>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</si>
  <si>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</si>
  <si>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</si>
  <si>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</si>
  <si>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</si>
  <si>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</si>
  <si>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</si>
  <si>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</si>
  <si>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</si>
  <si>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</si>
  <si>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</si>
  <si>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</si>
  <si>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</si>
  <si>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</si>
  <si>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</si>
  <si>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</si>
  <si>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</si>
  <si>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</si>
  <si>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</si>
  <si>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</si>
  <si>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</si>
  <si>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</si>
  <si>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</si>
  <si>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</si>
  <si>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</si>
  <si>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</si>
  <si>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</si>
  <si>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</si>
  <si>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</si>
  <si>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</si>
  <si>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</si>
  <si>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</si>
  <si>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</si>
  <si>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</si>
  <si>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</si>
  <si>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</si>
  <si>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</si>
  <si>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</si>
  <si>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</si>
  <si>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</si>
  <si>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</si>
  <si>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</si>
  <si>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</si>
  <si>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</si>
  <si>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</si>
  <si>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</si>
  <si>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</si>
  <si>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</si>
  <si>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</si>
  <si>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</si>
  <si>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</si>
  <si>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</si>
  <si>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</si>
  <si>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</si>
  <si>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</si>
  <si>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</si>
  <si>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</si>
  <si>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</si>
  <si>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</si>
  <si>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</si>
  <si>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</si>
  <si>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</si>
  <si>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</si>
  <si>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</si>
  <si>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</si>
  <si>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</si>
  <si>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3.09</t>
  </si>
  <si>
    <t>▲ 6.23</t>
  </si>
  <si>
    <t>水道事業会計</t>
  </si>
  <si>
    <t>一般会計</t>
  </si>
  <si>
    <t>国民健康保険事業特別会計</t>
  </si>
  <si>
    <t>国民健康保険病院事業会計</t>
  </si>
  <si>
    <t>介護保険事業特別会計（保険事業勘定）</t>
  </si>
  <si>
    <t>後期高齢者医療特別会計</t>
  </si>
  <si>
    <t>簡易水道事業特別会計</t>
  </si>
  <si>
    <t>介護保険事業特別会計（介護サービス事業勘定）</t>
  </si>
  <si>
    <t>その他会計（赤字）</t>
  </si>
  <si>
    <t>その他会計（黒字）</t>
  </si>
  <si>
    <t>-</t>
    <phoneticPr fontId="2"/>
  </si>
  <si>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</si>
  <si>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</si>
  <si>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</si>
  <si>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</si>
  <si>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</si>
  <si>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</si>
  <si>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</si>
  <si>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</si>
  <si>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</si>
  <si>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（株）都農ワイン</t>
    <rPh sb="1" eb="2">
      <t>カブ</t>
    </rPh>
    <rPh sb="3" eb="5">
      <t>ツノ</t>
    </rPh>
    <phoneticPr fontId="2"/>
  </si>
  <si>
    <t>宮崎県環境整備公社</t>
    <rPh sb="0" eb="2">
      <t>ミヤザキ</t>
    </rPh>
    <rPh sb="2" eb="3">
      <t>ケン</t>
    </rPh>
    <rPh sb="3" eb="5">
      <t>カンキョウ</t>
    </rPh>
    <rPh sb="5" eb="7">
      <t>セイビ</t>
    </rPh>
    <rPh sb="7" eb="9">
      <t>コウシャ</t>
    </rPh>
    <phoneticPr fontId="2"/>
  </si>
  <si>
    <t>豊畑</t>
    <rPh sb="0" eb="1">
      <t>トヨ</t>
    </rPh>
    <rPh sb="1" eb="2">
      <t>ハタケ</t>
    </rPh>
    <phoneticPr fontId="2"/>
  </si>
  <si>
    <t>〇</t>
    <phoneticPr fontId="2"/>
  </si>
  <si>
    <t>〇</t>
    <phoneticPr fontId="2"/>
  </si>
  <si>
    <t>-</t>
    <phoneticPr fontId="2"/>
  </si>
  <si>
    <t>-</t>
    <phoneticPr fontId="2"/>
  </si>
  <si>
    <t>ふるさとづくり事業振興基金</t>
    <rPh sb="7" eb="9">
      <t>ジギョウ</t>
    </rPh>
    <rPh sb="9" eb="11">
      <t>シンコウ</t>
    </rPh>
    <rPh sb="11" eb="13">
      <t>キキン</t>
    </rPh>
    <phoneticPr fontId="11"/>
  </si>
  <si>
    <t>保健医療福祉連携充実強化基金</t>
    <rPh sb="0" eb="2">
      <t>ホケン</t>
    </rPh>
    <rPh sb="2" eb="4">
      <t>イリョウ</t>
    </rPh>
    <rPh sb="4" eb="6">
      <t>フクシ</t>
    </rPh>
    <rPh sb="6" eb="8">
      <t>レンケイ</t>
    </rPh>
    <rPh sb="8" eb="14">
      <t>ジュウジツキョウカキキン</t>
    </rPh>
    <phoneticPr fontId="11"/>
  </si>
  <si>
    <t>農業振興対策基金</t>
    <rPh sb="0" eb="2">
      <t>ノウギョウ</t>
    </rPh>
    <rPh sb="2" eb="4">
      <t>シンコウ</t>
    </rPh>
    <rPh sb="4" eb="6">
      <t>タイサク</t>
    </rPh>
    <rPh sb="6" eb="8">
      <t>キキン</t>
    </rPh>
    <phoneticPr fontId="11"/>
  </si>
  <si>
    <t>商工業振興対策基金</t>
    <rPh sb="0" eb="3">
      <t>ショウコウギョウ</t>
    </rPh>
    <rPh sb="3" eb="9">
      <t>シンコウタイサクキキン</t>
    </rPh>
    <phoneticPr fontId="11"/>
  </si>
  <si>
    <t>公共施設等整備基金</t>
    <rPh sb="0" eb="2">
      <t>コウキョウ</t>
    </rPh>
    <rPh sb="2" eb="4">
      <t>シセツ</t>
    </rPh>
    <rPh sb="4" eb="5">
      <t>トウ</t>
    </rPh>
    <rPh sb="5" eb="7">
      <t>セイビ</t>
    </rPh>
    <rPh sb="7" eb="9">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</si>
  <si>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</si>
  <si>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</si>
  <si>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</si>
  <si>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</si>
  <si>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</si>
  <si>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</si>
  <si>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</si>
  <si>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</si>
  <si>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</si>
  <si>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</si>
  <si>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</si>
  <si>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</si>
  <si>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</si>
  <si>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</si>
  <si>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</si>
  <si>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</si>
  <si>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</si>
  <si>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平成２８年度の将来負担比率については、充当可能基金残高の増加により算出されていない。また、有形固定資産減価償却率については、類似団体内平均値を下回っているが、前述のとおり公共施設の老朽化が進んでおり、今後の施設延命化や修繕、建替え費用が懸念される。今後も当該指標を活用し、実質的な債務負担と今後必要となる費用の積み立てを考慮した財政運営を行う。
</t>
    <rPh sb="1" eb="3">
      <t>ヘイセイ</t>
    </rPh>
    <rPh sb="5" eb="7">
      <t>ネンド</t>
    </rPh>
    <rPh sb="8" eb="10">
      <t>ショウライ</t>
    </rPh>
    <rPh sb="10" eb="12">
      <t>フタン</t>
    </rPh>
    <rPh sb="12" eb="14">
      <t>ヒリツ</t>
    </rPh>
    <rPh sb="20" eb="22">
      <t>ジュウトウ</t>
    </rPh>
    <rPh sb="22" eb="24">
      <t>カノウ</t>
    </rPh>
    <rPh sb="24" eb="26">
      <t>キキン</t>
    </rPh>
    <rPh sb="26" eb="28">
      <t>ザンダカ</t>
    </rPh>
    <rPh sb="29" eb="31">
      <t>ゾウカ</t>
    </rPh>
    <rPh sb="34" eb="36">
      <t>サンシュツ</t>
    </rPh>
    <rPh sb="46" eb="48">
      <t>ユウケイ</t>
    </rPh>
    <rPh sb="48" eb="50">
      <t>コテイ</t>
    </rPh>
    <rPh sb="50" eb="52">
      <t>シサン</t>
    </rPh>
    <rPh sb="52" eb="54">
      <t>ゲンカ</t>
    </rPh>
    <rPh sb="54" eb="56">
      <t>ショウキャク</t>
    </rPh>
    <rPh sb="56" eb="57">
      <t>リツ</t>
    </rPh>
    <rPh sb="80" eb="82">
      <t>ゼンジュツ</t>
    </rPh>
    <rPh sb="101" eb="103">
      <t>コンゴ</t>
    </rPh>
    <rPh sb="104" eb="106">
      <t>シセツ</t>
    </rPh>
    <rPh sb="106" eb="108">
      <t>エンメイ</t>
    </rPh>
    <rPh sb="108" eb="109">
      <t>カ</t>
    </rPh>
    <rPh sb="110" eb="112">
      <t>シュウゼン</t>
    </rPh>
    <rPh sb="113" eb="115">
      <t>タテカ</t>
    </rPh>
    <rPh sb="116" eb="118">
      <t>ヒヨウ</t>
    </rPh>
    <rPh sb="125" eb="127">
      <t>コンゴ</t>
    </rPh>
    <rPh sb="128" eb="130">
      <t>トウガイ</t>
    </rPh>
    <rPh sb="130" eb="132">
      <t>シヒョウ</t>
    </rPh>
    <rPh sb="133" eb="135">
      <t>カツヨウ</t>
    </rPh>
    <rPh sb="137" eb="140">
      <t>ジッシツテキ</t>
    </rPh>
    <rPh sb="141" eb="143">
      <t>サイム</t>
    </rPh>
    <rPh sb="143" eb="145">
      <t>フタン</t>
    </rPh>
    <rPh sb="146" eb="148">
      <t>コンゴ</t>
    </rPh>
    <rPh sb="148" eb="150">
      <t>ヒツヨウ</t>
    </rPh>
    <rPh sb="153" eb="155">
      <t>ヒヨウ</t>
    </rPh>
    <rPh sb="156" eb="157">
      <t>ツ</t>
    </rPh>
    <rPh sb="158" eb="159">
      <t>タ</t>
    </rPh>
    <rPh sb="161" eb="163">
      <t>コウリョ</t>
    </rPh>
    <rPh sb="165" eb="167">
      <t>ザイセイ</t>
    </rPh>
    <rPh sb="167" eb="169">
      <t>ウンエイ</t>
    </rPh>
    <rPh sb="170" eb="171">
      <t>オコナ</t>
    </rPh>
    <phoneticPr fontId="5"/>
  </si>
  <si>
    <t>　実質公債費比率については、直近５年間において類似団体内平均値を下回っている。これは、過去の繰り上げ償還と既往債の償還が進み、財政規模に対する比率が減少していることが要因である。また、将来負担比率については充当可能基金残高の増加により平成２８年度から算出されていない。今後は、新病院建設に伴い発行した地方債の償還及び公共施設の老朽化対策による地方債発行の増額も見込まれ、債務の増加も懸念されるため、基金残高と公債費の平準化を図っていく必要がある。</t>
    <rPh sb="1" eb="3">
      <t>ジッシツ</t>
    </rPh>
    <rPh sb="3" eb="6">
      <t>コウサイヒ</t>
    </rPh>
    <rPh sb="6" eb="8">
      <t>ヒリツ</t>
    </rPh>
    <rPh sb="14" eb="16">
      <t>チョッキン</t>
    </rPh>
    <rPh sb="17" eb="19">
      <t>ネンカン</t>
    </rPh>
    <rPh sb="23" eb="25">
      <t>ルイジ</t>
    </rPh>
    <rPh sb="25" eb="27">
      <t>ダンタイ</t>
    </rPh>
    <rPh sb="27" eb="28">
      <t>ナイ</t>
    </rPh>
    <rPh sb="28" eb="30">
      <t>ヘイキン</t>
    </rPh>
    <rPh sb="30" eb="31">
      <t>チ</t>
    </rPh>
    <rPh sb="32" eb="34">
      <t>シタマワ</t>
    </rPh>
    <rPh sb="43" eb="45">
      <t>カコ</t>
    </rPh>
    <rPh sb="46" eb="47">
      <t>ク</t>
    </rPh>
    <rPh sb="48" eb="49">
      <t>ア</t>
    </rPh>
    <rPh sb="50" eb="52">
      <t>ショウカン</t>
    </rPh>
    <rPh sb="53" eb="55">
      <t>キオウ</t>
    </rPh>
    <rPh sb="55" eb="56">
      <t>サイ</t>
    </rPh>
    <rPh sb="57" eb="59">
      <t>ショウカン</t>
    </rPh>
    <rPh sb="60" eb="61">
      <t>スス</t>
    </rPh>
    <rPh sb="63" eb="65">
      <t>ザイセイ</t>
    </rPh>
    <rPh sb="65" eb="67">
      <t>キボ</t>
    </rPh>
    <rPh sb="68" eb="69">
      <t>タイ</t>
    </rPh>
    <rPh sb="71" eb="73">
      <t>ヒリツ</t>
    </rPh>
    <rPh sb="74" eb="76">
      <t>ゲンショウ</t>
    </rPh>
    <rPh sb="83" eb="85">
      <t>ヨウイン</t>
    </rPh>
    <rPh sb="92" eb="94">
      <t>ショウライ</t>
    </rPh>
    <rPh sb="117" eb="119">
      <t>ヘイセイ</t>
    </rPh>
    <rPh sb="121" eb="123">
      <t>ネンド</t>
    </rPh>
    <rPh sb="134" eb="136">
      <t>コンゴ</t>
    </rPh>
    <rPh sb="138" eb="141">
      <t>シンビョウイン</t>
    </rPh>
    <rPh sb="141" eb="143">
      <t>ケンセツ</t>
    </rPh>
    <rPh sb="144" eb="145">
      <t>トモナ</t>
    </rPh>
    <rPh sb="146" eb="148">
      <t>ハッコウ</t>
    </rPh>
    <rPh sb="150" eb="153">
      <t>チホウサイ</t>
    </rPh>
    <rPh sb="154" eb="156">
      <t>ショウカン</t>
    </rPh>
    <rPh sb="156" eb="157">
      <t>オヨ</t>
    </rPh>
    <rPh sb="158" eb="160">
      <t>コウキョウ</t>
    </rPh>
    <rPh sb="160" eb="162">
      <t>シセツ</t>
    </rPh>
    <rPh sb="163" eb="166">
      <t>ロウキュウカ</t>
    </rPh>
    <rPh sb="166" eb="168">
      <t>タイサク</t>
    </rPh>
    <rPh sb="171" eb="174">
      <t>チホウサイ</t>
    </rPh>
    <rPh sb="174" eb="176">
      <t>ハッコウ</t>
    </rPh>
    <rPh sb="177" eb="179">
      <t>ゾウガク</t>
    </rPh>
    <rPh sb="180" eb="182">
      <t>ミコ</t>
    </rPh>
    <rPh sb="185" eb="187">
      <t>サイム</t>
    </rPh>
    <rPh sb="188" eb="190">
      <t>ゾウカ</t>
    </rPh>
    <rPh sb="191" eb="193">
      <t>ケネン</t>
    </rPh>
    <rPh sb="199" eb="201">
      <t>キキン</t>
    </rPh>
    <rPh sb="201" eb="203">
      <t>ザンダカ</t>
    </rPh>
    <rPh sb="204" eb="207">
      <t>コウサイヒ</t>
    </rPh>
    <rPh sb="208" eb="211">
      <t>ヘイジュンカ</t>
    </rPh>
    <rPh sb="212" eb="213">
      <t>ハカ</t>
    </rPh>
    <rPh sb="217" eb="21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</si>
</sst>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670B-4665-B727-F10CFD2355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199326</c:v>
                </c:pt>
                <c:pt idx="1">
                  <c:v>159872</c:v>
                </c:pt>
                <c:pt idx="2">
                  <c:v>72113</c:v>
                </c:pt>
                <c:pt idx="3">
                  <c:v>91551</c:v>
                </c:pt>
                <c:pt idx="4">
                  <c:v>68139</c:v>
                </c:pt>
              </c:numCache>
            </c:numRef>
          </c:val>
          <c:smooth val="0"/>
          <c:extLst>
            <c:ext xmlns:c16="http://schemas.microsoft.com/office/drawing/2014/chart" uri="{C3380CC4-5D6E-409C-BE32-E72D297353CC}">
              <c16:uniqueId val="{00000001-670B-4665-B727-F10CFD2355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3.57</c:v>
                </c:pt>
                <c:pt idx="1">
                  <c:v>3.76</c:v>
                </c:pt>
                <c:pt idx="2">
                  <c:v>5.54</c:v>
                </c:pt>
                <c:pt idx="3">
                  <c:v>13.1</c:v>
                </c:pt>
                <c:pt idx="4">
                  <c:v>10.55</c:v>
                </c:pt>
              </c:numCache>
            </c:numRef>
          </c:val>
          <c:extLst>
            <c:ext xmlns:c16="http://schemas.microsoft.com/office/drawing/2014/chart" uri="{C3380CC4-5D6E-409C-BE32-E72D297353CC}">
              <c16:uniqueId val="{00000000-07FB-4D8C-A33E-76CF3E4D80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25.12</c:v>
                </c:pt>
                <c:pt idx="1">
                  <c:v>23.92</c:v>
                </c:pt>
                <c:pt idx="2">
                  <c:v>23.27</c:v>
                </c:pt>
                <c:pt idx="3">
                  <c:v>20.309999999999999</c:v>
                </c:pt>
                <c:pt idx="4">
                  <c:v>23.61</c:v>
                </c:pt>
              </c:numCache>
            </c:numRef>
          </c:val>
          <c:extLst>
            <c:ext xmlns:c16="http://schemas.microsoft.com/office/drawing/2014/chart" uri="{C3380CC4-5D6E-409C-BE32-E72D297353CC}">
              <c16:uniqueId val="{00000001-07FB-4D8C-A33E-76CF3E4D80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1.42</c:v>
                </c:pt>
                <c:pt idx="1">
                  <c:v>-3.09</c:v>
                </c:pt>
                <c:pt idx="2">
                  <c:v>0.31</c:v>
                </c:pt>
                <c:pt idx="3">
                  <c:v>1.58</c:v>
                </c:pt>
                <c:pt idx="4">
                  <c:v>-6.23</c:v>
                </c:pt>
              </c:numCache>
            </c:numRef>
          </c:val>
          <c:smooth val="0"/>
          <c:extLst>
            <c:ext xmlns:c16="http://schemas.microsoft.com/office/drawing/2014/chart" uri="{C3380CC4-5D6E-409C-BE32-E72D297353CC}">
              <c16:uniqueId val="{00000002-07FB-4D8C-A33E-76CF3E4D80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0.38</c:v>
                </c:pt>
                <c:pt idx="4">
                  <c:v>#N/A</c:v>
                </c:pt>
                <c:pt idx="5">
                  <c:v>0.52</c:v>
                </c:pt>
                <c:pt idx="6">
                  <c:v>#N/A</c:v>
                </c:pt>
                <c:pt idx="7">
                  <c:v>2.41</c:v>
                </c:pt>
                <c:pt idx="8">
                  <c:v>0</c:v>
                </c:pt>
                <c:pt idx="9">
                  <c:v>0</c:v>
                </c:pt>
              </c:numCache>
            </c:numRef>
          </c:val>
          <c:extLst>
            <c:ext xmlns:c16="http://schemas.microsoft.com/office/drawing/2014/chart" uri="{C3380CC4-5D6E-409C-BE32-E72D297353CC}">
              <c16:uniqueId val="{00000000-EDF0-47F5-B107-3CE85DD36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F0-47F5-B107-3CE85DD36EC8}"/>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7.0000000000000007E-2</c:v>
                </c:pt>
                <c:pt idx="4">
                  <c:v>#N/A</c:v>
                </c:pt>
                <c:pt idx="5">
                  <c:v>0.09</c:v>
                </c:pt>
                <c:pt idx="6">
                  <c:v>#N/A</c:v>
                </c:pt>
                <c:pt idx="7">
                  <c:v>0.02</c:v>
                </c:pt>
                <c:pt idx="8">
                  <c:v>#N/A</c:v>
                </c:pt>
                <c:pt idx="9">
                  <c:v>0</c:v>
                </c:pt>
              </c:numCache>
            </c:numRef>
          </c:val>
          <c:extLst>
            <c:ext xmlns:c16="http://schemas.microsoft.com/office/drawing/2014/chart" uri="{C3380CC4-5D6E-409C-BE32-E72D297353CC}">
              <c16:uniqueId val="{00000002-EDF0-47F5-B107-3CE85DD36EC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3-EDF0-47F5-B107-3CE85DD36E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4-EDF0-47F5-B107-3CE85DD36EC8}"/>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0.91</c:v>
                </c:pt>
                <c:pt idx="2">
                  <c:v>#N/A</c:v>
                </c:pt>
                <c:pt idx="3">
                  <c:v>0.26</c:v>
                </c:pt>
                <c:pt idx="4">
                  <c:v>#N/A</c:v>
                </c:pt>
                <c:pt idx="5">
                  <c:v>1.45</c:v>
                </c:pt>
                <c:pt idx="6">
                  <c:v>#N/A</c:v>
                </c:pt>
                <c:pt idx="7">
                  <c:v>1.41</c:v>
                </c:pt>
                <c:pt idx="8">
                  <c:v>#N/A</c:v>
                </c:pt>
                <c:pt idx="9">
                  <c:v>1.82</c:v>
                </c:pt>
              </c:numCache>
            </c:numRef>
          </c:val>
          <c:extLst>
            <c:ext xmlns:c16="http://schemas.microsoft.com/office/drawing/2014/chart" uri="{C3380CC4-5D6E-409C-BE32-E72D297353CC}">
              <c16:uniqueId val="{00000005-EDF0-47F5-B107-3CE85DD36EC8}"/>
            </c:ext>
          </c:extLst>
        </c:ser>
        <c:ser>
          <c:idx val="6"/>
          <c:order val="6"/>
          <c:tx>
            <c:strRef>
              <c:f>データシート!$A$33</c:f>
              <c:strCache>
                <c:ptCount val="1"/>
                <c:pt idx="0">
                  <c:v>国民健康保険病院事業会計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7.21</c:v>
                </c:pt>
                <c:pt idx="2">
                  <c:v>#N/A</c:v>
                </c:pt>
                <c:pt idx="3">
                  <c:v>7.19</c:v>
                </c:pt>
                <c:pt idx="4">
                  <c:v>#N/A</c:v>
                </c:pt>
                <c:pt idx="5">
                  <c:v>5.41</c:v>
                </c:pt>
                <c:pt idx="6">
                  <c:v>#N/A</c:v>
                </c:pt>
                <c:pt idx="7">
                  <c:v>4.3499999999999996</c:v>
                </c:pt>
                <c:pt idx="8">
                  <c:v>#N/A</c:v>
                </c:pt>
                <c:pt idx="9">
                  <c:v>2.4900000000000002</c:v>
                </c:pt>
              </c:numCache>
            </c:numRef>
          </c:val>
          <c:extLst>
            <c:ext xmlns:c16="http://schemas.microsoft.com/office/drawing/2014/chart" uri="{C3380CC4-5D6E-409C-BE32-E72D297353CC}">
              <c16:uniqueId val="{00000006-EDF0-47F5-B107-3CE85DD36EC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2.88</c:v>
                </c:pt>
                <c:pt idx="2">
                  <c:v>#N/A</c:v>
                </c:pt>
                <c:pt idx="3">
                  <c:v>3.69</c:v>
                </c:pt>
                <c:pt idx="4">
                  <c:v>#N/A</c:v>
                </c:pt>
                <c:pt idx="5">
                  <c:v>4.3</c:v>
                </c:pt>
                <c:pt idx="6">
                  <c:v>#N/A</c:v>
                </c:pt>
                <c:pt idx="7">
                  <c:v>3.34</c:v>
                </c:pt>
                <c:pt idx="8">
                  <c:v>#N/A</c:v>
                </c:pt>
                <c:pt idx="9">
                  <c:v>4.62</c:v>
                </c:pt>
              </c:numCache>
            </c:numRef>
          </c:val>
          <c:extLst>
            <c:ext xmlns:c16="http://schemas.microsoft.com/office/drawing/2014/chart" uri="{C3380CC4-5D6E-409C-BE32-E72D297353CC}">
              <c16:uniqueId val="{00000007-EDF0-47F5-B107-3CE85DD36E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3.56</c:v>
                </c:pt>
                <c:pt idx="2">
                  <c:v>#N/A</c:v>
                </c:pt>
                <c:pt idx="3">
                  <c:v>3.76</c:v>
                </c:pt>
                <c:pt idx="4">
                  <c:v>#N/A</c:v>
                </c:pt>
                <c:pt idx="5">
                  <c:v>5.53</c:v>
                </c:pt>
                <c:pt idx="6">
                  <c:v>#N/A</c:v>
                </c:pt>
                <c:pt idx="7">
                  <c:v>13.1</c:v>
                </c:pt>
                <c:pt idx="8">
                  <c:v>#N/A</c:v>
                </c:pt>
                <c:pt idx="9">
                  <c:v>10.55</c:v>
                </c:pt>
              </c:numCache>
            </c:numRef>
          </c:val>
          <c:extLst>
            <c:ext xmlns:c16="http://schemas.microsoft.com/office/drawing/2014/chart" uri="{C3380CC4-5D6E-409C-BE32-E72D297353CC}">
              <c16:uniqueId val="{00000008-EDF0-47F5-B107-3CE85DD36E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3.58</c:v>
                </c:pt>
                <c:pt idx="2">
                  <c:v>#N/A</c:v>
                </c:pt>
                <c:pt idx="3">
                  <c:v>4.2</c:v>
                </c:pt>
                <c:pt idx="4">
                  <c:v>#N/A</c:v>
                </c:pt>
                <c:pt idx="5">
                  <c:v>5.2</c:v>
                </c:pt>
                <c:pt idx="6">
                  <c:v>#N/A</c:v>
                </c:pt>
                <c:pt idx="7">
                  <c:v>6.81</c:v>
                </c:pt>
                <c:pt idx="8">
                  <c:v>#N/A</c:v>
                </c:pt>
                <c:pt idx="9">
                  <c:v>10.87</c:v>
                </c:pt>
              </c:numCache>
            </c:numRef>
          </c:val>
          <c:extLst>
            <c:ext xmlns:c16="http://schemas.microsoft.com/office/drawing/2014/chart" uri="{C3380CC4-5D6E-409C-BE32-E72D297353CC}">
              <c16:uniqueId val="{00000009-EDF0-47F5-B107-3CE85DD36E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372</c:v>
                </c:pt>
                <c:pt idx="5">
                  <c:v>361</c:v>
                </c:pt>
                <c:pt idx="8">
                  <c:v>370</c:v>
                </c:pt>
                <c:pt idx="11">
                  <c:v>372</c:v>
                </c:pt>
                <c:pt idx="14">
                  <c:v>376</c:v>
                </c:pt>
              </c:numCache>
            </c:numRef>
          </c:val>
          <c:extLst>
            <c:ext xmlns:c16="http://schemas.microsoft.com/office/drawing/2014/chart" uri="{C3380CC4-5D6E-409C-BE32-E72D297353CC}">
              <c16:uniqueId val="{00000000-53D5-4B0A-8597-3FC818DCBE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D5-4B0A-8597-3FC818DCBE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15</c:v>
                </c:pt>
                <c:pt idx="6">
                  <c:v>13</c:v>
                </c:pt>
                <c:pt idx="9">
                  <c:v>11</c:v>
                </c:pt>
                <c:pt idx="12">
                  <c:v>8</c:v>
                </c:pt>
              </c:numCache>
            </c:numRef>
          </c:val>
          <c:extLst>
            <c:ext xmlns:c16="http://schemas.microsoft.com/office/drawing/2014/chart" uri="{C3380CC4-5D6E-409C-BE32-E72D297353CC}">
              <c16:uniqueId val="{00000002-53D5-4B0A-8597-3FC818DCBE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53</c:v>
                </c:pt>
                <c:pt idx="6">
                  <c:v>66</c:v>
                </c:pt>
                <c:pt idx="9">
                  <c:v>69</c:v>
                </c:pt>
                <c:pt idx="12">
                  <c:v>69</c:v>
                </c:pt>
              </c:numCache>
            </c:numRef>
          </c:val>
          <c:extLst>
            <c:ext xmlns:c16="http://schemas.microsoft.com/office/drawing/2014/chart" uri="{C3380CC4-5D6E-409C-BE32-E72D297353CC}">
              <c16:uniqueId val="{00000003-53D5-4B0A-8597-3FC818DCBE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13</c:v>
                </c:pt>
                <c:pt idx="6">
                  <c:v>14</c:v>
                </c:pt>
                <c:pt idx="9">
                  <c:v>9</c:v>
                </c:pt>
                <c:pt idx="12">
                  <c:v>25</c:v>
                </c:pt>
              </c:numCache>
            </c:numRef>
          </c:val>
          <c:extLst>
            <c:ext xmlns:c16="http://schemas.microsoft.com/office/drawing/2014/chart" uri="{C3380CC4-5D6E-409C-BE32-E72D297353CC}">
              <c16:uniqueId val="{00000004-53D5-4B0A-8597-3FC818DCBE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D5-4B0A-8597-3FC818DCBE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D5-4B0A-8597-3FC818DCBE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619</c:v>
                </c:pt>
                <c:pt idx="3">
                  <c:v>607</c:v>
                </c:pt>
                <c:pt idx="6">
                  <c:v>567</c:v>
                </c:pt>
                <c:pt idx="9">
                  <c:v>577</c:v>
                </c:pt>
                <c:pt idx="12">
                  <c:v>578</c:v>
                </c:pt>
              </c:numCache>
            </c:numRef>
          </c:val>
          <c:extLst>
            <c:ext xmlns:c16="http://schemas.microsoft.com/office/drawing/2014/chart" uri="{C3380CC4-5D6E-409C-BE32-E72D297353CC}">
              <c16:uniqueId val="{00000007-53D5-4B0A-8597-3FC818DCBE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324</c:v>
                </c:pt>
                <c:pt idx="2">
                  <c:v>#N/A</c:v>
                </c:pt>
                <c:pt idx="3">
                  <c:v>#N/A</c:v>
                </c:pt>
                <c:pt idx="4">
                  <c:v>327</c:v>
                </c:pt>
                <c:pt idx="5">
                  <c:v>#N/A</c:v>
                </c:pt>
                <c:pt idx="6">
                  <c:v>#N/A</c:v>
                </c:pt>
                <c:pt idx="7">
                  <c:v>290</c:v>
                </c:pt>
                <c:pt idx="8">
                  <c:v>#N/A</c:v>
                </c:pt>
                <c:pt idx="9">
                  <c:v>#N/A</c:v>
                </c:pt>
                <c:pt idx="10">
                  <c:v>294</c:v>
                </c:pt>
                <c:pt idx="11">
                  <c:v>#N/A</c:v>
                </c:pt>
                <c:pt idx="12">
                  <c:v>#N/A</c:v>
                </c:pt>
                <c:pt idx="13">
                  <c:v>304</c:v>
                </c:pt>
                <c:pt idx="14">
                  <c:v>#N/A</c:v>
                </c:pt>
              </c:numCache>
            </c:numRef>
          </c:val>
          <c:smooth val="0"/>
          <c:extLst>
            <c:ext xmlns:c16="http://schemas.microsoft.com/office/drawing/2014/chart" uri="{C3380CC4-5D6E-409C-BE32-E72D297353CC}">
              <c16:uniqueId val="{00000008-53D5-4B0A-8597-3FC818DCBE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3691</c:v>
                </c:pt>
                <c:pt idx="5">
                  <c:v>3736</c:v>
                </c:pt>
                <c:pt idx="8">
                  <c:v>4012</c:v>
                </c:pt>
                <c:pt idx="11">
                  <c:v>4140</c:v>
                </c:pt>
                <c:pt idx="14">
                  <c:v>4945</c:v>
                </c:pt>
              </c:numCache>
            </c:numRef>
          </c:val>
          <c:extLst>
            <c:ext xmlns:c16="http://schemas.microsoft.com/office/drawing/2014/chart" uri="{C3380CC4-5D6E-409C-BE32-E72D297353CC}">
              <c16:uniqueId val="{00000000-5E2E-4EE8-8813-765E4D50A9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142</c:v>
                </c:pt>
                <c:pt idx="5">
                  <c:v>127</c:v>
                </c:pt>
                <c:pt idx="8">
                  <c:v>113</c:v>
                </c:pt>
                <c:pt idx="11">
                  <c:v>100</c:v>
                </c:pt>
                <c:pt idx="14">
                  <c:v>86</c:v>
                </c:pt>
              </c:numCache>
            </c:numRef>
          </c:val>
          <c:extLst>
            <c:ext xmlns:c16="http://schemas.microsoft.com/office/drawing/2014/chart" uri="{C3380CC4-5D6E-409C-BE32-E72D297353CC}">
              <c16:uniqueId val="{00000001-5E2E-4EE8-8813-765E4D50A9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1664</c:v>
                </c:pt>
                <c:pt idx="5">
                  <c:v>1628</c:v>
                </c:pt>
                <c:pt idx="8">
                  <c:v>1864</c:v>
                </c:pt>
                <c:pt idx="11">
                  <c:v>3635</c:v>
                </c:pt>
                <c:pt idx="14">
                  <c:v>5595</c:v>
                </c:pt>
              </c:numCache>
            </c:numRef>
          </c:val>
          <c:extLst>
            <c:ext xmlns:c16="http://schemas.microsoft.com/office/drawing/2014/chart" uri="{C3380CC4-5D6E-409C-BE32-E72D297353CC}">
              <c16:uniqueId val="{00000002-5E2E-4EE8-8813-765E4D50A9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2E-4EE8-8813-765E4D50A9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E-4EE8-8813-765E4D50A9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c:v>
                </c:pt>
                <c:pt idx="3">
                  <c:v>12</c:v>
                </c:pt>
                <c:pt idx="6">
                  <c:v>11</c:v>
                </c:pt>
                <c:pt idx="9">
                  <c:v>13</c:v>
                </c:pt>
                <c:pt idx="12">
                  <c:v>12</c:v>
                </c:pt>
              </c:numCache>
            </c:numRef>
          </c:val>
          <c:extLst>
            <c:ext xmlns:c16="http://schemas.microsoft.com/office/drawing/2014/chart" uri="{C3380CC4-5D6E-409C-BE32-E72D297353CC}">
              <c16:uniqueId val="{00000005-5E2E-4EE8-8813-765E4D50A9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1199</c:v>
                </c:pt>
                <c:pt idx="3">
                  <c:v>1047</c:v>
                </c:pt>
                <c:pt idx="6">
                  <c:v>1010</c:v>
                </c:pt>
                <c:pt idx="9">
                  <c:v>1011</c:v>
                </c:pt>
                <c:pt idx="12">
                  <c:v>1065</c:v>
                </c:pt>
              </c:numCache>
            </c:numRef>
          </c:val>
          <c:extLst>
            <c:ext xmlns:c16="http://schemas.microsoft.com/office/drawing/2014/chart" uri="{C3380CC4-5D6E-409C-BE32-E72D297353CC}">
              <c16:uniqueId val="{00000006-5E2E-4EE8-8813-765E4D50A9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436</c:v>
                </c:pt>
                <c:pt idx="3">
                  <c:v>504</c:v>
                </c:pt>
                <c:pt idx="6">
                  <c:v>468</c:v>
                </c:pt>
                <c:pt idx="9">
                  <c:v>407</c:v>
                </c:pt>
                <c:pt idx="12">
                  <c:v>350</c:v>
                </c:pt>
              </c:numCache>
            </c:numRef>
          </c:val>
          <c:extLst>
            <c:ext xmlns:c16="http://schemas.microsoft.com/office/drawing/2014/chart" uri="{C3380CC4-5D6E-409C-BE32-E72D297353CC}">
              <c16:uniqueId val="{00000007-5E2E-4EE8-8813-765E4D50A9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c:v>
                </c:pt>
                <c:pt idx="3">
                  <c:v>57</c:v>
                </c:pt>
                <c:pt idx="6">
                  <c:v>108</c:v>
                </c:pt>
                <c:pt idx="9">
                  <c:v>303</c:v>
                </c:pt>
                <c:pt idx="12">
                  <c:v>1145</c:v>
                </c:pt>
              </c:numCache>
            </c:numRef>
          </c:val>
          <c:extLst>
            <c:ext xmlns:c16="http://schemas.microsoft.com/office/drawing/2014/chart" uri="{C3380CC4-5D6E-409C-BE32-E72D297353CC}">
              <c16:uniqueId val="{00000008-5E2E-4EE8-8813-765E4D50A9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c:v>
                </c:pt>
                <c:pt idx="3">
                  <c:v>47</c:v>
                </c:pt>
                <c:pt idx="6">
                  <c:v>34</c:v>
                </c:pt>
                <c:pt idx="9">
                  <c:v>25</c:v>
                </c:pt>
                <c:pt idx="12">
                  <c:v>15</c:v>
                </c:pt>
              </c:numCache>
            </c:numRef>
          </c:val>
          <c:extLst>
            <c:ext xmlns:c16="http://schemas.microsoft.com/office/drawing/2014/chart" uri="{C3380CC4-5D6E-409C-BE32-E72D297353CC}">
              <c16:uniqueId val="{00000009-5E2E-4EE8-8813-765E4D50A9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5690</c:v>
                </c:pt>
                <c:pt idx="3">
                  <c:v>5670</c:v>
                </c:pt>
                <c:pt idx="6">
                  <c:v>5823</c:v>
                </c:pt>
                <c:pt idx="9">
                  <c:v>5812</c:v>
                </c:pt>
                <c:pt idx="12">
                  <c:v>5756</c:v>
                </c:pt>
              </c:numCache>
            </c:numRef>
          </c:val>
          <c:extLst>
            <c:ext xmlns:c16="http://schemas.microsoft.com/office/drawing/2014/chart" uri="{C3380CC4-5D6E-409C-BE32-E72D297353CC}">
              <c16:uniqueId val="{0000000A-5E2E-4EE8-8813-765E4D50A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1966</c:v>
                </c:pt>
                <c:pt idx="2">
                  <c:v>#N/A</c:v>
                </c:pt>
                <c:pt idx="3">
                  <c:v>#N/A</c:v>
                </c:pt>
                <c:pt idx="4">
                  <c:v>1846</c:v>
                </c:pt>
                <c:pt idx="5">
                  <c:v>#N/A</c:v>
                </c:pt>
                <c:pt idx="6">
                  <c:v>#N/A</c:v>
                </c:pt>
                <c:pt idx="7">
                  <c:v>1465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2E-4EE8-8813-765E4D50A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808</c:v>
                </c:pt>
                <c:pt idx="1">
                  <c:v>700</c:v>
                </c:pt>
                <c:pt idx="2">
                  <c:v>806</c:v>
                </c:pt>
              </c:numCache>
            </c:numRef>
          </c:val>
          <c:extLst>
            <c:ext xmlns:c16="http://schemas.microsoft.com/office/drawing/2014/chart" uri="{C3380CC4-5D6E-409C-BE32-E72D297353CC}">
              <c16:uniqueId val="{00000000-CD11-4B08-89F9-CB1952D76F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c:v>
                </c:pt>
                <c:pt idx="1">
                  <c:v>23</c:v>
                </c:pt>
                <c:pt idx="2">
                  <c:v>23</c:v>
                </c:pt>
              </c:numCache>
            </c:numRef>
          </c:val>
          <c:extLst>
            <c:ext xmlns:c16="http://schemas.microsoft.com/office/drawing/2014/chart" uri="{C3380CC4-5D6E-409C-BE32-E72D297353CC}">
              <c16:uniqueId val="{00000001-CD11-4B08-89F9-CB1952D76F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831</c:v>
                </c:pt>
                <c:pt idx="1">
                  <c:v>2466</c:v>
                </c:pt>
                <c:pt idx="2">
                  <c:v>4426</c:v>
                </c:pt>
              </c:numCache>
            </c:numRef>
          </c:val>
          <c:extLst>
            <c:ext xmlns:c16="http://schemas.microsoft.com/office/drawing/2014/chart" uri="{C3380CC4-5D6E-409C-BE32-E72D297353CC}">
              <c16:uniqueId val="{00000002-CD11-4B08-89F9-CB1952D76F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{43D54863-1C5D-4686-8C0E-D31695FAC7AD}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FA5-45BF-A463-81D6D10F55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{1DFC5B6E-F8CB-4B22-B15C-41B046716350}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A5-45BF-A463-81D6D10F55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{6E5E74C4-117D-4312-A109-1BA903C22B61}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A5-45BF-A463-81D6D10F55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{BA659261-A069-4F3D-BF5F-ABC6766EB843}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A5-45BF-A463-81D6D10F55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{204CE14A-7C61-44BE-8CD9-7782BA52BDF6}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A5-45BF-A463-81D6D10F55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{DA234909-C34F-45F2-A92D-7D861E154446}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FA5-45BF-A463-81D6D10F55C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{D104F510-15EA-4DD2-9132-1160B1EDFCFB}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FA5-45BF-A463-81D6D10F55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{778EF2C0-B7C3-428E-936A-A151C6C46060}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FA5-45BF-A463-81D6D10F55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{BA0C7919-CFBF-41ED-94DD-5DF02FD574DA}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FA5-45BF-A463-81D6D10F55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56.5</c:v>
                </c:pt>
              </c:numCache>
            </c:numRef>
          </c:xVal>
          <c:yVal>
            <c:numRef>
              <c:f>公会計指標分析・財政指標組合せ分析表!$BP$51:$DC$51</c:f>
              <c:numCache>
                <c:formatCode>#,##0.0;"▲ "#,##0.0</c:formatCode>
                <c:ptCount val="40"/>
                <c:pt idx="16">
                  <c:v>47</c:v>
                </c:pt>
              </c:numCache>
            </c:numRef>
          </c:yVal>
          <c:smooth val="0"/>
          <c:extLst>
            <c:ext xmlns:c16="http://schemas.microsoft.com/office/drawing/2014/chart" uri="{C3380CC4-5D6E-409C-BE32-E72D297353CC}">
              <c16:uniqueId val="{00000009-AFA5-45BF-A463-81D6D10F55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{505C95F4-9A70-4F25-9CD7-0EB455D3F2E5}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FA5-45BF-A463-81D6D10F55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{DE9A9C63-FBCA-4966-BF3E-E07F23562A55}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A5-45BF-A463-81D6D10F55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{F6ABC218-DEB7-4C31-B6F4-6AE5C4FC8F39}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A5-45BF-A463-81D6D10F55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{AE28AA4A-43DC-4664-9EF6-1582216B6DBE}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A5-45BF-A463-81D6D10F55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{1DE18CF7-5BFA-4D55-8DDC-C3D4A1A10C59}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A5-45BF-A463-81D6D10F55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{F0F16931-0B47-4809-8993-1655DA840CF4}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FA5-45BF-A463-81D6D10F55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{E211AA4A-D30A-4A6D-B95B-E28EFD9EE5B6}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FA5-45BF-A463-81D6D10F55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{0C3DEBBA-411C-4E1A-AA32-436DDCCAF197}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FA5-45BF-A463-81D6D10F55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{659B714F-C5A4-4B69-B164-355D94F3B512}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FA5-45BF-A463-81D6D10F55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c:ext xmlns:c16="http://schemas.microsoft.com/office/drawing/2014/chart" uri="{C3380CC4-5D6E-409C-BE32-E72D297353CC}">
              <c16:uniqueId val="{00000013-AFA5-45BF-A463-81D6D10F55C0}"/>
            </c:ext>
          </c:extLst>
        </c:ser>
        <c:dLbls>
          <c:showLegendKey val="0"/>
          <c:showVal val="1"/>
          <c:showCatName val="0"/>
          <c:showSerName val="0"/>
          <c:showPercent val="0"/>
          <c:showBubbleSize val="0"/>
        </c:dLbls>
        <c:axId val="46179840"/>
        <c:axId val="46181760"/>
      </c:scatterChart>
      <c:valAx>
        <c:axId val="46179840"/>
        <c:scaling>
          <c:orientation val="minMax"/>
          <c:max val="60.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{4625119C-7705-4B84-8968-88978F0BD97B}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95C-4E50-B344-80E0FFDF04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{9853D73D-4963-45C1-968F-27FD2C7DD751}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5C-4E50-B344-80E0FFDF04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{13B96875-7C61-41BB-8CB4-669866F84AF5}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5C-4E50-B344-80E0FFDF04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{B90DE90B-874D-4DA9-953C-032CA09B1C34}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5C-4E50-B344-80E0FFDF04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{53633B86-C839-4471-B8A1-FEABA2B3D116}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5C-4E50-B344-80E0FFDF04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{B4D22F72-6686-4D60-A7A0-F5AB26070534}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95C-4E50-B344-80E0FFDF04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{971F3341-EA02-41BF-8422-A2F46DC393F3}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95C-4E50-B344-80E0FFDF04E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{BD18B962-5B57-4FB1-A57D-76560FEC8314}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95C-4E50-B344-80E0FFDF04E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{6AE5C596-3747-4BC4-BB02-F8D1C2B3E0F2}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95C-4E50-B344-80E0FFDF04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11.2</c:v>
                </c:pt>
                <c:pt idx="16">
                  <c:v>10.199999999999999</c:v>
                </c:pt>
                <c:pt idx="24">
                  <c:v>9.8000000000000007</c:v>
                </c:pt>
                <c:pt idx="32">
                  <c:v>9.5</c:v>
                </c:pt>
              </c:numCache>
            </c:numRef>
          </c:xVal>
          <c:yVal>
            <c:numRef>
              <c:f>公会計指標分析・財政指標組合せ分析表!$BP$73:$DC$73</c:f>
              <c:numCache>
                <c:formatCode>#,##0.0;"▲ "#,##0.0</c:formatCode>
                <c:ptCount val="40"/>
                <c:pt idx="0">
                  <c:v>64.400000000000006</c:v>
                </c:pt>
                <c:pt idx="8">
                  <c:v>61.4</c:v>
                </c:pt>
                <c:pt idx="16">
                  <c:v>47</c:v>
                </c:pt>
              </c:numCache>
            </c:numRef>
          </c:yVal>
          <c:smooth val="0"/>
          <c:extLst>
            <c:ext xmlns:c16="http://schemas.microsoft.com/office/drawing/2014/chart" uri="{C3380CC4-5D6E-409C-BE32-E72D297353CC}">
              <c16:uniqueId val="{00000009-C95C-4E50-B344-80E0FFDF04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{48E87235-1111-494D-A8A4-3D186A2EA8C8}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95C-4E50-B344-80E0FFDF04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{7789286D-E759-4E48-B14D-A3538262DDA7}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5C-4E50-B344-80E0FFDF04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{55CAB152-B938-4921-B29F-AF3AEC12C836}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5C-4E50-B344-80E0FFDF04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{3227A731-2CAA-4AEE-A502-BDB1C41F177C}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5C-4E50-B344-80E0FFDF04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{E8D52C11-76C8-4347-B3CA-29EF4359E730}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5C-4E50-B344-80E0FFDF04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{29A75DD1-3090-47C1-961D-1FB35DF8AF5A}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95C-4E50-B344-80E0FFDF04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{714B86B1-3E49-4DDB-9864-7FA48FF3607B}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95C-4E50-B344-80E0FFDF04E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{8091283B-08E1-4653-A5A1-03EF9FB4A01A}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95C-4E50-B344-80E0FFDF04E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{2F46786D-68E9-4F7B-8ED3-F84B49BE72D7}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95C-4E50-B344-80E0FFDF04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C95C-4E50-B344-80E0FFDF04EF}"/>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会計の償還が進んではいるものの、過疎対策としての起債が増加していることから今後も同程度で推移するものと考えられる。なお、算入公債費等は当該過疎対策事業債等の償還費の普通交付税措置により増加傾向にあり、実質公債費比率の逓増が抑制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今後も公債費負担の適正化を図るとともに平準化を目指していく。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一般会計等に係る地方債の残高については地方債発行額が償還額を下回ったため減少に転じている。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債務負担行為に基づく支出予定額についても過去の農業基盤整備事業に係る償還が進んでおり、今後も減少する見込みである。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公営企業債等繰入見込額については、国保病院の建て替えによる公営企業債の増発が増加要因である。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また、上記の将来負担額の控除財源である充当可能財源等がふるさと納税寄附金の増加や財政措置の高い過疎債等の発行により上回っているため、将来負担比率が昨年度より「数値なし」となっている。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ふるさと納税寄附金の受け入れ増加を受けて、ふるさとづくり事業振興基金への積み増しが大幅に増加した。これにより特定目的基金が前年度比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百万円増加し、基金全体の残高を引き上げる結果となった。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振興基金の使途については、その財源となるふるさと納税寄附金受け入れ時の使途指定を踏まえ、各分野への有効活用が求められる。今後、充当計画や充当事業の明確化を図り、適切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また、基金全体として大幅に増加していることからその運用についても適切に対処していく必要がある。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ふるさとづくり事業振興基金：本町における歴史、伝統、文化、産業等を生かし、いつまでも住みたくなるまちづくり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保健医療福祉連携充実強化基金：地域の保健医療福祉の向上、医療従事者の確保、保健医療福祉連携計画の達成に向けた施設又は設備の整備等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対策基金：園芸作物等の生産体制強化を図るための新たな生産技術及び新品種の導入、農業経営の発展に資するためのより高い技術の研修、農業振興の試験、研究及び開発に関わる事業、青年農業者が実施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ふるさと納税寄附金の受け入れ増加を受けて、ふるさとづくり事業振興基金への積み増しが大幅に増加した。本基金の増加は平成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年度から大幅に増加傾向にある。また、保健医療福祉連携充実強化基金については、新設したため皆増している。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ふるさとづくり事業振興基金については、ふるさと納税寄附金を財源とした積み立てを今後も実施していく。本基金については、財源が指定寄付金であることからもその使途の適正化が求められる。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また、保健医療福祉充実強化基金については、本町が進める保健医療福祉ゾーンの整備に活用予定であり、（仮称）総合保健福祉センター建設や病院周辺整備等に活用予定である。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なお、農業振興対策基金においても農業者の施設・機械整備補助等に活用予定であり、産業振興に寄与することが期待されている。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百万円となった。これは、昨年度の実質収支の額が比較的大きかったことにより、平成２９年度中の取り崩し額を上回ったことによるものである。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原則として決算後の実質収支（歳入歳出の差し引きから翌年度に繰り越す財源を差し引いたもの）の１／２以上を積み立てることとしており、財源調整機能を損なわないような安定的な管理に努める。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本基金の残高は平成２７年度から増減は無い。預金利子分の積み増しを行うに留まっている。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地方債借り入れは財政融資資金等の公的資金を中心に行っており、現在低利率であることから、利子負担は大きくない。しかし、今後、公共施設の老朽化による施設更新や（仮称）総合保健福祉センターの整備等が控えているため、将来に向けた公債費平準化を図るため、実質収支の一部を積み立てる等の対策が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00000000-0008-0000-0D00-000017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0000000-0008-0000-0D00-00001C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00000000-0008-0000-0D00-00001D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平成２８年度においては、類似団体内平均値を下回っているが、公共施設の老朽化が進んでおり、特に保育所、児童館、公民館等についてはその老朽化が懸念されている。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基づき、施設の劣化診断結果等を踏まえ個別施設計画を策定することが喫緊の課題である。個別施設計画策定後は、計画に沿った施設マネジメントが求められ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48895</xdr:rowOff>
    </xdr:from>
    <xdr:to>
      <xdr:col>15</xdr:col>
      <xdr:colOff>187325</xdr:colOff>
      <xdr:row>33</xdr:row>
      <xdr:rowOff>150495</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323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141605</xdr:rowOff>
    </xdr:from>
    <xdr:to>
      <xdr:col>19</xdr:col>
      <xdr:colOff>136525</xdr:colOff>
      <xdr:row>33</xdr:row>
      <xdr:rowOff>99695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flipV="1">
          <a:off x="3289300" y="6399530"/>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a:extLst>
            <a:ext uri="{FF2B5EF4-FFF2-40B4-BE49-F238E27FC236}">
              <a16:creationId xmlns:a16="http://schemas.microsoft.com/office/drawing/2014/main" id="{00000000-0008-0000-0D00-000052000000}"/>
            </a:ext>
          </a:extLst>
        </xdr:cNvPr>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a:extLst>
            <a:ext uri="{FF2B5EF4-FFF2-40B4-BE49-F238E27FC236}">
              <a16:creationId xmlns:a16="http://schemas.microsoft.com/office/drawing/2014/main" id="{00000000-0008-0000-0D00-000053000000}"/>
            </a:ext>
          </a:extLst>
        </xdr:cNvPr>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84" name="n_1mainValue有形固定資産減価償却率">
          <a:extLst>
            <a:ext uri="{FF2B5EF4-FFF2-40B4-BE49-F238E27FC236}">
              <a16:creationId xmlns:a16="http://schemas.microsoft.com/office/drawing/2014/main" id="{00000000-0008-0000-0D00-000054000000}"/>
            </a:ext>
          </a:extLst>
        </xdr:cNvPr>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85" name="n_2mainValue有形固定資産減価償却率">
          <a:extLst>
            <a:ext uri="{FF2B5EF4-FFF2-40B4-BE49-F238E27FC236}">
              <a16:creationId xmlns:a16="http://schemas.microsoft.com/office/drawing/2014/main" id="{00000000-0008-0000-0D00-000055000000}"/>
            </a:ext>
          </a:extLst>
        </xdr:cNvPr>
        <xdr:cNvSpPr txBox="1"/>
      </xdr:nvSpPr>
      <xdr:spPr>
        <a:xfrm>
          <a:off x="3086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平成２９年度においては、類似団体内平均値を下回っているが、充当可能基金残高の増加と将来負担額の減少が要因として考えられる。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しかし、前述のとおり公共施設の老朽化が進んでおり、今後の施設延命化や修繕、建替え費用が懸念され債務の増加が見込まれるため、今後必要となる費用の積み立てを考慮した財政運営が必要である。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a:extLst>
            <a:ext uri="{FF2B5EF4-FFF2-40B4-BE49-F238E27FC236}">
              <a16:creationId xmlns:a16="http://schemas.microsoft.com/office/drawing/2014/main" id="{00000000-0008-0000-0D00-000077000000}"/>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a:extLst>
            <a:ext uri="{FF2B5EF4-FFF2-40B4-BE49-F238E27FC236}">
              <a16:creationId xmlns:a16="http://schemas.microsoft.com/office/drawing/2014/main" id="{00000000-0008-0000-0D00-00007900000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a:extLst>
            <a:ext uri="{FF2B5EF4-FFF2-40B4-BE49-F238E27FC236}">
              <a16:creationId xmlns:a16="http://schemas.microsoft.com/office/drawing/2014/main" id="{00000000-0008-0000-0D00-00007B000000}"/>
            </a:ext>
          </a:extLst>
        </xdr:cNvPr>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115094</xdr:rowOff>
    </xdr:from>
    <xdr:to>
      <xdr:col>76</xdr:col>
      <xdr:colOff>73025</xdr:colOff>
      <xdr:row>33</xdr:row>
      <xdr:rowOff>45244</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63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93521</xdr:rowOff>
    </xdr:from>
    <xdr:ext cx="340478" cy="259045"/>
    <xdr:sp macro="" textlink="">
      <xdr:nvSpPr>
        <xdr:cNvPr id="131" name="債務償還可能年数該当値テキスト">
          <a:extLst>
            <a:ext uri="{FF2B5EF4-FFF2-40B4-BE49-F238E27FC236}">
              <a16:creationId xmlns:a16="http://schemas.microsoft.com/office/drawing/2014/main" id="{00000000-0008-0000-0D00-000083000000}"/>
            </a:ext>
          </a:extLst>
        </xdr:cNvPr>
        <xdr:cNvSpPr txBox="1"/>
      </xdr:nvSpPr>
      <xdr:spPr>
        <a:xfrm>
          <a:off x="14846300" y="63514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D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44994</xdr:rowOff>
    </xdr:from>
    <xdr:to>
      <xdr:col>20</xdr:col>
      <xdr:colOff>38100</xdr:colOff>
      <xdr:row>40</xdr:row>
      <xdr:rowOff>146594</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107043</xdr:rowOff>
    </xdr:from>
    <xdr:to>
      <xdr:col>15</xdr:col>
      <xdr:colOff>101600</xdr:colOff>
      <xdr:row>41</xdr:row>
      <xdr:rowOff>37193</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95794</xdr:rowOff>
    </xdr:from>
    <xdr:to>
      <xdr:col>19</xdr:col>
      <xdr:colOff>177800</xdr:colOff>
      <xdr:row>40</xdr:row>
      <xdr:rowOff>157843</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9537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137721</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E00-00004D000000}"/>
            </a:ext>
          </a:extLst>
        </xdr:cNvPr>
        <xdr:cNvSpPr txBox="1"/>
      </xdr:nvSpPr>
      <xdr:spPr>
        <a:xfrm>
          <a:off x="3582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28320</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E00-00004E000000}"/>
            </a:ext>
          </a:extLst>
        </xdr:cNvPr>
        <xdr:cNvSpPr txBox="1"/>
      </xdr:nvSpPr>
      <xdr:spPr>
        <a:xfrm>
          <a:off x="2705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68053</xdr:rowOff>
    </xdr:from>
    <xdr:to>
      <xdr:col>50</xdr:col>
      <xdr:colOff>165100</xdr:colOff>
      <xdr:row>38</xdr:row>
      <xdr:rowOff>169653</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65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70777</xdr:rowOff>
    </xdr:from>
    <xdr:to>
      <xdr:col>46</xdr:col>
      <xdr:colOff>38100</xdr:colOff>
      <xdr:row>39</xdr:row>
      <xdr:rowOff>927</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8699500" y="65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118853</xdr:rowOff>
    </xdr:from>
    <xdr:to>
      <xdr:col>50</xdr:col>
      <xdr:colOff>114300</xdr:colOff>
      <xdr:row>38</xdr:row>
      <xdr:rowOff>121577</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8750300" y="663395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9" name="n_1aveValue【道路】&#10;一人当たり延長">
          <a:extLst>
            <a:ext uri="{FF2B5EF4-FFF2-40B4-BE49-F238E27FC236}">
              <a16:creationId xmlns:a16="http://schemas.microsoft.com/office/drawing/2014/main" id="{00000000-0008-0000-0E00-000077000000}"/>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0" name="n_2aveValue【道路】&#10;一人当たり延長">
          <a:extLst>
            <a:ext uri="{FF2B5EF4-FFF2-40B4-BE49-F238E27FC236}">
              <a16:creationId xmlns:a16="http://schemas.microsoft.com/office/drawing/2014/main" id="{00000000-0008-0000-0E00-000078000000}"/>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160780</xdr:rowOff>
    </xdr:from>
    <xdr:ext cx="534377" cy="259045"/>
    <xdr:sp macro="" textlink="">
      <xdr:nvSpPr>
        <xdr:cNvPr id="121" name="n_1mainValue【道路】&#10;一人当たり延長">
          <a:extLst>
            <a:ext uri="{FF2B5EF4-FFF2-40B4-BE49-F238E27FC236}">
              <a16:creationId xmlns:a16="http://schemas.microsoft.com/office/drawing/2014/main" id="{00000000-0008-0000-0E00-000079000000}"/>
            </a:ext>
          </a:extLst>
        </xdr:cNvPr>
        <xdr:cNvSpPr txBox="1"/>
      </xdr:nvSpPr>
      <xdr:spPr>
        <a:xfrm>
          <a:off x="9359411" y="66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163504</xdr:rowOff>
    </xdr:from>
    <xdr:ext cx="534377" cy="259045"/>
    <xdr:sp macro="" textlink="">
      <xdr:nvSpPr>
        <xdr:cNvPr id="122" name="n_2mainValue【道路】&#10;一人当たり延長">
          <a:extLst>
            <a:ext uri="{FF2B5EF4-FFF2-40B4-BE49-F238E27FC236}">
              <a16:creationId xmlns:a16="http://schemas.microsoft.com/office/drawing/2014/main" id="{00000000-0008-0000-0E00-00007A000000}"/>
            </a:ext>
          </a:extLst>
        </xdr:cNvPr>
        <xdr:cNvSpPr txBox="1"/>
      </xdr:nvSpPr>
      <xdr:spPr>
        <a:xfrm>
          <a:off x="8483111" y="66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166370</xdr:rowOff>
    </xdr:from>
    <xdr:to>
      <xdr:col>20</xdr:col>
      <xdr:colOff>38100</xdr:colOff>
      <xdr:row>55</xdr:row>
      <xdr:rowOff>96520</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3746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45212</xdr:rowOff>
    </xdr:from>
    <xdr:to>
      <xdr:col>15</xdr:col>
      <xdr:colOff>101600</xdr:colOff>
      <xdr:row>55</xdr:row>
      <xdr:rowOff>146812</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94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45720</xdr:rowOff>
    </xdr:from>
    <xdr:to>
      <xdr:col>19</xdr:col>
      <xdr:colOff>177800</xdr:colOff>
      <xdr:row>55</xdr:row>
      <xdr:rowOff>96012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2908300" y="947547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113047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163339</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925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E00-0000BE000000}"/>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E00-0000C0000000}"/>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E00-0000C2000000}"/>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68535</xdr:rowOff>
    </xdr:from>
    <xdr:to>
      <xdr:col>50</xdr:col>
      <xdr:colOff>165100</xdr:colOff>
      <xdr:row>62</xdr:row>
      <xdr:rowOff>170135</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9588500" y="106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145970</xdr:rowOff>
    </xdr:from>
    <xdr:to>
      <xdr:col>46</xdr:col>
      <xdr:colOff>38100</xdr:colOff>
      <xdr:row>64</xdr:row>
      <xdr:rowOff>76120</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8699500" y="109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119335</xdr:rowOff>
    </xdr:from>
    <xdr:to>
      <xdr:col>50</xdr:col>
      <xdr:colOff>114300</xdr:colOff>
      <xdr:row>64</xdr:row>
      <xdr:rowOff>25320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8750300" y="10749235"/>
          <a:ext cx="889000" cy="2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161262</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79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67247</xdr:rowOff>
    </xdr:from>
    <xdr:ext cx="534377" cy="259045"/>
    <xdr:sp macro="" textlink="">
      <xdr:nvSpPr>
        <xdr:cNvPr id="209" name="n_2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83111" y="110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E00-0000E9000000}"/>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00000000-0008-0000-0E00-0000EB00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E00-0000ED000000}"/>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3746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95250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2908300" y="13968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E00-0000F9000000}"/>
            </a:ext>
          </a:extLst>
        </xdr:cNvPr>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E00-0000FA000000}"/>
            </a:ext>
          </a:extLst>
        </xdr:cNvPr>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148862</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2" name="n_2mainValue【公営住宅】&#10;有形固定資産減価償却率">
          <a:extLst>
            <a:ext uri="{FF2B5EF4-FFF2-40B4-BE49-F238E27FC236}">
              <a16:creationId xmlns:a16="http://schemas.microsoft.com/office/drawing/2014/main" id="{00000000-0008-0000-0E00-0000FC00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E00-000017010000}"/>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E00-000019010000}"/>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E00-00001B010000}"/>
            </a:ext>
          </a:extLst>
        </xdr:cNvPr>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86415</xdr:rowOff>
    </xdr:from>
    <xdr:to>
      <xdr:col>50</xdr:col>
      <xdr:colOff>165100</xdr:colOff>
      <xdr:row>85</xdr:row>
      <xdr:rowOff>16565</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9588500" y="144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137215</xdr:rowOff>
    </xdr:from>
    <xdr:to>
      <xdr:col>50</xdr:col>
      <xdr:colOff>114300</xdr:colOff>
      <xdr:row>84</xdr:row>
      <xdr:rowOff>145542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8750300" y="14539015"/>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295" name="n_1aveValue【公営住宅】&#10;一人当たり面積">
          <a:extLst>
            <a:ext uri="{FF2B5EF4-FFF2-40B4-BE49-F238E27FC236}">
              <a16:creationId xmlns:a16="http://schemas.microsoft.com/office/drawing/2014/main" id="{00000000-0008-0000-0E00-000027010000}"/>
            </a:ext>
          </a:extLst>
        </xdr:cNvPr>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296" name="n_2aveValue【公営住宅】&#10;一人当たり面積">
          <a:extLst>
            <a:ext uri="{FF2B5EF4-FFF2-40B4-BE49-F238E27FC236}">
              <a16:creationId xmlns:a16="http://schemas.microsoft.com/office/drawing/2014/main" id="{00000000-0008-0000-0E00-000028010000}"/>
            </a:ext>
          </a:extLst>
        </xdr:cNvPr>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33092</xdr:rowOff>
    </xdr:from>
    <xdr:ext cx="469744" cy="259045"/>
    <xdr:sp macro="" textlink="">
      <xdr:nvSpPr>
        <xdr:cNvPr id="297" name="n_1mainValue【公営住宅】&#10;一人当たり面積">
          <a:extLst>
            <a:ext uri="{FF2B5EF4-FFF2-40B4-BE49-F238E27FC236}">
              <a16:creationId xmlns:a16="http://schemas.microsoft.com/office/drawing/2014/main" id="{00000000-0008-0000-0E00-000029010000}"/>
            </a:ext>
          </a:extLst>
        </xdr:cNvPr>
        <xdr:cNvSpPr txBox="1"/>
      </xdr:nvSpPr>
      <xdr:spPr>
        <a:xfrm>
          <a:off x="9391727" y="1426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41419</xdr:rowOff>
    </xdr:from>
    <xdr:ext cx="469744" cy="259045"/>
    <xdr:sp macro="" textlink="">
      <xdr:nvSpPr>
        <xdr:cNvPr id="298" name="n_2mainValue【公営住宅】&#10;一人当たり面積">
          <a:extLst>
            <a:ext uri="{FF2B5EF4-FFF2-40B4-BE49-F238E27FC236}">
              <a16:creationId xmlns:a16="http://schemas.microsoft.com/office/drawing/2014/main" id="{00000000-0008-0000-0E00-00002A010000}"/>
            </a:ext>
          </a:extLst>
        </xdr:cNvPr>
        <xdr:cNvSpPr txBox="1"/>
      </xdr:nvSpPr>
      <xdr:spPr>
        <a:xfrm>
          <a:off x="8515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00000000-0008-0000-0E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40" name="【認定こども園・幼稚園・保育所】&#10;有形固定資産減価償却率最小値テキスト">
          <a:extLst>
            <a:ext uri="{FF2B5EF4-FFF2-40B4-BE49-F238E27FC236}">
              <a16:creationId xmlns:a16="http://schemas.microsoft.com/office/drawing/2014/main" id="{00000000-0008-0000-0E00-000054010000}"/>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00000000-0008-0000-0E00-000056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00000000-0008-0000-0E00-000058010000}"/>
            </a:ext>
          </a:extLst>
        </xdr:cNvPr>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56" name="n_1aveValue【認定こども園・幼稚園・保育所】&#10;有形固定資産減価償却率">
          <a:extLst>
            <a:ext uri="{FF2B5EF4-FFF2-40B4-BE49-F238E27FC236}">
              <a16:creationId xmlns:a16="http://schemas.microsoft.com/office/drawing/2014/main" id="{00000000-0008-0000-0E00-000064010000}"/>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57" name="n_2aveValue【認定こども園・幼稚園・保育所】&#10;有形固定資産減価償却率">
          <a:extLst>
            <a:ext uri="{FF2B5EF4-FFF2-40B4-BE49-F238E27FC236}">
              <a16:creationId xmlns:a16="http://schemas.microsoft.com/office/drawing/2014/main" id="{00000000-0008-0000-0E00-00006501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8" name="n_1mainValue【認定こども園・幼稚園・保育所】&#10;有形固定資産減価償却率">
          <a:extLst>
            <a:ext uri="{FF2B5EF4-FFF2-40B4-BE49-F238E27FC236}">
              <a16:creationId xmlns:a16="http://schemas.microsoft.com/office/drawing/2014/main" id="{00000000-0008-0000-0E00-000066010000}"/>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59" name="n_2main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00000000-0008-0000-0E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00000000-0008-0000-0E00-00007E010000}"/>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00000000-0008-0000-0E00-000080010000}"/>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00000000-0008-0000-0E00-000082010000}"/>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00000000-0008-0000-0E00-00008E010000}"/>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00000000-0008-0000-0E00-00008F010000}"/>
            </a:ext>
          </a:extLst>
        </xdr:cNvPr>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00" name="n_1mainValue【認定こども園・幼稚園・保育所】&#10;一人当たり面積">
          <a:extLst>
            <a:ext uri="{FF2B5EF4-FFF2-40B4-BE49-F238E27FC236}">
              <a16:creationId xmlns:a16="http://schemas.microsoft.com/office/drawing/2014/main" id="{00000000-0008-0000-0E00-000090010000}"/>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01" name="n_2main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a16="http://schemas.microsoft.com/office/drawing/2014/main" id="{00000000-0008-0000-0E00-0000A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27" name="【学校施設】&#10;有形固定資産減価償却率最小値テキスト">
          <a:extLst>
            <a:ext uri="{FF2B5EF4-FFF2-40B4-BE49-F238E27FC236}">
              <a16:creationId xmlns:a16="http://schemas.microsoft.com/office/drawing/2014/main" id="{00000000-0008-0000-0E00-0000AB010000}"/>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29" name="【学校施設】&#10;有形固定資産減価償却率最大値テキスト">
          <a:extLst>
            <a:ext uri="{FF2B5EF4-FFF2-40B4-BE49-F238E27FC236}">
              <a16:creationId xmlns:a16="http://schemas.microsoft.com/office/drawing/2014/main" id="{00000000-0008-0000-0E00-0000AD010000}"/>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31" name="【学校施設】&#10;有形固定資産減価償却率平均値テキスト">
          <a:extLst>
            <a:ext uri="{FF2B5EF4-FFF2-40B4-BE49-F238E27FC236}">
              <a16:creationId xmlns:a16="http://schemas.microsoft.com/office/drawing/2014/main" id="{00000000-0008-0000-0E00-0000AF010000}"/>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71120</xdr:rowOff>
    </xdr:from>
    <xdr:to>
      <xdr:col>76</xdr:col>
      <xdr:colOff>165100</xdr:colOff>
      <xdr:row>61</xdr:row>
      <xdr:rowOff>1270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121920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10397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43" name="n_1aveValue【学校施設】&#10;有形固定資産減価償却率">
          <a:extLst>
            <a:ext uri="{FF2B5EF4-FFF2-40B4-BE49-F238E27FC236}">
              <a16:creationId xmlns:a16="http://schemas.microsoft.com/office/drawing/2014/main" id="{00000000-0008-0000-0E00-0000BB01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44" name="n_2aveValue【学校施設】&#10;有形固定資産減価償却率">
          <a:extLst>
            <a:ext uri="{FF2B5EF4-FFF2-40B4-BE49-F238E27FC236}">
              <a16:creationId xmlns:a16="http://schemas.microsoft.com/office/drawing/2014/main" id="{00000000-0008-0000-0E00-0000BC010000}"/>
            </a:ext>
          </a:extLst>
        </xdr:cNvPr>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6367</xdr:rowOff>
    </xdr:from>
    <xdr:ext cx="405111" cy="259045"/>
    <xdr:sp macro="" textlink="">
      <xdr:nvSpPr>
        <xdr:cNvPr id="445" name="n_1mainValue【学校施設】&#10;有形固定資産減価償却率">
          <a:extLst>
            <a:ext uri="{FF2B5EF4-FFF2-40B4-BE49-F238E27FC236}">
              <a16:creationId xmlns:a16="http://schemas.microsoft.com/office/drawing/2014/main" id="{00000000-0008-0000-0E00-0000BD010000}"/>
            </a:ext>
          </a:extLst>
        </xdr:cNvPr>
        <xdr:cNvSpPr txBox="1"/>
      </xdr:nvSpPr>
      <xdr:spPr>
        <a:xfrm>
          <a:off x="15266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17797</xdr:rowOff>
    </xdr:from>
    <xdr:ext cx="405111" cy="259045"/>
    <xdr:sp macro="" textlink="">
      <xdr:nvSpPr>
        <xdr:cNvPr id="446" name="n_2mainValue【学校施設】&#10;有形固定資産減価償却率">
          <a:extLst>
            <a:ext uri="{FF2B5EF4-FFF2-40B4-BE49-F238E27FC236}">
              <a16:creationId xmlns:a16="http://schemas.microsoft.com/office/drawing/2014/main" id="{00000000-0008-0000-0E00-0000BE010000}"/>
            </a:ext>
          </a:extLst>
        </xdr:cNvPr>
        <xdr:cNvSpPr txBox="1"/>
      </xdr:nvSpPr>
      <xdr:spPr>
        <a:xfrm>
          <a:off x="143897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E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E00-0000DA01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76" name="【学校施設】&#10;一人当たり面積最大値テキスト">
          <a:extLst>
            <a:ext uri="{FF2B5EF4-FFF2-40B4-BE49-F238E27FC236}">
              <a16:creationId xmlns:a16="http://schemas.microsoft.com/office/drawing/2014/main" id="{00000000-0008-0000-0E00-0000DC010000}"/>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E00-0000DE010000}"/>
            </a:ext>
          </a:extLst>
        </xdr:cNvPr>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142857</xdr:rowOff>
    </xdr:from>
    <xdr:to>
      <xdr:col>112</xdr:col>
      <xdr:colOff>38100</xdr:colOff>
      <xdr:row>63</xdr:row>
      <xdr:rowOff>73007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107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117711</xdr:rowOff>
    </xdr:from>
    <xdr:to>
      <xdr:col>107</xdr:col>
      <xdr:colOff>101600</xdr:colOff>
      <xdr:row>63</xdr:row>
      <xdr:rowOff>47861</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0383500" y="107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168511</xdr:rowOff>
    </xdr:from>
    <xdr:to>
      <xdr:col>111</xdr:col>
      <xdr:colOff>177800</xdr:colOff>
      <xdr:row>63</xdr:row>
      <xdr:rowOff>22207</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0434300" y="107984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90" name="n_1aveValue【学校施設】&#10;一人当たり面積">
          <a:extLst>
            <a:ext uri="{FF2B5EF4-FFF2-40B4-BE49-F238E27FC236}">
              <a16:creationId xmlns:a16="http://schemas.microsoft.com/office/drawing/2014/main" id="{00000000-0008-0000-0E00-0000EA010000}"/>
            </a:ext>
          </a:extLst>
        </xdr:cNvPr>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91" name="n_2aveValue【学校施設】&#10;一人当たり面積">
          <a:extLst>
            <a:ext uri="{FF2B5EF4-FFF2-40B4-BE49-F238E27FC236}">
              <a16:creationId xmlns:a16="http://schemas.microsoft.com/office/drawing/2014/main" id="{00000000-0008-0000-0E00-0000EB010000}"/>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64134</xdr:rowOff>
    </xdr:from>
    <xdr:ext cx="469744" cy="259045"/>
    <xdr:sp macro="" textlink="">
      <xdr:nvSpPr>
        <xdr:cNvPr id="492" name="n_1mainValue【学校施設】&#10;一人当たり面積">
          <a:extLst>
            <a:ext uri="{FF2B5EF4-FFF2-40B4-BE49-F238E27FC236}">
              <a16:creationId xmlns:a16="http://schemas.microsoft.com/office/drawing/2014/main" id="{00000000-0008-0000-0E00-0000EC010000}"/>
            </a:ext>
          </a:extLst>
        </xdr:cNvPr>
        <xdr:cNvSpPr txBox="1"/>
      </xdr:nvSpPr>
      <xdr:spPr>
        <a:xfrm>
          <a:off x="21075727" y="108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38988</xdr:rowOff>
    </xdr:from>
    <xdr:ext cx="469744" cy="259045"/>
    <xdr:sp macro="" textlink="">
      <xdr:nvSpPr>
        <xdr:cNvPr id="493" name="n_2mainValue【学校施設】&#10;一人当たり面積">
          <a:extLst>
            <a:ext uri="{FF2B5EF4-FFF2-40B4-BE49-F238E27FC236}">
              <a16:creationId xmlns:a16="http://schemas.microsoft.com/office/drawing/2014/main" id="{00000000-0008-0000-0E00-0000ED010000}"/>
            </a:ext>
          </a:extLst>
        </xdr:cNvPr>
        <xdr:cNvSpPr txBox="1"/>
      </xdr:nvSpPr>
      <xdr:spPr>
        <a:xfrm>
          <a:off x="20199427" y="1084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a:extLst>
            <a:ext uri="{FF2B5EF4-FFF2-40B4-BE49-F238E27FC236}">
              <a16:creationId xmlns:a16="http://schemas.microsoft.com/office/drawing/2014/main" id="{00000000-0008-0000-0E00-00000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17" name="【児童館】&#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9" name="【児童館】&#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21" name="【児童館】&#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33" name="n_1aveValue【児童館】&#10;有形固定資産減価償却率">
          <a:extLst>
            <a:ext uri="{FF2B5EF4-FFF2-40B4-BE49-F238E27FC236}">
              <a16:creationId xmlns:a16="http://schemas.microsoft.com/office/drawing/2014/main" id="{00000000-0008-0000-0E00-000015020000}"/>
            </a:ext>
          </a:extLst>
        </xdr:cNvPr>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34" name="n_2aveValue【児童館】&#10;有形固定資産減価償却率">
          <a:extLst>
            <a:ext uri="{FF2B5EF4-FFF2-40B4-BE49-F238E27FC236}">
              <a16:creationId xmlns:a16="http://schemas.microsoft.com/office/drawing/2014/main" id="{00000000-0008-0000-0E00-000016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35" name="n_1mainValue【児童館】&#10;有形固定資産減価償却率">
          <a:extLst>
            <a:ext uri="{FF2B5EF4-FFF2-40B4-BE49-F238E27FC236}">
              <a16:creationId xmlns:a16="http://schemas.microsoft.com/office/drawing/2014/main" id="{00000000-0008-0000-0E00-000017020000}"/>
            </a:ext>
          </a:extLst>
        </xdr:cNvPr>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36" name="n_2mainValue【児童館】&#10;有形固定資産減価償却率">
          <a:extLst>
            <a:ext uri="{FF2B5EF4-FFF2-40B4-BE49-F238E27FC236}">
              <a16:creationId xmlns:a16="http://schemas.microsoft.com/office/drawing/2014/main" id="{00000000-0008-0000-0E00-000018020000}"/>
            </a:ext>
          </a:extLst>
        </xdr:cNvPr>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a:extLst>
            <a:ext uri="{FF2B5EF4-FFF2-40B4-BE49-F238E27FC236}">
              <a16:creationId xmlns:a16="http://schemas.microsoft.com/office/drawing/2014/main" id="{00000000-0008-0000-0E00-00002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1" name="【児童館】&#10;一人当たり面積最小値テキスト">
          <a:extLst>
            <a:ext uri="{FF2B5EF4-FFF2-40B4-BE49-F238E27FC236}">
              <a16:creationId xmlns:a16="http://schemas.microsoft.com/office/drawing/2014/main" id="{00000000-0008-0000-0E00-000031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3" name="【児童館】&#10;一人当たり面積最大値テキスト">
          <a:extLst>
            <a:ext uri="{FF2B5EF4-FFF2-40B4-BE49-F238E27FC236}">
              <a16:creationId xmlns:a16="http://schemas.microsoft.com/office/drawing/2014/main" id="{00000000-0008-0000-0E00-000033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65" name="【児童館】&#10;一人当たり面積平均値テキスト">
          <a:extLst>
            <a:ext uri="{FF2B5EF4-FFF2-40B4-BE49-F238E27FC236}">
              <a16:creationId xmlns:a16="http://schemas.microsoft.com/office/drawing/2014/main" id="{00000000-0008-0000-0E00-000035020000}"/>
            </a:ext>
          </a:extLst>
        </xdr:cNvPr>
        <xdr:cNvSpPr txBox="1"/>
      </xdr:nvSpPr>
      <xdr:spPr>
        <a:xfrm>
          <a:off x="22199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77" name="n_1aveValue【児童館】&#10;一人当たり面積">
          <a:extLst>
            <a:ext uri="{FF2B5EF4-FFF2-40B4-BE49-F238E27FC236}">
              <a16:creationId xmlns:a16="http://schemas.microsoft.com/office/drawing/2014/main" id="{00000000-0008-0000-0E00-00004102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578" name="n_2aveValue【児童館】&#10;一人当たり面積">
          <a:extLst>
            <a:ext uri="{FF2B5EF4-FFF2-40B4-BE49-F238E27FC236}">
              <a16:creationId xmlns:a16="http://schemas.microsoft.com/office/drawing/2014/main" id="{00000000-0008-0000-0E00-00004202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579" name="n_1mainValue【児童館】&#10;一人当たり面積">
          <a:extLst>
            <a:ext uri="{FF2B5EF4-FFF2-40B4-BE49-F238E27FC236}">
              <a16:creationId xmlns:a16="http://schemas.microsoft.com/office/drawing/2014/main" id="{00000000-0008-0000-0E00-000043020000}"/>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580" name="n_2mainValue【児童館】&#10;一人当たり面積">
          <a:extLst>
            <a:ext uri="{FF2B5EF4-FFF2-40B4-BE49-F238E27FC236}">
              <a16:creationId xmlns:a16="http://schemas.microsoft.com/office/drawing/2014/main" id="{00000000-0008-0000-0E00-000044020000}"/>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a:extLst>
            <a:ext uri="{FF2B5EF4-FFF2-40B4-BE49-F238E27FC236}">
              <a16:creationId xmlns:a16="http://schemas.microsoft.com/office/drawing/2014/main" id="{00000000-0008-0000-0E00-00005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04" name="【公民館】&#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6" name="【公民館】&#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8" name="【公民館】&#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4592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20" name="n_1aveValue【公民館】&#10;有形固定資産減価償却率">
          <a:extLst>
            <a:ext uri="{FF2B5EF4-FFF2-40B4-BE49-F238E27FC236}">
              <a16:creationId xmlns:a16="http://schemas.microsoft.com/office/drawing/2014/main" id="{00000000-0008-0000-0E00-00006C020000}"/>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621" name="n_2aveValue【公民館】&#10;有形固定資産減価償却率">
          <a:extLst>
            <a:ext uri="{FF2B5EF4-FFF2-40B4-BE49-F238E27FC236}">
              <a16:creationId xmlns:a16="http://schemas.microsoft.com/office/drawing/2014/main" id="{00000000-0008-0000-0E00-00006D020000}"/>
            </a:ext>
          </a:extLst>
        </xdr:cNvPr>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22" name="n_1mainValue【公民館】&#10;有形固定資産減価償却率">
          <a:extLst>
            <a:ext uri="{FF2B5EF4-FFF2-40B4-BE49-F238E27FC236}">
              <a16:creationId xmlns:a16="http://schemas.microsoft.com/office/drawing/2014/main" id="{00000000-0008-0000-0E00-00006E020000}"/>
            </a:ext>
          </a:extLst>
        </xdr:cNvPr>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623" name="n_2mainValue【公民館】&#10;有形固定資産減価償却率">
          <a:extLst>
            <a:ext uri="{FF2B5EF4-FFF2-40B4-BE49-F238E27FC236}">
              <a16:creationId xmlns:a16="http://schemas.microsoft.com/office/drawing/2014/main" id="{00000000-0008-0000-0E00-00006F020000}"/>
            </a:ext>
          </a:extLst>
        </xdr:cNvPr>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a:extLst>
            <a:ext uri="{FF2B5EF4-FFF2-40B4-BE49-F238E27FC236}">
              <a16:creationId xmlns:a16="http://schemas.microsoft.com/office/drawing/2014/main" id="{00000000-0008-0000-0E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6" name="【公民館】&#10;一人当たり面積最小値テキスト">
          <a:extLst>
            <a:ext uri="{FF2B5EF4-FFF2-40B4-BE49-F238E27FC236}">
              <a16:creationId xmlns:a16="http://schemas.microsoft.com/office/drawing/2014/main" id="{00000000-0008-0000-0E00-000086020000}"/>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8" name="【公民館】&#10;一人当たり面積最大値テキスト">
          <a:extLst>
            <a:ext uri="{FF2B5EF4-FFF2-40B4-BE49-F238E27FC236}">
              <a16:creationId xmlns:a16="http://schemas.microsoft.com/office/drawing/2014/main" id="{00000000-0008-0000-0E00-000088020000}"/>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50" name="【公民館】&#10;一人当たり面積平均値テキスト">
          <a:extLst>
            <a:ext uri="{FF2B5EF4-FFF2-40B4-BE49-F238E27FC236}">
              <a16:creationId xmlns:a16="http://schemas.microsoft.com/office/drawing/2014/main" id="{00000000-0008-0000-0E00-00008A02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141072</xdr:rowOff>
    </xdr:from>
    <xdr:to>
      <xdr:col>112</xdr:col>
      <xdr:colOff>38100</xdr:colOff>
      <xdr:row>108</xdr:row>
      <xdr:rowOff>71222</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21272500" y="184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141072</xdr:rowOff>
    </xdr:from>
    <xdr:to>
      <xdr:col>107</xdr:col>
      <xdr:colOff>101600</xdr:colOff>
      <xdr:row>108</xdr:row>
      <xdr:rowOff>71222</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0383500" y="184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20422</xdr:rowOff>
    </xdr:from>
    <xdr:to>
      <xdr:col>111</xdr:col>
      <xdr:colOff>177800</xdr:colOff>
      <xdr:row>108</xdr:row>
      <xdr:rowOff>20422</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0434300" y="18537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62" name="n_1aveValue【公民館】&#10;一人当たり面積">
          <a:extLst>
            <a:ext uri="{FF2B5EF4-FFF2-40B4-BE49-F238E27FC236}">
              <a16:creationId xmlns:a16="http://schemas.microsoft.com/office/drawing/2014/main" id="{00000000-0008-0000-0E00-000096020000}"/>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63" name="n_2aveValue【公民館】&#10;一人当たり面積">
          <a:extLst>
            <a:ext uri="{FF2B5EF4-FFF2-40B4-BE49-F238E27FC236}">
              <a16:creationId xmlns:a16="http://schemas.microsoft.com/office/drawing/2014/main" id="{00000000-0008-0000-0E00-000097020000}"/>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62349</xdr:rowOff>
    </xdr:from>
    <xdr:ext cx="469744" cy="259045"/>
    <xdr:sp macro="" textlink="">
      <xdr:nvSpPr>
        <xdr:cNvPr id="664" name="n_1mainValue【公民館】&#10;一人当たり面積">
          <a:extLst>
            <a:ext uri="{FF2B5EF4-FFF2-40B4-BE49-F238E27FC236}">
              <a16:creationId xmlns:a16="http://schemas.microsoft.com/office/drawing/2014/main" id="{00000000-0008-0000-0E00-000098020000}"/>
            </a:ext>
          </a:extLst>
        </xdr:cNvPr>
        <xdr:cNvSpPr txBox="1"/>
      </xdr:nvSpPr>
      <xdr:spPr>
        <a:xfrm>
          <a:off x="21075727" y="185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62349</xdr:rowOff>
    </xdr:from>
    <xdr:ext cx="469744" cy="259045"/>
    <xdr:sp macro="" textlink="">
      <xdr:nvSpPr>
        <xdr:cNvPr id="665" name="n_2mainValue【公民館】&#10;一人当たり面積">
          <a:extLst>
            <a:ext uri="{FF2B5EF4-FFF2-40B4-BE49-F238E27FC236}">
              <a16:creationId xmlns:a16="http://schemas.microsoft.com/office/drawing/2014/main" id="{00000000-0008-0000-0E00-000099020000}"/>
            </a:ext>
          </a:extLst>
        </xdr:cNvPr>
        <xdr:cNvSpPr txBox="1"/>
      </xdr:nvSpPr>
      <xdr:spPr>
        <a:xfrm>
          <a:off x="20199427" y="185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おいて、橋りょう・トンネル、公営住宅、保育所、学校施設、児童館、公民館について類似団体平均を上回った。この内、橋りょうについては、近年、社会資本整備総合交付金を活用し、長寿命化が図られているが、保育所、児童館、公民館については、耐用年数を経過しており、統廃合、建替えを含めた議論と老朽化対策が急務である。いずれも住民一人当たりの面積は類似団体を下回っているため、過剰な施設とは言えないが、施設整備計画を策定し、今後の費用の平準化が求め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公営住宅については、住民一人当たり面積も上回っているため、町民ニーズと財政運営の調整を図りながら総戸数の再検討が必要である。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99440</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125566</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101799</xdr:rowOff>
    </xdr:from>
    <xdr:ext cx="405111" cy="259045"/>
    <xdr:sp macro="" textlink="">
      <xdr:nvSpPr>
        <xdr:cNvPr id="76" name="n_1main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77" name="n_2main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56405</xdr:rowOff>
    </xdr:from>
    <xdr:ext cx="469744" cy="259045"/>
    <xdr:sp macro="" textlink="">
      <xdr:nvSpPr>
        <xdr:cNvPr id="107" name="n_1aveValue【図書館】&#10;一人当たり面積">
          <a:extLst>
            <a:ext uri="{FF2B5EF4-FFF2-40B4-BE49-F238E27FC236}">
              <a16:creationId xmlns:a16="http://schemas.microsoft.com/office/drawing/2014/main" id="{00000000-0008-0000-0F00-00006B000000}"/>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83837</xdr:rowOff>
    </xdr:from>
    <xdr:ext cx="469744" cy="259045"/>
    <xdr:sp macro="" textlink="">
      <xdr:nvSpPr>
        <xdr:cNvPr id="109" name="n_2aveValue【図書館】&#10;一人当たり面積">
          <a:extLst>
            <a:ext uri="{FF2B5EF4-FFF2-40B4-BE49-F238E27FC236}">
              <a16:creationId xmlns:a16="http://schemas.microsoft.com/office/drawing/2014/main" id="{00000000-0008-0000-0F00-00006D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137414</xdr:rowOff>
    </xdr:from>
    <xdr:to>
      <xdr:col>50</xdr:col>
      <xdr:colOff>165100</xdr:colOff>
      <xdr:row>38</xdr:row>
      <xdr:rowOff>67564</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141986</xdr:rowOff>
    </xdr:from>
    <xdr:to>
      <xdr:col>46</xdr:col>
      <xdr:colOff>38100</xdr:colOff>
      <xdr:row>38</xdr:row>
      <xdr:rowOff>72136</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8699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xdr:rowOff>
    </xdr:from>
    <xdr:to>
      <xdr:col>50</xdr:col>
      <xdr:colOff>114300</xdr:colOff>
      <xdr:row>38</xdr:row>
      <xdr:rowOff>21336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8750300" y="6531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84091</xdr:rowOff>
    </xdr:from>
    <xdr:ext cx="469744" cy="259045"/>
    <xdr:sp macro="" textlink="">
      <xdr:nvSpPr>
        <xdr:cNvPr id="118" name="n_1mainValue【図書館】&#10;一人当たり面積">
          <a:extLst>
            <a:ext uri="{FF2B5EF4-FFF2-40B4-BE49-F238E27FC236}">
              <a16:creationId xmlns:a16="http://schemas.microsoft.com/office/drawing/2014/main" id="{00000000-0008-0000-0F00-000076000000}"/>
            </a:ext>
          </a:extLst>
        </xdr:cNvPr>
        <xdr:cNvSpPr txBox="1"/>
      </xdr:nvSpPr>
      <xdr:spPr>
        <a:xfrm>
          <a:off x="9391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88663</xdr:rowOff>
    </xdr:from>
    <xdr:ext cx="469744" cy="259045"/>
    <xdr:sp macro="" textlink="">
      <xdr:nvSpPr>
        <xdr:cNvPr id="119" name="n_2mainValue【図書館】&#10;一人当たり面積">
          <a:extLst>
            <a:ext uri="{FF2B5EF4-FFF2-40B4-BE49-F238E27FC236}">
              <a16:creationId xmlns:a16="http://schemas.microsoft.com/office/drawing/2014/main" id="{00000000-0008-0000-0F00-000077000000}"/>
            </a:ext>
          </a:extLst>
        </xdr:cNvPr>
        <xdr:cNvSpPr txBox="1"/>
      </xdr:nvSpPr>
      <xdr:spPr>
        <a:xfrm>
          <a:off x="8515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F00-00008F000000}"/>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00000000-0008-0000-0F00-000091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F00-000093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150" name="n_1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152" name="n_2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xdr:rowOff>
    </xdr:from>
    <xdr:to>
      <xdr:col>20</xdr:col>
      <xdr:colOff>38100</xdr:colOff>
      <xdr:row>57</xdr:row>
      <xdr:rowOff>105664</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3746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127508</xdr:rowOff>
    </xdr:from>
    <xdr:to>
      <xdr:col>15</xdr:col>
      <xdr:colOff>101600</xdr:colOff>
      <xdr:row>57</xdr:row>
      <xdr:rowOff>57658</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2857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xdr:rowOff>
    </xdr:from>
    <xdr:to>
      <xdr:col>19</xdr:col>
      <xdr:colOff>177800</xdr:colOff>
      <xdr:row>57</xdr:row>
      <xdr:rowOff>54864</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2908300" y="97795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122191</xdr:rowOff>
    </xdr:from>
    <xdr:ext cx="405111" cy="259045"/>
    <xdr:sp macro="" textlink="">
      <xdr:nvSpPr>
        <xdr:cNvPr id="161" name="n_1mainValue【体育館・プール】&#10;有形固定資産減価償却率">
          <a:extLst>
            <a:ext uri="{FF2B5EF4-FFF2-40B4-BE49-F238E27FC236}">
              <a16:creationId xmlns:a16="http://schemas.microsoft.com/office/drawing/2014/main" id="{00000000-0008-0000-0F00-0000A1000000}"/>
            </a:ext>
          </a:extLst>
        </xdr:cNvPr>
        <xdr:cNvSpPr txBox="1"/>
      </xdr:nvSpPr>
      <xdr:spPr>
        <a:xfrm>
          <a:off x="3582044" y="955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74185</xdr:rowOff>
    </xdr:from>
    <xdr:ext cx="405111" cy="259045"/>
    <xdr:sp macro="" textlink="">
      <xdr:nvSpPr>
        <xdr:cNvPr id="162" name="n_2main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2705744"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F00-0000BB000000}"/>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F00-0000BD000000}"/>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F00-0000BF000000}"/>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94" name="n_1aveValue【体育館・プール】&#10;一人当たり面積">
          <a:extLst>
            <a:ext uri="{FF2B5EF4-FFF2-40B4-BE49-F238E27FC236}">
              <a16:creationId xmlns:a16="http://schemas.microsoft.com/office/drawing/2014/main" id="{00000000-0008-0000-0F00-0000C2000000}"/>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96" name="n_2aveValue【体育館・プール】&#10;一人当たり面積">
          <a:extLst>
            <a:ext uri="{FF2B5EF4-FFF2-40B4-BE49-F238E27FC236}">
              <a16:creationId xmlns:a16="http://schemas.microsoft.com/office/drawing/2014/main" id="{00000000-0008-0000-0F00-0000C4000000}"/>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42926</xdr:rowOff>
    </xdr:from>
    <xdr:to>
      <xdr:col>50</xdr:col>
      <xdr:colOff>165100</xdr:colOff>
      <xdr:row>63</xdr:row>
      <xdr:rowOff>144526</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9588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93726</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8750300" y="1084326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135653</xdr:rowOff>
    </xdr:from>
    <xdr:ext cx="469744" cy="259045"/>
    <xdr:sp macro="" textlink="">
      <xdr:nvSpPr>
        <xdr:cNvPr id="205" name="n_1mainValue【体育館・プール】&#10;一人当たり面積">
          <a:extLst>
            <a:ext uri="{FF2B5EF4-FFF2-40B4-BE49-F238E27FC236}">
              <a16:creationId xmlns:a16="http://schemas.microsoft.com/office/drawing/2014/main" id="{00000000-0008-0000-0F00-0000CD000000}"/>
            </a:ext>
          </a:extLst>
        </xdr:cNvPr>
        <xdr:cNvSpPr txBox="1"/>
      </xdr:nvSpPr>
      <xdr:spPr>
        <a:xfrm>
          <a:off x="9391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06" name="n_2mainValue【体育館・プール】&#10;一人当たり面積">
          <a:extLst>
            <a:ext uri="{FF2B5EF4-FFF2-40B4-BE49-F238E27FC236}">
              <a16:creationId xmlns:a16="http://schemas.microsoft.com/office/drawing/2014/main" id="{00000000-0008-0000-0F00-0000CE000000}"/>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F00-0000E6000000}"/>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a:extLst>
            <a:ext uri="{FF2B5EF4-FFF2-40B4-BE49-F238E27FC236}">
              <a16:creationId xmlns:a16="http://schemas.microsoft.com/office/drawing/2014/main" id="{00000000-0008-0000-0F00-0000E8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F00-0000EA00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237" name="n_1aveValue【福祉施設】&#10;有形固定資産減価償却率">
          <a:extLst>
            <a:ext uri="{FF2B5EF4-FFF2-40B4-BE49-F238E27FC236}">
              <a16:creationId xmlns:a16="http://schemas.microsoft.com/office/drawing/2014/main" id="{00000000-0008-0000-0F00-0000ED000000}"/>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239" name="n_2aveValue【福祉施設】&#10;有形固定資産減価償却率">
          <a:extLst>
            <a:ext uri="{FF2B5EF4-FFF2-40B4-BE49-F238E27FC236}">
              <a16:creationId xmlns:a16="http://schemas.microsoft.com/office/drawing/2014/main" id="{00000000-0008-0000-0F00-0000EF000000}"/>
            </a:ext>
          </a:extLst>
        </xdr:cNvPr>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140463</xdr:rowOff>
    </xdr:from>
    <xdr:to>
      <xdr:col>20</xdr:col>
      <xdr:colOff>38100</xdr:colOff>
      <xdr:row>85</xdr:row>
      <xdr:rowOff>70613</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3746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19304</xdr:rowOff>
    </xdr:from>
    <xdr:to>
      <xdr:col>15</xdr:col>
      <xdr:colOff>101600</xdr:colOff>
      <xdr:row>85</xdr:row>
      <xdr:rowOff>120904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2857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19813</xdr:rowOff>
    </xdr:from>
    <xdr:to>
      <xdr:col>19</xdr:col>
      <xdr:colOff>177800</xdr:colOff>
      <xdr:row>85</xdr:row>
      <xdr:rowOff>70104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2908300" y="145930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61740</xdr:rowOff>
    </xdr:from>
    <xdr:ext cx="405111" cy="259045"/>
    <xdr:sp macro="" textlink="">
      <xdr:nvSpPr>
        <xdr:cNvPr id="248" name="n_1mainValue【福祉施設】&#10;有形固定資産減価償却率">
          <a:extLst>
            <a:ext uri="{FF2B5EF4-FFF2-40B4-BE49-F238E27FC236}">
              <a16:creationId xmlns:a16="http://schemas.microsoft.com/office/drawing/2014/main" id="{00000000-0008-0000-0F00-0000F8000000}"/>
            </a:ext>
          </a:extLst>
        </xdr:cNvPr>
        <xdr:cNvSpPr txBox="1"/>
      </xdr:nvSpPr>
      <xdr:spPr>
        <a:xfrm>
          <a:off x="35820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112031</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F00-0000F9000000}"/>
            </a:ext>
          </a:extLst>
        </xdr:cNvPr>
        <xdr:cNvSpPr txBox="1"/>
      </xdr:nvSpPr>
      <xdr:spPr>
        <a:xfrm>
          <a:off x="2705744" y="1468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F00-000014010000}"/>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F00-000016010000}"/>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F00-000018010000}"/>
            </a:ext>
          </a:extLst>
        </xdr:cNvPr>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83" name="n_1aveValue【福祉施設】&#10;一人当たり面積">
          <a:extLst>
            <a:ext uri="{FF2B5EF4-FFF2-40B4-BE49-F238E27FC236}">
              <a16:creationId xmlns:a16="http://schemas.microsoft.com/office/drawing/2014/main" id="{00000000-0008-0000-0F00-00001B010000}"/>
            </a:ext>
          </a:extLst>
        </xdr:cNvPr>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85" name="n_2aveValue【福祉施設】&#10;一人当たり面積">
          <a:extLst>
            <a:ext uri="{FF2B5EF4-FFF2-40B4-BE49-F238E27FC236}">
              <a16:creationId xmlns:a16="http://schemas.microsoft.com/office/drawing/2014/main" id="{00000000-0008-0000-0F00-00001D010000}"/>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86905</xdr:rowOff>
    </xdr:from>
    <xdr:to>
      <xdr:col>50</xdr:col>
      <xdr:colOff>165100</xdr:colOff>
      <xdr:row>85</xdr:row>
      <xdr:rowOff>17055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9588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88537</xdr:rowOff>
    </xdr:from>
    <xdr:to>
      <xdr:col>46</xdr:col>
      <xdr:colOff>38100</xdr:colOff>
      <xdr:row>85</xdr:row>
      <xdr:rowOff>18687</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8699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137705</xdr:rowOff>
    </xdr:from>
    <xdr:to>
      <xdr:col>50</xdr:col>
      <xdr:colOff>114300</xdr:colOff>
      <xdr:row>84</xdr:row>
      <xdr:rowOff>139337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8750300" y="145395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8182</xdr:rowOff>
    </xdr:from>
    <xdr:ext cx="469744" cy="259045"/>
    <xdr:sp macro="" textlink="">
      <xdr:nvSpPr>
        <xdr:cNvPr id="294" name="n_1mainValue【福祉施設】&#10;一人当たり面積">
          <a:extLst>
            <a:ext uri="{FF2B5EF4-FFF2-40B4-BE49-F238E27FC236}">
              <a16:creationId xmlns:a16="http://schemas.microsoft.com/office/drawing/2014/main" id="{00000000-0008-0000-0F00-000026010000}"/>
            </a:ext>
          </a:extLst>
        </xdr:cNvPr>
        <xdr:cNvSpPr txBox="1"/>
      </xdr:nvSpPr>
      <xdr:spPr>
        <a:xfrm>
          <a:off x="93917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9814</xdr:rowOff>
    </xdr:from>
    <xdr:ext cx="469744" cy="259045"/>
    <xdr:sp macro="" textlink="">
      <xdr:nvSpPr>
        <xdr:cNvPr id="295" name="n_2mainValue【福祉施設】&#10;一人当たり面積">
          <a:extLst>
            <a:ext uri="{FF2B5EF4-FFF2-40B4-BE49-F238E27FC236}">
              <a16:creationId xmlns:a16="http://schemas.microsoft.com/office/drawing/2014/main" id="{00000000-0008-0000-0F00-000027010000}"/>
            </a:ext>
          </a:extLst>
        </xdr:cNvPr>
        <xdr:cNvSpPr txBox="1"/>
      </xdr:nvSpPr>
      <xdr:spPr>
        <a:xfrm>
          <a:off x="85154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F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F00-00003F010000}"/>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00000000-0008-0000-0F00-000041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F00-000043010000}"/>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111269</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F00-000046010000}"/>
            </a:ext>
          </a:extLst>
        </xdr:cNvPr>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136414</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F00-000048010000}"/>
            </a:ext>
          </a:extLst>
        </xdr:cNvPr>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36830</xdr:rowOff>
    </xdr:from>
    <xdr:to>
      <xdr:col>20</xdr:col>
      <xdr:colOff>38100</xdr:colOff>
      <xdr:row>100</xdr:row>
      <xdr:rowOff>138430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29972</xdr:rowOff>
    </xdr:from>
    <xdr:to>
      <xdr:col>15</xdr:col>
      <xdr:colOff>101600</xdr:colOff>
      <xdr:row>100</xdr:row>
      <xdr:rowOff>131572</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2857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80772</xdr:rowOff>
    </xdr:from>
    <xdr:to>
      <xdr:col>19</xdr:col>
      <xdr:colOff>177800</xdr:colOff>
      <xdr:row>100</xdr:row>
      <xdr:rowOff>87630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2908300" y="17225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154957</xdr:rowOff>
    </xdr:from>
    <xdr:ext cx="405111" cy="259045"/>
    <xdr:sp macro="" textlink="">
      <xdr:nvSpPr>
        <xdr:cNvPr id="337" name="n_1mainValue【市民会館】&#10;有形固定資産減価償却率">
          <a:extLst>
            <a:ext uri="{FF2B5EF4-FFF2-40B4-BE49-F238E27FC236}">
              <a16:creationId xmlns:a16="http://schemas.microsoft.com/office/drawing/2014/main" id="{00000000-0008-0000-0F00-000051010000}"/>
            </a:ext>
          </a:extLst>
        </xdr:cNvPr>
        <xdr:cNvSpPr txBox="1"/>
      </xdr:nvSpPr>
      <xdr:spPr>
        <a:xfrm>
          <a:off x="35820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148099</xdr:rowOff>
    </xdr:from>
    <xdr:ext cx="405111" cy="259045"/>
    <xdr:sp macro="" textlink="">
      <xdr:nvSpPr>
        <xdr:cNvPr id="338" name="n_2mainValue【市民会館】&#10;有形固定資産減価償却率">
          <a:extLst>
            <a:ext uri="{FF2B5EF4-FFF2-40B4-BE49-F238E27FC236}">
              <a16:creationId xmlns:a16="http://schemas.microsoft.com/office/drawing/2014/main" id="{00000000-0008-0000-0F00-000052010000}"/>
            </a:ext>
          </a:extLst>
        </xdr:cNvPr>
        <xdr:cNvSpPr txBox="1"/>
      </xdr:nvSpPr>
      <xdr:spPr>
        <a:xfrm>
          <a:off x="2705744"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0000000-0008-0000-0F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5" name="【市民会館】&#10;一人当たり面積最小値テキスト">
          <a:extLst>
            <a:ext uri="{FF2B5EF4-FFF2-40B4-BE49-F238E27FC236}">
              <a16:creationId xmlns:a16="http://schemas.microsoft.com/office/drawing/2014/main" id="{00000000-0008-0000-0F00-00006D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7" name="【市民会館】&#10;一人当たり面積最大値テキスト">
          <a:extLst>
            <a:ext uri="{FF2B5EF4-FFF2-40B4-BE49-F238E27FC236}">
              <a16:creationId xmlns:a16="http://schemas.microsoft.com/office/drawing/2014/main" id="{00000000-0008-0000-0F00-00006F01000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69" name="【市民会館】&#10;一人当たり面積平均値テキスト">
          <a:extLst>
            <a:ext uri="{FF2B5EF4-FFF2-40B4-BE49-F238E27FC236}">
              <a16:creationId xmlns:a16="http://schemas.microsoft.com/office/drawing/2014/main" id="{00000000-0008-0000-0F00-000071010000}"/>
            </a:ext>
          </a:extLst>
        </xdr:cNvPr>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372" name="n_1aveValue【市民会館】&#10;一人当たり面積">
          <a:extLst>
            <a:ext uri="{FF2B5EF4-FFF2-40B4-BE49-F238E27FC236}">
              <a16:creationId xmlns:a16="http://schemas.microsoft.com/office/drawing/2014/main" id="{00000000-0008-0000-0F00-000074010000}"/>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74" name="n_2aveValue【市民会館】&#10;一人当たり面積">
          <a:extLst>
            <a:ext uri="{FF2B5EF4-FFF2-40B4-BE49-F238E27FC236}">
              <a16:creationId xmlns:a16="http://schemas.microsoft.com/office/drawing/2014/main" id="{00000000-0008-0000-0F00-000076010000}"/>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69487</xdr:rowOff>
    </xdr:from>
    <xdr:to>
      <xdr:col>46</xdr:col>
      <xdr:colOff>38100</xdr:colOff>
      <xdr:row>107</xdr:row>
      <xdr:rowOff>171087</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120287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8750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158948</xdr:rowOff>
    </xdr:from>
    <xdr:ext cx="469744" cy="259045"/>
    <xdr:sp macro="" textlink="">
      <xdr:nvSpPr>
        <xdr:cNvPr id="383" name="n_1mainValue【市民会館】&#10;一人当たり面積">
          <a:extLst>
            <a:ext uri="{FF2B5EF4-FFF2-40B4-BE49-F238E27FC236}">
              <a16:creationId xmlns:a16="http://schemas.microsoft.com/office/drawing/2014/main" id="{00000000-0008-0000-0F00-00007F010000}"/>
            </a:ext>
          </a:extLst>
        </xdr:cNvPr>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162214</xdr:rowOff>
    </xdr:from>
    <xdr:ext cx="469744" cy="259045"/>
    <xdr:sp macro="" textlink="">
      <xdr:nvSpPr>
        <xdr:cNvPr id="384" name="n_2mainValue【市民会館】&#10;一人当たり面積">
          <a:extLst>
            <a:ext uri="{FF2B5EF4-FFF2-40B4-BE49-F238E27FC236}">
              <a16:creationId xmlns:a16="http://schemas.microsoft.com/office/drawing/2014/main" id="{00000000-0008-0000-0F00-000080010000}"/>
            </a:ext>
          </a:extLst>
        </xdr:cNvPr>
        <xdr:cNvSpPr txBox="1"/>
      </xdr:nvSpPr>
      <xdr:spPr>
        <a:xfrm>
          <a:off x="8515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a:extLst>
            <a:ext uri="{FF2B5EF4-FFF2-40B4-BE49-F238E27FC236}">
              <a16:creationId xmlns:a16="http://schemas.microsoft.com/office/drawing/2014/main" id="{00000000-0008-0000-0F00-00009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410" name="【一般廃棄物処理施設】&#10;有形固定資産減価償却率最小値テキスト">
          <a:extLst>
            <a:ext uri="{FF2B5EF4-FFF2-40B4-BE49-F238E27FC236}">
              <a16:creationId xmlns:a16="http://schemas.microsoft.com/office/drawing/2014/main" id="{00000000-0008-0000-0F00-00009A010000}"/>
            </a:ext>
          </a:extLst>
        </xdr:cNvPr>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412" name="【一般廃棄物処理施設】&#10;有形固定資産減価償却率最大値テキスト">
          <a:extLst>
            <a:ext uri="{FF2B5EF4-FFF2-40B4-BE49-F238E27FC236}">
              <a16:creationId xmlns:a16="http://schemas.microsoft.com/office/drawing/2014/main" id="{00000000-0008-0000-0F00-00009C010000}"/>
            </a:ext>
          </a:extLst>
        </xdr:cNvPr>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14" name="【一般廃棄物処理施設】&#10;有形固定資産減価償却率平均値テキスト">
          <a:extLst>
            <a:ext uri="{FF2B5EF4-FFF2-40B4-BE49-F238E27FC236}">
              <a16:creationId xmlns:a16="http://schemas.microsoft.com/office/drawing/2014/main" id="{00000000-0008-0000-0F00-00009E010000}"/>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417" name="n_1aveValue【一般廃棄物処理施設】&#10;有形固定資産減価償却率">
          <a:extLst>
            <a:ext uri="{FF2B5EF4-FFF2-40B4-BE49-F238E27FC236}">
              <a16:creationId xmlns:a16="http://schemas.microsoft.com/office/drawing/2014/main" id="{00000000-0008-0000-0F00-0000A1010000}"/>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419" name="n_2aveValue【一般廃棄物処理施設】&#10;有形固定資産減価償却率">
          <a:extLst>
            <a:ext uri="{FF2B5EF4-FFF2-40B4-BE49-F238E27FC236}">
              <a16:creationId xmlns:a16="http://schemas.microsoft.com/office/drawing/2014/main" id="{00000000-0008-0000-0F00-0000A3010000}"/>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85742</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52660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id="{00000000-0008-0000-0F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49" name="【一般廃棄物処理施設】&#10;一人当たり有形固定資産（償却資産）額最小値テキスト">
          <a:extLst>
            <a:ext uri="{FF2B5EF4-FFF2-40B4-BE49-F238E27FC236}">
              <a16:creationId xmlns:a16="http://schemas.microsoft.com/office/drawing/2014/main" id="{00000000-0008-0000-0F00-0000C1010000}"/>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id="{00000000-0008-0000-0F00-0000C3010000}"/>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53" name="【一般廃棄物処理施設】&#10;一人当たり有形固定資産（償却資産）額平均値テキスト">
          <a:extLst>
            <a:ext uri="{FF2B5EF4-FFF2-40B4-BE49-F238E27FC236}">
              <a16:creationId xmlns:a16="http://schemas.microsoft.com/office/drawing/2014/main" id="{00000000-0008-0000-0F00-0000C5010000}"/>
            </a:ext>
          </a:extLst>
        </xdr:cNvPr>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456" name="n_1aveValue【一般廃棄物処理施設】&#10;一人当たり有形固定資産（償却資産）額">
          <a:extLst>
            <a:ext uri="{FF2B5EF4-FFF2-40B4-BE49-F238E27FC236}">
              <a16:creationId xmlns:a16="http://schemas.microsoft.com/office/drawing/2014/main" id="{00000000-0008-0000-0F00-0000C8010000}"/>
            </a:ext>
          </a:extLst>
        </xdr:cNvPr>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458" name="n_2aveValue【一般廃棄物処理施設】&#10;一人当たり有形固定資産（償却資産）額">
          <a:extLst>
            <a:ext uri="{FF2B5EF4-FFF2-40B4-BE49-F238E27FC236}">
              <a16:creationId xmlns:a16="http://schemas.microsoft.com/office/drawing/2014/main" id="{00000000-0008-0000-0F00-0000CA010000}"/>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47034</xdr:rowOff>
    </xdr:from>
    <xdr:to>
      <xdr:col>112</xdr:col>
      <xdr:colOff>38100</xdr:colOff>
      <xdr:row>39</xdr:row>
      <xdr:rowOff>148634</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21272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139761</xdr:rowOff>
    </xdr:from>
    <xdr:ext cx="534377" cy="259045"/>
    <xdr:sp macro="" textlink="">
      <xdr:nvSpPr>
        <xdr:cNvPr id="465" name="n_1mainValue【一般廃棄物処理施設】&#10;一人当たり有形固定資産（償却資産）額">
          <a:extLst>
            <a:ext uri="{FF2B5EF4-FFF2-40B4-BE49-F238E27FC236}">
              <a16:creationId xmlns:a16="http://schemas.microsoft.com/office/drawing/2014/main" id="{00000000-0008-0000-0F00-0000D1010000}"/>
            </a:ext>
          </a:extLst>
        </xdr:cNvPr>
        <xdr:cNvSpPr txBox="1"/>
      </xdr:nvSpPr>
      <xdr:spPr>
        <a:xfrm>
          <a:off x="21043411" y="68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00000000-0008-0000-0F00-0000E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89" name="【保健センター・保健所】&#10;有形固定資産減価償却率最小値テキスト">
          <a:extLst>
            <a:ext uri="{FF2B5EF4-FFF2-40B4-BE49-F238E27FC236}">
              <a16:creationId xmlns:a16="http://schemas.microsoft.com/office/drawing/2014/main" id="{00000000-0008-0000-0F00-0000E9010000}"/>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91" name="【保健センター・保健所】&#10;有形固定資産減価償却率最大値テキスト">
          <a:extLst>
            <a:ext uri="{FF2B5EF4-FFF2-40B4-BE49-F238E27FC236}">
              <a16:creationId xmlns:a16="http://schemas.microsoft.com/office/drawing/2014/main" id="{00000000-0008-0000-0F00-0000EB010000}"/>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00000000-0008-0000-0F00-0000ED010000}"/>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96" name="n_1aveValue【保健センター・保健所】&#10;有形固定資産減価償却率">
          <a:extLst>
            <a:ext uri="{FF2B5EF4-FFF2-40B4-BE49-F238E27FC236}">
              <a16:creationId xmlns:a16="http://schemas.microsoft.com/office/drawing/2014/main" id="{00000000-0008-0000-0F00-0000F0010000}"/>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23639</xdr:rowOff>
    </xdr:from>
    <xdr:ext cx="405111" cy="259045"/>
    <xdr:sp macro="" textlink="">
      <xdr:nvSpPr>
        <xdr:cNvPr id="498" name="n_2aveValue【保健センター・保健所】&#10;有形固定資産減価償却率">
          <a:extLst>
            <a:ext uri="{FF2B5EF4-FFF2-40B4-BE49-F238E27FC236}">
              <a16:creationId xmlns:a16="http://schemas.microsoft.com/office/drawing/2014/main" id="{00000000-0008-0000-0F00-0000F2010000}"/>
            </a:ext>
          </a:extLst>
        </xdr:cNvPr>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xdr:rowOff>
    </xdr:from>
    <xdr:to>
      <xdr:col>76</xdr:col>
      <xdr:colOff>165100</xdr:colOff>
      <xdr:row>61</xdr:row>
      <xdr:rowOff>107950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57150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4592300" y="1046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07" name="n_1mainValue【保健センター・保健所】&#10;有形固定資産減価償却率">
          <a:extLst>
            <a:ext uri="{FF2B5EF4-FFF2-40B4-BE49-F238E27FC236}">
              <a16:creationId xmlns:a16="http://schemas.microsoft.com/office/drawing/2014/main" id="{00000000-0008-0000-0F00-0000FB010000}"/>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508" name="n_2mainValue【保健センター・保健所】&#10;有形固定資産減価償却率">
          <a:extLst>
            <a:ext uri="{FF2B5EF4-FFF2-40B4-BE49-F238E27FC236}">
              <a16:creationId xmlns:a16="http://schemas.microsoft.com/office/drawing/2014/main" id="{00000000-0008-0000-0F00-0000FC010000}"/>
            </a:ext>
          </a:extLst>
        </xdr:cNvPr>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保健センター・保健所】&#10;一人当たり面積グラフ枠">
          <a:extLst>
            <a:ext uri="{FF2B5EF4-FFF2-40B4-BE49-F238E27FC236}">
              <a16:creationId xmlns:a16="http://schemas.microsoft.com/office/drawing/2014/main" id="{00000000-0008-0000-0F00-00001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31" name="【保健センター・保健所】&#10;一人当たり面積最小値テキスト">
          <a:extLst>
            <a:ext uri="{FF2B5EF4-FFF2-40B4-BE49-F238E27FC236}">
              <a16:creationId xmlns:a16="http://schemas.microsoft.com/office/drawing/2014/main" id="{00000000-0008-0000-0F00-000013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33" name="【保健センター・保健所】&#10;一人当たり面積最大値テキスト">
          <a:extLst>
            <a:ext uri="{FF2B5EF4-FFF2-40B4-BE49-F238E27FC236}">
              <a16:creationId xmlns:a16="http://schemas.microsoft.com/office/drawing/2014/main" id="{00000000-0008-0000-0F00-000015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535" name="【保健センター・保健所】&#10;一人当たり面積平均値テキスト">
          <a:extLst>
            <a:ext uri="{FF2B5EF4-FFF2-40B4-BE49-F238E27FC236}">
              <a16:creationId xmlns:a16="http://schemas.microsoft.com/office/drawing/2014/main" id="{00000000-0008-0000-0F00-000017020000}"/>
            </a:ext>
          </a:extLst>
        </xdr:cNvPr>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538" name="n_1aveValue【保健センター・保健所】&#10;一人当たり面積">
          <a:extLst>
            <a:ext uri="{FF2B5EF4-FFF2-40B4-BE49-F238E27FC236}">
              <a16:creationId xmlns:a16="http://schemas.microsoft.com/office/drawing/2014/main" id="{00000000-0008-0000-0F00-00001A020000}"/>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540" name="n_2aveValue【保健センター・保健所】&#10;一人当たり面積">
          <a:extLst>
            <a:ext uri="{FF2B5EF4-FFF2-40B4-BE49-F238E27FC236}">
              <a16:creationId xmlns:a16="http://schemas.microsoft.com/office/drawing/2014/main" id="{00000000-0008-0000-0F00-00001C020000}"/>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549" name="n_1mainValue【保健センター・保健所】&#10;一人当たり面積">
          <a:extLst>
            <a:ext uri="{FF2B5EF4-FFF2-40B4-BE49-F238E27FC236}">
              <a16:creationId xmlns:a16="http://schemas.microsoft.com/office/drawing/2014/main" id="{00000000-0008-0000-0F00-000025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550" name="n_2mainValue【保健センター・保健所】&#10;一人当たり面積">
          <a:extLst>
            <a:ext uri="{FF2B5EF4-FFF2-40B4-BE49-F238E27FC236}">
              <a16:creationId xmlns:a16="http://schemas.microsoft.com/office/drawing/2014/main" id="{00000000-0008-0000-0F00-000026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a:extLst>
            <a:ext uri="{FF2B5EF4-FFF2-40B4-BE49-F238E27FC236}">
              <a16:creationId xmlns:a16="http://schemas.microsoft.com/office/drawing/2014/main" id="{00000000-0008-0000-0F00-00003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76" name="【消防施設】&#10;有形固定資産減価償却率最小値テキスト">
          <a:extLst>
            <a:ext uri="{FF2B5EF4-FFF2-40B4-BE49-F238E27FC236}">
              <a16:creationId xmlns:a16="http://schemas.microsoft.com/office/drawing/2014/main" id="{00000000-0008-0000-0F00-000040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8" name="【消防施設】&#10;有形固定資産減価償却率最大値テキスト">
          <a:extLst>
            <a:ext uri="{FF2B5EF4-FFF2-40B4-BE49-F238E27FC236}">
              <a16:creationId xmlns:a16="http://schemas.microsoft.com/office/drawing/2014/main" id="{00000000-0008-0000-0F00-000042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80" name="【消防施設】&#10;有形固定資産減価償却率平均値テキスト">
          <a:extLst>
            <a:ext uri="{FF2B5EF4-FFF2-40B4-BE49-F238E27FC236}">
              <a16:creationId xmlns:a16="http://schemas.microsoft.com/office/drawing/2014/main" id="{00000000-0008-0000-0F00-000044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583" name="n_1aveValue【消防施設】&#10;有形固定資産減価償却率">
          <a:extLst>
            <a:ext uri="{FF2B5EF4-FFF2-40B4-BE49-F238E27FC236}">
              <a16:creationId xmlns:a16="http://schemas.microsoft.com/office/drawing/2014/main" id="{00000000-0008-0000-0F00-00004702000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585" name="n_2aveValue【消防施設】&#10;有形固定資産減価償却率">
          <a:extLst>
            <a:ext uri="{FF2B5EF4-FFF2-40B4-BE49-F238E27FC236}">
              <a16:creationId xmlns:a16="http://schemas.microsoft.com/office/drawing/2014/main" id="{00000000-0008-0000-0F00-00004902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146686</xdr:rowOff>
    </xdr:from>
    <xdr:to>
      <xdr:col>81</xdr:col>
      <xdr:colOff>50800</xdr:colOff>
      <xdr:row>84</xdr:row>
      <xdr:rowOff>7620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4592300" y="13862686"/>
          <a:ext cx="889000" cy="5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49547</xdr:rowOff>
    </xdr:from>
    <xdr:ext cx="405111" cy="259045"/>
    <xdr:sp macro="" textlink="">
      <xdr:nvSpPr>
        <xdr:cNvPr id="594" name="n_1mainValue【消防施設】&#10;有形固定資産減価償却率">
          <a:extLst>
            <a:ext uri="{FF2B5EF4-FFF2-40B4-BE49-F238E27FC236}">
              <a16:creationId xmlns:a16="http://schemas.microsoft.com/office/drawing/2014/main" id="{00000000-0008-0000-0F00-000052020000}"/>
            </a:ext>
          </a:extLst>
        </xdr:cNvPr>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595" name="n_2mainValue【消防施設】&#10;有形固定資産減価償却率">
          <a:extLst>
            <a:ext uri="{FF2B5EF4-FFF2-40B4-BE49-F238E27FC236}">
              <a16:creationId xmlns:a16="http://schemas.microsoft.com/office/drawing/2014/main" id="{00000000-0008-0000-0F00-000053020000}"/>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a:extLst>
            <a:ext uri="{FF2B5EF4-FFF2-40B4-BE49-F238E27FC236}">
              <a16:creationId xmlns:a16="http://schemas.microsoft.com/office/drawing/2014/main" id="{00000000-0008-0000-0F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20" name="【消防施設】&#10;一人当たり面積最小値テキスト">
          <a:extLst>
            <a:ext uri="{FF2B5EF4-FFF2-40B4-BE49-F238E27FC236}">
              <a16:creationId xmlns:a16="http://schemas.microsoft.com/office/drawing/2014/main" id="{00000000-0008-0000-0F00-00006C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622" name="【消防施設】&#10;一人当たり面積最大値テキスト">
          <a:extLst>
            <a:ext uri="{FF2B5EF4-FFF2-40B4-BE49-F238E27FC236}">
              <a16:creationId xmlns:a16="http://schemas.microsoft.com/office/drawing/2014/main" id="{00000000-0008-0000-0F00-00006E020000}"/>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624" name="【消防施設】&#10;一人当たり面積平均値テキスト">
          <a:extLst>
            <a:ext uri="{FF2B5EF4-FFF2-40B4-BE49-F238E27FC236}">
              <a16:creationId xmlns:a16="http://schemas.microsoft.com/office/drawing/2014/main" id="{00000000-0008-0000-0F00-000070020000}"/>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627" name="n_1aveValue【消防施設】&#10;一人当たり面積">
          <a:extLst>
            <a:ext uri="{FF2B5EF4-FFF2-40B4-BE49-F238E27FC236}">
              <a16:creationId xmlns:a16="http://schemas.microsoft.com/office/drawing/2014/main" id="{00000000-0008-0000-0F00-000073020000}"/>
            </a:ext>
          </a:extLst>
        </xdr:cNvPr>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29" name="n_2aveValue【消防施設】&#10;一人当たり面積">
          <a:extLst>
            <a:ext uri="{FF2B5EF4-FFF2-40B4-BE49-F238E27FC236}">
              <a16:creationId xmlns:a16="http://schemas.microsoft.com/office/drawing/2014/main" id="{00000000-0008-0000-0F00-000075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84</xdr:row>
      <xdr:rowOff>45720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20434300" y="14249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38" name="n_1mainValue【消防施設】&#10;一人当たり面積">
          <a:extLst>
            <a:ext uri="{FF2B5EF4-FFF2-40B4-BE49-F238E27FC236}">
              <a16:creationId xmlns:a16="http://schemas.microsoft.com/office/drawing/2014/main" id="{00000000-0008-0000-0F00-00007E02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639" name="n_2mainValue【消防施設】&#10;一人当たり面積">
          <a:extLst>
            <a:ext uri="{FF2B5EF4-FFF2-40B4-BE49-F238E27FC236}">
              <a16:creationId xmlns:a16="http://schemas.microsoft.com/office/drawing/2014/main" id="{00000000-0008-0000-0F00-00007F020000}"/>
            </a:ext>
          </a:extLst>
        </xdr:cNvPr>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F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66" name="【庁舎】&#10;有形固定資産減価償却率最小値テキスト">
          <a:extLst>
            <a:ext uri="{FF2B5EF4-FFF2-40B4-BE49-F238E27FC236}">
              <a16:creationId xmlns:a16="http://schemas.microsoft.com/office/drawing/2014/main" id="{00000000-0008-0000-0F00-00009A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庁舎】&#10;有形固定資産減価償却率最大値テキスト">
          <a:extLst>
            <a:ext uri="{FF2B5EF4-FFF2-40B4-BE49-F238E27FC236}">
              <a16:creationId xmlns:a16="http://schemas.microsoft.com/office/drawing/2014/main" id="{00000000-0008-0000-0F00-00009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F00-00009E020000}"/>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673" name="n_1aveValue【庁舎】&#10;有形固定資産減価償却率">
          <a:extLst>
            <a:ext uri="{FF2B5EF4-FFF2-40B4-BE49-F238E27FC236}">
              <a16:creationId xmlns:a16="http://schemas.microsoft.com/office/drawing/2014/main" id="{00000000-0008-0000-0F00-0000A1020000}"/>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675" name="n_2aveValue【庁舎】&#10;有形固定資産減価償却率">
          <a:extLst>
            <a:ext uri="{FF2B5EF4-FFF2-40B4-BE49-F238E27FC236}">
              <a16:creationId xmlns:a16="http://schemas.microsoft.com/office/drawing/2014/main" id="{00000000-0008-0000-0F00-0000A3020000}"/>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37012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4592300" y="176751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F00-0000AC020000}"/>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00000000-0008-0000-0F00-0000C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712" name="【庁舎】&#10;一人当たり面積最小値テキスト">
          <a:extLst>
            <a:ext uri="{FF2B5EF4-FFF2-40B4-BE49-F238E27FC236}">
              <a16:creationId xmlns:a16="http://schemas.microsoft.com/office/drawing/2014/main" id="{00000000-0008-0000-0F00-0000C8020000}"/>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14" name="【庁舎】&#10;一人当たり面積最大値テキスト">
          <a:extLst>
            <a:ext uri="{FF2B5EF4-FFF2-40B4-BE49-F238E27FC236}">
              <a16:creationId xmlns:a16="http://schemas.microsoft.com/office/drawing/2014/main" id="{00000000-0008-0000-0F00-0000CA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716" name="【庁舎】&#10;一人当たり面積平均値テキスト">
          <a:extLst>
            <a:ext uri="{FF2B5EF4-FFF2-40B4-BE49-F238E27FC236}">
              <a16:creationId xmlns:a16="http://schemas.microsoft.com/office/drawing/2014/main" id="{00000000-0008-0000-0F00-0000CC020000}"/>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719" name="n_1aveValue【庁舎】&#10;一人当たり面積">
          <a:extLst>
            <a:ext uri="{FF2B5EF4-FFF2-40B4-BE49-F238E27FC236}">
              <a16:creationId xmlns:a16="http://schemas.microsoft.com/office/drawing/2014/main" id="{00000000-0008-0000-0F00-0000CF020000}"/>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721" name="n_2aveValue【庁舎】&#10;一人当たり面積">
          <a:extLst>
            <a:ext uri="{FF2B5EF4-FFF2-40B4-BE49-F238E27FC236}">
              <a16:creationId xmlns:a16="http://schemas.microsoft.com/office/drawing/2014/main" id="{00000000-0008-0000-0F00-0000D1020000}"/>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102688</xdr:rowOff>
    </xdr:from>
    <xdr:to>
      <xdr:col>107</xdr:col>
      <xdr:colOff>101600</xdr:colOff>
      <xdr:row>107</xdr:row>
      <xdr:rowOff>32838</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153488</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0434300" y="183261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22877</xdr:rowOff>
    </xdr:from>
    <xdr:ext cx="469744" cy="259045"/>
    <xdr:sp macro="" textlink="">
      <xdr:nvSpPr>
        <xdr:cNvPr id="730" name="n_1mainValue【庁舎】&#10;一人当たり面積">
          <a:extLst>
            <a:ext uri="{FF2B5EF4-FFF2-40B4-BE49-F238E27FC236}">
              <a16:creationId xmlns:a16="http://schemas.microsoft.com/office/drawing/2014/main" id="{00000000-0008-0000-0F00-0000DA020000}"/>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23965</xdr:rowOff>
    </xdr:from>
    <xdr:ext cx="469744" cy="259045"/>
    <xdr:sp macro="" textlink="">
      <xdr:nvSpPr>
        <xdr:cNvPr id="731" name="n_2mainValue【庁舎】&#10;一人当たり面積">
          <a:extLst>
            <a:ext uri="{FF2B5EF4-FFF2-40B4-BE49-F238E27FC236}">
              <a16:creationId xmlns:a16="http://schemas.microsoft.com/office/drawing/2014/main" id="{00000000-0008-0000-0F00-0000DB020000}"/>
            </a:ext>
          </a:extLst>
        </xdr:cNvPr>
        <xdr:cNvSpPr txBox="1"/>
      </xdr:nvSpPr>
      <xdr:spPr>
        <a:xfrm>
          <a:off x="20199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年度の有形固定資産減価償却率については、図書館、福祉施設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いた施設全てが類似団体平均を上回った。図書館については、住民一人当たり面積も平均を上回っている。このことから、施設の老朽化対策は喫緊の課題となっている。特に、体育館・プール、市民会館、保健センターについて類似団体との差が大きい。これは、町民体育館、武道館、塩月記念館、健康管理センターに係るもので、今後、統廃合を含めた施設の老朽化対策が必要である。図書館についても利用状況と町民ニーズを把握し、今後の老朽化対策、建替え等について考慮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なお、消防施設について平成２７年度から大幅に減少している要因としては、消防機庫の建築年数が若い建物への移転によるものと考えられる。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平成２５年度から上昇が続いており、類似団体平均値を上回っている。これは、基準財政収入額の伸びによるもので、個人住民税所得割等において伸びがあり、財政基盤の底上げに期待が高まる。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しかし、県平均、全国平均値は下回っているため、自主財源の確保に努めなければならない。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平成２５年度から一貫して類似団体平均値を上回っている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。平成２９年度においてはその差が３．８％と若干縮小した。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これは、地方交付税及び臨時財政対策債の減少に伴い、経常一般財源が減少していることが大きな要因である。地方税収は増加傾向にあるものの</a:t>
          </a:r>
          <a:r>
            <a:rPr kumimoji="1" lang="ja-JP" altLang="en-US" sz="1300">
              <a:latin typeface="ＭＳ Ｐゴシック" panose="020B0600070205080204" pitchFamily="50" charset="-128"/>
              <a:ea typeface="ＭＳ Ｐゴシック" panose="020B0600070205080204" pitchFamily="50" charset="-128"/>
            </a:rPr>
            <a:t>、地方交付税、臨時財政対策債等に大きく依存する財政構造であるため、引き続き安定的な財政運営のために地方税の増加を図ることはもとより、中長期的な視野を持って人件費、公債費、扶助費等の経常経費の縮減が求められ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166915</xdr:rowOff>
    </xdr:from>
    <xdr:to>
      <xdr:col>23</xdr:col>
      <xdr:colOff>133350</xdr:colOff>
      <xdr:row>65</xdr:row>
      <xdr:rowOff>9253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11397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1451</xdr:rowOff>
    </xdr:from>
    <xdr:to>
      <xdr:col>19</xdr:col>
      <xdr:colOff>133350</xdr:colOff>
      <xdr:row>64</xdr:row>
      <xdr:rowOff>166915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974251"/>
          <a:ext cx="8890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48804</xdr:rowOff>
    </xdr:from>
    <xdr:to>
      <xdr:col>15</xdr:col>
      <xdr:colOff>82550</xdr:colOff>
      <xdr:row>64</xdr:row>
      <xdr:rowOff>1451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8501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48804</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60196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129903</xdr:rowOff>
    </xdr:from>
    <xdr:to>
      <xdr:col>23</xdr:col>
      <xdr:colOff>184150</xdr:colOff>
      <xdr:row>65</xdr:row>
      <xdr:rowOff>60053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101980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122101</xdr:rowOff>
    </xdr:from>
    <xdr:to>
      <xdr:col>15</xdr:col>
      <xdr:colOff>133350</xdr:colOff>
      <xdr:row>64</xdr:row>
      <xdr:rowOff>52251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37028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169454</xdr:rowOff>
    </xdr:from>
    <xdr:to>
      <xdr:col>11</xdr:col>
      <xdr:colOff>82550</xdr:colOff>
      <xdr:row>63</xdr:row>
      <xdr:rowOff>99604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84381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大きく下回っている。しかし、平成２５年度からの推移においては上昇傾向にあり、全国・県平均を上回っている。これは、近年専門性が求められる分野への嘱託員雇用が増加している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人口減少は今後も続く見込みであり、職員の定員管理に留意し、人件費の</a:t>
          </a:r>
          <a:r>
            <a:rPr kumimoji="1" lang="ja-JP" altLang="en-US" sz="1300">
              <a:solidFill>
                <a:schemeClr val="tx1"/>
              </a:solidFill>
              <a:latin typeface="ＭＳ Ｐゴシック" panose="020B0600070205080204" pitchFamily="50" charset="-128"/>
              <a:ea typeface="ＭＳ Ｐゴシック" panose="020B0600070205080204" pitchFamily="50" charset="-128"/>
            </a:rPr>
            <a:t>抑制を図る。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76166</xdr:rowOff>
    </xdr:from>
    <xdr:to>
      <xdr:col>23</xdr:col>
      <xdr:colOff>133350</xdr:colOff>
      <xdr:row>81</xdr:row>
      <xdr:rowOff>89953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63616"/>
          <a:ext cx="8382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76166</xdr:rowOff>
    </xdr:from>
    <xdr:to>
      <xdr:col>19</xdr:col>
      <xdr:colOff>133350</xdr:colOff>
      <xdr:row>81</xdr:row>
      <xdr:rowOff>88295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6361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42835</xdr:rowOff>
    </xdr:from>
    <xdr:to>
      <xdr:col>15</xdr:col>
      <xdr:colOff>82550</xdr:colOff>
      <xdr:row>81</xdr:row>
      <xdr:rowOff>88295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30285"/>
          <a:ext cx="889000" cy="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27034</xdr:rowOff>
    </xdr:from>
    <xdr:to>
      <xdr:col>11</xdr:col>
      <xdr:colOff>31750</xdr:colOff>
      <xdr:row>81</xdr:row>
      <xdr:rowOff>42835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14484"/>
          <a:ext cx="8890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39153</xdr:rowOff>
    </xdr:from>
    <xdr:to>
      <xdr:col>23</xdr:col>
      <xdr:colOff>184150</xdr:colOff>
      <xdr:row>81</xdr:row>
      <xdr:rowOff>140753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55680</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25366</xdr:rowOff>
    </xdr:from>
    <xdr:to>
      <xdr:col>19</xdr:col>
      <xdr:colOff>184150</xdr:colOff>
      <xdr:row>81</xdr:row>
      <xdr:rowOff>126966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137143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8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37495</xdr:rowOff>
    </xdr:from>
    <xdr:to>
      <xdr:col>15</xdr:col>
      <xdr:colOff>133350</xdr:colOff>
      <xdr:row>81</xdr:row>
      <xdr:rowOff>139095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149272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9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163485</xdr:rowOff>
    </xdr:from>
    <xdr:to>
      <xdr:col>11</xdr:col>
      <xdr:colOff>82550</xdr:colOff>
      <xdr:row>81</xdr:row>
      <xdr:rowOff>93635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7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103812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4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147684</xdr:rowOff>
    </xdr:from>
    <xdr:to>
      <xdr:col>7</xdr:col>
      <xdr:colOff>31750</xdr:colOff>
      <xdr:row>81</xdr:row>
      <xdr:rowOff>77834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88011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類似団体、全国平均を下回っており、過剰な給与水準にはなっていない。今後も定員管理と併せ、人口一人当たりのコスト等を意識した職員採用と給与水準の適正化を図っていく。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81643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83</xdr:row>
      <xdr:rowOff>81643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3863864"/>
          <a:ext cx="8890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80</xdr:row>
      <xdr:rowOff>147864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37432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職員数については過剰なものとはなっていない。しかし、臨時職員、嘱託員の雇用が増加していることから引き続き職員の定員管理を行い、適正規模を見定めていく必要があ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87709</xdr:rowOff>
    </xdr:from>
    <xdr:to>
      <xdr:col>81</xdr:col>
      <xdr:colOff>44450</xdr:colOff>
      <xdr:row>61</xdr:row>
      <xdr:rowOff>99775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054615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66596</xdr:rowOff>
    </xdr:from>
    <xdr:to>
      <xdr:col>77</xdr:col>
      <xdr:colOff>44450</xdr:colOff>
      <xdr:row>61</xdr:row>
      <xdr:rowOff>87709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052504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63579</xdr:rowOff>
    </xdr:from>
    <xdr:to>
      <xdr:col>72</xdr:col>
      <xdr:colOff>203200</xdr:colOff>
      <xdr:row>61</xdr:row>
      <xdr:rowOff>66596</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052202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63579</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a:off x="13512800" y="10517505"/>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48975</xdr:rowOff>
    </xdr:from>
    <xdr:to>
      <xdr:col>81</xdr:col>
      <xdr:colOff>95250</xdr:colOff>
      <xdr:row>61</xdr:row>
      <xdr:rowOff>150575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05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65502</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035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36909</xdr:rowOff>
    </xdr:from>
    <xdr:to>
      <xdr:col>77</xdr:col>
      <xdr:colOff>95250</xdr:colOff>
      <xdr:row>61</xdr:row>
      <xdr:rowOff>138509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148686</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026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15796</xdr:rowOff>
    </xdr:from>
    <xdr:to>
      <xdr:col>73</xdr:col>
      <xdr:colOff>44450</xdr:colOff>
      <xdr:row>61</xdr:row>
      <xdr:rowOff>117396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127573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12779</xdr:rowOff>
    </xdr:from>
    <xdr:to>
      <xdr:col>68</xdr:col>
      <xdr:colOff>203200</xdr:colOff>
      <xdr:row>61</xdr:row>
      <xdr:rowOff>114379</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124556</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02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比率算定当初は、比率が１８％を超えていたため、「公債費負担適正化計画」を定め、地方債発行に許可を要していたが、当時から約半減し、９．５％となった。類似団体平均を下回っており、現在は問題は無いが、今後公共施設の老朽化問題を解決するためには、多額の地方債発行が求められるため、公債費負担の平準化を図り、引き続き安定的な財政運営を目指す。</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62795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705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79022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71458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43</xdr:row>
      <xdr:rowOff>1411</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2799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123772</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平成２７年度を境に比率は算出されていない。これは、ふるさと納税寄附金の受け入れ増加を受け、本比率の算定因子である特定目的金（充当可能財源）の増加が主な要因である。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人口減少、高齢化社会を迎える中、基金の存在は大きなものとなるため、今後も適正な基金残高を見極めつつ、安定的な財政運営を目指す。</a:t>
          </a: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16</xdr:row>
      <xdr:rowOff>5503</xdr:rowOff>
    </xdr:from>
    <xdr:to>
      <xdr:col>72</xdr:col>
      <xdr:colOff>203200</xdr:colOff>
      <xdr:row>16</xdr:row>
      <xdr:rowOff>121327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4870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121327</xdr:rowOff>
    </xdr:from>
    <xdr:to>
      <xdr:col>68</xdr:col>
      <xdr:colOff>152400</xdr:colOff>
      <xdr:row>16</xdr:row>
      <xdr:rowOff>145457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8645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126153</xdr:rowOff>
    </xdr:from>
    <xdr:to>
      <xdr:col>73</xdr:col>
      <xdr:colOff>44450</xdr:colOff>
      <xdr:row>16</xdr:row>
      <xdr:rowOff>56303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66480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70527</xdr:rowOff>
    </xdr:from>
    <xdr:to>
      <xdr:col>68</xdr:col>
      <xdr:colOff>203200</xdr:colOff>
      <xdr:row>17</xdr:row>
      <xdr:rowOff>677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156904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94657</xdr:rowOff>
    </xdr:from>
    <xdr:to>
      <xdr:col>64</xdr:col>
      <xdr:colOff>152400</xdr:colOff>
      <xdr:row>17</xdr:row>
      <xdr:rowOff>24807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9584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率であり、類似団体平均を上回っている。人口一人当たりの決算額、ラスパイレス指数、職員数いずれも類似団体平均を下回ってはいるものの、地方交付税、臨時財政対策債等の経常一般財源の減少と近年の臨時、嘱託員雇用増加もあり、この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各種委員等報酬も含め、適正な規模を守る必要がある。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40</xdr:row>
      <xdr:rowOff>132443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90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41</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90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146050</xdr:rowOff>
    </xdr:from>
    <xdr:to>
      <xdr:col>15</xdr:col>
      <xdr:colOff>98425</xdr:colOff>
      <xdr:row>42</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175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91622</xdr:rowOff>
    </xdr:from>
    <xdr:to>
      <xdr:col>11</xdr:col>
      <xdr:colOff>9525</xdr:colOff>
      <xdr:row>42</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121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81643</xdr:rowOff>
    </xdr:from>
    <xdr:to>
      <xdr:col>24</xdr:col>
      <xdr:colOff>76200</xdr:colOff>
      <xdr:row>41</xdr:row>
      <xdr:rowOff>11793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53720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160565</xdr:rowOff>
    </xdr:from>
    <xdr:to>
      <xdr:col>11</xdr:col>
      <xdr:colOff>60325</xdr:colOff>
      <xdr:row>42</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40822</xdr:rowOff>
    </xdr:from>
    <xdr:to>
      <xdr:col>6</xdr:col>
      <xdr:colOff>171450</xdr:colOff>
      <xdr:row>41</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127199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類似団体平均を若干下回る結果となった。ただし、旅費については政策的な先進地視察等も増えており、人口一人当たりの決算額が類似団体平均を上回っている。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ほか、賃金についても臨時職員雇用増加により上昇傾向にあるため、引き続き適正規模を管理する必要がある。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4536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97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154214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16</xdr:row>
      <xdr:rowOff>56243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817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9979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現在当町が進める子育て支援政策（保育料無償化、子ども医療費無料化等）による影響もあり、類似団体平均を大きく上回っている。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本政策は、本町の大きな課題である定住・移住問題とも密接に関わるため、時期を見極めながら終期を設定するなど抑制を図っていく必要がある。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59</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424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123570</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151493</xdr:rowOff>
    </xdr:from>
    <xdr:to>
      <xdr:col>24</xdr:col>
      <xdr:colOff>114300</xdr:colOff>
      <xdr:row>59</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670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1690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59</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9241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108857</xdr:rowOff>
    </xdr:from>
    <xdr:to>
      <xdr:col>20</xdr:col>
      <xdr:colOff>38100</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23784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類似団体平均を下回っているが、今後、施設老朽化に係る更新・修繕を考える中で、負担の平準化を図るため、維持補修費が増加することも懸念される。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また、繰出金についても国保、介護等の公営事業会計の負担増加も想定される中であるため引き続き予断を許さない状況である。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一貫して上昇を続けており、類似団体平均を上回っている。これは、建て替え事業を実施した国保病院事業会計に対する繰出金や上昇している施設型給付費（私立保育所等運営経費）が増加していることが要因として</a:t>
          </a:r>
          <a:r>
            <a:rPr kumimoji="1" lang="ja-JP" altLang="en-US" sz="1300">
              <a:solidFill>
                <a:schemeClr val="tx1"/>
              </a:solidFill>
              <a:latin typeface="ＭＳ Ｐゴシック" panose="020B0600070205080204" pitchFamily="50" charset="-128"/>
              <a:ea typeface="ＭＳ Ｐゴシック" panose="020B0600070205080204" pitchFamily="50" charset="-128"/>
            </a:rPr>
            <a:t>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今後も大幅な上昇はないものの、同率程度で推移するものと考えられる。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2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123190</xdr:rowOff>
    </xdr:from>
    <xdr:to>
      <xdr:col>78</xdr:col>
      <xdr:colOff>69850</xdr:colOff>
      <xdr:row>38</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123190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158767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6367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今後控える（仮称）総合保健福祉センター建設、施設老朽化に伴う更新等により増加も見込まれるため、実質公債費比率や将来負担比率と併せた適正負担を図り、平準化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54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167005</xdr:rowOff>
    </xdr:from>
    <xdr:to>
      <xdr:col>19</xdr:col>
      <xdr:colOff>187325</xdr:colOff>
      <xdr:row>76</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167005</xdr:rowOff>
    </xdr:from>
    <xdr:to>
      <xdr:col>15</xdr:col>
      <xdr:colOff>98425</xdr:colOff>
      <xdr:row>76</xdr:row>
      <xdr:rowOff>109855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25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109855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00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116205</xdr:rowOff>
    </xdr:from>
    <xdr:to>
      <xdr:col>15</xdr:col>
      <xdr:colOff>149225</xdr:colOff>
      <xdr:row>76</xdr:row>
      <xdr:rowOff>46355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56532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59055</xdr:rowOff>
    </xdr:from>
    <xdr:to>
      <xdr:col>11</xdr:col>
      <xdr:colOff>60325</xdr:colOff>
      <xdr:row>76</xdr:row>
      <xdr:rowOff>160655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本町の経常収支比率に占める割合は公債費以外の項目が大きく、平成２５年度から一貫して類似団体平均を上回っている。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前述したように人件費、扶助費に占める割合が特に大きく、義務的経費の中長期的な負担を埋める財源を確保していく必要がある。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80</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788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80</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7012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275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154432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949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21337</xdr:rowOff>
    </xdr:from>
    <xdr:to>
      <xdr:col>82</xdr:col>
      <xdr:colOff>158750</xdr:colOff>
      <xdr:row>80</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164864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153790</xdr:rowOff>
    </xdr:from>
    <xdr:to>
      <xdr:col>29</xdr:col>
      <xdr:colOff>127000</xdr:colOff>
      <xdr:row>17</xdr:row>
      <xdr:rowOff>168943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6065"/>
          <a:ext cx="6477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165285</xdr:rowOff>
    </xdr:from>
    <xdr:to>
      <xdr:col>26</xdr:col>
      <xdr:colOff>50800</xdr:colOff>
      <xdr:row>17</xdr:row>
      <xdr:rowOff>168943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27560"/>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165285</xdr:rowOff>
    </xdr:from>
    <xdr:to>
      <xdr:col>22</xdr:col>
      <xdr:colOff>114300</xdr:colOff>
      <xdr:row>18</xdr:row>
      <xdr:rowOff>59237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7560"/>
          <a:ext cx="698500" cy="6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59237</xdr:rowOff>
    </xdr:from>
    <xdr:to>
      <xdr:col>18</xdr:col>
      <xdr:colOff>177800</xdr:colOff>
      <xdr:row>18</xdr:row>
      <xdr:rowOff>81661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2962"/>
          <a:ext cx="698500" cy="2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102990</xdr:rowOff>
    </xdr:from>
    <xdr:to>
      <xdr:col>29</xdr:col>
      <xdr:colOff>177800</xdr:colOff>
      <xdr:row>18</xdr:row>
      <xdr:rowOff>33140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75067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118143</xdr:rowOff>
    </xdr:from>
    <xdr:to>
      <xdr:col>26</xdr:col>
      <xdr:colOff>101600</xdr:colOff>
      <xdr:row>18</xdr:row>
      <xdr:rowOff>48293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33070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114485</xdr:rowOff>
    </xdr:from>
    <xdr:to>
      <xdr:col>22</xdr:col>
      <xdr:colOff>165100</xdr:colOff>
      <xdr:row>18</xdr:row>
      <xdr:rowOff>44635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8437</xdr:rowOff>
    </xdr:from>
    <xdr:to>
      <xdr:col>19</xdr:col>
      <xdr:colOff>38100</xdr:colOff>
      <xdr:row>18</xdr:row>
      <xdr:rowOff>110037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30861</xdr:rowOff>
    </xdr:from>
    <xdr:to>
      <xdr:col>15</xdr:col>
      <xdr:colOff>101600</xdr:colOff>
      <xdr:row>18</xdr:row>
      <xdr:rowOff>132461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117238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62382</xdr:rowOff>
    </xdr:from>
    <xdr:to>
      <xdr:col>29</xdr:col>
      <xdr:colOff>127000</xdr:colOff>
      <xdr:row>36</xdr:row>
      <xdr:rowOff>85509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15632"/>
          <a:ext cx="647700" cy="2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85509</xdr:rowOff>
    </xdr:from>
    <xdr:to>
      <xdr:col>26</xdr:col>
      <xdr:colOff>50800</xdr:colOff>
      <xdr:row>36</xdr:row>
      <xdr:rowOff>97472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8759"/>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38303</xdr:rowOff>
    </xdr:from>
    <xdr:to>
      <xdr:col>22</xdr:col>
      <xdr:colOff>114300</xdr:colOff>
      <xdr:row>36</xdr:row>
      <xdr:rowOff>97472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91553"/>
          <a:ext cx="698500" cy="5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38303</xdr:rowOff>
    </xdr:from>
    <xdr:to>
      <xdr:col>18</xdr:col>
      <xdr:colOff>177800</xdr:colOff>
      <xdr:row>36</xdr:row>
      <xdr:rowOff>47199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91553"/>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11582</xdr:rowOff>
    </xdr:from>
    <xdr:to>
      <xdr:col>29</xdr:col>
      <xdr:colOff>177800</xdr:colOff>
      <xdr:row>36</xdr:row>
      <xdr:rowOff>113182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6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326559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3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34709</xdr:rowOff>
    </xdr:from>
    <xdr:to>
      <xdr:col>26</xdr:col>
      <xdr:colOff>101600</xdr:colOff>
      <xdr:row>36</xdr:row>
      <xdr:rowOff>136309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121086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46672</xdr:rowOff>
    </xdr:from>
    <xdr:to>
      <xdr:col>22</xdr:col>
      <xdr:colOff>165100</xdr:colOff>
      <xdr:row>36</xdr:row>
      <xdr:rowOff>148272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133049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330403</xdr:rowOff>
    </xdr:from>
    <xdr:to>
      <xdr:col>19</xdr:col>
      <xdr:colOff>38100</xdr:colOff>
      <xdr:row>36</xdr:row>
      <xdr:rowOff>89103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73880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339299</xdr:rowOff>
    </xdr:from>
    <xdr:to>
      <xdr:col>15</xdr:col>
      <xdr:colOff>101600</xdr:colOff>
      <xdr:row>36</xdr:row>
      <xdr:rowOff>97999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4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82776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3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145219</xdr:rowOff>
    </xdr:from>
    <xdr:to>
      <xdr:col>24</xdr:col>
      <xdr:colOff>63500</xdr:colOff>
      <xdr:row>34</xdr:row>
      <xdr:rowOff>167948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4519"/>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159164</xdr:rowOff>
    </xdr:from>
    <xdr:to>
      <xdr:col>19</xdr:col>
      <xdr:colOff>177800</xdr:colOff>
      <xdr:row>34</xdr:row>
      <xdr:rowOff>167948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88464"/>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159164</xdr:rowOff>
    </xdr:from>
    <xdr:to>
      <xdr:col>15</xdr:col>
      <xdr:colOff>50800</xdr:colOff>
      <xdr:row>35</xdr:row>
      <xdr:rowOff>30462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8846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30462</xdr:rowOff>
    </xdr:from>
    <xdr:to>
      <xdr:col>10</xdr:col>
      <xdr:colOff>114300</xdr:colOff>
      <xdr:row>35</xdr:row>
      <xdr:rowOff>76868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3121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94419</xdr:rowOff>
    </xdr:from>
    <xdr:to>
      <xdr:col>24</xdr:col>
      <xdr:colOff>114300</xdr:colOff>
      <xdr:row>35</xdr:row>
      <xdr:rowOff>24569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72846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117148</xdr:rowOff>
    </xdr:from>
    <xdr:to>
      <xdr:col>20</xdr:col>
      <xdr:colOff>38100</xdr:colOff>
      <xdr:row>35</xdr:row>
      <xdr:rowOff>47298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38425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3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108364</xdr:rowOff>
    </xdr:from>
    <xdr:to>
      <xdr:col>15</xdr:col>
      <xdr:colOff>101600</xdr:colOff>
      <xdr:row>35</xdr:row>
      <xdr:rowOff>38514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29641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151112</xdr:rowOff>
    </xdr:from>
    <xdr:to>
      <xdr:col>10</xdr:col>
      <xdr:colOff>165100</xdr:colOff>
      <xdr:row>35</xdr:row>
      <xdr:rowOff>81262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72389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26068</xdr:rowOff>
    </xdr:from>
    <xdr:to>
      <xdr:col>6</xdr:col>
      <xdr:colOff>38100</xdr:colOff>
      <xdr:row>35</xdr:row>
      <xdr:rowOff>127668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118795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xdr:rowOff>
    </xdr:from>
    <xdr:to>
      <xdr:col>24</xdr:col>
      <xdr:colOff>63500</xdr:colOff>
      <xdr:row>58</xdr:row>
      <xdr:rowOff>3603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44396"/>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165056</xdr:rowOff>
    </xdr:from>
    <xdr:to>
      <xdr:col>19</xdr:col>
      <xdr:colOff>177800</xdr:colOff>
      <xdr:row>58</xdr:row>
      <xdr:rowOff>3603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3770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165056</xdr:rowOff>
    </xdr:from>
    <xdr:to>
      <xdr:col>15</xdr:col>
      <xdr:colOff>50800</xdr:colOff>
      <xdr:row>58</xdr:row>
      <xdr:rowOff>26284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37706"/>
          <a:ext cx="8890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26284</xdr:rowOff>
    </xdr:from>
    <xdr:to>
      <xdr:col>10</xdr:col>
      <xdr:colOff>114300</xdr:colOff>
      <xdr:row>58</xdr:row>
      <xdr:rowOff>35759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70384"/>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120946</xdr:rowOff>
    </xdr:from>
    <xdr:to>
      <xdr:col>24</xdr:col>
      <xdr:colOff>114300</xdr:colOff>
      <xdr:row>58</xdr:row>
      <xdr:rowOff>51096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35873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124253</xdr:rowOff>
    </xdr:from>
    <xdr:to>
      <xdr:col>20</xdr:col>
      <xdr:colOff>38100</xdr:colOff>
      <xdr:row>58</xdr:row>
      <xdr:rowOff>54403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45530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114256</xdr:rowOff>
    </xdr:from>
    <xdr:to>
      <xdr:col>15</xdr:col>
      <xdr:colOff>101600</xdr:colOff>
      <xdr:row>58</xdr:row>
      <xdr:rowOff>44406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35533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146934</xdr:rowOff>
    </xdr:from>
    <xdr:to>
      <xdr:col>10</xdr:col>
      <xdr:colOff>165100</xdr:colOff>
      <xdr:row>58</xdr:row>
      <xdr:rowOff>77084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68211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156409</xdr:rowOff>
    </xdr:from>
    <xdr:to>
      <xdr:col>6</xdr:col>
      <xdr:colOff>38100</xdr:colOff>
      <xdr:row>58</xdr:row>
      <xdr:rowOff>86559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77686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2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72530</xdr:rowOff>
    </xdr:from>
    <xdr:to>
      <xdr:col>24</xdr:col>
      <xdr:colOff>63500</xdr:colOff>
      <xdr:row>78</xdr:row>
      <xdr:rowOff>103733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45630"/>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79502</xdr:rowOff>
    </xdr:from>
    <xdr:to>
      <xdr:col>19</xdr:col>
      <xdr:colOff>177800</xdr:colOff>
      <xdr:row>78</xdr:row>
      <xdr:rowOff>103733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5260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79502</xdr:rowOff>
    </xdr:from>
    <xdr:to>
      <xdr:col>15</xdr:col>
      <xdr:colOff>50800</xdr:colOff>
      <xdr:row>78</xdr:row>
      <xdr:rowOff>119621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260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70929</xdr:rowOff>
    </xdr:from>
    <xdr:to>
      <xdr:col>10</xdr:col>
      <xdr:colOff>114300</xdr:colOff>
      <xdr:row>78</xdr:row>
      <xdr:rowOff>119621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44029"/>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21730</xdr:rowOff>
    </xdr:from>
    <xdr:to>
      <xdr:col>24</xdr:col>
      <xdr:colOff>114300</xdr:colOff>
      <xdr:row>78</xdr:row>
      <xdr:rowOff>123330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52933</xdr:rowOff>
    </xdr:from>
    <xdr:to>
      <xdr:col>20</xdr:col>
      <xdr:colOff>38100</xdr:colOff>
      <xdr:row>78</xdr:row>
      <xdr:rowOff>154533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145660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28702</xdr:rowOff>
    </xdr:from>
    <xdr:to>
      <xdr:col>15</xdr:col>
      <xdr:colOff>101600</xdr:colOff>
      <xdr:row>78</xdr:row>
      <xdr:rowOff>130302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121429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68821</xdr:rowOff>
    </xdr:from>
    <xdr:to>
      <xdr:col>10</xdr:col>
      <xdr:colOff>165100</xdr:colOff>
      <xdr:row>78</xdr:row>
      <xdr:rowOff>170421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161548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20129</xdr:rowOff>
    </xdr:from>
    <xdr:to>
      <xdr:col>6</xdr:col>
      <xdr:colOff>38100</xdr:colOff>
      <xdr:row>78</xdr:row>
      <xdr:rowOff>121729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112856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48273</xdr:rowOff>
    </xdr:from>
    <xdr:to>
      <xdr:col>24</xdr:col>
      <xdr:colOff>63500</xdr:colOff>
      <xdr:row>93</xdr:row>
      <xdr:rowOff>64300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93123"/>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64300</xdr:rowOff>
    </xdr:from>
    <xdr:to>
      <xdr:col>19</xdr:col>
      <xdr:colOff>177800</xdr:colOff>
      <xdr:row>94</xdr:row>
      <xdr:rowOff>78346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09150"/>
          <a:ext cx="889000" cy="1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78346</xdr:rowOff>
    </xdr:from>
    <xdr:to>
      <xdr:col>15</xdr:col>
      <xdr:colOff>50800</xdr:colOff>
      <xdr:row>95</xdr:row>
      <xdr:rowOff>2070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94646"/>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2070</xdr:rowOff>
    </xdr:from>
    <xdr:to>
      <xdr:col>10</xdr:col>
      <xdr:colOff>114300</xdr:colOff>
      <xdr:row>95</xdr:row>
      <xdr:rowOff>130277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89820"/>
          <a:ext cx="889000" cy="1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168923</xdr:rowOff>
    </xdr:from>
    <xdr:to>
      <xdr:col>24</xdr:col>
      <xdr:colOff>114300</xdr:colOff>
      <xdr:row>93</xdr:row>
      <xdr:rowOff>99073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20350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9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13500</xdr:rowOff>
    </xdr:from>
    <xdr:to>
      <xdr:col>20</xdr:col>
      <xdr:colOff>38100</xdr:colOff>
      <xdr:row>93</xdr:row>
      <xdr:rowOff>115100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131627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27546</xdr:rowOff>
    </xdr:from>
    <xdr:to>
      <xdr:col>15</xdr:col>
      <xdr:colOff>101600</xdr:colOff>
      <xdr:row>94</xdr:row>
      <xdr:rowOff>129146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145673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122720</xdr:rowOff>
    </xdr:from>
    <xdr:to>
      <xdr:col>10</xdr:col>
      <xdr:colOff>165100</xdr:colOff>
      <xdr:row>95</xdr:row>
      <xdr:rowOff>52870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69397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79477</xdr:rowOff>
    </xdr:from>
    <xdr:to>
      <xdr:col>6</xdr:col>
      <xdr:colOff>38100</xdr:colOff>
      <xdr:row>96</xdr:row>
      <xdr:rowOff>9627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26154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52530</xdr:rowOff>
    </xdr:from>
    <xdr:to>
      <xdr:col>55</xdr:col>
      <xdr:colOff>0</xdr:colOff>
      <xdr:row>34</xdr:row>
      <xdr:rowOff>20892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196030"/>
          <a:ext cx="838200" cy="6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20892</xdr:rowOff>
    </xdr:from>
    <xdr:to>
      <xdr:col>50</xdr:col>
      <xdr:colOff>114300</xdr:colOff>
      <xdr:row>37</xdr:row>
      <xdr:rowOff>40060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50192"/>
          <a:ext cx="889000" cy="5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40060</xdr:rowOff>
    </xdr:from>
    <xdr:to>
      <xdr:col>45</xdr:col>
      <xdr:colOff>177800</xdr:colOff>
      <xdr:row>37</xdr:row>
      <xdr:rowOff>144462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83710"/>
          <a:ext cx="889000" cy="1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143876</xdr:rowOff>
    </xdr:from>
    <xdr:to>
      <xdr:col>41</xdr:col>
      <xdr:colOff>50800</xdr:colOff>
      <xdr:row>37</xdr:row>
      <xdr:rowOff>144462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7526"/>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1730</xdr:rowOff>
    </xdr:from>
    <xdr:to>
      <xdr:col>55</xdr:col>
      <xdr:colOff>50800</xdr:colOff>
      <xdr:row>30</xdr:row>
      <xdr:rowOff>103330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126207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09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141542</xdr:rowOff>
    </xdr:from>
    <xdr:to>
      <xdr:col>50</xdr:col>
      <xdr:colOff>165100</xdr:colOff>
      <xdr:row>34</xdr:row>
      <xdr:rowOff>71692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88219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160710</xdr:rowOff>
    </xdr:from>
    <xdr:to>
      <xdr:col>46</xdr:col>
      <xdr:colOff>38100</xdr:colOff>
      <xdr:row>37</xdr:row>
      <xdr:rowOff>90860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107387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93662</xdr:rowOff>
    </xdr:from>
    <xdr:to>
      <xdr:col>41</xdr:col>
      <xdr:colOff>101600</xdr:colOff>
      <xdr:row>38</xdr:row>
      <xdr:rowOff>23812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93076</xdr:rowOff>
    </xdr:from>
    <xdr:to>
      <xdr:col>36</xdr:col>
      <xdr:colOff>165100</xdr:colOff>
      <xdr:row>38</xdr:row>
      <xdr:rowOff>23226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120839</xdr:rowOff>
    </xdr:from>
    <xdr:to>
      <xdr:col>55</xdr:col>
      <xdr:colOff>0</xdr:colOff>
      <xdr:row>58</xdr:row>
      <xdr:rowOff>159067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64939"/>
          <a:ext cx="8382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120839</xdr:rowOff>
    </xdr:from>
    <xdr:to>
      <xdr:col>50</xdr:col>
      <xdr:colOff>114300</xdr:colOff>
      <xdr:row>58</xdr:row>
      <xdr:rowOff>152578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64939"/>
          <a:ext cx="889000" cy="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9280</xdr:rowOff>
    </xdr:from>
    <xdr:to>
      <xdr:col>45</xdr:col>
      <xdr:colOff>177800</xdr:colOff>
      <xdr:row>58</xdr:row>
      <xdr:rowOff>152578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53380"/>
          <a:ext cx="889000" cy="1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116308</xdr:rowOff>
    </xdr:from>
    <xdr:to>
      <xdr:col>41</xdr:col>
      <xdr:colOff>50800</xdr:colOff>
      <xdr:row>58</xdr:row>
      <xdr:rowOff>9280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88958"/>
          <a:ext cx="889000" cy="6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108267</xdr:rowOff>
    </xdr:from>
    <xdr:to>
      <xdr:col>55</xdr:col>
      <xdr:colOff>50800</xdr:colOff>
      <xdr:row>59</xdr:row>
      <xdr:rowOff>38417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23194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70039</xdr:rowOff>
    </xdr:from>
    <xdr:to>
      <xdr:col>50</xdr:col>
      <xdr:colOff>165100</xdr:colOff>
      <xdr:row>59</xdr:row>
      <xdr:rowOff>189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162766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101778</xdr:rowOff>
    </xdr:from>
    <xdr:to>
      <xdr:col>46</xdr:col>
      <xdr:colOff>38100</xdr:colOff>
      <xdr:row>59</xdr:row>
      <xdr:rowOff>31928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23055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129930</xdr:rowOff>
    </xdr:from>
    <xdr:to>
      <xdr:col>41</xdr:col>
      <xdr:colOff>101600</xdr:colOff>
      <xdr:row>58</xdr:row>
      <xdr:rowOff>60080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76607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7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65508</xdr:rowOff>
    </xdr:from>
    <xdr:to>
      <xdr:col>36</xdr:col>
      <xdr:colOff>165100</xdr:colOff>
      <xdr:row>57</xdr:row>
      <xdr:rowOff>167108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12185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1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107262</xdr:rowOff>
    </xdr:from>
    <xdr:to>
      <xdr:col>55</xdr:col>
      <xdr:colOff>0</xdr:colOff>
      <xdr:row>78</xdr:row>
      <xdr:rowOff>111502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80362"/>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97526</xdr:rowOff>
    </xdr:from>
    <xdr:to>
      <xdr:col>50</xdr:col>
      <xdr:colOff>114300</xdr:colOff>
      <xdr:row>78</xdr:row>
      <xdr:rowOff>111502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0626"/>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63258</xdr:rowOff>
    </xdr:from>
    <xdr:to>
      <xdr:col>45</xdr:col>
      <xdr:colOff>177800</xdr:colOff>
      <xdr:row>78</xdr:row>
      <xdr:rowOff>97526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6358"/>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56462</xdr:rowOff>
    </xdr:from>
    <xdr:to>
      <xdr:col>55</xdr:col>
      <xdr:colOff>50800</xdr:colOff>
      <xdr:row>78</xdr:row>
      <xdr:rowOff>158062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60702</xdr:rowOff>
    </xdr:from>
    <xdr:to>
      <xdr:col>50</xdr:col>
      <xdr:colOff>165100</xdr:colOff>
      <xdr:row>78</xdr:row>
      <xdr:rowOff>162302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153429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46726</xdr:rowOff>
    </xdr:from>
    <xdr:to>
      <xdr:col>46</xdr:col>
      <xdr:colOff>38100</xdr:colOff>
      <xdr:row>78</xdr:row>
      <xdr:rowOff>148326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139453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12458</xdr:rowOff>
    </xdr:from>
    <xdr:to>
      <xdr:col>41</xdr:col>
      <xdr:colOff>101600</xdr:colOff>
      <xdr:row>78</xdr:row>
      <xdr:rowOff>114058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105185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4575</xdr:rowOff>
    </xdr:from>
    <xdr:to>
      <xdr:col>55</xdr:col>
      <xdr:colOff>0</xdr:colOff>
      <xdr:row>98</xdr:row>
      <xdr:rowOff>29302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35225"/>
          <a:ext cx="838200" cy="1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4575</xdr:rowOff>
    </xdr:from>
    <xdr:to>
      <xdr:col>50</xdr:col>
      <xdr:colOff>114300</xdr:colOff>
      <xdr:row>97</xdr:row>
      <xdr:rowOff>145796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35225"/>
          <a:ext cx="889000" cy="1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56207</xdr:rowOff>
    </xdr:from>
    <xdr:to>
      <xdr:col>45</xdr:col>
      <xdr:colOff>177800</xdr:colOff>
      <xdr:row>97</xdr:row>
      <xdr:rowOff>145796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86857"/>
          <a:ext cx="889000" cy="8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149952</xdr:rowOff>
    </xdr:from>
    <xdr:to>
      <xdr:col>55</xdr:col>
      <xdr:colOff>50800</xdr:colOff>
      <xdr:row>98</xdr:row>
      <xdr:rowOff>80102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128379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125225</xdr:rowOff>
    </xdr:from>
    <xdr:to>
      <xdr:col>50</xdr:col>
      <xdr:colOff>165100</xdr:colOff>
      <xdr:row>97</xdr:row>
      <xdr:rowOff>55375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46502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94996</xdr:rowOff>
    </xdr:from>
    <xdr:to>
      <xdr:col>46</xdr:col>
      <xdr:colOff>38100</xdr:colOff>
      <xdr:row>98</xdr:row>
      <xdr:rowOff>25146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16273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5407</xdr:rowOff>
    </xdr:from>
    <xdr:to>
      <xdr:col>41</xdr:col>
      <xdr:colOff>101600</xdr:colOff>
      <xdr:row>97</xdr:row>
      <xdr:rowOff>107007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98134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80261</xdr:rowOff>
    </xdr:from>
    <xdr:to>
      <xdr:col>85</xdr:col>
      <xdr:colOff>127000</xdr:colOff>
      <xdr:row>39</xdr:row>
      <xdr:rowOff>87455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66811"/>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87455</xdr:rowOff>
    </xdr:from>
    <xdr:to>
      <xdr:col>81</xdr:col>
      <xdr:colOff>50800</xdr:colOff>
      <xdr:row>39</xdr:row>
      <xdr:rowOff>97223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774005"/>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94310</xdr:rowOff>
    </xdr:from>
    <xdr:to>
      <xdr:col>76</xdr:col>
      <xdr:colOff>114300</xdr:colOff>
      <xdr:row>39</xdr:row>
      <xdr:rowOff>97223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80860"/>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94310</xdr:rowOff>
    </xdr:from>
    <xdr:to>
      <xdr:col>71</xdr:col>
      <xdr:colOff>177800</xdr:colOff>
      <xdr:row>39</xdr:row>
      <xdr:rowOff>95962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78086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29461</xdr:rowOff>
    </xdr:from>
    <xdr:to>
      <xdr:col>85</xdr:col>
      <xdr:colOff>177800</xdr:colOff>
      <xdr:row>39</xdr:row>
      <xdr:rowOff>131061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36655</xdr:rowOff>
    </xdr:from>
    <xdr:to>
      <xdr:col>81</xdr:col>
      <xdr:colOff>101600</xdr:colOff>
      <xdr:row>39</xdr:row>
      <xdr:rowOff>138255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129382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8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46423</xdr:rowOff>
    </xdr:from>
    <xdr:to>
      <xdr:col>76</xdr:col>
      <xdr:colOff>165100</xdr:colOff>
      <xdr:row>39</xdr:row>
      <xdr:rowOff>148023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825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43510</xdr:rowOff>
    </xdr:from>
    <xdr:to>
      <xdr:col>72</xdr:col>
      <xdr:colOff>38100</xdr:colOff>
      <xdr:row>39</xdr:row>
      <xdr:rowOff>145110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136237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8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45162</xdr:rowOff>
    </xdr:from>
    <xdr:to>
      <xdr:col>67</xdr:col>
      <xdr:colOff>101600</xdr:colOff>
      <xdr:row>39</xdr:row>
      <xdr:rowOff>146762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137889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82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60810</xdr:rowOff>
    </xdr:from>
    <xdr:to>
      <xdr:col>85</xdr:col>
      <xdr:colOff>127000</xdr:colOff>
      <xdr:row>76</xdr:row>
      <xdr:rowOff>63267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91010"/>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63267</xdr:rowOff>
    </xdr:from>
    <xdr:to>
      <xdr:col>81</xdr:col>
      <xdr:colOff>50800</xdr:colOff>
      <xdr:row>76</xdr:row>
      <xdr:rowOff>70149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093467"/>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52603</xdr:rowOff>
    </xdr:from>
    <xdr:to>
      <xdr:col>76</xdr:col>
      <xdr:colOff>114300</xdr:colOff>
      <xdr:row>76</xdr:row>
      <xdr:rowOff>70149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08280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50318</xdr:rowOff>
    </xdr:from>
    <xdr:to>
      <xdr:col>71</xdr:col>
      <xdr:colOff>177800</xdr:colOff>
      <xdr:row>76</xdr:row>
      <xdr:rowOff>52603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0805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10010</xdr:rowOff>
    </xdr:from>
    <xdr:to>
      <xdr:col>85</xdr:col>
      <xdr:colOff>177800</xdr:colOff>
      <xdr:row>76</xdr:row>
      <xdr:rowOff>111610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159887</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0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12467</xdr:rowOff>
    </xdr:from>
    <xdr:to>
      <xdr:col>81</xdr:col>
      <xdr:colOff>101600</xdr:colOff>
      <xdr:row>76</xdr:row>
      <xdr:rowOff>114067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105194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19349</xdr:rowOff>
    </xdr:from>
    <xdr:to>
      <xdr:col>76</xdr:col>
      <xdr:colOff>165100</xdr:colOff>
      <xdr:row>76</xdr:row>
      <xdr:rowOff>120949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112076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1803</xdr:rowOff>
    </xdr:from>
    <xdr:to>
      <xdr:col>72</xdr:col>
      <xdr:colOff>38100</xdr:colOff>
      <xdr:row>76</xdr:row>
      <xdr:rowOff>103403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94530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170968</xdr:rowOff>
    </xdr:from>
    <xdr:to>
      <xdr:col>67</xdr:col>
      <xdr:colOff>101600</xdr:colOff>
      <xdr:row>76</xdr:row>
      <xdr:rowOff>101118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39593</xdr:rowOff>
    </xdr:from>
    <xdr:to>
      <xdr:col>85</xdr:col>
      <xdr:colOff>127000</xdr:colOff>
      <xdr:row>94</xdr:row>
      <xdr:rowOff>31372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5470093"/>
          <a:ext cx="838200" cy="67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54540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856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31372</xdr:rowOff>
    </xdr:from>
    <xdr:to>
      <xdr:col>81</xdr:col>
      <xdr:colOff>50800</xdr:colOff>
      <xdr:row>98</xdr:row>
      <xdr:rowOff>88080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147672"/>
          <a:ext cx="889000" cy="7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88080</xdr:rowOff>
    </xdr:from>
    <xdr:to>
      <xdr:col>76</xdr:col>
      <xdr:colOff>114300</xdr:colOff>
      <xdr:row>99</xdr:row>
      <xdr:rowOff>37759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890180"/>
          <a:ext cx="889000" cy="1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150662</xdr:rowOff>
    </xdr:from>
    <xdr:to>
      <xdr:col>71</xdr:col>
      <xdr:colOff>177800</xdr:colOff>
      <xdr:row>99</xdr:row>
      <xdr:rowOff>37759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52762"/>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160243</xdr:rowOff>
    </xdr:from>
    <xdr:to>
      <xdr:col>85</xdr:col>
      <xdr:colOff>177800</xdr:colOff>
      <xdr:row>90</xdr:row>
      <xdr:rowOff>90393</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54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113270</xdr:rowOff>
    </xdr:from>
    <xdr:ext cx="599010"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37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152022</xdr:rowOff>
    </xdr:from>
    <xdr:to>
      <xdr:col>81</xdr:col>
      <xdr:colOff>101600</xdr:colOff>
      <xdr:row>94</xdr:row>
      <xdr:rowOff>82172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0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98699</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587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37280</xdr:rowOff>
    </xdr:from>
    <xdr:to>
      <xdr:col>76</xdr:col>
      <xdr:colOff>165100</xdr:colOff>
      <xdr:row>98</xdr:row>
      <xdr:rowOff>138880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155407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158409</xdr:rowOff>
    </xdr:from>
    <xdr:to>
      <xdr:col>72</xdr:col>
      <xdr:colOff>38100</xdr:colOff>
      <xdr:row>99</xdr:row>
      <xdr:rowOff>88559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79686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99862</xdr:rowOff>
    </xdr:from>
    <xdr:to>
      <xdr:col>67</xdr:col>
      <xdr:colOff>101600</xdr:colOff>
      <xdr:row>99</xdr:row>
      <xdr:rowOff>30012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46539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132842</xdr:rowOff>
    </xdr:from>
    <xdr:to>
      <xdr:col>116</xdr:col>
      <xdr:colOff>62864</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962142"/>
          <a:ext cx="1269" cy="823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79519</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7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132842</xdr:rowOff>
    </xdr:from>
    <xdr:to>
      <xdr:col>116</xdr:col>
      <xdr:colOff>152400</xdr:colOff>
      <xdr:row>34</xdr:row>
      <xdr:rowOff>132842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96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47716</xdr:rowOff>
    </xdr:from>
    <xdr:to>
      <xdr:col>116</xdr:col>
      <xdr:colOff>63500</xdr:colOff>
      <xdr:row>39</xdr:row>
      <xdr:rowOff>94307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4266"/>
          <a:ext cx="8382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126255</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69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103378</xdr:rowOff>
    </xdr:from>
    <xdr:to>
      <xdr:col>116</xdr:col>
      <xdr:colOff>114300</xdr:colOff>
      <xdr:row>39</xdr:row>
      <xdr:rowOff>33528</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134910</xdr:rowOff>
    </xdr:from>
    <xdr:to>
      <xdr:col>111</xdr:col>
      <xdr:colOff>177800</xdr:colOff>
      <xdr:row>39</xdr:row>
      <xdr:rowOff>47716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5278410"/>
          <a:ext cx="889000" cy="14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102725</xdr:rowOff>
    </xdr:from>
    <xdr:to>
      <xdr:col>112</xdr:col>
      <xdr:colOff>38100</xdr:colOff>
      <xdr:row>39</xdr:row>
      <xdr:rowOff>32875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61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49402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9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134910</xdr:rowOff>
    </xdr:from>
    <xdr:to>
      <xdr:col>107</xdr:col>
      <xdr:colOff>50800</xdr:colOff>
      <xdr:row>38</xdr:row>
      <xdr:rowOff>126746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5278410"/>
          <a:ext cx="889000" cy="13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116549</xdr:rowOff>
    </xdr:from>
    <xdr:to>
      <xdr:col>107</xdr:col>
      <xdr:colOff>101600</xdr:colOff>
      <xdr:row>39</xdr:row>
      <xdr:rowOff>46699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63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37826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72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126746</xdr:rowOff>
    </xdr:from>
    <xdr:to>
      <xdr:col>102</xdr:col>
      <xdr:colOff>114300</xdr:colOff>
      <xdr:row>39</xdr:row>
      <xdr:rowOff>1016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418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101201</xdr:rowOff>
    </xdr:from>
    <xdr:to>
      <xdr:col>102</xdr:col>
      <xdr:colOff>165100</xdr:colOff>
      <xdr:row>39</xdr:row>
      <xdr:rowOff>31351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22478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70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127653</xdr:rowOff>
    </xdr:from>
    <xdr:to>
      <xdr:col>98</xdr:col>
      <xdr:colOff>38100</xdr:colOff>
      <xdr:row>38</xdr:row>
      <xdr:rowOff>57803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47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74330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2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43507</xdr:rowOff>
    </xdr:from>
    <xdr:to>
      <xdr:col>116</xdr:col>
      <xdr:colOff>114300</xdr:colOff>
      <xdr:row>39</xdr:row>
      <xdr:rowOff>145107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129884</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64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168366</xdr:rowOff>
    </xdr:from>
    <xdr:to>
      <xdr:col>112</xdr:col>
      <xdr:colOff>38100</xdr:colOff>
      <xdr:row>39</xdr:row>
      <xdr:rowOff>98516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89643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84110</xdr:rowOff>
    </xdr:from>
    <xdr:to>
      <xdr:col>107</xdr:col>
      <xdr:colOff>101600</xdr:colOff>
      <xdr:row>31</xdr:row>
      <xdr:rowOff>14260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2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30787</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0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75946</xdr:rowOff>
    </xdr:from>
    <xdr:to>
      <xdr:col>102</xdr:col>
      <xdr:colOff>165100</xdr:colOff>
      <xdr:row>39</xdr:row>
      <xdr:rowOff>6096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22623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121666</xdr:rowOff>
    </xdr:from>
    <xdr:to>
      <xdr:col>98</xdr:col>
      <xdr:colOff>38100</xdr:colOff>
      <xdr:row>39</xdr:row>
      <xdr:rowOff>51816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42943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20759</xdr:rowOff>
    </xdr:from>
    <xdr:to>
      <xdr:col>116</xdr:col>
      <xdr:colOff>63500</xdr:colOff>
      <xdr:row>58</xdr:row>
      <xdr:rowOff>131859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964859"/>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20759</xdr:rowOff>
    </xdr:from>
    <xdr:to>
      <xdr:col>111</xdr:col>
      <xdr:colOff>177800</xdr:colOff>
      <xdr:row>58</xdr:row>
      <xdr:rowOff>128796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964859"/>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128796</xdr:rowOff>
    </xdr:from>
    <xdr:to>
      <xdr:col>107</xdr:col>
      <xdr:colOff>50800</xdr:colOff>
      <xdr:row>58</xdr:row>
      <xdr:rowOff>128910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7289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128910</xdr:rowOff>
    </xdr:from>
    <xdr:to>
      <xdr:col>102</xdr:col>
      <xdr:colOff>114300</xdr:colOff>
      <xdr:row>58</xdr:row>
      <xdr:rowOff>129047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7301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81059</xdr:rowOff>
    </xdr:from>
    <xdr:to>
      <xdr:col>116</xdr:col>
      <xdr:colOff>114300</xdr:colOff>
      <xdr:row>59</xdr:row>
      <xdr:rowOff>11209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167436</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40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141409</xdr:rowOff>
    </xdr:from>
    <xdr:to>
      <xdr:col>112</xdr:col>
      <xdr:colOff>38100</xdr:colOff>
      <xdr:row>58</xdr:row>
      <xdr:rowOff>71559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88086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77996</xdr:rowOff>
    </xdr:from>
    <xdr:to>
      <xdr:col>107</xdr:col>
      <xdr:colOff>101600</xdr:colOff>
      <xdr:row>59</xdr:row>
      <xdr:rowOff>8146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170723</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78110</xdr:rowOff>
    </xdr:from>
    <xdr:to>
      <xdr:col>102</xdr:col>
      <xdr:colOff>165100</xdr:colOff>
      <xdr:row>59</xdr:row>
      <xdr:rowOff>8260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170837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78247</xdr:rowOff>
    </xdr:from>
    <xdr:to>
      <xdr:col>98</xdr:col>
      <xdr:colOff>38100</xdr:colOff>
      <xdr:row>59</xdr:row>
      <xdr:rowOff>8397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170974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11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27966</xdr:rowOff>
    </xdr:from>
    <xdr:to>
      <xdr:col>116</xdr:col>
      <xdr:colOff>63500</xdr:colOff>
      <xdr:row>75</xdr:row>
      <xdr:rowOff>48920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886716"/>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48920</xdr:rowOff>
    </xdr:from>
    <xdr:to>
      <xdr:col>111</xdr:col>
      <xdr:colOff>177800</xdr:colOff>
      <xdr:row>75</xdr:row>
      <xdr:rowOff>51664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0767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51664</xdr:rowOff>
    </xdr:from>
    <xdr:to>
      <xdr:col>107</xdr:col>
      <xdr:colOff>50800</xdr:colOff>
      <xdr:row>75</xdr:row>
      <xdr:rowOff>61405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10414"/>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61405</xdr:rowOff>
    </xdr:from>
    <xdr:to>
      <xdr:col>102</xdr:col>
      <xdr:colOff>114300</xdr:colOff>
      <xdr:row>75</xdr:row>
      <xdr:rowOff>104216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20155"/>
          <a:ext cx="889000" cy="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148616</xdr:rowOff>
    </xdr:from>
    <xdr:to>
      <xdr:col>116</xdr:col>
      <xdr:colOff>114300</xdr:colOff>
      <xdr:row>75</xdr:row>
      <xdr:rowOff>78766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127043</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169570</xdr:rowOff>
    </xdr:from>
    <xdr:to>
      <xdr:col>112</xdr:col>
      <xdr:colOff>38100</xdr:colOff>
      <xdr:row>75</xdr:row>
      <xdr:rowOff>99720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90847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864</xdr:rowOff>
    </xdr:from>
    <xdr:to>
      <xdr:col>107</xdr:col>
      <xdr:colOff>101600</xdr:colOff>
      <xdr:row>75</xdr:row>
      <xdr:rowOff>102464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93591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10605</xdr:rowOff>
    </xdr:from>
    <xdr:to>
      <xdr:col>102</xdr:col>
      <xdr:colOff>165100</xdr:colOff>
      <xdr:row>75</xdr:row>
      <xdr:rowOff>112205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103332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53416</xdr:rowOff>
    </xdr:from>
    <xdr:to>
      <xdr:col>98</xdr:col>
      <xdr:colOff>38100</xdr:colOff>
      <xdr:row>75</xdr:row>
      <xdr:rowOff>155017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9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146144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附金の受け入れ増加を受け、特定目的基金であるふるさとづくり事業振興基金への積み立てが増加していることから、積立金の決算額が類似団体平均を大きく上回っている。また、本寄附金の返礼事務等を行うふるさとづくり推進協議会への補助金が増加していることから、補助費等も大きく上回っている。財政基盤が脆弱な当町にとって本寄附金は大きな財源であるとともに、その使途について今後も適正化を図る必要がある。扶助費においても類似団体を大きく上回っているが、現在当町が重要施策として実施している子育て支援等に係る児童福祉関係補助費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普通建設事業費については、今後控える（仮称）総合保健福祉センター建設やその他施設の老朽化に伴う更新整備もあることから、公共施設等総合管理計画や今後整備予定の個別施設計画等により平準化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10,740
10,715
102.11
20,830,719
20,349,325
359,896
3,411,328
5,755,947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72753</xdr:rowOff>
    </xdr:from>
    <xdr:to>
      <xdr:col>24</xdr:col>
      <xdr:colOff>63500</xdr:colOff>
      <xdr:row>36</xdr:row>
      <xdr:rowOff>80590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44953"/>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72753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0742"/>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37</xdr:row>
      <xdr:rowOff>3193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90742"/>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164846</xdr:rowOff>
    </xdr:from>
    <xdr:to>
      <xdr:col>10</xdr:col>
      <xdr:colOff>114300</xdr:colOff>
      <xdr:row>37</xdr:row>
      <xdr:rowOff>3193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370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29790</xdr:rowOff>
    </xdr:from>
    <xdr:to>
      <xdr:col>24</xdr:col>
      <xdr:colOff>114300</xdr:colOff>
      <xdr:row>36</xdr:row>
      <xdr:rowOff>131390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21953</xdr:rowOff>
    </xdr:from>
    <xdr:to>
      <xdr:col>20</xdr:col>
      <xdr:colOff>38100</xdr:colOff>
      <xdr:row>36</xdr:row>
      <xdr:rowOff>123553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114680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123843</xdr:rowOff>
    </xdr:from>
    <xdr:to>
      <xdr:col>10</xdr:col>
      <xdr:colOff>165100</xdr:colOff>
      <xdr:row>37</xdr:row>
      <xdr:rowOff>53993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45120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35323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161286</xdr:rowOff>
    </xdr:from>
    <xdr:to>
      <xdr:col>24</xdr:col>
      <xdr:colOff>63500</xdr:colOff>
      <xdr:row>54</xdr:row>
      <xdr:rowOff>94769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8733786"/>
          <a:ext cx="838200" cy="6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94769</xdr:rowOff>
    </xdr:from>
    <xdr:to>
      <xdr:col>19</xdr:col>
      <xdr:colOff>177800</xdr:colOff>
      <xdr:row>58</xdr:row>
      <xdr:rowOff>74008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353069"/>
          <a:ext cx="889000" cy="66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74008</xdr:rowOff>
    </xdr:from>
    <xdr:to>
      <xdr:col>15</xdr:col>
      <xdr:colOff>50800</xdr:colOff>
      <xdr:row>59</xdr:row>
      <xdr:rowOff>19366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18108"/>
          <a:ext cx="889000" cy="1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158314</xdr:rowOff>
    </xdr:from>
    <xdr:to>
      <xdr:col>10</xdr:col>
      <xdr:colOff>114300</xdr:colOff>
      <xdr:row>59</xdr:row>
      <xdr:rowOff>19366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2414"/>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110486</xdr:rowOff>
    </xdr:from>
    <xdr:to>
      <xdr:col>24</xdr:col>
      <xdr:colOff>114300</xdr:colOff>
      <xdr:row>51</xdr:row>
      <xdr:rowOff>40636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8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63513</xdr:rowOff>
    </xdr:from>
    <xdr:ext cx="690189"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636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43969</xdr:rowOff>
    </xdr:from>
    <xdr:to>
      <xdr:col>20</xdr:col>
      <xdr:colOff>38100</xdr:colOff>
      <xdr:row>54</xdr:row>
      <xdr:rowOff>145569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3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162096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07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23208</xdr:rowOff>
    </xdr:from>
    <xdr:to>
      <xdr:col>15</xdr:col>
      <xdr:colOff>101600</xdr:colOff>
      <xdr:row>58</xdr:row>
      <xdr:rowOff>124808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141335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4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140016</xdr:rowOff>
    </xdr:from>
    <xdr:to>
      <xdr:col>10</xdr:col>
      <xdr:colOff>165100</xdr:colOff>
      <xdr:row>59</xdr:row>
      <xdr:rowOff>70166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61293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107514</xdr:rowOff>
    </xdr:from>
    <xdr:to>
      <xdr:col>6</xdr:col>
      <xdr:colOff>38100</xdr:colOff>
      <xdr:row>59</xdr:row>
      <xdr:rowOff>37664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28791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4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54608</xdr:rowOff>
    </xdr:from>
    <xdr:to>
      <xdr:col>24</xdr:col>
      <xdr:colOff>63500</xdr:colOff>
      <xdr:row>75</xdr:row>
      <xdr:rowOff>45677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41908"/>
          <a:ext cx="838200" cy="1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54608</xdr:rowOff>
    </xdr:from>
    <xdr:to>
      <xdr:col>19</xdr:col>
      <xdr:colOff>177800</xdr:colOff>
      <xdr:row>75</xdr:row>
      <xdr:rowOff>155229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41908"/>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155229</xdr:rowOff>
    </xdr:from>
    <xdr:to>
      <xdr:col>15</xdr:col>
      <xdr:colOff>50800</xdr:colOff>
      <xdr:row>76</xdr:row>
      <xdr:rowOff>75775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13979"/>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75775</xdr:rowOff>
    </xdr:from>
    <xdr:to>
      <xdr:col>10</xdr:col>
      <xdr:colOff>114300</xdr:colOff>
      <xdr:row>77</xdr:row>
      <xdr:rowOff>17621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05975"/>
          <a:ext cx="889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166327</xdr:rowOff>
    </xdr:from>
    <xdr:to>
      <xdr:col>24</xdr:col>
      <xdr:colOff>114300</xdr:colOff>
      <xdr:row>75</xdr:row>
      <xdr:rowOff>96477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17754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0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3808</xdr:rowOff>
    </xdr:from>
    <xdr:to>
      <xdr:col>20</xdr:col>
      <xdr:colOff>38100</xdr:colOff>
      <xdr:row>74</xdr:row>
      <xdr:rowOff>105408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121935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6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104429</xdr:rowOff>
    </xdr:from>
    <xdr:to>
      <xdr:col>15</xdr:col>
      <xdr:colOff>101600</xdr:colOff>
      <xdr:row>76</xdr:row>
      <xdr:rowOff>34579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51106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24975</xdr:rowOff>
    </xdr:from>
    <xdr:to>
      <xdr:col>10</xdr:col>
      <xdr:colOff>165100</xdr:colOff>
      <xdr:row>76</xdr:row>
      <xdr:rowOff>126575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143103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138271</xdr:rowOff>
    </xdr:from>
    <xdr:to>
      <xdr:col>6</xdr:col>
      <xdr:colOff>38100</xdr:colOff>
      <xdr:row>77</xdr:row>
      <xdr:rowOff>68421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84947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4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23740</xdr:rowOff>
    </xdr:from>
    <xdr:to>
      <xdr:col>24</xdr:col>
      <xdr:colOff>63500</xdr:colOff>
      <xdr:row>97</xdr:row>
      <xdr:rowOff>81342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2940"/>
          <a:ext cx="838200" cy="22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76702</xdr:rowOff>
    </xdr:from>
    <xdr:to>
      <xdr:col>19</xdr:col>
      <xdr:colOff>177800</xdr:colOff>
      <xdr:row>97</xdr:row>
      <xdr:rowOff>81342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7352"/>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76702</xdr:rowOff>
    </xdr:from>
    <xdr:to>
      <xdr:col>15</xdr:col>
      <xdr:colOff>50800</xdr:colOff>
      <xdr:row>97</xdr:row>
      <xdr:rowOff>91246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7352"/>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91246</xdr:rowOff>
    </xdr:from>
    <xdr:to>
      <xdr:col>10</xdr:col>
      <xdr:colOff>114300</xdr:colOff>
      <xdr:row>97</xdr:row>
      <xdr:rowOff>94799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21896"/>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144390</xdr:rowOff>
    </xdr:from>
    <xdr:to>
      <xdr:col>24</xdr:col>
      <xdr:colOff>114300</xdr:colOff>
      <xdr:row>96</xdr:row>
      <xdr:rowOff>74540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167267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30542</xdr:rowOff>
    </xdr:from>
    <xdr:to>
      <xdr:col>20</xdr:col>
      <xdr:colOff>38100</xdr:colOff>
      <xdr:row>97</xdr:row>
      <xdr:rowOff>132142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25902</xdr:rowOff>
    </xdr:from>
    <xdr:to>
      <xdr:col>15</xdr:col>
      <xdr:colOff>101600</xdr:colOff>
      <xdr:row>97</xdr:row>
      <xdr:rowOff>127502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118629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40446</xdr:rowOff>
    </xdr:from>
    <xdr:to>
      <xdr:col>10</xdr:col>
      <xdr:colOff>165100</xdr:colOff>
      <xdr:row>97</xdr:row>
      <xdr:rowOff>142046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133173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43999</xdr:rowOff>
    </xdr:from>
    <xdr:to>
      <xdr:col>6</xdr:col>
      <xdr:colOff>38100</xdr:colOff>
      <xdr:row>97</xdr:row>
      <xdr:rowOff>145599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136726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95613</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6158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105410</xdr:rowOff>
    </xdr:from>
    <xdr:to>
      <xdr:col>45</xdr:col>
      <xdr:colOff>177800</xdr:colOff>
      <xdr:row>39</xdr:row>
      <xdr:rowOff>75039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77610"/>
          <a:ext cx="889000" cy="48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128270</xdr:rowOff>
    </xdr:from>
    <xdr:to>
      <xdr:col>41</xdr:col>
      <xdr:colOff>50800</xdr:colOff>
      <xdr:row>36</xdr:row>
      <xdr:rowOff>105410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78612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48059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44813</xdr:rowOff>
    </xdr:from>
    <xdr:to>
      <xdr:col>55</xdr:col>
      <xdr:colOff>50800</xdr:colOff>
      <xdr:row>39</xdr:row>
      <xdr:rowOff>146413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131190</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24239</xdr:rowOff>
    </xdr:from>
    <xdr:to>
      <xdr:col>46</xdr:col>
      <xdr:colOff>38100</xdr:colOff>
      <xdr:row>39</xdr:row>
      <xdr:rowOff>125839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116966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54610</xdr:rowOff>
    </xdr:from>
    <xdr:to>
      <xdr:col>41</xdr:col>
      <xdr:colOff>101600</xdr:colOff>
      <xdr:row>36</xdr:row>
      <xdr:rowOff>156210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147337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77470</xdr:rowOff>
    </xdr:from>
    <xdr:to>
      <xdr:col>36</xdr:col>
      <xdr:colOff>165100</xdr:colOff>
      <xdr:row>34</xdr:row>
      <xdr:rowOff>7620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24147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51232</xdr:rowOff>
    </xdr:from>
    <xdr:to>
      <xdr:col>55</xdr:col>
      <xdr:colOff>0</xdr:colOff>
      <xdr:row>57</xdr:row>
      <xdr:rowOff>89664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3882"/>
          <a:ext cx="838200" cy="3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72916</xdr:rowOff>
    </xdr:from>
    <xdr:to>
      <xdr:col>50</xdr:col>
      <xdr:colOff>114300</xdr:colOff>
      <xdr:row>57</xdr:row>
      <xdr:rowOff>89664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45566"/>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96618</xdr:rowOff>
    </xdr:from>
    <xdr:to>
      <xdr:col>45</xdr:col>
      <xdr:colOff>177800</xdr:colOff>
      <xdr:row>57</xdr:row>
      <xdr:rowOff>72916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97818"/>
          <a:ext cx="8890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96618</xdr:rowOff>
    </xdr:from>
    <xdr:to>
      <xdr:col>41</xdr:col>
      <xdr:colOff>50800</xdr:colOff>
      <xdr:row>57</xdr:row>
      <xdr:rowOff>65945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97818"/>
          <a:ext cx="889000" cy="1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150309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38864</xdr:rowOff>
    </xdr:from>
    <xdr:to>
      <xdr:col>50</xdr:col>
      <xdr:colOff>165100</xdr:colOff>
      <xdr:row>57</xdr:row>
      <xdr:rowOff>140464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131591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0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22116</xdr:rowOff>
    </xdr:from>
    <xdr:to>
      <xdr:col>46</xdr:col>
      <xdr:colOff>38100</xdr:colOff>
      <xdr:row>57</xdr:row>
      <xdr:rowOff>123716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114843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8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45818</xdr:rowOff>
    </xdr:from>
    <xdr:to>
      <xdr:col>41</xdr:col>
      <xdr:colOff>101600</xdr:colOff>
      <xdr:row>56</xdr:row>
      <xdr:rowOff>147418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163945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15145</xdr:rowOff>
    </xdr:from>
    <xdr:to>
      <xdr:col>36</xdr:col>
      <xdr:colOff>165100</xdr:colOff>
      <xdr:row>57</xdr:row>
      <xdr:rowOff>116745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916</xdr:rowOff>
    </xdr:from>
    <xdr:to>
      <xdr:col>55</xdr:col>
      <xdr:colOff>0</xdr:colOff>
      <xdr:row>78</xdr:row>
      <xdr:rowOff>123355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4016"/>
          <a:ext cx="8382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123355</xdr:rowOff>
    </xdr:from>
    <xdr:to>
      <xdr:col>50</xdr:col>
      <xdr:colOff>114300</xdr:colOff>
      <xdr:row>78</xdr:row>
      <xdr:rowOff>124239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6455"/>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71448</xdr:rowOff>
    </xdr:from>
    <xdr:to>
      <xdr:col>45</xdr:col>
      <xdr:colOff>177800</xdr:colOff>
      <xdr:row>78</xdr:row>
      <xdr:rowOff>124239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44548"/>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91542</xdr:rowOff>
    </xdr:from>
    <xdr:to>
      <xdr:col>41</xdr:col>
      <xdr:colOff>50800</xdr:colOff>
      <xdr:row>78</xdr:row>
      <xdr:rowOff>71448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93192"/>
          <a:ext cx="889000" cy="15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121566</xdr:rowOff>
    </xdr:from>
    <xdr:to>
      <xdr:col>55</xdr:col>
      <xdr:colOff>50800</xdr:colOff>
      <xdr:row>78</xdr:row>
      <xdr:rowOff>51716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72555</xdr:rowOff>
    </xdr:from>
    <xdr:to>
      <xdr:col>50</xdr:col>
      <xdr:colOff>165100</xdr:colOff>
      <xdr:row>79</xdr:row>
      <xdr:rowOff>2705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165282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73439</xdr:rowOff>
    </xdr:from>
    <xdr:to>
      <xdr:col>46</xdr:col>
      <xdr:colOff>38100</xdr:colOff>
      <xdr:row>79</xdr:row>
      <xdr:rowOff>3589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166166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20648</xdr:rowOff>
    </xdr:from>
    <xdr:to>
      <xdr:col>41</xdr:col>
      <xdr:colOff>101600</xdr:colOff>
      <xdr:row>78</xdr:row>
      <xdr:rowOff>122248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8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40742</xdr:rowOff>
    </xdr:from>
    <xdr:to>
      <xdr:col>36</xdr:col>
      <xdr:colOff>165100</xdr:colOff>
      <xdr:row>77</xdr:row>
      <xdr:rowOff>142342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158869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135322</xdr:rowOff>
    </xdr:from>
    <xdr:to>
      <xdr:col>55</xdr:col>
      <xdr:colOff>0</xdr:colOff>
      <xdr:row>98</xdr:row>
      <xdr:rowOff>153986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37422"/>
          <a:ext cx="8382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135322</xdr:rowOff>
    </xdr:from>
    <xdr:to>
      <xdr:col>50</xdr:col>
      <xdr:colOff>114300</xdr:colOff>
      <xdr:row>98</xdr:row>
      <xdr:rowOff>139092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37422"/>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94861</xdr:rowOff>
    </xdr:from>
    <xdr:to>
      <xdr:col>45</xdr:col>
      <xdr:colOff>177800</xdr:colOff>
      <xdr:row>98</xdr:row>
      <xdr:rowOff>139092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6961"/>
          <a:ext cx="889000" cy="4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94861</xdr:rowOff>
    </xdr:from>
    <xdr:to>
      <xdr:col>41</xdr:col>
      <xdr:colOff>50800</xdr:colOff>
      <xdr:row>98</xdr:row>
      <xdr:rowOff>115618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96961"/>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103186</xdr:rowOff>
    </xdr:from>
    <xdr:to>
      <xdr:col>55</xdr:col>
      <xdr:colOff>50800</xdr:colOff>
      <xdr:row>99</xdr:row>
      <xdr:rowOff>33336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18113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84522</xdr:rowOff>
    </xdr:from>
    <xdr:to>
      <xdr:col>50</xdr:col>
      <xdr:colOff>165100</xdr:colOff>
      <xdr:row>99</xdr:row>
      <xdr:rowOff>14672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88292</xdr:rowOff>
    </xdr:from>
    <xdr:to>
      <xdr:col>46</xdr:col>
      <xdr:colOff>38100</xdr:colOff>
      <xdr:row>99</xdr:row>
      <xdr:rowOff>18442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44061</xdr:rowOff>
    </xdr:from>
    <xdr:to>
      <xdr:col>41</xdr:col>
      <xdr:colOff>101600</xdr:colOff>
      <xdr:row>98</xdr:row>
      <xdr:rowOff>145661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64818</xdr:rowOff>
    </xdr:from>
    <xdr:to>
      <xdr:col>36</xdr:col>
      <xdr:colOff>165100</xdr:colOff>
      <xdr:row>98</xdr:row>
      <xdr:rowOff>166418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157545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29959</xdr:rowOff>
    </xdr:from>
    <xdr:to>
      <xdr:col>85</xdr:col>
      <xdr:colOff>127000</xdr:colOff>
      <xdr:row>37</xdr:row>
      <xdr:rowOff>98361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73609"/>
          <a:ext cx="838200" cy="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98361</xdr:rowOff>
    </xdr:from>
    <xdr:to>
      <xdr:col>81</xdr:col>
      <xdr:colOff>50800</xdr:colOff>
      <xdr:row>37</xdr:row>
      <xdr:rowOff>109436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42011"/>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10338</xdr:rowOff>
    </xdr:from>
    <xdr:to>
      <xdr:col>76</xdr:col>
      <xdr:colOff>114300</xdr:colOff>
      <xdr:row>37</xdr:row>
      <xdr:rowOff>109436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53988"/>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10338</xdr:rowOff>
    </xdr:from>
    <xdr:to>
      <xdr:col>71</xdr:col>
      <xdr:colOff>177800</xdr:colOff>
      <xdr:row>37</xdr:row>
      <xdr:rowOff>14478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53988"/>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150609</xdr:rowOff>
    </xdr:from>
    <xdr:to>
      <xdr:col>85</xdr:col>
      <xdr:colOff>177800</xdr:colOff>
      <xdr:row>37</xdr:row>
      <xdr:rowOff>80759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129036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47561</xdr:rowOff>
    </xdr:from>
    <xdr:to>
      <xdr:col>81</xdr:col>
      <xdr:colOff>101600</xdr:colOff>
      <xdr:row>37</xdr:row>
      <xdr:rowOff>149161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140288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58636</xdr:rowOff>
    </xdr:from>
    <xdr:to>
      <xdr:col>76</xdr:col>
      <xdr:colOff>165100</xdr:colOff>
      <xdr:row>37</xdr:row>
      <xdr:rowOff>160236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151363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130988</xdr:rowOff>
    </xdr:from>
    <xdr:to>
      <xdr:col>72</xdr:col>
      <xdr:colOff>38100</xdr:colOff>
      <xdr:row>37</xdr:row>
      <xdr:rowOff>61138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52265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135128</xdr:rowOff>
    </xdr:from>
    <xdr:to>
      <xdr:col>67</xdr:col>
      <xdr:colOff>101600</xdr:colOff>
      <xdr:row>37</xdr:row>
      <xdr:rowOff>65278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56405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12726</xdr:rowOff>
    </xdr:from>
    <xdr:to>
      <xdr:col>85</xdr:col>
      <xdr:colOff>127000</xdr:colOff>
      <xdr:row>59</xdr:row>
      <xdr:rowOff>30772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128276"/>
          <a:ext cx="8382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30772</xdr:rowOff>
    </xdr:from>
    <xdr:to>
      <xdr:col>81</xdr:col>
      <xdr:colOff>50800</xdr:colOff>
      <xdr:row>59</xdr:row>
      <xdr:rowOff>34379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146322"/>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34379</xdr:rowOff>
    </xdr:from>
    <xdr:to>
      <xdr:col>76</xdr:col>
      <xdr:colOff>114300</xdr:colOff>
      <xdr:row>59</xdr:row>
      <xdr:rowOff>75629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149929"/>
          <a:ext cx="8890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13322</xdr:rowOff>
    </xdr:from>
    <xdr:to>
      <xdr:col>71</xdr:col>
      <xdr:colOff>177800</xdr:colOff>
      <xdr:row>59</xdr:row>
      <xdr:rowOff>75629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43072"/>
          <a:ext cx="889000" cy="7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133376</xdr:rowOff>
    </xdr:from>
    <xdr:to>
      <xdr:col>85</xdr:col>
      <xdr:colOff>177800</xdr:colOff>
      <xdr:row>59</xdr:row>
      <xdr:rowOff>63526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48303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151422</xdr:rowOff>
    </xdr:from>
    <xdr:to>
      <xdr:col>81</xdr:col>
      <xdr:colOff>101600</xdr:colOff>
      <xdr:row>59</xdr:row>
      <xdr:rowOff>81572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72699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155029</xdr:rowOff>
    </xdr:from>
    <xdr:to>
      <xdr:col>76</xdr:col>
      <xdr:colOff>165100</xdr:colOff>
      <xdr:row>59</xdr:row>
      <xdr:rowOff>85179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76306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24829</xdr:rowOff>
    </xdr:from>
    <xdr:to>
      <xdr:col>72</xdr:col>
      <xdr:colOff>38100</xdr:colOff>
      <xdr:row>59</xdr:row>
      <xdr:rowOff>126429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117556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133972</xdr:rowOff>
    </xdr:from>
    <xdr:to>
      <xdr:col>67</xdr:col>
      <xdr:colOff>101600</xdr:colOff>
      <xdr:row>55</xdr:row>
      <xdr:rowOff>64122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80649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80260</xdr:rowOff>
    </xdr:from>
    <xdr:to>
      <xdr:col>85</xdr:col>
      <xdr:colOff>127000</xdr:colOff>
      <xdr:row>79</xdr:row>
      <xdr:rowOff>87455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24810"/>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87455</xdr:rowOff>
    </xdr:from>
    <xdr:to>
      <xdr:col>81</xdr:col>
      <xdr:colOff>50800</xdr:colOff>
      <xdr:row>79</xdr:row>
      <xdr:rowOff>97224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2005"/>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94311</xdr:rowOff>
    </xdr:from>
    <xdr:to>
      <xdr:col>76</xdr:col>
      <xdr:colOff>114300</xdr:colOff>
      <xdr:row>79</xdr:row>
      <xdr:rowOff>97224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38861"/>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94311</xdr:rowOff>
    </xdr:from>
    <xdr:to>
      <xdr:col>71</xdr:col>
      <xdr:colOff>177800</xdr:colOff>
      <xdr:row>79</xdr:row>
      <xdr:rowOff>95962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3886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29460</xdr:rowOff>
    </xdr:from>
    <xdr:to>
      <xdr:col>85</xdr:col>
      <xdr:colOff>177800</xdr:colOff>
      <xdr:row>79</xdr:row>
      <xdr:rowOff>131060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36655</xdr:rowOff>
    </xdr:from>
    <xdr:to>
      <xdr:col>81</xdr:col>
      <xdr:colOff>101600</xdr:colOff>
      <xdr:row>79</xdr:row>
      <xdr:rowOff>138255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129382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7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46424</xdr:rowOff>
    </xdr:from>
    <xdr:to>
      <xdr:col>76</xdr:col>
      <xdr:colOff>165100</xdr:colOff>
      <xdr:row>79</xdr:row>
      <xdr:rowOff>148024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139151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8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43511</xdr:rowOff>
    </xdr:from>
    <xdr:to>
      <xdr:col>72</xdr:col>
      <xdr:colOff>38100</xdr:colOff>
      <xdr:row>79</xdr:row>
      <xdr:rowOff>145111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136238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8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45162</xdr:rowOff>
    </xdr:from>
    <xdr:to>
      <xdr:col>67</xdr:col>
      <xdr:colOff>101600</xdr:colOff>
      <xdr:row>79</xdr:row>
      <xdr:rowOff>146762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137889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8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60810</xdr:rowOff>
    </xdr:from>
    <xdr:to>
      <xdr:col>85</xdr:col>
      <xdr:colOff>127000</xdr:colOff>
      <xdr:row>96</xdr:row>
      <xdr:rowOff>63267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0010"/>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63267</xdr:rowOff>
    </xdr:from>
    <xdr:to>
      <xdr:col>81</xdr:col>
      <xdr:colOff>50800</xdr:colOff>
      <xdr:row>96</xdr:row>
      <xdr:rowOff>70149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22467"/>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52603</xdr:rowOff>
    </xdr:from>
    <xdr:to>
      <xdr:col>76</xdr:col>
      <xdr:colOff>114300</xdr:colOff>
      <xdr:row>96</xdr:row>
      <xdr:rowOff>70149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1180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50318</xdr:rowOff>
    </xdr:from>
    <xdr:to>
      <xdr:col>71</xdr:col>
      <xdr:colOff>177800</xdr:colOff>
      <xdr:row>96</xdr:row>
      <xdr:rowOff>52603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095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10010</xdr:rowOff>
    </xdr:from>
    <xdr:to>
      <xdr:col>85</xdr:col>
      <xdr:colOff>177800</xdr:colOff>
      <xdr:row>96</xdr:row>
      <xdr:rowOff>111610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159887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12467</xdr:rowOff>
    </xdr:from>
    <xdr:to>
      <xdr:col>81</xdr:col>
      <xdr:colOff>101600</xdr:colOff>
      <xdr:row>96</xdr:row>
      <xdr:rowOff>114067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105194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19349</xdr:rowOff>
    </xdr:from>
    <xdr:to>
      <xdr:col>76</xdr:col>
      <xdr:colOff>165100</xdr:colOff>
      <xdr:row>96</xdr:row>
      <xdr:rowOff>120949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112076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1803</xdr:rowOff>
    </xdr:from>
    <xdr:to>
      <xdr:col>72</xdr:col>
      <xdr:colOff>38100</xdr:colOff>
      <xdr:row>96</xdr:row>
      <xdr:rowOff>103403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170968</xdr:rowOff>
    </xdr:from>
    <xdr:to>
      <xdr:col>67</xdr:col>
      <xdr:colOff>101600</xdr:colOff>
      <xdr:row>96</xdr:row>
      <xdr:rowOff>101118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92245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ふるさと納税寄附金の受け入れ増加に伴い、その返礼事務等を行うふるさとづくり事業推進協議会の補助費等が大きく膨らんだことから類似団体平均を大きく上回る結果となった。また、衛生費においては保健医療福祉連携充実強化基金を新たに創設したことによる積立金の増加により類似団体平均を大きく上回っている。その他の目的別経費に目立ったものは無いが、民生費については、保育所等整備交付金事業（私立保育所建設事業補助）の終了に伴い補助費等が減ったことから昨年度から大きな減額が見られる。教育費については、類似団体と比較して学校数が少ないことにより平均値が下回ってい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a:t>
          </a:r>
          <a:r>
            <a:rPr kumimoji="1" lang="en-US" altLang="ja-JP" sz="1200">
              <a:latin typeface="ＭＳ ゴシック" pitchFamily="49" charset="-128"/>
              <a:ea typeface="ＭＳ ゴシック" pitchFamily="49" charset="-128"/>
            </a:rPr>
            <a:t>805,571</a:t>
          </a:r>
          <a:r>
            <a:rPr kumimoji="1" lang="ja-JP" altLang="en-US" sz="1200">
              <a:latin typeface="ＭＳ ゴシック" pitchFamily="49" charset="-128"/>
              <a:ea typeface="ＭＳ ゴシック" pitchFamily="49" charset="-128"/>
            </a:rPr>
            <a:t>千円と前年度比＋</a:t>
          </a:r>
          <a:r>
            <a:rPr kumimoji="1" lang="en-US" altLang="ja-JP" sz="1200">
              <a:latin typeface="ＭＳ ゴシック" pitchFamily="49" charset="-128"/>
              <a:ea typeface="ＭＳ ゴシック" pitchFamily="49" charset="-128"/>
            </a:rPr>
            <a:t>105,305</a:t>
          </a:r>
          <a:r>
            <a:rPr kumimoji="1" lang="ja-JP" altLang="en-US" sz="1200">
              <a:latin typeface="ＭＳ ゴシック" pitchFamily="49" charset="-128"/>
              <a:ea typeface="ＭＳ ゴシック" pitchFamily="49" charset="-128"/>
            </a:rPr>
            <a:t>千円となり、標準財政規模比についても</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増加した。また、実質収支額については</a:t>
          </a:r>
          <a:r>
            <a:rPr kumimoji="1" lang="en-US" altLang="ja-JP" sz="1200">
              <a:latin typeface="ＭＳ ゴシック" pitchFamily="49" charset="-128"/>
              <a:ea typeface="ＭＳ ゴシック" pitchFamily="49" charset="-128"/>
            </a:rPr>
            <a:t>359,896</a:t>
          </a:r>
          <a:r>
            <a:rPr kumimoji="1" lang="ja-JP" altLang="en-US" sz="1200">
              <a:latin typeface="ＭＳ ゴシック" pitchFamily="49" charset="-128"/>
              <a:ea typeface="ＭＳ ゴシック" pitchFamily="49" charset="-128"/>
            </a:rPr>
            <a:t>千円と前年度比▲</a:t>
          </a:r>
          <a:r>
            <a:rPr kumimoji="1" lang="en-US" altLang="ja-JP" sz="1200">
              <a:latin typeface="ＭＳ ゴシック" pitchFamily="49" charset="-128"/>
              <a:ea typeface="ＭＳ ゴシック" pitchFamily="49" charset="-128"/>
            </a:rPr>
            <a:t>91,756</a:t>
          </a:r>
          <a:r>
            <a:rPr kumimoji="1" lang="ja-JP" altLang="en-US" sz="1200">
              <a:latin typeface="ＭＳ ゴシック" pitchFamily="49" charset="-128"/>
              <a:ea typeface="ＭＳ ゴシック" pitchFamily="49" charset="-128"/>
            </a:rPr>
            <a:t>千円となり、標準財政規模比についても</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減少した。実質単年度収支については▲</a:t>
          </a:r>
          <a:r>
            <a:rPr kumimoji="1" lang="en-US" altLang="ja-JP" sz="1200">
              <a:latin typeface="ＭＳ ゴシック" pitchFamily="49" charset="-128"/>
              <a:ea typeface="ＭＳ ゴシック" pitchFamily="49" charset="-128"/>
            </a:rPr>
            <a:t>212,451</a:t>
          </a:r>
          <a:r>
            <a:rPr kumimoji="1" lang="ja-JP" altLang="en-US" sz="1200">
              <a:latin typeface="ＭＳ ゴシック" pitchFamily="49" charset="-128"/>
              <a:ea typeface="ＭＳ ゴシック" pitchFamily="49" charset="-128"/>
            </a:rPr>
            <a:t>千円と標準財政規模比で▲</a:t>
          </a:r>
          <a:r>
            <a:rPr kumimoji="1" lang="en-US" altLang="ja-JP" sz="1200">
              <a:latin typeface="ＭＳ ゴシック" pitchFamily="49" charset="-128"/>
              <a:ea typeface="ＭＳ ゴシック" pitchFamily="49" charset="-128"/>
            </a:rPr>
            <a:t>6.23%</a:t>
          </a:r>
          <a:r>
            <a:rPr kumimoji="1" lang="ja-JP" altLang="en-US" sz="1200">
              <a:latin typeface="ＭＳ ゴシック" pitchFamily="49" charset="-128"/>
              <a:ea typeface="ＭＳ ゴシック" pitchFamily="49" charset="-128"/>
            </a:rPr>
            <a:t>となり、平成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年度からの推移で最低となった。これは、平成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年度中の実質的な財政需要を財政調整基金をもって賄ったことを示すもので、今後も財政調整基金残高を考慮しながら、過剰な赤字を招かないように努める必要がある。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全ての会計において実質収支は黒字であり、財政運営に支障をきたす会計は無かった。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しかし、水道事業会計、一般会計において標準財政規模比が大きくなっており、予算編成時に歳入歳出ともに精査を行い、大幅な不用額等を出さないよう管理する必要がある。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なお、その他会計（黒字）について数値なしとなっているのは、東都農地区簡易水道事業特別会計が平成２９年度より水道事業会計（公営企業会計）に統合したことによるものである。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20830719</v>
      </c>
      <c r="BO4" s="410"/>
      <c r="BP4" s="410"/>
      <c r="BQ4" s="410"/>
      <c r="BR4" s="410"/>
      <c r="BS4" s="410"/>
      <c r="BT4" s="410"/>
      <c r="BU4" s="411"/>
      <c r="BV4" s="409">
        <v>14413236</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10.6</v>
      </c>
      <c r="CU4" s="416"/>
      <c r="CV4" s="416"/>
      <c r="CW4" s="416"/>
      <c r="CX4" s="416"/>
      <c r="CY4" s="416"/>
      <c r="CZ4" s="416"/>
      <c r="DA4" s="417"/>
      <c r="DB4" s="415">
        <v>13.1</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20349325</v>
      </c>
      <c r="BO5" s="447"/>
      <c r="BP5" s="447"/>
      <c r="BQ5" s="447"/>
      <c r="BR5" s="447"/>
      <c r="BS5" s="447"/>
      <c r="BT5" s="447"/>
      <c r="BU5" s="448"/>
      <c r="BV5" s="446">
        <v>13770791</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92.7</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2">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481394</v>
      </c>
      <c r="BO6" s="447"/>
      <c r="BP6" s="447"/>
      <c r="BQ6" s="447"/>
      <c r="BR6" s="447"/>
      <c r="BS6" s="447"/>
      <c r="BT6" s="447"/>
      <c r="BU6" s="448"/>
      <c r="BV6" s="446">
        <v>642445</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96.8</v>
      </c>
      <c r="CU6" s="484"/>
      <c r="CV6" s="484"/>
      <c r="CW6" s="484"/>
      <c r="CX6" s="484"/>
      <c r="CY6" s="484"/>
      <c r="CZ6" s="484"/>
      <c r="DA6" s="485"/>
      <c r="DB6" s="483">
        <v>96.5</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121498</v>
      </c>
      <c r="BO7" s="447"/>
      <c r="BP7" s="447"/>
      <c r="BQ7" s="447"/>
      <c r="BR7" s="447"/>
      <c r="BS7" s="447"/>
      <c r="BT7" s="447"/>
      <c r="BU7" s="448"/>
      <c r="BV7" s="446">
        <v>190793</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3411328</v>
      </c>
      <c r="CU7" s="447"/>
      <c r="CV7" s="447"/>
      <c r="CW7" s="447"/>
      <c r="CX7" s="447"/>
      <c r="CY7" s="447"/>
      <c r="CZ7" s="447"/>
      <c r="DA7" s="448"/>
      <c r="DB7" s="446">
        <v>3447044</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86</v>
      </c>
      <c r="AV8" s="479"/>
      <c r="AW8" s="479"/>
      <c r="AX8" s="479"/>
      <c r="AY8" s="480" t="s">
        <v>100</v>
      </c>
      <c r="AZ8" s="481"/>
      <c r="BA8" s="481"/>
      <c r="BB8" s="481"/>
      <c r="BC8" s="481"/>
      <c r="BD8" s="481"/>
      <c r="BE8" s="481"/>
      <c r="BF8" s="481"/>
      <c r="BG8" s="481"/>
      <c r="BH8" s="481"/>
      <c r="BI8" s="481"/>
      <c r="BJ8" s="481"/>
      <c r="BK8" s="481"/>
      <c r="BL8" s="481"/>
      <c r="BM8" s="482"/>
      <c r="BN8" s="446">
        <v>359896</v>
      </c>
      <c r="BO8" s="447"/>
      <c r="BP8" s="447"/>
      <c r="BQ8" s="447"/>
      <c r="BR8" s="447"/>
      <c r="BS8" s="447"/>
      <c r="BT8" s="447"/>
      <c r="BU8" s="448"/>
      <c r="BV8" s="446">
        <v>451652</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x14ac:dyDescent="0.25">
      <c r="A9" s="166"/>
      <c r="B9" s="440" t="s">
        <v>102</v>
      </c>
      <c r="C9" s="441"/>
      <c r="D9" s="441"/>
      <c r="E9" s="441"/>
      <c r="F9" s="441"/>
      <c r="G9" s="441"/>
      <c r="H9" s="441"/>
      <c r="I9" s="441"/>
      <c r="J9" s="441"/>
      <c r="K9" s="489"/>
      <c r="L9" s="490" t="s">
        <v>103</v>
      </c>
      <c r="M9" s="491"/>
      <c r="N9" s="491"/>
      <c r="O9" s="491"/>
      <c r="P9" s="491"/>
      <c r="Q9" s="492"/>
      <c r="R9" s="493">
        <v>10391</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86</v>
      </c>
      <c r="AV9" s="479"/>
      <c r="AW9" s="479"/>
      <c r="AX9" s="479"/>
      <c r="AY9" s="480" t="s">
        <v>106</v>
      </c>
      <c r="AZ9" s="481"/>
      <c r="BA9" s="481"/>
      <c r="BB9" s="481"/>
      <c r="BC9" s="481"/>
      <c r="BD9" s="481"/>
      <c r="BE9" s="481"/>
      <c r="BF9" s="481"/>
      <c r="BG9" s="481"/>
      <c r="BH9" s="481"/>
      <c r="BI9" s="481"/>
      <c r="BJ9" s="481"/>
      <c r="BK9" s="481"/>
      <c r="BL9" s="481"/>
      <c r="BM9" s="482"/>
      <c r="BN9" s="446">
        <v>-91756</v>
      </c>
      <c r="BO9" s="447"/>
      <c r="BP9" s="447"/>
      <c r="BQ9" s="447"/>
      <c r="BR9" s="447"/>
      <c r="BS9" s="447"/>
      <c r="BT9" s="447"/>
      <c r="BU9" s="448"/>
      <c r="BV9" s="446">
        <v>259298</v>
      </c>
      <c r="BW9" s="447"/>
      <c r="BX9" s="447"/>
      <c r="BY9" s="447"/>
      <c r="BZ9" s="447"/>
      <c r="CA9" s="447"/>
      <c r="CB9" s="447"/>
      <c r="CC9" s="448"/>
      <c r="CD9" s="449" t="s">
        <v>107</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108</v>
      </c>
      <c r="M10" s="476"/>
      <c r="N10" s="476"/>
      <c r="O10" s="476"/>
      <c r="P10" s="476"/>
      <c r="Q10" s="477"/>
      <c r="R10" s="497">
        <v>11137</v>
      </c>
      <c r="S10" s="498"/>
      <c r="T10" s="498"/>
      <c r="U10" s="498"/>
      <c r="V10" s="499"/>
      <c r="W10" s="434"/>
      <c r="X10" s="435"/>
      <c r="Y10" s="435"/>
      <c r="Z10" s="435"/>
      <c r="AA10" s="435"/>
      <c r="AB10" s="435"/>
      <c r="AC10" s="435"/>
      <c r="AD10" s="435"/>
      <c r="AE10" s="435"/>
      <c r="AF10" s="435"/>
      <c r="AG10" s="435"/>
      <c r="AH10" s="435"/>
      <c r="AI10" s="435"/>
      <c r="AJ10" s="435"/>
      <c r="AK10" s="435"/>
      <c r="AL10" s="438"/>
      <c r="AM10" s="475" t="s">
        <v>109</v>
      </c>
      <c r="AN10" s="476"/>
      <c r="AO10" s="476"/>
      <c r="AP10" s="476"/>
      <c r="AQ10" s="476"/>
      <c r="AR10" s="476"/>
      <c r="AS10" s="476"/>
      <c r="AT10" s="477"/>
      <c r="AU10" s="478" t="s">
        <v>110</v>
      </c>
      <c r="AV10" s="479"/>
      <c r="AW10" s="479"/>
      <c r="AX10" s="479"/>
      <c r="AY10" s="480" t="s">
        <v>111</v>
      </c>
      <c r="AZ10" s="481"/>
      <c r="BA10" s="481"/>
      <c r="BB10" s="481"/>
      <c r="BC10" s="481"/>
      <c r="BD10" s="481"/>
      <c r="BE10" s="481"/>
      <c r="BF10" s="481"/>
      <c r="BG10" s="481"/>
      <c r="BH10" s="481"/>
      <c r="BI10" s="481"/>
      <c r="BJ10" s="481"/>
      <c r="BK10" s="481"/>
      <c r="BL10" s="481"/>
      <c r="BM10" s="482"/>
      <c r="BN10" s="446">
        <v>207</v>
      </c>
      <c r="BO10" s="447"/>
      <c r="BP10" s="447"/>
      <c r="BQ10" s="447"/>
      <c r="BR10" s="447"/>
      <c r="BS10" s="447"/>
      <c r="BT10" s="447"/>
      <c r="BU10" s="448"/>
      <c r="BV10" s="446">
        <v>206</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86</v>
      </c>
      <c r="AV11" s="479"/>
      <c r="AW11" s="479"/>
      <c r="AX11" s="479"/>
      <c r="AY11" s="480" t="s">
        <v>116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117</v>
      </c>
      <c r="CE11" s="450"/>
      <c r="CF11" s="450"/>
      <c r="CG11" s="450"/>
      <c r="CH11" s="450"/>
      <c r="CI11" s="450"/>
      <c r="CJ11" s="450"/>
      <c r="CK11" s="450"/>
      <c r="CL11" s="450"/>
      <c r="CM11" s="450"/>
      <c r="CN11" s="450"/>
      <c r="CO11" s="450"/>
      <c r="CP11" s="450"/>
      <c r="CQ11" s="450"/>
      <c r="CR11" s="450"/>
      <c r="CS11" s="451"/>
      <c r="CT11" s="486" t="s">
        <v>118</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x14ac:dyDescent="0.2">
      <c r="A12" s="166"/>
      <c r="B12" s="506" t="s">
        <v>120</v>
      </c>
      <c r="C12" s="507"/>
      <c r="D12" s="507"/>
      <c r="E12" s="507"/>
      <c r="F12" s="507"/>
      <c r="G12" s="507"/>
      <c r="H12" s="507"/>
      <c r="I12" s="507"/>
      <c r="J12" s="507"/>
      <c r="K12" s="508"/>
      <c r="L12" s="515" t="s">
        <v>121</v>
      </c>
      <c r="M12" s="516"/>
      <c r="N12" s="516"/>
      <c r="O12" s="516"/>
      <c r="P12" s="516"/>
      <c r="Q12" s="517"/>
      <c r="R12" s="518">
        <v>10740</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125</v>
      </c>
      <c r="AV12" s="479"/>
      <c r="AW12" s="479"/>
      <c r="AX12" s="479"/>
      <c r="AY12" s="480" t="s">
        <v>126</v>
      </c>
      <c r="AZ12" s="481"/>
      <c r="BA12" s="481"/>
      <c r="BB12" s="481"/>
      <c r="BC12" s="481"/>
      <c r="BD12" s="481"/>
      <c r="BE12" s="481"/>
      <c r="BF12" s="481"/>
      <c r="BG12" s="481"/>
      <c r="BH12" s="481"/>
      <c r="BI12" s="481"/>
      <c r="BJ12" s="481"/>
      <c r="BK12" s="481"/>
      <c r="BL12" s="481"/>
      <c r="BM12" s="482"/>
      <c r="BN12" s="446">
        <v>120902</v>
      </c>
      <c r="BO12" s="447"/>
      <c r="BP12" s="447"/>
      <c r="BQ12" s="447"/>
      <c r="BR12" s="447"/>
      <c r="BS12" s="447"/>
      <c r="BT12" s="447"/>
      <c r="BU12" s="448"/>
      <c r="BV12" s="446">
        <v>204912</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129</v>
      </c>
      <c r="N13" s="535"/>
      <c r="O13" s="535"/>
      <c r="P13" s="535"/>
      <c r="Q13" s="536"/>
      <c r="R13" s="527">
        <v>10715</v>
      </c>
      <c r="S13" s="528"/>
      <c r="T13" s="528"/>
      <c r="U13" s="528"/>
      <c r="V13" s="529"/>
      <c r="W13" s="462" t="s">
        <v>130</v>
      </c>
      <c r="X13" s="463"/>
      <c r="Y13" s="463"/>
      <c r="Z13" s="463"/>
      <c r="AA13" s="463"/>
      <c r="AB13" s="453"/>
      <c r="AC13" s="497">
        <v>1392</v>
      </c>
      <c r="AD13" s="498"/>
      <c r="AE13" s="498"/>
      <c r="AF13" s="498"/>
      <c r="AG13" s="537"/>
      <c r="AH13" s="497">
        <v>1497</v>
      </c>
      <c r="AI13" s="498"/>
      <c r="AJ13" s="498"/>
      <c r="AK13" s="498"/>
      <c r="AL13" s="499"/>
      <c r="AM13" s="475" t="s">
        <v>131</v>
      </c>
      <c r="AN13" s="476"/>
      <c r="AO13" s="476"/>
      <c r="AP13" s="476"/>
      <c r="AQ13" s="476"/>
      <c r="AR13" s="476"/>
      <c r="AS13" s="476"/>
      <c r="AT13" s="477"/>
      <c r="AU13" s="478" t="s">
        <v>110</v>
      </c>
      <c r="AV13" s="479"/>
      <c r="AW13" s="479"/>
      <c r="AX13" s="479"/>
      <c r="AY13" s="480" t="s">
        <v>132</v>
      </c>
      <c r="AZ13" s="481"/>
      <c r="BA13" s="481"/>
      <c r="BB13" s="481"/>
      <c r="BC13" s="481"/>
      <c r="BD13" s="481"/>
      <c r="BE13" s="481"/>
      <c r="BF13" s="481"/>
      <c r="BG13" s="481"/>
      <c r="BH13" s="481"/>
      <c r="BI13" s="481"/>
      <c r="BJ13" s="481"/>
      <c r="BK13" s="481"/>
      <c r="BL13" s="481"/>
      <c r="BM13" s="482"/>
      <c r="BN13" s="446">
        <v>-212451</v>
      </c>
      <c r="BO13" s="447"/>
      <c r="BP13" s="447"/>
      <c r="BQ13" s="447"/>
      <c r="BR13" s="447"/>
      <c r="BS13" s="447"/>
      <c r="BT13" s="447"/>
      <c r="BU13" s="448"/>
      <c r="BV13" s="446">
        <v>54592</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9.5</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134</v>
      </c>
      <c r="M14" s="525"/>
      <c r="N14" s="525"/>
      <c r="O14" s="525"/>
      <c r="P14" s="525"/>
      <c r="Q14" s="526"/>
      <c r="R14" s="527">
        <v>10818</v>
      </c>
      <c r="S14" s="528"/>
      <c r="T14" s="528"/>
      <c r="U14" s="528"/>
      <c r="V14" s="529"/>
      <c r="W14" s="436"/>
      <c r="X14" s="437"/>
      <c r="Y14" s="437"/>
      <c r="Z14" s="437"/>
      <c r="AA14" s="437"/>
      <c r="AB14" s="426"/>
      <c r="AC14" s="530">
        <v>27.5</v>
      </c>
      <c r="AD14" s="531"/>
      <c r="AE14" s="531"/>
      <c r="AF14" s="531"/>
      <c r="AG14" s="532"/>
      <c r="AH14" s="530">
        <v>29.1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119</v>
      </c>
      <c r="CU14" s="542"/>
      <c r="CV14" s="542"/>
      <c r="CW14" s="542"/>
      <c r="CX14" s="542"/>
      <c r="CY14" s="542"/>
      <c r="CZ14" s="542"/>
      <c r="DA14" s="543"/>
      <c r="DB14" s="541" t="s">
        <v>136</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129</v>
      </c>
      <c r="N15" s="535"/>
      <c r="O15" s="535"/>
      <c r="P15" s="535"/>
      <c r="Q15" s="536"/>
      <c r="R15" s="527">
        <v>10808</v>
      </c>
      <c r="S15" s="528"/>
      <c r="T15" s="528"/>
      <c r="U15" s="528"/>
      <c r="V15" s="529"/>
      <c r="W15" s="462" t="s">
        <v>137</v>
      </c>
      <c r="X15" s="463"/>
      <c r="Y15" s="463"/>
      <c r="Z15" s="463"/>
      <c r="AA15" s="463"/>
      <c r="AB15" s="453"/>
      <c r="AC15" s="497">
        <v>1194</v>
      </c>
      <c r="AD15" s="498"/>
      <c r="AE15" s="498"/>
      <c r="AF15" s="498"/>
      <c r="AG15" s="537"/>
      <c r="AH15" s="497">
        <v>1261</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951242</v>
      </c>
      <c r="BO15" s="410"/>
      <c r="BP15" s="410"/>
      <c r="BQ15" s="410"/>
      <c r="BR15" s="410"/>
      <c r="BS15" s="410"/>
      <c r="BT15" s="410"/>
      <c r="BU15" s="411"/>
      <c r="BV15" s="409">
        <v>924795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23.6</v>
      </c>
      <c r="AD16" s="531"/>
      <c r="AE16" s="531"/>
      <c r="AF16" s="531"/>
      <c r="AG16" s="532"/>
      <c r="AH16" s="530">
        <v>24.5</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3022724</v>
      </c>
      <c r="BO16" s="447"/>
      <c r="BP16" s="447"/>
      <c r="BQ16" s="447"/>
      <c r="BR16" s="447"/>
      <c r="BS16" s="447"/>
      <c r="BT16" s="447"/>
      <c r="BU16" s="448"/>
      <c r="BV16" s="446">
        <v>3078241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2472</v>
      </c>
      <c r="AD17" s="498"/>
      <c r="AE17" s="498"/>
      <c r="AF17" s="498"/>
      <c r="AG17" s="537"/>
      <c r="AH17" s="497">
        <v>2384</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1196554</v>
      </c>
      <c r="BO17" s="447"/>
      <c r="BP17" s="447"/>
      <c r="BQ17" s="447"/>
      <c r="BR17" s="447"/>
      <c r="BS17" s="447"/>
      <c r="BT17" s="447"/>
      <c r="BU17" s="448"/>
      <c r="BV17" s="446">
        <v>1153341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147</v>
      </c>
      <c r="C18" s="489"/>
      <c r="D18" s="489"/>
      <c r="E18" s="558"/>
      <c r="F18" s="558"/>
      <c r="G18" s="558"/>
      <c r="H18" s="558"/>
      <c r="I18" s="558"/>
      <c r="J18" s="558"/>
      <c r="K18" s="558"/>
      <c r="L18" s="559">
        <v>102.11</v>
      </c>
      <c r="M18" s="559"/>
      <c r="N18" s="559"/>
      <c r="O18" s="559"/>
      <c r="P18" s="559"/>
      <c r="Q18" s="559"/>
      <c r="R18" s="560"/>
      <c r="S18" s="560"/>
      <c r="T18" s="560"/>
      <c r="U18" s="560"/>
      <c r="V18" s="561"/>
      <c r="W18" s="464"/>
      <c r="X18" s="465"/>
      <c r="Y18" s="465"/>
      <c r="Z18" s="465"/>
      <c r="AA18" s="465"/>
      <c r="AB18" s="456"/>
      <c r="AC18" s="562">
        <v>48.9</v>
      </c>
      <c r="AD18" s="563"/>
      <c r="AE18" s="563"/>
      <c r="AF18" s="563"/>
      <c r="AG18" s="564"/>
      <c r="AH18" s="562">
        <v>46.4</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3180324</v>
      </c>
      <c r="BO18" s="447"/>
      <c r="BP18" s="447"/>
      <c r="BQ18" s="447"/>
      <c r="BR18" s="447"/>
      <c r="BS18" s="447"/>
      <c r="BT18" s="447"/>
      <c r="BU18" s="448"/>
      <c r="BV18" s="446">
        <v>3215140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149</v>
      </c>
      <c r="C19" s="489"/>
      <c r="D19" s="489"/>
      <c r="E19" s="558"/>
      <c r="F19" s="558"/>
      <c r="G19" s="558"/>
      <c r="H19" s="558"/>
      <c r="I19" s="558"/>
      <c r="J19" s="558"/>
      <c r="K19" s="558"/>
      <c r="L19" s="566">
        <v>102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4402018</v>
      </c>
      <c r="BO19" s="447"/>
      <c r="BP19" s="447"/>
      <c r="BQ19" s="447"/>
      <c r="BR19" s="447"/>
      <c r="BS19" s="447"/>
      <c r="BT19" s="447"/>
      <c r="BU19" s="448"/>
      <c r="BV19" s="446">
        <v>4502621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151</v>
      </c>
      <c r="C20" s="489"/>
      <c r="D20" s="489"/>
      <c r="E20" s="558"/>
      <c r="F20" s="558"/>
      <c r="G20" s="558"/>
      <c r="H20" s="558"/>
      <c r="I20" s="558"/>
      <c r="J20" s="558"/>
      <c r="K20" s="558"/>
      <c r="L20" s="566">
        <v>3940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5755947</v>
      </c>
      <c r="BO23" s="447"/>
      <c r="BP23" s="447"/>
      <c r="BQ23" s="447"/>
      <c r="BR23" s="447"/>
      <c r="BS23" s="447"/>
      <c r="BT23" s="447"/>
      <c r="BU23" s="448"/>
      <c r="BV23" s="446">
        <v>5811829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160</v>
      </c>
      <c r="F24" s="476"/>
      <c r="G24" s="476"/>
      <c r="H24" s="476"/>
      <c r="I24" s="476"/>
      <c r="J24" s="476"/>
      <c r="K24" s="477"/>
      <c r="L24" s="497">
        <v>1</v>
      </c>
      <c r="M24" s="498"/>
      <c r="N24" s="498"/>
      <c r="O24" s="498"/>
      <c r="P24" s="537"/>
      <c r="Q24" s="497">
        <v>6820</v>
      </c>
      <c r="R24" s="498"/>
      <c r="S24" s="498"/>
      <c r="T24" s="498"/>
      <c r="U24" s="498"/>
      <c r="V24" s="537"/>
      <c r="W24" s="596"/>
      <c r="X24" s="584"/>
      <c r="Y24" s="585"/>
      <c r="Z24" s="496" t="s">
        <v>161</v>
      </c>
      <c r="AA24" s="476"/>
      <c r="AB24" s="476"/>
      <c r="AC24" s="476"/>
      <c r="AD24" s="476"/>
      <c r="AE24" s="476"/>
      <c r="AF24" s="476"/>
      <c r="AG24" s="477"/>
      <c r="AH24" s="497">
        <v>112</v>
      </c>
      <c r="AI24" s="498"/>
      <c r="AJ24" s="498"/>
      <c r="AK24" s="498"/>
      <c r="AL24" s="537"/>
      <c r="AM24" s="497">
        <v>348320</v>
      </c>
      <c r="AN24" s="498"/>
      <c r="AO24" s="498"/>
      <c r="AP24" s="498"/>
      <c r="AQ24" s="498"/>
      <c r="AR24" s="537"/>
      <c r="AS24" s="497">
        <v>3110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5184289</v>
      </c>
      <c r="BO24" s="447"/>
      <c r="BP24" s="447"/>
      <c r="BQ24" s="447"/>
      <c r="BR24" s="447"/>
      <c r="BS24" s="447"/>
      <c r="BT24" s="447"/>
      <c r="BU24" s="448"/>
      <c r="BV24" s="446">
        <v>5125232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163</v>
      </c>
      <c r="F25" s="476"/>
      <c r="G25" s="476"/>
      <c r="H25" s="476"/>
      <c r="I25" s="476"/>
      <c r="J25" s="476"/>
      <c r="K25" s="477"/>
      <c r="L25" s="497">
        <v>1</v>
      </c>
      <c r="M25" s="498"/>
      <c r="N25" s="498"/>
      <c r="O25" s="498"/>
      <c r="P25" s="537"/>
      <c r="Q25" s="497">
        <v>5600</v>
      </c>
      <c r="R25" s="498"/>
      <c r="S25" s="498"/>
      <c r="T25" s="498"/>
      <c r="U25" s="498"/>
      <c r="V25" s="537"/>
      <c r="W25" s="596"/>
      <c r="X25" s="584"/>
      <c r="Y25" s="585"/>
      <c r="Z25" s="496" t="s">
        <v>164</v>
      </c>
      <c r="AA25" s="476"/>
      <c r="AB25" s="476"/>
      <c r="AC25" s="476"/>
      <c r="AD25" s="476"/>
      <c r="AE25" s="476"/>
      <c r="AF25" s="476"/>
      <c r="AG25" s="477"/>
      <c r="AH25" s="497" t="s">
        <v>128</v>
      </c>
      <c r="AI25" s="498"/>
      <c r="AJ25" s="498"/>
      <c r="AK25" s="498"/>
      <c r="AL25" s="537"/>
      <c r="AM25" s="497" t="s">
        <v>128</v>
      </c>
      <c r="AN25" s="498"/>
      <c r="AO25" s="498"/>
      <c r="AP25" s="498"/>
      <c r="AQ25" s="498"/>
      <c r="AR25" s="537"/>
      <c r="AS25" s="497" t="s">
        <v>118</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594621</v>
      </c>
      <c r="BO25" s="410"/>
      <c r="BP25" s="410"/>
      <c r="BQ25" s="410"/>
      <c r="BR25" s="410"/>
      <c r="BS25" s="410"/>
      <c r="BT25" s="410"/>
      <c r="BU25" s="411"/>
      <c r="BV25" s="409">
        <v>518310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166</v>
      </c>
      <c r="F26" s="476"/>
      <c r="G26" s="476"/>
      <c r="H26" s="476"/>
      <c r="I26" s="476"/>
      <c r="J26" s="476"/>
      <c r="K26" s="477"/>
      <c r="L26" s="497">
        <v>1</v>
      </c>
      <c r="M26" s="498"/>
      <c r="N26" s="498"/>
      <c r="O26" s="498"/>
      <c r="P26" s="537"/>
      <c r="Q26" s="497">
        <v>5300</v>
      </c>
      <c r="R26" s="498"/>
      <c r="S26" s="498"/>
      <c r="T26" s="498"/>
      <c r="U26" s="498"/>
      <c r="V26" s="537"/>
      <c r="W26" s="596"/>
      <c r="X26" s="584"/>
      <c r="Y26" s="585"/>
      <c r="Z26" s="496" t="s">
        <v>167</v>
      </c>
      <c r="AA26" s="606"/>
      <c r="AB26" s="606"/>
      <c r="AC26" s="606"/>
      <c r="AD26" s="606"/>
      <c r="AE26" s="606"/>
      <c r="AF26" s="606"/>
      <c r="AG26" s="607"/>
      <c r="AH26" s="497">
        <v>3</v>
      </c>
      <c r="AI26" s="498"/>
      <c r="AJ26" s="498"/>
      <c r="AK26" s="498"/>
      <c r="AL26" s="537"/>
      <c r="AM26" s="497">
        <v>9975</v>
      </c>
      <c r="AN26" s="498"/>
      <c r="AO26" s="498"/>
      <c r="AP26" s="498"/>
      <c r="AQ26" s="498"/>
      <c r="AR26" s="537"/>
      <c r="AS26" s="497">
        <v>3325</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118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169</v>
      </c>
      <c r="F27" s="476"/>
      <c r="G27" s="476"/>
      <c r="H27" s="476"/>
      <c r="I27" s="476"/>
      <c r="J27" s="476"/>
      <c r="K27" s="477"/>
      <c r="L27" s="497">
        <v>1</v>
      </c>
      <c r="M27" s="498"/>
      <c r="N27" s="498"/>
      <c r="O27" s="498"/>
      <c r="P27" s="537"/>
      <c r="Q27" s="497">
        <v>2960</v>
      </c>
      <c r="R27" s="498"/>
      <c r="S27" s="498"/>
      <c r="T27" s="498"/>
      <c r="U27" s="498"/>
      <c r="V27" s="537"/>
      <c r="W27" s="596"/>
      <c r="X27" s="584"/>
      <c r="Y27" s="585"/>
      <c r="Z27" s="496" t="s">
        <v>170</v>
      </c>
      <c r="AA27" s="476"/>
      <c r="AB27" s="476"/>
      <c r="AC27" s="476"/>
      <c r="AD27" s="476"/>
      <c r="AE27" s="476"/>
      <c r="AF27" s="476"/>
      <c r="AG27" s="477"/>
      <c r="AH27" s="497" t="s">
        <v>128</v>
      </c>
      <c r="AI27" s="498"/>
      <c r="AJ27" s="498"/>
      <c r="AK27" s="498"/>
      <c r="AL27" s="537"/>
      <c r="AM27" s="497" t="s">
        <v>128</v>
      </c>
      <c r="AN27" s="498"/>
      <c r="AO27" s="498"/>
      <c r="AP27" s="498"/>
      <c r="AQ27" s="498"/>
      <c r="AR27" s="537"/>
      <c r="AS27" s="497" t="s">
        <v>128</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t="s">
        <v>128</v>
      </c>
      <c r="BO27" s="620"/>
      <c r="BP27" s="620"/>
      <c r="BQ27" s="620"/>
      <c r="BR27" s="620"/>
      <c r="BS27" s="620"/>
      <c r="BT27" s="620"/>
      <c r="BU27" s="621"/>
      <c r="BV27" s="619" t="s">
        <v>128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172</v>
      </c>
      <c r="F28" s="476"/>
      <c r="G28" s="476"/>
      <c r="H28" s="476"/>
      <c r="I28" s="476"/>
      <c r="J28" s="476"/>
      <c r="K28" s="477"/>
      <c r="L28" s="497">
        <v>1</v>
      </c>
      <c r="M28" s="498"/>
      <c r="N28" s="498"/>
      <c r="O28" s="498"/>
      <c r="P28" s="537"/>
      <c r="Q28" s="497">
        <v>2190</v>
      </c>
      <c r="R28" s="498"/>
      <c r="S28" s="498"/>
      <c r="T28" s="498"/>
      <c r="U28" s="498"/>
      <c r="V28" s="537"/>
      <c r="W28" s="596"/>
      <c r="X28" s="584"/>
      <c r="Y28" s="585"/>
      <c r="Z28" s="496" t="s">
        <v>173</v>
      </c>
      <c r="AA28" s="476"/>
      <c r="AB28" s="476"/>
      <c r="AC28" s="476"/>
      <c r="AD28" s="476"/>
      <c r="AE28" s="476"/>
      <c r="AF28" s="476"/>
      <c r="AG28" s="477"/>
      <c r="AH28" s="497" t="s">
        <v>128</v>
      </c>
      <c r="AI28" s="498"/>
      <c r="AJ28" s="498"/>
      <c r="AK28" s="498"/>
      <c r="AL28" s="537"/>
      <c r="AM28" s="497" t="s">
        <v>128</v>
      </c>
      <c r="AN28" s="498"/>
      <c r="AO28" s="498"/>
      <c r="AP28" s="498"/>
      <c r="AQ28" s="498"/>
      <c r="AR28" s="537"/>
      <c r="AS28" s="497" t="s">
        <v>128</v>
      </c>
      <c r="AT28" s="498"/>
      <c r="AU28" s="498"/>
      <c r="AV28" s="498"/>
      <c r="AW28" s="498"/>
      <c r="AX28" s="499"/>
      <c r="AY28" s="622" t="s">
        <v>174</v>
      </c>
      <c r="AZ28" s="623"/>
      <c r="BA28" s="623"/>
      <c r="BB28" s="624"/>
      <c r="BC28" s="406" t="s">
        <v>41</v>
      </c>
      <c r="BD28" s="407"/>
      <c r="BE28" s="407"/>
      <c r="BF28" s="407"/>
      <c r="BG28" s="407"/>
      <c r="BH28" s="407"/>
      <c r="BI28" s="407"/>
      <c r="BJ28" s="407"/>
      <c r="BK28" s="407"/>
      <c r="BL28" s="407"/>
      <c r="BM28" s="408"/>
      <c r="BN28" s="409">
        <v>805571</v>
      </c>
      <c r="BO28" s="410"/>
      <c r="BP28" s="410"/>
      <c r="BQ28" s="410"/>
      <c r="BR28" s="410"/>
      <c r="BS28" s="410"/>
      <c r="BT28" s="410"/>
      <c r="BU28" s="411"/>
      <c r="BV28" s="409">
        <v>700266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175</v>
      </c>
      <c r="F29" s="476"/>
      <c r="G29" s="476"/>
      <c r="H29" s="476"/>
      <c r="I29" s="476"/>
      <c r="J29" s="476"/>
      <c r="K29" s="477"/>
      <c r="L29" s="497">
        <v>8</v>
      </c>
      <c r="M29" s="498"/>
      <c r="N29" s="498"/>
      <c r="O29" s="498"/>
      <c r="P29" s="537"/>
      <c r="Q29" s="497">
        <v>2050</v>
      </c>
      <c r="R29" s="498"/>
      <c r="S29" s="498"/>
      <c r="T29" s="498"/>
      <c r="U29" s="498"/>
      <c r="V29" s="537"/>
      <c r="W29" s="597"/>
      <c r="X29" s="598"/>
      <c r="Y29" s="599"/>
      <c r="Z29" s="496" t="s">
        <v>176</v>
      </c>
      <c r="AA29" s="476"/>
      <c r="AB29" s="476"/>
      <c r="AC29" s="476"/>
      <c r="AD29" s="476"/>
      <c r="AE29" s="476"/>
      <c r="AF29" s="476"/>
      <c r="AG29" s="477"/>
      <c r="AH29" s="497">
        <v>112</v>
      </c>
      <c r="AI29" s="498"/>
      <c r="AJ29" s="498"/>
      <c r="AK29" s="498"/>
      <c r="AL29" s="537"/>
      <c r="AM29" s="497">
        <v>348320</v>
      </c>
      <c r="AN29" s="498"/>
      <c r="AO29" s="498"/>
      <c r="AP29" s="498"/>
      <c r="AQ29" s="498"/>
      <c r="AR29" s="537"/>
      <c r="AS29" s="497">
        <v>3110</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22818</v>
      </c>
      <c r="BO29" s="447"/>
      <c r="BP29" s="447"/>
      <c r="BQ29" s="447"/>
      <c r="BR29" s="447"/>
      <c r="BS29" s="447"/>
      <c r="BT29" s="447"/>
      <c r="BU29" s="448"/>
      <c r="BV29" s="446">
        <v>22810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4425619</v>
      </c>
      <c r="BO30" s="620"/>
      <c r="BP30" s="620"/>
      <c r="BQ30" s="620"/>
      <c r="BR30" s="620"/>
      <c r="BS30" s="620"/>
      <c r="BT30" s="620"/>
      <c r="BU30" s="621"/>
      <c r="BV30" s="619">
        <v>2466406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185</v>
      </c>
      <c r="V33" s="470"/>
      <c r="W33" s="435" t="s">
        <v>186</v>
      </c>
      <c r="X33" s="435"/>
      <c r="Y33" s="435"/>
      <c r="Z33" s="435"/>
      <c r="AA33" s="435"/>
      <c r="AB33" s="435"/>
      <c r="AC33" s="435"/>
      <c r="AD33" s="435"/>
      <c r="AE33" s="435"/>
      <c r="AF33" s="435"/>
      <c r="AG33" s="435"/>
      <c r="AH33" s="435"/>
      <c r="AI33" s="435"/>
      <c r="AJ33" s="435"/>
      <c r="AK33" s="435"/>
      <c r="AL33" s="195"/>
      <c r="AM33" s="470" t="s">
        <v>185</v>
      </c>
      <c r="AN33" s="470"/>
      <c r="AO33" s="435" t="s">
        <v>186</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185</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国民健康保険病院事業会計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川南・都農衛生組合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（株）都農ワイン</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介護保険事業特別会計（保険事業勘定）</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宮崎県東児湯消防組合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宮崎県環境整備公社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介護保険事業特別会計（介護サービス事業勘定）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西都児湯環境整備事務組合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豊畑</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宮崎県市町村総合事務組合（一般会計）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宮崎県市町村総合事務組合（市町村交通災害共済事業特別会計）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宮崎県後期高齢者医療広域連合（一般会計）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宮崎県後期高齢者医療広域連合（後期高齢者医療特別会計）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宮崎県自治会館管理組合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196</v>
      </c>
    </row>
    <row r="50" spans="5:5" x14ac:dyDescent="0.2">
      <c r="E50" s="167" t="s">
        <v>197</v>
      </c>
    </row>
    <row r="51" spans="5:5" x14ac:dyDescent="0.2">
      <c r="E51" s="167" t="s">
        <v>198</v>
      </c>
    </row>
    <row r="52" spans="5:5" x14ac:dyDescent="0.2">
      <c r="E52" s="167" t="s">
        <v>199</v>
      </c>
    </row>
    <row r="53" spans="5:5" x14ac:dyDescent="0.2">
      <c r="E53" s="167" t="s">
        <v>200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eVBYzhTZhh4nCpEH58nLwFnemnYEvKZLkdQz/vl7ZJfuE+w1Ly818Ee4ltSh+WiujgaP/NKstYTgkvjnJq3ryg==" saltValue="E+OszceuLbTzjhlXzzfZ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27" t="s">
        <v>552</v>
      </c>
      <c r="D34" s="1227"/>
      <c r="E34" s="1228"/>
      <c r="F34" s="32">
        <v>3.58</v>
      </c>
      <c r="G34" s="33">
        <v>4.2</v>
      </c>
      <c r="H34" s="33">
        <v>5.2</v>
      </c>
      <c r="I34" s="33">
        <v>6.81</v>
      </c>
      <c r="J34" s="34">
        <v>10.87</v>
      </c>
      <c r="K34" s="22"/>
      <c r="L34" s="22"/>
      <c r="M34" s="22"/>
      <c r="N34" s="22"/>
      <c r="O34" s="22"/>
      <c r="P34" s="22"/>
    </row>
    <row r="35" spans="1:16" ht="39" customHeight="1" x14ac:dyDescent="0.2">
      <c r="A35" s="22"/>
      <c r="B35" s="35"/>
      <c r="C35" s="1221" t="s">
        <v>553</v>
      </c>
      <c r="D35" s="1222"/>
      <c r="E35" s="1223"/>
      <c r="F35" s="36">
        <v>3.56</v>
      </c>
      <c r="G35" s="37">
        <v>3.76</v>
      </c>
      <c r="H35" s="37">
        <v>5.53</v>
      </c>
      <c r="I35" s="37">
        <v>13.1</v>
      </c>
      <c r="J35" s="38">
        <v>10.55</v>
      </c>
      <c r="K35" s="22"/>
      <c r="L35" s="22"/>
      <c r="M35" s="22"/>
      <c r="N35" s="22"/>
      <c r="O35" s="22"/>
      <c r="P35" s="22"/>
    </row>
    <row r="36" spans="1:16" ht="39" customHeight="1" x14ac:dyDescent="0.2">
      <c r="A36" s="22"/>
      <c r="B36" s="35"/>
      <c r="C36" s="1221" t="s">
        <v>554</v>
      </c>
      <c r="D36" s="1222"/>
      <c r="E36" s="1223"/>
      <c r="F36" s="36">
        <v>2.88</v>
      </c>
      <c r="G36" s="37">
        <v>3.69</v>
      </c>
      <c r="H36" s="37">
        <v>4.3</v>
      </c>
      <c r="I36" s="37">
        <v>3.34</v>
      </c>
      <c r="J36" s="38">
        <v>4.62</v>
      </c>
      <c r="K36" s="22"/>
      <c r="L36" s="22"/>
      <c r="M36" s="22"/>
      <c r="N36" s="22"/>
      <c r="O36" s="22"/>
      <c r="P36" s="22"/>
    </row>
    <row r="37" spans="1:16" ht="39" customHeight="1" x14ac:dyDescent="0.2">
      <c r="A37" s="22"/>
      <c r="B37" s="35"/>
      <c r="C37" s="1221" t="s">
        <v>555</v>
      </c>
      <c r="D37" s="1222"/>
      <c r="E37" s="1223"/>
      <c r="F37" s="36">
        <v>7.21</v>
      </c>
      <c r="G37" s="37">
        <v>7.19</v>
      </c>
      <c r="H37" s="37">
        <v>5.41</v>
      </c>
      <c r="I37" s="37">
        <v>4.3499999999999996</v>
      </c>
      <c r="J37" s="38">
        <v>2.4900000000000002</v>
      </c>
      <c r="K37" s="22"/>
      <c r="L37" s="22"/>
      <c r="M37" s="22"/>
      <c r="N37" s="22"/>
      <c r="O37" s="22"/>
      <c r="P37" s="22"/>
    </row>
    <row r="38" spans="1:16" ht="39" customHeight="1" x14ac:dyDescent="0.2">
      <c r="A38" s="22"/>
      <c r="B38" s="35"/>
      <c r="C38" s="1221" t="s">
        <v>556</v>
      </c>
      <c r="D38" s="1222"/>
      <c r="E38" s="1223"/>
      <c r="F38" s="36">
        <v>0.91</v>
      </c>
      <c r="G38" s="37">
        <v>0.26</v>
      </c>
      <c r="H38" s="37">
        <v>1.45</v>
      </c>
      <c r="I38" s="37">
        <v>1.41</v>
      </c>
      <c r="J38" s="38">
        <v>1.82</v>
      </c>
      <c r="K38" s="22"/>
      <c r="L38" s="22"/>
      <c r="M38" s="22"/>
      <c r="N38" s="22"/>
      <c r="O38" s="22"/>
      <c r="P38" s="22"/>
    </row>
    <row r="39" spans="1:16" ht="39" customHeight="1" x14ac:dyDescent="0.2">
      <c r="A39" s="22"/>
      <c r="B39" s="35"/>
      <c r="C39" s="1221" t="s">
        <v>557</v>
      </c>
      <c r="D39" s="1222"/>
      <c r="E39" s="1223"/>
      <c r="F39" s="36">
        <v>0.06</v>
      </c>
      <c r="G39" s="37">
        <v>7.0000000000000007E-2</v>
      </c>
      <c r="H39" s="37">
        <v>7.0000000000000007E-2</v>
      </c>
      <c r="I39" s="37">
        <v>0.09</v>
      </c>
      <c r="J39" s="38">
        <v>0.08</v>
      </c>
      <c r="K39" s="22"/>
      <c r="L39" s="22"/>
      <c r="M39" s="22"/>
      <c r="N39" s="22"/>
      <c r="O39" s="22"/>
      <c r="P39" s="22"/>
    </row>
    <row r="40" spans="1:16" ht="39" customHeight="1" x14ac:dyDescent="0.2">
      <c r="A40" s="22"/>
      <c r="B40" s="35"/>
      <c r="C40" s="1221" t="s">
        <v>558</v>
      </c>
      <c r="D40" s="1222"/>
      <c r="E40" s="1223"/>
      <c r="F40" s="36">
        <v>0.01</v>
      </c>
      <c r="G40" s="37">
        <v>0.02</v>
      </c>
      <c r="H40" s="37">
        <v>0.01</v>
      </c>
      <c r="I40" s="37">
        <v>0.03</v>
      </c>
      <c r="J40" s="38">
        <v>0.02</v>
      </c>
      <c r="K40" s="22"/>
      <c r="L40" s="22"/>
      <c r="M40" s="22"/>
      <c r="N40" s="22"/>
      <c r="O40" s="22"/>
      <c r="P40" s="22"/>
    </row>
    <row r="41" spans="1:16" ht="39" customHeight="1" x14ac:dyDescent="0.2">
      <c r="A41" s="22"/>
      <c r="B41" s="35"/>
      <c r="C41" s="1221" t="s">
        <v>559</v>
      </c>
      <c r="D41" s="1222"/>
      <c r="E41" s="1223"/>
      <c r="F41" s="36">
        <v>0.11</v>
      </c>
      <c r="G41" s="37">
        <v>7.0000000000000007E-2</v>
      </c>
      <c r="H41" s="37">
        <v>0.09</v>
      </c>
      <c r="I41" s="37">
        <v>0.02</v>
      </c>
      <c r="J41" s="38">
        <v>0</v>
      </c>
      <c r="K41" s="22"/>
      <c r="L41" s="22"/>
      <c r="M41" s="22"/>
      <c r="N41" s="22"/>
      <c r="O41" s="22"/>
      <c r="P41" s="22"/>
    </row>
    <row r="42" spans="1:16" ht="39" customHeight="1" x14ac:dyDescent="0.2">
      <c r="A42" s="22"/>
      <c r="B42" s="39"/>
      <c r="C42" s="1221" t="s">
        <v>560</v>
      </c>
      <c r="D42" s="1222"/>
      <c r="E42" s="1223"/>
      <c r="F42" s="36" t="s">
        <v>503</v>
      </c>
      <c r="G42" s="37" t="s">
        <v>503</v>
      </c>
      <c r="H42" s="37" t="s">
        <v>503</v>
      </c>
      <c r="I42" s="37" t="s">
        <v>503</v>
      </c>
      <c r="J42" s="38" t="s">
        <v>503</v>
      </c>
      <c r="K42" s="22"/>
      <c r="L42" s="22"/>
      <c r="M42" s="22"/>
      <c r="N42" s="22"/>
      <c r="O42" s="22"/>
      <c r="P42" s="22"/>
    </row>
    <row r="43" spans="1:16" ht="39" customHeight="1" thickBot="1" x14ac:dyDescent="0.25">
      <c r="A43" s="22"/>
      <c r="B43" s="40"/>
      <c r="C43" s="1224" t="s">
        <v>561</v>
      </c>
      <c r="D43" s="1225"/>
      <c r="E43" s="1226"/>
      <c r="F43" s="41">
        <v>0.03</v>
      </c>
      <c r="G43" s="42">
        <v>0.38</v>
      </c>
      <c r="H43" s="42">
        <v>0.52</v>
      </c>
      <c r="I43" s="42">
        <v>2.41</v>
      </c>
      <c r="J43" s="43" t="s">
        <v>503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f7Cm0e4ztC4OJ1uTWuhWFJwBi9mu+kDLcC2jgJef2ebLNamdLTRoXVYaHp5v7NKLQOHeybCL5+7BxKbH55G7A==" saltValue="Y8oyHHHIwlFw1FPGnT1t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37" t="s">
        <v>10</v>
      </c>
      <c r="C45" s="1238"/>
      <c r="D45" s="58"/>
      <c r="E45" s="1243" t="s">
        <v>11</v>
      </c>
      <c r="F45" s="1243"/>
      <c r="G45" s="1243"/>
      <c r="H45" s="1243"/>
      <c r="I45" s="1243"/>
      <c r="J45" s="1244"/>
      <c r="K45" s="59">
        <v>619</v>
      </c>
      <c r="L45" s="60">
        <v>607</v>
      </c>
      <c r="M45" s="60">
        <v>567</v>
      </c>
      <c r="N45" s="60">
        <v>577</v>
      </c>
      <c r="O45" s="61">
        <v>578</v>
      </c>
      <c r="P45" s="48"/>
      <c r="Q45" s="48"/>
      <c r="R45" s="48"/>
      <c r="S45" s="48"/>
      <c r="T45" s="48"/>
      <c r="U45" s="48"/>
    </row>
    <row r="46" spans="1:21" ht="30.75" customHeight="1" x14ac:dyDescent="0.2">
      <c r="A46" s="48"/>
      <c r="B46" s="1239"/>
      <c r="C46" s="1240"/>
      <c r="D46" s="62"/>
      <c r="E46" s="1231" t="s">
        <v>12</v>
      </c>
      <c r="F46" s="1231"/>
      <c r="G46" s="1231"/>
      <c r="H46" s="1231"/>
      <c r="I46" s="1231"/>
      <c r="J46" s="1232"/>
      <c r="K46" s="63" t="s">
        <v>503</v>
      </c>
      <c r="L46" s="64" t="s">
        <v>503</v>
      </c>
      <c r="M46" s="64" t="s">
        <v>503</v>
      </c>
      <c r="N46" s="64" t="s">
        <v>503</v>
      </c>
      <c r="O46" s="65" t="s">
        <v>503</v>
      </c>
      <c r="P46" s="48"/>
      <c r="Q46" s="48"/>
      <c r="R46" s="48"/>
      <c r="S46" s="48"/>
      <c r="T46" s="48"/>
      <c r="U46" s="48"/>
    </row>
    <row r="47" spans="1:21" ht="30.75" customHeight="1" x14ac:dyDescent="0.2">
      <c r="A47" s="48"/>
      <c r="B47" s="1239"/>
      <c r="C47" s="1240"/>
      <c r="D47" s="62"/>
      <c r="E47" s="1231" t="s">
        <v>13</v>
      </c>
      <c r="F47" s="1231"/>
      <c r="G47" s="1231"/>
      <c r="H47" s="1231"/>
      <c r="I47" s="1231"/>
      <c r="J47" s="1232"/>
      <c r="K47" s="63" t="s">
        <v>503</v>
      </c>
      <c r="L47" s="64" t="s">
        <v>503</v>
      </c>
      <c r="M47" s="64" t="s">
        <v>503</v>
      </c>
      <c r="N47" s="64" t="s">
        <v>503</v>
      </c>
      <c r="O47" s="65" t="s">
        <v>503</v>
      </c>
      <c r="P47" s="48"/>
      <c r="Q47" s="48"/>
      <c r="R47" s="48"/>
      <c r="S47" s="48"/>
      <c r="T47" s="48"/>
      <c r="U47" s="48"/>
    </row>
    <row r="48" spans="1:21" ht="30.75" customHeight="1" x14ac:dyDescent="0.2">
      <c r="A48" s="48"/>
      <c r="B48" s="1239"/>
      <c r="C48" s="1240"/>
      <c r="D48" s="62"/>
      <c r="E48" s="1231" t="s">
        <v>14</v>
      </c>
      <c r="F48" s="1231"/>
      <c r="G48" s="1231"/>
      <c r="H48" s="1231"/>
      <c r="I48" s="1231"/>
      <c r="J48" s="1232"/>
      <c r="K48" s="63">
        <v>12</v>
      </c>
      <c r="L48" s="64">
        <v>13</v>
      </c>
      <c r="M48" s="64">
        <v>14</v>
      </c>
      <c r="N48" s="64">
        <v>9</v>
      </c>
      <c r="O48" s="65">
        <v>25</v>
      </c>
      <c r="P48" s="48"/>
      <c r="Q48" s="48"/>
      <c r="R48" s="48"/>
      <c r="S48" s="48"/>
      <c r="T48" s="48"/>
      <c r="U48" s="48"/>
    </row>
    <row r="49" spans="1:21" ht="30.75" customHeight="1" x14ac:dyDescent="0.2">
      <c r="A49" s="48"/>
      <c r="B49" s="1239"/>
      <c r="C49" s="1240"/>
      <c r="D49" s="62"/>
      <c r="E49" s="1231" t="s">
        <v>15</v>
      </c>
      <c r="F49" s="1231"/>
      <c r="G49" s="1231"/>
      <c r="H49" s="1231"/>
      <c r="I49" s="1231"/>
      <c r="J49" s="1232"/>
      <c r="K49" s="63">
        <v>52</v>
      </c>
      <c r="L49" s="64">
        <v>53</v>
      </c>
      <c r="M49" s="64">
        <v>66</v>
      </c>
      <c r="N49" s="64">
        <v>69</v>
      </c>
      <c r="O49" s="65">
        <v>69</v>
      </c>
      <c r="P49" s="48"/>
      <c r="Q49" s="48"/>
      <c r="R49" s="48"/>
      <c r="S49" s="48"/>
      <c r="T49" s="48"/>
      <c r="U49" s="48"/>
    </row>
    <row r="50" spans="1:21" ht="30.75" customHeight="1" x14ac:dyDescent="0.2">
      <c r="A50" s="48"/>
      <c r="B50" s="1239"/>
      <c r="C50" s="1240"/>
      <c r="D50" s="62"/>
      <c r="E50" s="1231" t="s">
        <v>16</v>
      </c>
      <c r="F50" s="1231"/>
      <c r="G50" s="1231"/>
      <c r="H50" s="1231"/>
      <c r="I50" s="1231"/>
      <c r="J50" s="1232"/>
      <c r="K50" s="63">
        <v>13</v>
      </c>
      <c r="L50" s="64">
        <v>15</v>
      </c>
      <c r="M50" s="64">
        <v>13</v>
      </c>
      <c r="N50" s="64">
        <v>11</v>
      </c>
      <c r="O50" s="65">
        <v>8</v>
      </c>
      <c r="P50" s="48"/>
      <c r="Q50" s="48"/>
      <c r="R50" s="48"/>
      <c r="S50" s="48"/>
      <c r="T50" s="48"/>
      <c r="U50" s="48"/>
    </row>
    <row r="51" spans="1:21" ht="30.75" customHeight="1" x14ac:dyDescent="0.2">
      <c r="A51" s="48"/>
      <c r="B51" s="1241"/>
      <c r="C51" s="1242"/>
      <c r="D51" s="66"/>
      <c r="E51" s="1231" t="s">
        <v>17</v>
      </c>
      <c r="F51" s="1231"/>
      <c r="G51" s="1231"/>
      <c r="H51" s="1231"/>
      <c r="I51" s="1231"/>
      <c r="J51" s="1232"/>
      <c r="K51" s="63">
        <v>0</v>
      </c>
      <c r="L51" s="64">
        <v>0</v>
      </c>
      <c r="M51" s="64">
        <v>0</v>
      </c>
      <c r="N51" s="64" t="s">
        <v>503</v>
      </c>
      <c r="O51" s="65" t="s">
        <v>503</v>
      </c>
      <c r="P51" s="48"/>
      <c r="Q51" s="48"/>
      <c r="R51" s="48"/>
      <c r="S51" s="48"/>
      <c r="T51" s="48"/>
      <c r="U51" s="48"/>
    </row>
    <row r="52" spans="1:21" ht="30.75" customHeight="1" x14ac:dyDescent="0.2">
      <c r="A52" s="48"/>
      <c r="B52" s="1229" t="s">
        <v>18</v>
      </c>
      <c r="C52" s="1230"/>
      <c r="D52" s="66"/>
      <c r="E52" s="1231" t="s">
        <v>19</v>
      </c>
      <c r="F52" s="1231"/>
      <c r="G52" s="1231"/>
      <c r="H52" s="1231"/>
      <c r="I52" s="1231"/>
      <c r="J52" s="1232"/>
      <c r="K52" s="63">
        <v>372</v>
      </c>
      <c r="L52" s="64">
        <v>361</v>
      </c>
      <c r="M52" s="64">
        <v>370</v>
      </c>
      <c r="N52" s="64">
        <v>372</v>
      </c>
      <c r="O52" s="65">
        <v>376</v>
      </c>
      <c r="P52" s="48"/>
      <c r="Q52" s="48"/>
      <c r="R52" s="48"/>
      <c r="S52" s="48"/>
      <c r="T52" s="48"/>
      <c r="U52" s="48"/>
    </row>
    <row r="53" spans="1:21" ht="30.75" customHeight="1" thickBot="1" x14ac:dyDescent="0.25">
      <c r="A53" s="48"/>
      <c r="B53" s="1233" t="s">
        <v>20</v>
      </c>
      <c r="C53" s="1234"/>
      <c r="D53" s="67"/>
      <c r="E53" s="1235" t="s">
        <v>21</v>
      </c>
      <c r="F53" s="1235"/>
      <c r="G53" s="1235"/>
      <c r="H53" s="1235"/>
      <c r="I53" s="1235"/>
      <c r="J53" s="1236"/>
      <c r="K53" s="68">
        <v>324</v>
      </c>
      <c r="L53" s="69">
        <v>327</v>
      </c>
      <c r="M53" s="69">
        <v>290</v>
      </c>
      <c r="N53" s="69">
        <v>294</v>
      </c>
      <c r="O53" s="70">
        <v>304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XkWkjLePSmKaORSuoW6TcHVfNeE7KCu7g3IyqXJ0y7teeiG56llpXMRlb6VpttJaG/+6pC2PMsbUWSvHGnA==" saltValue="FiYwU0MQiiOhE3M6aWeC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545</v>
      </c>
      <c r="J40" s="79" t="s">
        <v>546</v>
      </c>
      <c r="K40" s="79" t="s">
        <v>547</v>
      </c>
      <c r="L40" s="79" t="s">
        <v>548</v>
      </c>
      <c r="M40" s="80" t="s">
        <v>549</v>
      </c>
    </row>
    <row r="41" spans="2:13" ht="27.75" customHeight="1" x14ac:dyDescent="0.2">
      <c r="B41" s="1245" t="s">
        <v>23</v>
      </c>
      <c r="C41" s="1246"/>
      <c r="D41" s="81"/>
      <c r="E41" s="1251" t="s">
        <v>24</v>
      </c>
      <c r="F41" s="1251"/>
      <c r="G41" s="1251"/>
      <c r="H41" s="1252"/>
      <c r="I41" s="82">
        <v>5690</v>
      </c>
      <c r="J41" s="83">
        <v>5670</v>
      </c>
      <c r="K41" s="83">
        <v>5823</v>
      </c>
      <c r="L41" s="83">
        <v>5812</v>
      </c>
      <c r="M41" s="84">
        <v>5756</v>
      </c>
    </row>
    <row r="42" spans="2:13" ht="27.75" customHeight="1" x14ac:dyDescent="0.2">
      <c r="B42" s="1247"/>
      <c r="C42" s="1248"/>
      <c r="D42" s="85"/>
      <c r="E42" s="1253" t="s">
        <v>25</v>
      </c>
      <c r="F42" s="1253"/>
      <c r="G42" s="1253"/>
      <c r="H42" s="1254"/>
      <c r="I42" s="86">
        <v>59</v>
      </c>
      <c r="J42" s="87">
        <v>47</v>
      </c>
      <c r="K42" s="87">
        <v>34</v>
      </c>
      <c r="L42" s="87">
        <v>25</v>
      </c>
      <c r="M42" s="88">
        <v>15</v>
      </c>
    </row>
    <row r="43" spans="2:13" ht="27.75" customHeight="1" x14ac:dyDescent="0.2">
      <c r="B43" s="1247"/>
      <c r="C43" s="1248"/>
      <c r="D43" s="85"/>
      <c r="E43" s="1253" t="s">
        <v>26</v>
      </c>
      <c r="F43" s="1253"/>
      <c r="G43" s="1253"/>
      <c r="H43" s="1254"/>
      <c r="I43" s="86">
        <v>65</v>
      </c>
      <c r="J43" s="87">
        <v>57</v>
      </c>
      <c r="K43" s="87">
        <v>108</v>
      </c>
      <c r="L43" s="87">
        <v>303</v>
      </c>
      <c r="M43" s="88">
        <v>1145</v>
      </c>
    </row>
    <row r="44" spans="2:13" ht="27.75" customHeight="1" x14ac:dyDescent="0.2">
      <c r="B44" s="1247"/>
      <c r="C44" s="1248"/>
      <c r="D44" s="85"/>
      <c r="E44" s="1253" t="s">
        <v>27</v>
      </c>
      <c r="F44" s="1253"/>
      <c r="G44" s="1253"/>
      <c r="H44" s="1254"/>
      <c r="I44" s="86">
        <v>436</v>
      </c>
      <c r="J44" s="87">
        <v>504</v>
      </c>
      <c r="K44" s="87">
        <v>468</v>
      </c>
      <c r="L44" s="87">
        <v>407</v>
      </c>
      <c r="M44" s="88">
        <v>350</v>
      </c>
    </row>
    <row r="45" spans="2:13" ht="27.75" customHeight="1" x14ac:dyDescent="0.2">
      <c r="B45" s="1247"/>
      <c r="C45" s="1248"/>
      <c r="D45" s="85"/>
      <c r="E45" s="1253" t="s">
        <v>28</v>
      </c>
      <c r="F45" s="1253"/>
      <c r="G45" s="1253"/>
      <c r="H45" s="1254"/>
      <c r="I45" s="86">
        <v>1199</v>
      </c>
      <c r="J45" s="87">
        <v>1047</v>
      </c>
      <c r="K45" s="87">
        <v>1010</v>
      </c>
      <c r="L45" s="87">
        <v>1011</v>
      </c>
      <c r="M45" s="88">
        <v>1065</v>
      </c>
    </row>
    <row r="46" spans="2:13" ht="27.75" customHeight="1" x14ac:dyDescent="0.2">
      <c r="B46" s="1247"/>
      <c r="C46" s="1248"/>
      <c r="D46" s="89"/>
      <c r="E46" s="1253" t="s">
        <v>29</v>
      </c>
      <c r="F46" s="1253"/>
      <c r="G46" s="1253"/>
      <c r="H46" s="1254"/>
      <c r="I46" s="86">
        <v>14</v>
      </c>
      <c r="J46" s="87">
        <v>12</v>
      </c>
      <c r="K46" s="87">
        <v>11</v>
      </c>
      <c r="L46" s="87">
        <v>13</v>
      </c>
      <c r="M46" s="88">
        <v>12</v>
      </c>
    </row>
    <row r="47" spans="2:13" ht="27.75" customHeight="1" x14ac:dyDescent="0.2">
      <c r="B47" s="1247"/>
      <c r="C47" s="1248"/>
      <c r="D47" s="90"/>
      <c r="E47" s="1255" t="s">
        <v>30</v>
      </c>
      <c r="F47" s="1256"/>
      <c r="G47" s="1256"/>
      <c r="H47" s="1257"/>
      <c r="I47" s="86" t="s">
        <v>503</v>
      </c>
      <c r="J47" s="87" t="s">
        <v>503</v>
      </c>
      <c r="K47" s="87" t="s">
        <v>503</v>
      </c>
      <c r="L47" s="87" t="s">
        <v>503</v>
      </c>
      <c r="M47" s="88" t="s">
        <v>503</v>
      </c>
    </row>
    <row r="48" spans="2:13" ht="27.75" customHeight="1" x14ac:dyDescent="0.2">
      <c r="B48" s="1247"/>
      <c r="C48" s="1248"/>
      <c r="D48" s="85"/>
      <c r="E48" s="1253" t="s">
        <v>31</v>
      </c>
      <c r="F48" s="1253"/>
      <c r="G48" s="1253"/>
      <c r="H48" s="1254"/>
      <c r="I48" s="86" t="s">
        <v>503</v>
      </c>
      <c r="J48" s="87" t="s">
        <v>503</v>
      </c>
      <c r="K48" s="87" t="s">
        <v>503</v>
      </c>
      <c r="L48" s="87" t="s">
        <v>503</v>
      </c>
      <c r="M48" s="88" t="s">
        <v>503</v>
      </c>
    </row>
    <row r="49" spans="2:13" ht="27.75" customHeight="1" x14ac:dyDescent="0.2">
      <c r="B49" s="1249"/>
      <c r="C49" s="1250"/>
      <c r="D49" s="85"/>
      <c r="E49" s="1253" t="s">
        <v>32</v>
      </c>
      <c r="F49" s="1253"/>
      <c r="G49" s="1253"/>
      <c r="H49" s="1254"/>
      <c r="I49" s="86" t="s">
        <v>503</v>
      </c>
      <c r="J49" s="87" t="s">
        <v>503</v>
      </c>
      <c r="K49" s="87" t="s">
        <v>503</v>
      </c>
      <c r="L49" s="87" t="s">
        <v>503</v>
      </c>
      <c r="M49" s="88" t="s">
        <v>503</v>
      </c>
    </row>
    <row r="50" spans="2:13" ht="27.75" customHeight="1" x14ac:dyDescent="0.2">
      <c r="B50" s="1258" t="s">
        <v>33</v>
      </c>
      <c r="C50" s="1259"/>
      <c r="D50" s="91"/>
      <c r="E50" s="1253" t="s">
        <v>34</v>
      </c>
      <c r="F50" s="1253"/>
      <c r="G50" s="1253"/>
      <c r="H50" s="1254"/>
      <c r="I50" s="86">
        <v>1664</v>
      </c>
      <c r="J50" s="87">
        <v>1628</v>
      </c>
      <c r="K50" s="87">
        <v>1864</v>
      </c>
      <c r="L50" s="87">
        <v>3635</v>
      </c>
      <c r="M50" s="88">
        <v>5595</v>
      </c>
    </row>
    <row r="51" spans="2:13" ht="27.75" customHeight="1" x14ac:dyDescent="0.2">
      <c r="B51" s="1247"/>
      <c r="C51" s="1248"/>
      <c r="D51" s="85"/>
      <c r="E51" s="1253" t="s">
        <v>35</v>
      </c>
      <c r="F51" s="1253"/>
      <c r="G51" s="1253"/>
      <c r="H51" s="1254"/>
      <c r="I51" s="86">
        <v>142</v>
      </c>
      <c r="J51" s="87">
        <v>127</v>
      </c>
      <c r="K51" s="87">
        <v>113</v>
      </c>
      <c r="L51" s="87">
        <v>100</v>
      </c>
      <c r="M51" s="88">
        <v>86</v>
      </c>
    </row>
    <row r="52" spans="2:13" ht="27.75" customHeight="1" x14ac:dyDescent="0.2">
      <c r="B52" s="1249"/>
      <c r="C52" s="1250"/>
      <c r="D52" s="85"/>
      <c r="E52" s="1253" t="s">
        <v>36</v>
      </c>
      <c r="F52" s="1253"/>
      <c r="G52" s="1253"/>
      <c r="H52" s="1254"/>
      <c r="I52" s="86">
        <v>3691</v>
      </c>
      <c r="J52" s="87">
        <v>3736</v>
      </c>
      <c r="K52" s="87">
        <v>4012</v>
      </c>
      <c r="L52" s="87">
        <v>4140</v>
      </c>
      <c r="M52" s="88">
        <v>4945</v>
      </c>
    </row>
    <row r="53" spans="2:13" ht="27.75" customHeight="1" thickBot="1" x14ac:dyDescent="0.25">
      <c r="B53" s="1260" t="s">
        <v>37</v>
      </c>
      <c r="C53" s="1261"/>
      <c r="D53" s="92"/>
      <c r="E53" s="1262" t="s">
        <v>38</v>
      </c>
      <c r="F53" s="1262"/>
      <c r="G53" s="1262"/>
      <c r="H53" s="1263"/>
      <c r="I53" s="93">
        <v>1966</v>
      </c>
      <c r="J53" s="94">
        <v>1846</v>
      </c>
      <c r="K53" s="94">
        <v>1465</v>
      </c>
      <c r="L53" s="94">
        <v>-304</v>
      </c>
      <c r="M53" s="95">
        <v>-2282</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NCIXyfNJhZ/fxlBkRVNshYTkPYSsrklioh8iIAjeAoDm0tNqvxecfPcoqL61BPFJ8tSA/PItfrAB0dTyDIwsg==" saltValue="t+9V5dpMBHlDIDEDRC1h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7"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547</v>
      </c>
      <c r="G54" s="104" t="s">
        <v>548</v>
      </c>
      <c r="H54" s="105" t="s">
        <v>549</v>
      </c>
    </row>
    <row r="55" spans="2:8" ht="52.5" customHeight="1" x14ac:dyDescent="0.2">
      <c r="B55" s="106"/>
      <c r="C55" s="1272" t="s">
        <v>41</v>
      </c>
      <c r="D55" s="1272"/>
      <c r="E55" s="1273"/>
      <c r="F55" s="107">
        <v>808</v>
      </c>
      <c r="G55" s="107">
        <v>700</v>
      </c>
      <c r="H55" s="108">
        <v>806</v>
      </c>
    </row>
    <row r="56" spans="2:8" ht="52.5" customHeight="1" x14ac:dyDescent="0.2">
      <c r="B56" s="109"/>
      <c r="C56" s="1274" t="s">
        <v>42</v>
      </c>
      <c r="D56" s="1274"/>
      <c r="E56" s="1275"/>
      <c r="F56" s="110">
        <v>23</v>
      </c>
      <c r="G56" s="110">
        <v>23</v>
      </c>
      <c r="H56" s="111">
        <v>23</v>
      </c>
    </row>
    <row r="57" spans="2:8" ht="53.25" customHeight="1" x14ac:dyDescent="0.2">
      <c r="B57" s="109"/>
      <c r="C57" s="1276" t="s">
        <v>43</v>
      </c>
      <c r="D57" s="1276"/>
      <c r="E57" s="1277"/>
      <c r="F57" s="112">
        <v>831</v>
      </c>
      <c r="G57" s="112">
        <v>2466</v>
      </c>
      <c r="H57" s="113">
        <v>4426</v>
      </c>
    </row>
    <row r="58" spans="2:8" ht="45.75" customHeight="1" x14ac:dyDescent="0.2">
      <c r="B58" s="114"/>
      <c r="C58" s="1264" t="s">
        <v>579</v>
      </c>
      <c r="D58" s="1265"/>
      <c r="E58" s="1266"/>
      <c r="F58" s="115">
        <v>331</v>
      </c>
      <c r="G58" s="115">
        <v>2133</v>
      </c>
      <c r="H58" s="116">
        <v>3288</v>
      </c>
    </row>
    <row r="59" spans="2:8" ht="45.75" customHeight="1" x14ac:dyDescent="0.2">
      <c r="B59" s="114"/>
      <c r="C59" s="1264" t="s">
        <v>580</v>
      </c>
      <c r="D59" s="1265"/>
      <c r="E59" s="1266"/>
      <c r="F59" s="115" t="s">
        <v>585</v>
      </c>
      <c r="G59" s="115" t="s">
        <v>584</v>
      </c>
      <c r="H59" s="116">
        <v>500</v>
      </c>
    </row>
    <row r="60" spans="2:8" ht="45.75" customHeight="1" x14ac:dyDescent="0.2">
      <c r="B60" s="114"/>
      <c r="C60" s="1264" t="s">
        <v>581</v>
      </c>
      <c r="D60" s="1265"/>
      <c r="E60" s="1266"/>
      <c r="F60" s="115">
        <v>20</v>
      </c>
      <c r="G60" s="115">
        <v>116</v>
      </c>
      <c r="H60" s="116">
        <v>316</v>
      </c>
    </row>
    <row r="61" spans="2:8" ht="45.75" customHeight="1" x14ac:dyDescent="0.2">
      <c r="B61" s="114"/>
      <c r="C61" s="1264" t="s">
        <v>582</v>
      </c>
      <c r="D61" s="1265"/>
      <c r="E61" s="1266"/>
      <c r="F61" s="115">
        <v>25</v>
      </c>
      <c r="G61" s="115">
        <v>53</v>
      </c>
      <c r="H61" s="116">
        <v>158</v>
      </c>
    </row>
    <row r="62" spans="2:8" ht="45.75" customHeight="1" thickBot="1" x14ac:dyDescent="0.25">
      <c r="B62" s="117"/>
      <c r="C62" s="1267" t="s">
        <v>583</v>
      </c>
      <c r="D62" s="1268"/>
      <c r="E62" s="1269"/>
      <c r="F62" s="118">
        <v>155</v>
      </c>
      <c r="G62" s="118">
        <v>95</v>
      </c>
      <c r="H62" s="119">
        <v>95</v>
      </c>
    </row>
    <row r="63" spans="2:8" ht="52.5" customHeight="1" thickBot="1" x14ac:dyDescent="0.25">
      <c r="B63" s="120"/>
      <c r="C63" s="1270" t="s">
        <v>44</v>
      </c>
      <c r="D63" s="1270"/>
      <c r="E63" s="1271"/>
      <c r="F63" s="121">
        <v>1662</v>
      </c>
      <c r="G63" s="121">
        <v>3189</v>
      </c>
      <c r="H63" s="122">
        <v>5254</v>
      </c>
    </row>
    <row r="64" spans="2:8" ht="15" customHeight="1" x14ac:dyDescent="0.2"/>
    <row r="65" ht="0" hidden="1" customHeight="1" x14ac:dyDescent="0.2"/>
    <row r="66" ht="0" hidden="1" customHeight="1" x14ac:dyDescent="0.2"/>
  </sheetData>
  <sheetProtection algorithmName="SHA-512" hashValue="IHrA0mGt+BIsYmxJRS43+uxY+i5lnxgCpR0DNvECA+vTP9FsakqD/clIv0gjdv40ms5Lsd5PGgabDfGFQBCNLQ==" saltValue="SNJ+Jli+yJLnhjiWUD6/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6" t="s">
        <v>601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2" x14ac:dyDescent="0.2">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2" x14ac:dyDescent="0.2">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2" x14ac:dyDescent="0.2">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2" x14ac:dyDescent="0.2">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592</v>
      </c>
    </row>
    <row r="50" spans="1:109" ht="13.2" x14ac:dyDescent="0.2">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545</v>
      </c>
      <c r="BQ50" s="1284"/>
      <c r="BR50" s="1284"/>
      <c r="BS50" s="1284"/>
      <c r="BT50" s="1284"/>
      <c r="BU50" s="1284"/>
      <c r="BV50" s="1284"/>
      <c r="BW50" s="1284"/>
      <c r="BX50" s="1284" t="s">
        <v>546</v>
      </c>
      <c r="BY50" s="1284"/>
      <c r="BZ50" s="1284"/>
      <c r="CA50" s="1284"/>
      <c r="CB50" s="1284"/>
      <c r="CC50" s="1284"/>
      <c r="CD50" s="1284"/>
      <c r="CE50" s="1284"/>
      <c r="CF50" s="1284" t="s">
        <v>547</v>
      </c>
      <c r="CG50" s="1284"/>
      <c r="CH50" s="1284"/>
      <c r="CI50" s="1284"/>
      <c r="CJ50" s="1284"/>
      <c r="CK50" s="1284"/>
      <c r="CL50" s="1284"/>
      <c r="CM50" s="1284"/>
      <c r="CN50" s="1284" t="s">
        <v>548</v>
      </c>
      <c r="CO50" s="1284"/>
      <c r="CP50" s="1284"/>
      <c r="CQ50" s="1284"/>
      <c r="CR50" s="1284"/>
      <c r="CS50" s="1284"/>
      <c r="CT50" s="1284"/>
      <c r="CU50" s="1284"/>
      <c r="CV50" s="1284" t="s">
        <v>549</v>
      </c>
      <c r="CW50" s="1284"/>
      <c r="CX50" s="1284"/>
      <c r="CY50" s="1284"/>
      <c r="CZ50" s="1284"/>
      <c r="DA50" s="1284"/>
      <c r="DB50" s="1284"/>
      <c r="DC50" s="1284"/>
    </row>
    <row r="51" spans="1:109" ht="13.5" customHeight="1" x14ac:dyDescent="0.2">
      <c r="B51" s="374"/>
      <c r="G51" s="1296"/>
      <c r="H51" s="1296"/>
      <c r="I51" s="1300"/>
      <c r="J51" s="1300"/>
      <c r="K51" s="1285"/>
      <c r="L51" s="1285"/>
      <c r="M51" s="1285"/>
      <c r="N51" s="1285"/>
      <c r="AM51" s="383"/>
      <c r="AN51" s="1283" t="s">
        <v>593</v>
      </c>
      <c r="AO51" s="1283"/>
      <c r="AP51" s="1283"/>
      <c r="AQ51" s="1283"/>
      <c r="AR51" s="1283"/>
      <c r="AS51" s="1283"/>
      <c r="AT51" s="1283"/>
      <c r="AU51" s="1283"/>
      <c r="AV51" s="1283"/>
      <c r="AW51" s="1283"/>
      <c r="AX51" s="1283"/>
      <c r="AY51" s="1283"/>
      <c r="AZ51" s="1283"/>
      <c r="BA51" s="1283"/>
      <c r="BB51" s="1283" t="s">
        <v>594</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v>47</v>
      </c>
      <c r="CG51" s="1280"/>
      <c r="CH51" s="1280"/>
      <c r="CI51" s="1280"/>
      <c r="CJ51" s="1280"/>
      <c r="CK51" s="1280"/>
      <c r="CL51" s="1280"/>
      <c r="CM51" s="1280"/>
      <c r="CN51" s="1280"/>
      <c r="CO51" s="1280"/>
      <c r="CP51" s="1280"/>
      <c r="CQ51" s="1280"/>
      <c r="CR51" s="1280"/>
      <c r="CS51" s="1280"/>
      <c r="CT51" s="1280"/>
      <c r="CU51" s="1280"/>
      <c r="CV51" s="1295"/>
      <c r="CW51" s="1280"/>
      <c r="CX51" s="1280"/>
      <c r="CY51" s="1280"/>
      <c r="CZ51" s="1280"/>
      <c r="DA51" s="1280"/>
      <c r="DB51" s="1280"/>
      <c r="DC51" s="1280"/>
    </row>
    <row r="52" spans="1:109" ht="13.2" x14ac:dyDescent="0.2">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595</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53.5</v>
      </c>
      <c r="CG53" s="1280"/>
      <c r="CH53" s="1280"/>
      <c r="CI53" s="1280"/>
      <c r="CJ53" s="1280"/>
      <c r="CK53" s="1280"/>
      <c r="CL53" s="1280"/>
      <c r="CM53" s="1280"/>
      <c r="CN53" s="1280">
        <v>56.5</v>
      </c>
      <c r="CO53" s="1280"/>
      <c r="CP53" s="1280"/>
      <c r="CQ53" s="1280"/>
      <c r="CR53" s="1280"/>
      <c r="CS53" s="1280"/>
      <c r="CT53" s="1280"/>
      <c r="CU53" s="1280"/>
      <c r="CV53" s="1295"/>
      <c r="CW53" s="1280"/>
      <c r="CX53" s="1280"/>
      <c r="CY53" s="1280"/>
      <c r="CZ53" s="1280"/>
      <c r="DA53" s="1280"/>
      <c r="DB53" s="1280"/>
      <c r="DC53" s="1280"/>
    </row>
    <row r="54" spans="1:109" ht="13.2" x14ac:dyDescent="0.2">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8"/>
      <c r="H55" s="1278"/>
      <c r="I55" s="1278"/>
      <c r="J55" s="1278"/>
      <c r="K55" s="1285"/>
      <c r="L55" s="1285"/>
      <c r="M55" s="1285"/>
      <c r="N55" s="1285"/>
      <c r="AN55" s="1284" t="s">
        <v>596</v>
      </c>
      <c r="AO55" s="1284"/>
      <c r="AP55" s="1284"/>
      <c r="AQ55" s="1284"/>
      <c r="AR55" s="1284"/>
      <c r="AS55" s="1284"/>
      <c r="AT55" s="1284"/>
      <c r="AU55" s="1284"/>
      <c r="AV55" s="1284"/>
      <c r="AW55" s="1284"/>
      <c r="AX55" s="1284"/>
      <c r="AY55" s="1284"/>
      <c r="AZ55" s="1284"/>
      <c r="BA55" s="1284"/>
      <c r="BB55" s="1283" t="s">
        <v>597</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58.9</v>
      </c>
      <c r="CG55" s="1280"/>
      <c r="CH55" s="1280"/>
      <c r="CI55" s="1280"/>
      <c r="CJ55" s="1280"/>
      <c r="CK55" s="1280"/>
      <c r="CL55" s="1280"/>
      <c r="CM55" s="1280"/>
      <c r="CN55" s="1280">
        <v>51.4</v>
      </c>
      <c r="CO55" s="1280"/>
      <c r="CP55" s="1280"/>
      <c r="CQ55" s="1280"/>
      <c r="CR55" s="1280"/>
      <c r="CS55" s="1280"/>
      <c r="CT55" s="1280"/>
      <c r="CU55" s="1280"/>
      <c r="CV55" s="1295"/>
      <c r="CW55" s="1280"/>
      <c r="CX55" s="1280"/>
      <c r="CY55" s="1280"/>
      <c r="CZ55" s="1280"/>
      <c r="DA55" s="1280"/>
      <c r="DB55" s="1280"/>
      <c r="DC55" s="1280"/>
    </row>
    <row r="56" spans="1:109" ht="13.2" x14ac:dyDescent="0.2">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595</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55.6</v>
      </c>
      <c r="CG57" s="1280"/>
      <c r="CH57" s="1280"/>
      <c r="CI57" s="1280"/>
      <c r="CJ57" s="1280"/>
      <c r="CK57" s="1280"/>
      <c r="CL57" s="1280"/>
      <c r="CM57" s="1280"/>
      <c r="CN57" s="1280">
        <v>59.8</v>
      </c>
      <c r="CO57" s="1280"/>
      <c r="CP57" s="1280"/>
      <c r="CQ57" s="1280"/>
      <c r="CR57" s="1280"/>
      <c r="CS57" s="1280"/>
      <c r="CT57" s="1280"/>
      <c r="CU57" s="1280"/>
      <c r="CV57" s="1295"/>
      <c r="CW57" s="1280"/>
      <c r="CX57" s="1280"/>
      <c r="CY57" s="1280"/>
      <c r="CZ57" s="1280"/>
      <c r="DA57" s="1280"/>
      <c r="DB57" s="1280"/>
      <c r="DC57" s="1280"/>
      <c r="DD57" s="387"/>
      <c r="DE57" s="386"/>
    </row>
    <row r="58" spans="1:109" s="382" customFormat="1" ht="13.2" x14ac:dyDescent="0.2">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598</v>
      </c>
    </row>
    <row r="64" spans="1:109" ht="13.2" x14ac:dyDescent="0.2">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6" t="s">
        <v>602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2" x14ac:dyDescent="0.2">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2" x14ac:dyDescent="0.2">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2" x14ac:dyDescent="0.2">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2" x14ac:dyDescent="0.2">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592</v>
      </c>
    </row>
    <row r="72" spans="2:107" ht="13.2" x14ac:dyDescent="0.2">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545</v>
      </c>
      <c r="BQ72" s="1284"/>
      <c r="BR72" s="1284"/>
      <c r="BS72" s="1284"/>
      <c r="BT72" s="1284"/>
      <c r="BU72" s="1284"/>
      <c r="BV72" s="1284"/>
      <c r="BW72" s="1284"/>
      <c r="BX72" s="1284" t="s">
        <v>546</v>
      </c>
      <c r="BY72" s="1284"/>
      <c r="BZ72" s="1284"/>
      <c r="CA72" s="1284"/>
      <c r="CB72" s="1284"/>
      <c r="CC72" s="1284"/>
      <c r="CD72" s="1284"/>
      <c r="CE72" s="1284"/>
      <c r="CF72" s="1284" t="s">
        <v>547</v>
      </c>
      <c r="CG72" s="1284"/>
      <c r="CH72" s="1284"/>
      <c r="CI72" s="1284"/>
      <c r="CJ72" s="1284"/>
      <c r="CK72" s="1284"/>
      <c r="CL72" s="1284"/>
      <c r="CM72" s="1284"/>
      <c r="CN72" s="1284" t="s">
        <v>548</v>
      </c>
      <c r="CO72" s="1284"/>
      <c r="CP72" s="1284"/>
      <c r="CQ72" s="1284"/>
      <c r="CR72" s="1284"/>
      <c r="CS72" s="1284"/>
      <c r="CT72" s="1284"/>
      <c r="CU72" s="1284"/>
      <c r="CV72" s="1284" t="s">
        <v>549</v>
      </c>
      <c r="CW72" s="1284"/>
      <c r="CX72" s="1284"/>
      <c r="CY72" s="1284"/>
      <c r="CZ72" s="1284"/>
      <c r="DA72" s="1284"/>
      <c r="DB72" s="1284"/>
      <c r="DC72" s="1284"/>
    </row>
    <row r="73" spans="2:107" ht="13.2" x14ac:dyDescent="0.2">
      <c r="B73" s="374"/>
      <c r="G73" s="1296"/>
      <c r="H73" s="1296"/>
      <c r="I73" s="1296"/>
      <c r="J73" s="1296"/>
      <c r="K73" s="1279"/>
      <c r="L73" s="1279"/>
      <c r="M73" s="1279"/>
      <c r="N73" s="1279"/>
      <c r="AM73" s="383"/>
      <c r="AN73" s="1283" t="s">
        <v>593</v>
      </c>
      <c r="AO73" s="1283"/>
      <c r="AP73" s="1283"/>
      <c r="AQ73" s="1283"/>
      <c r="AR73" s="1283"/>
      <c r="AS73" s="1283"/>
      <c r="AT73" s="1283"/>
      <c r="AU73" s="1283"/>
      <c r="AV73" s="1283"/>
      <c r="AW73" s="1283"/>
      <c r="AX73" s="1283"/>
      <c r="AY73" s="1283"/>
      <c r="AZ73" s="1283"/>
      <c r="BA73" s="1283"/>
      <c r="BB73" s="1283" t="s">
        <v>594</v>
      </c>
      <c r="BC73" s="1283"/>
      <c r="BD73" s="1283"/>
      <c r="BE73" s="1283"/>
      <c r="BF73" s="1283"/>
      <c r="BG73" s="1283"/>
      <c r="BH73" s="1283"/>
      <c r="BI73" s="1283"/>
      <c r="BJ73" s="1283"/>
      <c r="BK73" s="1283"/>
      <c r="BL73" s="1283"/>
      <c r="BM73" s="1283"/>
      <c r="BN73" s="1283"/>
      <c r="BO73" s="1283"/>
      <c r="BP73" s="1280">
        <v>64.400000000000006</v>
      </c>
      <c r="BQ73" s="1280"/>
      <c r="BR73" s="1280"/>
      <c r="BS73" s="1280"/>
      <c r="BT73" s="1280"/>
      <c r="BU73" s="1280"/>
      <c r="BV73" s="1280"/>
      <c r="BW73" s="1280"/>
      <c r="BX73" s="1280">
        <v>61.4</v>
      </c>
      <c r="BY73" s="1280"/>
      <c r="BZ73" s="1280"/>
      <c r="CA73" s="1280"/>
      <c r="CB73" s="1280"/>
      <c r="CC73" s="1280"/>
      <c r="CD73" s="1280"/>
      <c r="CE73" s="1280"/>
      <c r="CF73" s="1280">
        <v>47</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599</v>
      </c>
      <c r="BC75" s="1283"/>
      <c r="BD75" s="1283"/>
      <c r="BE75" s="1283"/>
      <c r="BF75" s="1283"/>
      <c r="BG75" s="1283"/>
      <c r="BH75" s="1283"/>
      <c r="BI75" s="1283"/>
      <c r="BJ75" s="1283"/>
      <c r="BK75" s="1283"/>
      <c r="BL75" s="1283"/>
      <c r="BM75" s="1283"/>
      <c r="BN75" s="1283"/>
      <c r="BO75" s="1283"/>
      <c r="BP75" s="1280">
        <v>11.9</v>
      </c>
      <c r="BQ75" s="1280"/>
      <c r="BR75" s="1280"/>
      <c r="BS75" s="1280"/>
      <c r="BT75" s="1280"/>
      <c r="BU75" s="1280"/>
      <c r="BV75" s="1280"/>
      <c r="BW75" s="1280"/>
      <c r="BX75" s="1280">
        <v>11.2</v>
      </c>
      <c r="BY75" s="1280"/>
      <c r="BZ75" s="1280"/>
      <c r="CA75" s="1280"/>
      <c r="CB75" s="1280"/>
      <c r="CC75" s="1280"/>
      <c r="CD75" s="1280"/>
      <c r="CE75" s="1280"/>
      <c r="CF75" s="1280">
        <v>10.199999999999999</v>
      </c>
      <c r="CG75" s="1280"/>
      <c r="CH75" s="1280"/>
      <c r="CI75" s="1280"/>
      <c r="CJ75" s="1280"/>
      <c r="CK75" s="1280"/>
      <c r="CL75" s="1280"/>
      <c r="CM75" s="1280"/>
      <c r="CN75" s="1280">
        <v>9.8000000000000007</v>
      </c>
      <c r="CO75" s="1280"/>
      <c r="CP75" s="1280"/>
      <c r="CQ75" s="1280"/>
      <c r="CR75" s="1280"/>
      <c r="CS75" s="1280"/>
      <c r="CT75" s="1280"/>
      <c r="CU75" s="1280"/>
      <c r="CV75" s="1280">
        <v>9.5</v>
      </c>
      <c r="CW75" s="1280"/>
      <c r="CX75" s="1280"/>
      <c r="CY75" s="1280"/>
      <c r="CZ75" s="1280"/>
      <c r="DA75" s="1280"/>
      <c r="DB75" s="1280"/>
      <c r="DC75" s="1280"/>
    </row>
    <row r="76" spans="2:107" ht="13.2" x14ac:dyDescent="0.2">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8"/>
      <c r="H77" s="1278"/>
      <c r="I77" s="1278"/>
      <c r="J77" s="1278"/>
      <c r="K77" s="1279"/>
      <c r="L77" s="1279"/>
      <c r="M77" s="1279"/>
      <c r="N77" s="1279"/>
      <c r="AN77" s="1284" t="s">
        <v>596</v>
      </c>
      <c r="AO77" s="1284"/>
      <c r="AP77" s="1284"/>
      <c r="AQ77" s="1284"/>
      <c r="AR77" s="1284"/>
      <c r="AS77" s="1284"/>
      <c r="AT77" s="1284"/>
      <c r="AU77" s="1284"/>
      <c r="AV77" s="1284"/>
      <c r="AW77" s="1284"/>
      <c r="AX77" s="1284"/>
      <c r="AY77" s="1284"/>
      <c r="AZ77" s="1284"/>
      <c r="BA77" s="1284"/>
      <c r="BB77" s="1283" t="s">
        <v>594</v>
      </c>
      <c r="BC77" s="1283"/>
      <c r="BD77" s="1283"/>
      <c r="BE77" s="1283"/>
      <c r="BF77" s="1283"/>
      <c r="BG77" s="1283"/>
      <c r="BH77" s="1283"/>
      <c r="BI77" s="1283"/>
      <c r="BJ77" s="1283"/>
      <c r="BK77" s="1283"/>
      <c r="BL77" s="1283"/>
      <c r="BM77" s="1283"/>
      <c r="BN77" s="1283"/>
      <c r="BO77" s="1283"/>
      <c r="BP77" s="1280">
        <v>55.2</v>
      </c>
      <c r="BQ77" s="1280"/>
      <c r="BR77" s="1280"/>
      <c r="BS77" s="1280"/>
      <c r="BT77" s="1280"/>
      <c r="BU77" s="1280"/>
      <c r="BV77" s="1280"/>
      <c r="BW77" s="1280"/>
      <c r="BX77" s="1280">
        <v>54</v>
      </c>
      <c r="BY77" s="1280"/>
      <c r="BZ77" s="1280"/>
      <c r="CA77" s="1280"/>
      <c r="CB77" s="1280"/>
      <c r="CC77" s="1280"/>
      <c r="CD77" s="1280"/>
      <c r="CE77" s="1280"/>
      <c r="CF77" s="1280">
        <v>58.9</v>
      </c>
      <c r="CG77" s="1280"/>
      <c r="CH77" s="1280"/>
      <c r="CI77" s="1280"/>
      <c r="CJ77" s="1280"/>
      <c r="CK77" s="1280"/>
      <c r="CL77" s="1280"/>
      <c r="CM77" s="1280"/>
      <c r="CN77" s="1280">
        <v>51.4</v>
      </c>
      <c r="CO77" s="1280"/>
      <c r="CP77" s="1280"/>
      <c r="CQ77" s="1280"/>
      <c r="CR77" s="1280"/>
      <c r="CS77" s="1280"/>
      <c r="CT77" s="1280"/>
      <c r="CU77" s="1280"/>
      <c r="CV77" s="1280">
        <v>46.8</v>
      </c>
      <c r="CW77" s="1280"/>
      <c r="CX77" s="1280"/>
      <c r="CY77" s="1280"/>
      <c r="CZ77" s="1280"/>
      <c r="DA77" s="1280"/>
      <c r="DB77" s="1280"/>
      <c r="DC77" s="1280"/>
    </row>
    <row r="78" spans="2:107" ht="13.2" x14ac:dyDescent="0.2">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599</v>
      </c>
      <c r="BC79" s="1283"/>
      <c r="BD79" s="1283"/>
      <c r="BE79" s="1283"/>
      <c r="BF79" s="1283"/>
      <c r="BG79" s="1283"/>
      <c r="BH79" s="1283"/>
      <c r="BI79" s="1283"/>
      <c r="BJ79" s="1283"/>
      <c r="BK79" s="1283"/>
      <c r="BL79" s="1283"/>
      <c r="BM79" s="1283"/>
      <c r="BN79" s="1283"/>
      <c r="BO79" s="1283"/>
      <c r="BP79" s="1280">
        <v>12.5</v>
      </c>
      <c r="BQ79" s="1280"/>
      <c r="BR79" s="1280"/>
      <c r="BS79" s="1280"/>
      <c r="BT79" s="1280"/>
      <c r="BU79" s="1280"/>
      <c r="BV79" s="1280"/>
      <c r="BW79" s="1280"/>
      <c r="BX79" s="1280">
        <v>11.5</v>
      </c>
      <c r="BY79" s="1280"/>
      <c r="BZ79" s="1280"/>
      <c r="CA79" s="1280"/>
      <c r="CB79" s="1280"/>
      <c r="CC79" s="1280"/>
      <c r="CD79" s="1280"/>
      <c r="CE79" s="1280"/>
      <c r="CF79" s="1280">
        <v>10.8</v>
      </c>
      <c r="CG79" s="1280"/>
      <c r="CH79" s="1280"/>
      <c r="CI79" s="1280"/>
      <c r="CJ79" s="1280"/>
      <c r="CK79" s="1280"/>
      <c r="CL79" s="1280"/>
      <c r="CM79" s="1280"/>
      <c r="CN79" s="1280">
        <v>10.199999999999999</v>
      </c>
      <c r="CO79" s="1280"/>
      <c r="CP79" s="1280"/>
      <c r="CQ79" s="1280"/>
      <c r="CR79" s="1280"/>
      <c r="CS79" s="1280"/>
      <c r="CT79" s="1280"/>
      <c r="CU79" s="1280"/>
      <c r="CV79" s="1280">
        <v>9.9</v>
      </c>
      <c r="CW79" s="1280"/>
      <c r="CX79" s="1280"/>
      <c r="CY79" s="1280"/>
      <c r="CZ79" s="1280"/>
      <c r="DA79" s="1280"/>
      <c r="DB79" s="1280"/>
      <c r="DC79" s="1280"/>
    </row>
    <row r="80" spans="2:107" ht="13.2" x14ac:dyDescent="0.2">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SzHND4rAwxUSkdMJowJwQALh6yxv1/3X0fHwh9wELIss5CeI+rUz1XH+Zg7r8Yrb1vfHxKs77UAsNib+CVQqg==" saltValue="zK4JzL69Vx+obIEjwwyC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543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wk4qOLcjTKB1jNBapCtQq2k1CPYWcG6c3U60IBFUugvpUNxDuxz90wNk8svMxvOqK2FZ8tTKlbQiG0gf+ZGaQ==" saltValue="4V+jRFQWRP61+0A6Tc6K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jClVDCmXc/OXOqCc3yrsHeLK0a/GE3DX82w9TfI5DDLhk12vH1gQ1xdRGFSVI148OjGQn54QSlaccN9fEhzCQ==" saltValue="IEtXVchSUPQRCoMvGxVZ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542</v>
      </c>
      <c r="G2" s="136"/>
      <c r="H2" s="137"/>
    </row>
    <row r="3" spans="1:8" x14ac:dyDescent="0.2">
      <c r="A3" s="133" t="s">
        <v>535</v>
      </c>
      <c r="B3" s="138"/>
      <c r="C3" s="139"/>
      <c r="D3" s="140">
        <v>199326</v>
      </c>
      <c r="E3" s="141"/>
      <c r="F3" s="142">
        <v>136577</v>
      </c>
      <c r="G3" s="143"/>
      <c r="H3" s="144"/>
    </row>
    <row r="4" spans="1:8" x14ac:dyDescent="0.2">
      <c r="A4" s="145"/>
      <c r="B4" s="146"/>
      <c r="C4" s="147"/>
      <c r="D4" s="148">
        <v>100398</v>
      </c>
      <c r="E4" s="149"/>
      <c r="F4" s="150">
        <v>59645</v>
      </c>
      <c r="G4" s="151"/>
      <c r="H4" s="152"/>
    </row>
    <row r="5" spans="1:8" x14ac:dyDescent="0.2">
      <c r="A5" s="133" t="s">
        <v>537</v>
      </c>
      <c r="B5" s="138"/>
      <c r="C5" s="139"/>
      <c r="D5" s="140">
        <v>159872</v>
      </c>
      <c r="E5" s="141"/>
      <c r="F5" s="142">
        <v>132212</v>
      </c>
      <c r="G5" s="143"/>
      <c r="H5" s="144"/>
    </row>
    <row r="6" spans="1:8" x14ac:dyDescent="0.2">
      <c r="A6" s="145"/>
      <c r="B6" s="146"/>
      <c r="C6" s="147"/>
      <c r="D6" s="148">
        <v>88453</v>
      </c>
      <c r="E6" s="149"/>
      <c r="F6" s="150">
        <v>67114</v>
      </c>
      <c r="G6" s="151"/>
      <c r="H6" s="152"/>
    </row>
    <row r="7" spans="1:8" x14ac:dyDescent="0.2">
      <c r="A7" s="133" t="s">
        <v>538</v>
      </c>
      <c r="B7" s="138"/>
      <c r="C7" s="139"/>
      <c r="D7" s="140">
        <v>72113</v>
      </c>
      <c r="E7" s="141"/>
      <c r="F7" s="142">
        <v>93741</v>
      </c>
      <c r="G7" s="143"/>
      <c r="H7" s="144"/>
    </row>
    <row r="8" spans="1:8" x14ac:dyDescent="0.2">
      <c r="A8" s="145"/>
      <c r="B8" s="146"/>
      <c r="C8" s="147"/>
      <c r="D8" s="148">
        <v>63376</v>
      </c>
      <c r="E8" s="149"/>
      <c r="F8" s="150">
        <v>46285</v>
      </c>
      <c r="G8" s="151"/>
      <c r="H8" s="152"/>
    </row>
    <row r="9" spans="1:8" x14ac:dyDescent="0.2">
      <c r="A9" s="133" t="s">
        <v>539</v>
      </c>
      <c r="B9" s="138"/>
      <c r="C9" s="139"/>
      <c r="D9" s="140">
        <v>91551</v>
      </c>
      <c r="E9" s="141"/>
      <c r="F9" s="142">
        <v>107537</v>
      </c>
      <c r="G9" s="143"/>
      <c r="H9" s="144"/>
    </row>
    <row r="10" spans="1:8" x14ac:dyDescent="0.2">
      <c r="A10" s="145"/>
      <c r="B10" s="146"/>
      <c r="C10" s="147"/>
      <c r="D10" s="148">
        <v>60543</v>
      </c>
      <c r="E10" s="149"/>
      <c r="F10" s="150">
        <v>57923</v>
      </c>
      <c r="G10" s="151"/>
      <c r="H10" s="152"/>
    </row>
    <row r="11" spans="1:8" x14ac:dyDescent="0.2">
      <c r="A11" s="133" t="s">
        <v>540</v>
      </c>
      <c r="B11" s="138"/>
      <c r="C11" s="139"/>
      <c r="D11" s="140">
        <v>68139</v>
      </c>
      <c r="E11" s="141"/>
      <c r="F11" s="142">
        <v>113913</v>
      </c>
      <c r="G11" s="143"/>
      <c r="H11" s="144"/>
    </row>
    <row r="12" spans="1:8" x14ac:dyDescent="0.2">
      <c r="A12" s="145"/>
      <c r="B12" s="146"/>
      <c r="C12" s="153"/>
      <c r="D12" s="148">
        <v>59232</v>
      </c>
      <c r="E12" s="149"/>
      <c r="F12" s="150">
        <v>53160</v>
      </c>
      <c r="G12" s="151"/>
      <c r="H12" s="152"/>
    </row>
    <row r="13" spans="1:8" x14ac:dyDescent="0.2">
      <c r="A13" s="133"/>
      <c r="B13" s="138"/>
      <c r="C13" s="154"/>
      <c r="D13" s="155">
        <v>118200</v>
      </c>
      <c r="E13" s="156"/>
      <c r="F13" s="157">
        <v>116796</v>
      </c>
      <c r="G13" s="158"/>
      <c r="H13" s="144"/>
    </row>
    <row r="14" spans="1:8" x14ac:dyDescent="0.2">
      <c r="A14" s="145"/>
      <c r="B14" s="146"/>
      <c r="C14" s="147"/>
      <c r="D14" s="148">
        <v>74400</v>
      </c>
      <c r="E14" s="149"/>
      <c r="F14" s="150">
        <v>56825</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3.57</v>
      </c>
      <c r="C19" s="159">
        <f>ROUND(VALUE(SUBSTITUTE(実質収支比率等に係る経年分析!G$48,"▲","-")),2)</f>
        <v>3.76</v>
      </c>
      <c r="D19" s="159">
        <f>ROUND(VALUE(SUBSTITUTE(実質収支比率等に係る経年分析!H$48,"▲","-")),2)</f>
        <v>5.54</v>
      </c>
      <c r="E19" s="159">
        <f>ROUND(VALUE(SUBSTITUTE(実質収支比率等に係る経年分析!I$48,"▲","-")),2)</f>
        <v>13.1</v>
      </c>
      <c r="F19" s="159">
        <f>ROUND(VALUE(SUBSTITUTE(実質収支比率等に係る経年分析!J$48,"▲","-")),2)</f>
        <v>10.55</v>
      </c>
    </row>
    <row r="20" spans="1:11" x14ac:dyDescent="0.2">
      <c r="A20" s="159" t="s">
        <v>48</v>
      </c>
      <c r="B20" s="159">
        <f>ROUND(VALUE(SUBSTITUTE(実質収支比率等に係る経年分析!F$47,"▲","-")),2)</f>
        <v>25.12</v>
      </c>
      <c r="C20" s="159">
        <f>ROUND(VALUE(SUBSTITUTE(実質収支比率等に係る経年分析!G$47,"▲","-")),2)</f>
        <v>23.92</v>
      </c>
      <c r="D20" s="159">
        <f>ROUND(VALUE(SUBSTITUTE(実質収支比率等に係る経年分析!H$47,"▲","-")),2)</f>
        <v>23.27</v>
      </c>
      <c r="E20" s="159">
        <f>ROUND(VALUE(SUBSTITUTE(実質収支比率等に係る経年分析!I$47,"▲","-")),2)</f>
        <v>20.309999999999999</v>
      </c>
      <c r="F20" s="159">
        <f>ROUND(VALUE(SUBSTITUTE(実質収支比率等に係る経年分析!J$47,"▲","-")),2)</f>
        <v>23.61</v>
      </c>
    </row>
    <row r="21" spans="1:11" x14ac:dyDescent="0.2">
      <c r="A21" s="159" t="s">
        <v>49</v>
      </c>
      <c r="B21" s="159">
        <f>IF(ISNUMBER(VALUE(SUBSTITUTE(実質収支比率等に係る経年分析!F$49,"▲","-"))),ROUND(VALUE(SUBSTITUTE(実質収支比率等に係る経年分析!F$49,"▲","-")),2),NA())</f>
        <v>1.42</v>
      </c>
      <c r="C21" s="159">
        <f>IF(ISNUMBER(VALUE(SUBSTITUTE(実質収支比率等に係る経年分析!G$49,"▲","-"))),ROUND(VALUE(SUBSTITUTE(実質収支比率等に係る経年分析!G$49,"▲","-")),2),NA())</f>
        <v>-3.09</v>
      </c>
      <c r="D21" s="159">
        <f>IF(ISNUMBER(VALUE(SUBSTITUTE(実質収支比率等に係る経年分析!H$49,"▲","-"))),ROUND(VALUE(SUBSTITUTE(実質収支比率等に係る経年分析!H$49,"▲","-")),2),NA())</f>
        <v>0.31</v>
      </c>
      <c r="E21" s="159">
        <f>IF(ISNUMBER(VALUE(SUBSTITUTE(実質収支比率等に係る経年分析!I$49,"▲","-"))),ROUND(VALUE(SUBSTITUTE(実質収支比率等に係る経年分析!I$49,"▲","-")),2),NA())</f>
        <v>1.58</v>
      </c>
      <c r="F21" s="159">
        <f>IF(ISNUMBER(VALUE(SUBSTITUTE(実質収支比率等に係る経年分析!J$49,"▲","-"))),ROUND(VALUE(SUBSTITUTE(実質収支比率等に係る経年分析!J$49,"▲","-")),2),NA())</f>
        <v>-6.23</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2.41</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介護保険事業特別会計（介護サービス事業勘定）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2">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1.82</v>
      </c>
    </row>
    <row r="33" spans="1:16" x14ac:dyDescent="0.2">
      <c r="A33" s="160" t="str">
        <f>IF(連結実質赤字比率に係る赤字・黒字の構成分析!C$37="",NA(),連結実質赤字比率に係る赤字・黒字の構成分析!C$37)</f>
        <v>国民健康保険病院事業会計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4.3499999999999996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2.4900000000000002</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4.62</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10.55</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372</v>
      </c>
      <c r="E42" s="161"/>
      <c r="F42" s="161"/>
      <c r="G42" s="161">
        <f>'実質公債費比率（分子）の構造'!L$52</f>
        <v>361</v>
      </c>
      <c r="H42" s="161"/>
      <c r="I42" s="161"/>
      <c r="J42" s="161">
        <f>'実質公債費比率（分子）の構造'!M$52</f>
        <v>370</v>
      </c>
      <c r="K42" s="161"/>
      <c r="L42" s="161"/>
      <c r="M42" s="161">
        <f>'実質公債費比率（分子）の構造'!N$52</f>
        <v>372</v>
      </c>
      <c r="N42" s="161"/>
      <c r="O42" s="161"/>
      <c r="P42" s="161">
        <f>'実質公債費比率（分子）の構造'!O$52</f>
        <v>376</v>
      </c>
    </row>
    <row r="43" spans="1:16" x14ac:dyDescent="0.2">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13</v>
      </c>
      <c r="C44" s="161"/>
      <c r="D44" s="161"/>
      <c r="E44" s="161">
        <f>'実質公債費比率（分子）の構造'!L$50</f>
        <v>15</v>
      </c>
      <c r="F44" s="161"/>
      <c r="G44" s="161"/>
      <c r="H44" s="161">
        <f>'実質公債費比率（分子）の構造'!M$50</f>
        <v>13</v>
      </c>
      <c r="I44" s="161"/>
      <c r="J44" s="161"/>
      <c r="K44" s="161">
        <f>'実質公債費比率（分子）の構造'!N$50</f>
        <v>11</v>
      </c>
      <c r="L44" s="161"/>
      <c r="M44" s="161"/>
      <c r="N44" s="161">
        <f>'実質公債費比率（分子）の構造'!O$50</f>
        <v>8</v>
      </c>
      <c r="O44" s="161"/>
      <c r="P44" s="161"/>
    </row>
    <row r="45" spans="1:16" x14ac:dyDescent="0.2">
      <c r="A45" s="161" t="s">
        <v>59</v>
      </c>
      <c r="B45" s="161">
        <f>'実質公債費比率（分子）の構造'!K$49</f>
        <v>52</v>
      </c>
      <c r="C45" s="161"/>
      <c r="D45" s="161"/>
      <c r="E45" s="161">
        <f>'実質公債費比率（分子）の構造'!L$49</f>
        <v>53</v>
      </c>
      <c r="F45" s="161"/>
      <c r="G45" s="161"/>
      <c r="H45" s="161">
        <f>'実質公債費比率（分子）の構造'!M$49</f>
        <v>66</v>
      </c>
      <c r="I45" s="161"/>
      <c r="J45" s="161"/>
      <c r="K45" s="161">
        <f>'実質公債費比率（分子）の構造'!N$49</f>
        <v>69</v>
      </c>
      <c r="L45" s="161"/>
      <c r="M45" s="161"/>
      <c r="N45" s="161">
        <f>'実質公債費比率（分子）の構造'!O$49</f>
        <v>69</v>
      </c>
      <c r="O45" s="161"/>
      <c r="P45" s="161"/>
    </row>
    <row r="46" spans="1:16" x14ac:dyDescent="0.2">
      <c r="A46" s="161" t="s">
        <v>60</v>
      </c>
      <c r="B46" s="161">
        <f>'実質公債費比率（分子）の構造'!K$48</f>
        <v>12</v>
      </c>
      <c r="C46" s="161"/>
      <c r="D46" s="161"/>
      <c r="E46" s="161">
        <f>'実質公債費比率（分子）の構造'!L$48</f>
        <v>13</v>
      </c>
      <c r="F46" s="161"/>
      <c r="G46" s="161"/>
      <c r="H46" s="161">
        <f>'実質公債費比率（分子）の構造'!M$48</f>
        <v>14</v>
      </c>
      <c r="I46" s="161"/>
      <c r="J46" s="161"/>
      <c r="K46" s="161">
        <f>'実質公債費比率（分子）の構造'!N$48</f>
        <v>9</v>
      </c>
      <c r="L46" s="161"/>
      <c r="M46" s="161"/>
      <c r="N46" s="161">
        <f>'実質公債費比率（分子）の構造'!O$48</f>
        <v>25</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62</v>
      </c>
      <c r="B49" s="161">
        <f>'実質公債費比率（分子）の構造'!K$45</f>
        <v>619</v>
      </c>
      <c r="C49" s="161"/>
      <c r="D49" s="161"/>
      <c r="E49" s="161">
        <f>'実質公債費比率（分子）の構造'!L$45</f>
        <v>607</v>
      </c>
      <c r="F49" s="161"/>
      <c r="G49" s="161"/>
      <c r="H49" s="161">
        <f>'実質公債費比率（分子）の構造'!M$45</f>
        <v>567</v>
      </c>
      <c r="I49" s="161"/>
      <c r="J49" s="161"/>
      <c r="K49" s="161">
        <f>'実質公債費比率（分子）の構造'!N$45</f>
        <v>577</v>
      </c>
      <c r="L49" s="161"/>
      <c r="M49" s="161"/>
      <c r="N49" s="161">
        <f>'実質公債費比率（分子）の構造'!O$45</f>
        <v>578</v>
      </c>
      <c r="O49" s="161"/>
      <c r="P49" s="161"/>
    </row>
    <row r="50" spans="1:16" x14ac:dyDescent="0.2">
      <c r="A50" s="161" t="s">
        <v>63</v>
      </c>
      <c r="B50" s="161" t="e">
        <f>NA()</f>
        <v>#N/A</v>
      </c>
      <c r="C50" s="161">
        <f>IF(ISNUMBER('実質公債費比率（分子）の構造'!K$53),'実質公債費比率（分子）の構造'!K$53,NA())</f>
        <v>324</v>
      </c>
      <c r="D50" s="161" t="e">
        <f>NA()</f>
        <v>#N/A</v>
      </c>
      <c r="E50" s="161" t="e">
        <f>NA()</f>
        <v>#N/A</v>
      </c>
      <c r="F50" s="161">
        <f>IF(ISNUMBER('実質公債費比率（分子）の構造'!L$53),'実質公債費比率（分子）の構造'!L$53,NA())</f>
        <v>327</v>
      </c>
      <c r="G50" s="161" t="e">
        <f>NA()</f>
        <v>#N/A</v>
      </c>
      <c r="H50" s="161" t="e">
        <f>NA()</f>
        <v>#N/A</v>
      </c>
      <c r="I50" s="161">
        <f>IF(ISNUMBER('実質公債費比率（分子）の構造'!M$53),'実質公債費比率（分子）の構造'!M$53,NA())</f>
        <v>290</v>
      </c>
      <c r="J50" s="161" t="e">
        <f>NA()</f>
        <v>#N/A</v>
      </c>
      <c r="K50" s="161" t="e">
        <f>NA()</f>
        <v>#N/A</v>
      </c>
      <c r="L50" s="161">
        <f>IF(ISNUMBER('実質公債費比率（分子）の構造'!N$53),'実質公債費比率（分子）の構造'!N$53,NA())</f>
        <v>294</v>
      </c>
      <c r="M50" s="161" t="e">
        <f>NA()</f>
        <v>#N/A</v>
      </c>
      <c r="N50" s="161" t="e">
        <f>NA()</f>
        <v>#N/A</v>
      </c>
      <c r="O50" s="161">
        <f>IF(ISNUMBER('実質公債費比率（分子）の構造'!O$53),'実質公債費比率（分子）の構造'!O$53,NA())</f>
        <v>304</v>
      </c>
      <c r="P50" s="161" t="e">
        <f>NA()</f>
        <v>#N/A</v>
      </c>
    </row>
    <row r="53" spans="1:16" x14ac:dyDescent="0.2">
      <c r="A53" s="129" t="s">
        <v>64</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2">
      <c r="A56" s="160" t="s">
        <v>36</v>
      </c>
      <c r="B56" s="160"/>
      <c r="C56" s="160"/>
      <c r="D56" s="160">
        <f>'将来負担比率（分子）の構造'!I$52</f>
        <v>3691</v>
      </c>
      <c r="E56" s="160"/>
      <c r="F56" s="160"/>
      <c r="G56" s="160">
        <f>'将来負担比率（分子）の構造'!J$52</f>
        <v>3736</v>
      </c>
      <c r="H56" s="160"/>
      <c r="I56" s="160"/>
      <c r="J56" s="160">
        <f>'将来負担比率（分子）の構造'!K$52</f>
        <v>4012</v>
      </c>
      <c r="K56" s="160"/>
      <c r="L56" s="160"/>
      <c r="M56" s="160">
        <f>'将来負担比率（分子）の構造'!L$52</f>
        <v>4140</v>
      </c>
      <c r="N56" s="160"/>
      <c r="O56" s="160"/>
      <c r="P56" s="160">
        <f>'将来負担比率（分子）の構造'!M$52</f>
        <v>4945</v>
      </c>
    </row>
    <row r="57" spans="1:16" x14ac:dyDescent="0.2">
      <c r="A57" s="160" t="s">
        <v>35</v>
      </c>
      <c r="B57" s="160"/>
      <c r="C57" s="160"/>
      <c r="D57" s="160">
        <f>'将来負担比率（分子）の構造'!I$51</f>
        <v>142</v>
      </c>
      <c r="E57" s="160"/>
      <c r="F57" s="160"/>
      <c r="G57" s="160">
        <f>'将来負担比率（分子）の構造'!J$51</f>
        <v>127</v>
      </c>
      <c r="H57" s="160"/>
      <c r="I57" s="160"/>
      <c r="J57" s="160">
        <f>'将来負担比率（分子）の構造'!K$51</f>
        <v>113</v>
      </c>
      <c r="K57" s="160"/>
      <c r="L57" s="160"/>
      <c r="M57" s="160">
        <f>'将来負担比率（分子）の構造'!L$51</f>
        <v>100</v>
      </c>
      <c r="N57" s="160"/>
      <c r="O57" s="160"/>
      <c r="P57" s="160">
        <f>'将来負担比率（分子）の構造'!M$51</f>
        <v>86</v>
      </c>
    </row>
    <row r="58" spans="1:16" x14ac:dyDescent="0.2">
      <c r="A58" s="160" t="s">
        <v>34</v>
      </c>
      <c r="B58" s="160"/>
      <c r="C58" s="160"/>
      <c r="D58" s="160">
        <f>'将来負担比率（分子）の構造'!I$50</f>
        <v>1664</v>
      </c>
      <c r="E58" s="160"/>
      <c r="F58" s="160"/>
      <c r="G58" s="160">
        <f>'将来負担比率（分子）の構造'!J$50</f>
        <v>1628</v>
      </c>
      <c r="H58" s="160"/>
      <c r="I58" s="160"/>
      <c r="J58" s="160">
        <f>'将来負担比率（分子）の構造'!K$50</f>
        <v>1864</v>
      </c>
      <c r="K58" s="160"/>
      <c r="L58" s="160"/>
      <c r="M58" s="160">
        <f>'将来負担比率（分子）の構造'!L$50</f>
        <v>3635</v>
      </c>
      <c r="N58" s="160"/>
      <c r="O58" s="160"/>
      <c r="P58" s="160">
        <f>'将来負担比率（分子）の構造'!M$50</f>
        <v>5595</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14</v>
      </c>
      <c r="C61" s="160"/>
      <c r="D61" s="160"/>
      <c r="E61" s="160">
        <f>'将来負担比率（分子）の構造'!J$46</f>
        <v>12</v>
      </c>
      <c r="F61" s="160"/>
      <c r="G61" s="160"/>
      <c r="H61" s="160">
        <f>'将来負担比率（分子）の構造'!K$46</f>
        <v>11</v>
      </c>
      <c r="I61" s="160"/>
      <c r="J61" s="160"/>
      <c r="K61" s="160">
        <f>'将来負担比率（分子）の構造'!L$46</f>
        <v>13</v>
      </c>
      <c r="L61" s="160"/>
      <c r="M61" s="160"/>
      <c r="N61" s="160">
        <f>'将来負担比率（分子）の構造'!M$46</f>
        <v>12</v>
      </c>
      <c r="O61" s="160"/>
      <c r="P61" s="160"/>
    </row>
    <row r="62" spans="1:16" x14ac:dyDescent="0.2">
      <c r="A62" s="160" t="s">
        <v>28</v>
      </c>
      <c r="B62" s="160">
        <f>'将来負担比率（分子）の構造'!I$45</f>
        <v>1199</v>
      </c>
      <c r="C62" s="160"/>
      <c r="D62" s="160"/>
      <c r="E62" s="160">
        <f>'将来負担比率（分子）の構造'!J$45</f>
        <v>1047</v>
      </c>
      <c r="F62" s="160"/>
      <c r="G62" s="160"/>
      <c r="H62" s="160">
        <f>'将来負担比率（分子）の構造'!K$45</f>
        <v>1010</v>
      </c>
      <c r="I62" s="160"/>
      <c r="J62" s="160"/>
      <c r="K62" s="160">
        <f>'将来負担比率（分子）の構造'!L$45</f>
        <v>1011</v>
      </c>
      <c r="L62" s="160"/>
      <c r="M62" s="160"/>
      <c r="N62" s="160">
        <f>'将来負担比率（分子）の構造'!M$45</f>
        <v>1065</v>
      </c>
      <c r="O62" s="160"/>
      <c r="P62" s="160"/>
    </row>
    <row r="63" spans="1:16" x14ac:dyDescent="0.2">
      <c r="A63" s="160" t="s">
        <v>27</v>
      </c>
      <c r="B63" s="160">
        <f>'将来負担比率（分子）の構造'!I$44</f>
        <v>436</v>
      </c>
      <c r="C63" s="160"/>
      <c r="D63" s="160"/>
      <c r="E63" s="160">
        <f>'将来負担比率（分子）の構造'!J$44</f>
        <v>504</v>
      </c>
      <c r="F63" s="160"/>
      <c r="G63" s="160"/>
      <c r="H63" s="160">
        <f>'将来負担比率（分子）の構造'!K$44</f>
        <v>468</v>
      </c>
      <c r="I63" s="160"/>
      <c r="J63" s="160"/>
      <c r="K63" s="160">
        <f>'将来負担比率（分子）の構造'!L$44</f>
        <v>407</v>
      </c>
      <c r="L63" s="160"/>
      <c r="M63" s="160"/>
      <c r="N63" s="160">
        <f>'将来負担比率（分子）の構造'!M$44</f>
        <v>350</v>
      </c>
      <c r="O63" s="160"/>
      <c r="P63" s="160"/>
    </row>
    <row r="64" spans="1:16" x14ac:dyDescent="0.2">
      <c r="A64" s="160" t="s">
        <v>26</v>
      </c>
      <c r="B64" s="160">
        <f>'将来負担比率（分子）の構造'!I$43</f>
        <v>65</v>
      </c>
      <c r="C64" s="160"/>
      <c r="D64" s="160"/>
      <c r="E64" s="160">
        <f>'将来負担比率（分子）の構造'!J$43</f>
        <v>57</v>
      </c>
      <c r="F64" s="160"/>
      <c r="G64" s="160"/>
      <c r="H64" s="160">
        <f>'将来負担比率（分子）の構造'!K$43</f>
        <v>108</v>
      </c>
      <c r="I64" s="160"/>
      <c r="J64" s="160"/>
      <c r="K64" s="160">
        <f>'将来負担比率（分子）の構造'!L$43</f>
        <v>303</v>
      </c>
      <c r="L64" s="160"/>
      <c r="M64" s="160"/>
      <c r="N64" s="160">
        <f>'将来負担比率（分子）の構造'!M$43</f>
        <v>1145</v>
      </c>
      <c r="O64" s="160"/>
      <c r="P64" s="160"/>
    </row>
    <row r="65" spans="1:16" x14ac:dyDescent="0.2">
      <c r="A65" s="160" t="s">
        <v>25</v>
      </c>
      <c r="B65" s="160">
        <f>'将来負担比率（分子）の構造'!I$42</f>
        <v>59</v>
      </c>
      <c r="C65" s="160"/>
      <c r="D65" s="160"/>
      <c r="E65" s="160">
        <f>'将来負担比率（分子）の構造'!J$42</f>
        <v>47</v>
      </c>
      <c r="F65" s="160"/>
      <c r="G65" s="160"/>
      <c r="H65" s="160">
        <f>'将来負担比率（分子）の構造'!K$42</f>
        <v>34</v>
      </c>
      <c r="I65" s="160"/>
      <c r="J65" s="160"/>
      <c r="K65" s="160">
        <f>'将来負担比率（分子）の構造'!L$42</f>
        <v>25</v>
      </c>
      <c r="L65" s="160"/>
      <c r="M65" s="160"/>
      <c r="N65" s="160">
        <f>'将来負担比率（分子）の構造'!M$42</f>
        <v>15</v>
      </c>
      <c r="O65" s="160"/>
      <c r="P65" s="160"/>
    </row>
    <row r="66" spans="1:16" x14ac:dyDescent="0.2">
      <c r="A66" s="160" t="s">
        <v>24</v>
      </c>
      <c r="B66" s="160">
        <f>'将来負担比率（分子）の構造'!I$41</f>
        <v>5690</v>
      </c>
      <c r="C66" s="160"/>
      <c r="D66" s="160"/>
      <c r="E66" s="160">
        <f>'将来負担比率（分子）の構造'!J$41</f>
        <v>5670</v>
      </c>
      <c r="F66" s="160"/>
      <c r="G66" s="160"/>
      <c r="H66" s="160">
        <f>'将来負担比率（分子）の構造'!K$41</f>
        <v>5823</v>
      </c>
      <c r="I66" s="160"/>
      <c r="J66" s="160"/>
      <c r="K66" s="160">
        <f>'将来負担比率（分子）の構造'!L$41</f>
        <v>5812</v>
      </c>
      <c r="L66" s="160"/>
      <c r="M66" s="160"/>
      <c r="N66" s="160">
        <f>'将来負担比率（分子）の構造'!M$41</f>
        <v>5756</v>
      </c>
      <c r="O66" s="160"/>
      <c r="P66" s="160"/>
    </row>
    <row r="67" spans="1:16" x14ac:dyDescent="0.2">
      <c r="A67" s="160" t="s">
        <v>67</v>
      </c>
      <c r="B67" s="160" t="e">
        <f>NA()</f>
        <v>#N/A</v>
      </c>
      <c r="C67" s="160">
        <f>IF(ISNUMBER('将来負担比率（分子）の構造'!I$53), IF('将来負担比率（分子）の構造'!I$53 &lt; 0, 0, '将来負担比率（分子）の構造'!I$53), NA())</f>
        <v>1966</v>
      </c>
      <c r="D67" s="160" t="e">
        <f>NA()</f>
        <v>#N/A</v>
      </c>
      <c r="E67" s="160" t="e">
        <f>NA()</f>
        <v>#N/A</v>
      </c>
      <c r="F67" s="160">
        <f>IF(ISNUMBER('将来負担比率（分子）の構造'!J$53), IF('将来負担比率（分子）の構造'!J$53 &lt; 0, 0, '将来負担比率（分子）の構造'!J$53), NA())</f>
        <v>1846</v>
      </c>
      <c r="G67" s="160" t="e">
        <f>NA()</f>
        <v>#N/A</v>
      </c>
      <c r="H67" s="160" t="e">
        <f>NA()</f>
        <v>#N/A</v>
      </c>
      <c r="I67" s="160">
        <f>IF(ISNUMBER('将来負担比率（分子）の構造'!K$53), IF('将来負担比率（分子）の構造'!K$53 &lt; 0, 0, '将来負担比率（分子）の構造'!K$53), NA())</f>
        <v>1465</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68</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69</v>
      </c>
      <c r="B72" s="164">
        <f>基金残高に係る経年分析!F55</f>
        <v>808</v>
      </c>
      <c r="C72" s="164">
        <f>基金残高に係る経年分析!G55</f>
        <v>700</v>
      </c>
      <c r="D72" s="164">
        <f>基金残高に係る経年分析!H55</f>
        <v>806</v>
      </c>
    </row>
    <row r="73" spans="1:16" x14ac:dyDescent="0.2">
      <c r="A73" s="163" t="s">
        <v>70</v>
      </c>
      <c r="B73" s="164">
        <f>基金残高に係る経年分析!F56</f>
        <v>23</v>
      </c>
      <c r="C73" s="164">
        <f>基金残高に係る経年分析!G56</f>
        <v>23</v>
      </c>
      <c r="D73" s="164">
        <f>基金残高に係る経年分析!H56</f>
        <v>23</v>
      </c>
    </row>
    <row r="74" spans="1:16" x14ac:dyDescent="0.2">
      <c r="A74" s="163" t="s">
        <v>71</v>
      </c>
      <c r="B74" s="164">
        <f>基金残高に係る経年分析!F57</f>
        <v>831</v>
      </c>
      <c r="C74" s="164">
        <f>基金残高に係る経年分析!G57</f>
        <v>2466</v>
      </c>
      <c r="D74" s="164">
        <f>基金残高に係る経年分析!H57</f>
        <v>4426</v>
      </c>
    </row>
  </sheetData>
  <sheetProtection algorithmName="SHA-512" hashValue="Hu14L+yXfZGH2s0di+/eKdXZOOmiyIX+15K4pHuCWd6kPtFHXOYA/AHm9udqW5Jh0Rc4+pXGTUISg/DkrpkZkg==" saltValue="52Cim7UdTYeY/kpCOosx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214</v>
      </c>
      <c r="C5" s="646"/>
      <c r="D5" s="646"/>
      <c r="E5" s="646"/>
      <c r="F5" s="646"/>
      <c r="G5" s="646"/>
      <c r="H5" s="646"/>
      <c r="I5" s="646"/>
      <c r="J5" s="646"/>
      <c r="K5" s="646"/>
      <c r="L5" s="646"/>
      <c r="M5" s="646"/>
      <c r="N5" s="646"/>
      <c r="O5" s="646"/>
      <c r="P5" s="646"/>
      <c r="Q5" s="647"/>
      <c r="R5" s="648">
        <v>933490</v>
      </c>
      <c r="S5" s="649"/>
      <c r="T5" s="649"/>
      <c r="U5" s="649"/>
      <c r="V5" s="649"/>
      <c r="W5" s="649"/>
      <c r="X5" s="649"/>
      <c r="Y5" s="650"/>
      <c r="Z5" s="651">
        <v>4.5</v>
      </c>
      <c r="AA5" s="651"/>
      <c r="AB5" s="651"/>
      <c r="AC5" s="651"/>
      <c r="AD5" s="652">
        <v>933490</v>
      </c>
      <c r="AE5" s="652"/>
      <c r="AF5" s="652"/>
      <c r="AG5" s="652"/>
      <c r="AH5" s="652"/>
      <c r="AI5" s="652"/>
      <c r="AJ5" s="652"/>
      <c r="AK5" s="652"/>
      <c r="AL5" s="653">
        <v>28.4</v>
      </c>
      <c r="AM5" s="654"/>
      <c r="AN5" s="654"/>
      <c r="AO5" s="655"/>
      <c r="AP5" s="645" t="s">
        <v>215</v>
      </c>
      <c r="AQ5" s="646"/>
      <c r="AR5" s="646"/>
      <c r="AS5" s="646"/>
      <c r="AT5" s="646"/>
      <c r="AU5" s="646"/>
      <c r="AV5" s="646"/>
      <c r="AW5" s="646"/>
      <c r="AX5" s="646"/>
      <c r="AY5" s="646"/>
      <c r="AZ5" s="646"/>
      <c r="BA5" s="646"/>
      <c r="BB5" s="646"/>
      <c r="BC5" s="646"/>
      <c r="BD5" s="646"/>
      <c r="BE5" s="646"/>
      <c r="BF5" s="647"/>
      <c r="BG5" s="659">
        <v>933490</v>
      </c>
      <c r="BH5" s="660"/>
      <c r="BI5" s="660"/>
      <c r="BJ5" s="660"/>
      <c r="BK5" s="660"/>
      <c r="BL5" s="660"/>
      <c r="BM5" s="660"/>
      <c r="BN5" s="661"/>
      <c r="BO5" s="662">
        <v>100</v>
      </c>
      <c r="BP5" s="662"/>
      <c r="BQ5" s="662"/>
      <c r="BR5" s="662"/>
      <c r="BS5" s="663">
        <v>5955</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x14ac:dyDescent="0.2">
      <c r="B6" s="656" t="s">
        <v>219</v>
      </c>
      <c r="C6" s="657"/>
      <c r="D6" s="657"/>
      <c r="E6" s="657"/>
      <c r="F6" s="657"/>
      <c r="G6" s="657"/>
      <c r="H6" s="657"/>
      <c r="I6" s="657"/>
      <c r="J6" s="657"/>
      <c r="K6" s="657"/>
      <c r="L6" s="657"/>
      <c r="M6" s="657"/>
      <c r="N6" s="657"/>
      <c r="O6" s="657"/>
      <c r="P6" s="657"/>
      <c r="Q6" s="658"/>
      <c r="R6" s="659">
        <v>77556</v>
      </c>
      <c r="S6" s="660"/>
      <c r="T6" s="660"/>
      <c r="U6" s="660"/>
      <c r="V6" s="660"/>
      <c r="W6" s="660"/>
      <c r="X6" s="660"/>
      <c r="Y6" s="661"/>
      <c r="Z6" s="662">
        <v>0.4</v>
      </c>
      <c r="AA6" s="662"/>
      <c r="AB6" s="662"/>
      <c r="AC6" s="662"/>
      <c r="AD6" s="663">
        <v>77556</v>
      </c>
      <c r="AE6" s="663"/>
      <c r="AF6" s="663"/>
      <c r="AG6" s="663"/>
      <c r="AH6" s="663"/>
      <c r="AI6" s="663"/>
      <c r="AJ6" s="663"/>
      <c r="AK6" s="663"/>
      <c r="AL6" s="664">
        <v>2.4</v>
      </c>
      <c r="AM6" s="665"/>
      <c r="AN6" s="665"/>
      <c r="AO6" s="666"/>
      <c r="AP6" s="656" t="s">
        <v>220</v>
      </c>
      <c r="AQ6" s="657"/>
      <c r="AR6" s="657"/>
      <c r="AS6" s="657"/>
      <c r="AT6" s="657"/>
      <c r="AU6" s="657"/>
      <c r="AV6" s="657"/>
      <c r="AW6" s="657"/>
      <c r="AX6" s="657"/>
      <c r="AY6" s="657"/>
      <c r="AZ6" s="657"/>
      <c r="BA6" s="657"/>
      <c r="BB6" s="657"/>
      <c r="BC6" s="657"/>
      <c r="BD6" s="657"/>
      <c r="BE6" s="657"/>
      <c r="BF6" s="658"/>
      <c r="BG6" s="659">
        <v>933490</v>
      </c>
      <c r="BH6" s="660"/>
      <c r="BI6" s="660"/>
      <c r="BJ6" s="660"/>
      <c r="BK6" s="660"/>
      <c r="BL6" s="660"/>
      <c r="BM6" s="660"/>
      <c r="BN6" s="661"/>
      <c r="BO6" s="662">
        <v>100</v>
      </c>
      <c r="BP6" s="662"/>
      <c r="BQ6" s="662"/>
      <c r="BR6" s="662"/>
      <c r="BS6" s="663">
        <v>5955</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71221</v>
      </c>
      <c r="CS6" s="660"/>
      <c r="CT6" s="660"/>
      <c r="CU6" s="660"/>
      <c r="CV6" s="660"/>
      <c r="CW6" s="660"/>
      <c r="CX6" s="660"/>
      <c r="CY6" s="661"/>
      <c r="CZ6" s="653">
        <v>0.3</v>
      </c>
      <c r="DA6" s="654"/>
      <c r="DB6" s="654"/>
      <c r="DC6" s="673"/>
      <c r="DD6" s="668" t="s">
        <v>118</v>
      </c>
      <c r="DE6" s="660"/>
      <c r="DF6" s="660"/>
      <c r="DG6" s="660"/>
      <c r="DH6" s="660"/>
      <c r="DI6" s="660"/>
      <c r="DJ6" s="660"/>
      <c r="DK6" s="660"/>
      <c r="DL6" s="660"/>
      <c r="DM6" s="660"/>
      <c r="DN6" s="660"/>
      <c r="DO6" s="660"/>
      <c r="DP6" s="661"/>
      <c r="DQ6" s="668">
        <v>71221</v>
      </c>
      <c r="DR6" s="660"/>
      <c r="DS6" s="660"/>
      <c r="DT6" s="660"/>
      <c r="DU6" s="660"/>
      <c r="DV6" s="660"/>
      <c r="DW6" s="660"/>
      <c r="DX6" s="660"/>
      <c r="DY6" s="660"/>
      <c r="DZ6" s="660"/>
      <c r="EA6" s="660"/>
      <c r="EB6" s="660"/>
      <c r="EC6" s="669"/>
    </row>
    <row r="7" spans="2:143" ht="11.25" customHeight="1" x14ac:dyDescent="0.2">
      <c r="B7" s="656" t="s">
        <v>222</v>
      </c>
      <c r="C7" s="657"/>
      <c r="D7" s="657"/>
      <c r="E7" s="657"/>
      <c r="F7" s="657"/>
      <c r="G7" s="657"/>
      <c r="H7" s="657"/>
      <c r="I7" s="657"/>
      <c r="J7" s="657"/>
      <c r="K7" s="657"/>
      <c r="L7" s="657"/>
      <c r="M7" s="657"/>
      <c r="N7" s="657"/>
      <c r="O7" s="657"/>
      <c r="P7" s="657"/>
      <c r="Q7" s="658"/>
      <c r="R7" s="659">
        <v>1018</v>
      </c>
      <c r="S7" s="660"/>
      <c r="T7" s="660"/>
      <c r="U7" s="660"/>
      <c r="V7" s="660"/>
      <c r="W7" s="660"/>
      <c r="X7" s="660"/>
      <c r="Y7" s="661"/>
      <c r="Z7" s="662">
        <v>0</v>
      </c>
      <c r="AA7" s="662"/>
      <c r="AB7" s="662"/>
      <c r="AC7" s="662"/>
      <c r="AD7" s="663">
        <v>1018</v>
      </c>
      <c r="AE7" s="663"/>
      <c r="AF7" s="663"/>
      <c r="AG7" s="663"/>
      <c r="AH7" s="663"/>
      <c r="AI7" s="663"/>
      <c r="AJ7" s="663"/>
      <c r="AK7" s="663"/>
      <c r="AL7" s="664">
        <v>0</v>
      </c>
      <c r="AM7" s="665"/>
      <c r="AN7" s="665"/>
      <c r="AO7" s="666"/>
      <c r="AP7" s="656" t="s">
        <v>223</v>
      </c>
      <c r="AQ7" s="657"/>
      <c r="AR7" s="657"/>
      <c r="AS7" s="657"/>
      <c r="AT7" s="657"/>
      <c r="AU7" s="657"/>
      <c r="AV7" s="657"/>
      <c r="AW7" s="657"/>
      <c r="AX7" s="657"/>
      <c r="AY7" s="657"/>
      <c r="AZ7" s="657"/>
      <c r="BA7" s="657"/>
      <c r="BB7" s="657"/>
      <c r="BC7" s="657"/>
      <c r="BD7" s="657"/>
      <c r="BE7" s="657"/>
      <c r="BF7" s="658"/>
      <c r="BG7" s="659">
        <v>360557</v>
      </c>
      <c r="BH7" s="660"/>
      <c r="BI7" s="660"/>
      <c r="BJ7" s="660"/>
      <c r="BK7" s="660"/>
      <c r="BL7" s="660"/>
      <c r="BM7" s="660"/>
      <c r="BN7" s="661"/>
      <c r="BO7" s="662">
        <v>38.6</v>
      </c>
      <c r="BP7" s="662"/>
      <c r="BQ7" s="662"/>
      <c r="BR7" s="662"/>
      <c r="BS7" s="663">
        <v>5955</v>
      </c>
      <c r="BT7" s="663"/>
      <c r="BU7" s="663"/>
      <c r="BV7" s="663"/>
      <c r="BW7" s="663"/>
      <c r="BX7" s="663"/>
      <c r="BY7" s="663"/>
      <c r="BZ7" s="663"/>
      <c r="CA7" s="663"/>
      <c r="CB7" s="667"/>
      <c r="CD7" s="674" t="s">
        <v>224</v>
      </c>
      <c r="CE7" s="675"/>
      <c r="CF7" s="675"/>
      <c r="CG7" s="675"/>
      <c r="CH7" s="675"/>
      <c r="CI7" s="675"/>
      <c r="CJ7" s="675"/>
      <c r="CK7" s="675"/>
      <c r="CL7" s="675"/>
      <c r="CM7" s="675"/>
      <c r="CN7" s="675"/>
      <c r="CO7" s="675"/>
      <c r="CP7" s="675"/>
      <c r="CQ7" s="676"/>
      <c r="CR7" s="659">
        <v>14608236</v>
      </c>
      <c r="CS7" s="660"/>
      <c r="CT7" s="660"/>
      <c r="CU7" s="660"/>
      <c r="CV7" s="660"/>
      <c r="CW7" s="660"/>
      <c r="CX7" s="660"/>
      <c r="CY7" s="661"/>
      <c r="CZ7" s="662">
        <v>71.8</v>
      </c>
      <c r="DA7" s="662"/>
      <c r="DB7" s="662"/>
      <c r="DC7" s="662"/>
      <c r="DD7" s="668">
        <v>42416</v>
      </c>
      <c r="DE7" s="660"/>
      <c r="DF7" s="660"/>
      <c r="DG7" s="660"/>
      <c r="DH7" s="660"/>
      <c r="DI7" s="660"/>
      <c r="DJ7" s="660"/>
      <c r="DK7" s="660"/>
      <c r="DL7" s="660"/>
      <c r="DM7" s="660"/>
      <c r="DN7" s="660"/>
      <c r="DO7" s="660"/>
      <c r="DP7" s="661"/>
      <c r="DQ7" s="668">
        <v>765569</v>
      </c>
      <c r="DR7" s="660"/>
      <c r="DS7" s="660"/>
      <c r="DT7" s="660"/>
      <c r="DU7" s="660"/>
      <c r="DV7" s="660"/>
      <c r="DW7" s="660"/>
      <c r="DX7" s="660"/>
      <c r="DY7" s="660"/>
      <c r="DZ7" s="660"/>
      <c r="EA7" s="660"/>
      <c r="EB7" s="660"/>
      <c r="EC7" s="669"/>
    </row>
    <row r="8" spans="2:143" ht="11.25" customHeight="1" x14ac:dyDescent="0.2">
      <c r="B8" s="656" t="s">
        <v>225</v>
      </c>
      <c r="C8" s="657"/>
      <c r="D8" s="657"/>
      <c r="E8" s="657"/>
      <c r="F8" s="657"/>
      <c r="G8" s="657"/>
      <c r="H8" s="657"/>
      <c r="I8" s="657"/>
      <c r="J8" s="657"/>
      <c r="K8" s="657"/>
      <c r="L8" s="657"/>
      <c r="M8" s="657"/>
      <c r="N8" s="657"/>
      <c r="O8" s="657"/>
      <c r="P8" s="657"/>
      <c r="Q8" s="658"/>
      <c r="R8" s="659">
        <v>2025</v>
      </c>
      <c r="S8" s="660"/>
      <c r="T8" s="660"/>
      <c r="U8" s="660"/>
      <c r="V8" s="660"/>
      <c r="W8" s="660"/>
      <c r="X8" s="660"/>
      <c r="Y8" s="661"/>
      <c r="Z8" s="662">
        <v>0</v>
      </c>
      <c r="AA8" s="662"/>
      <c r="AB8" s="662"/>
      <c r="AC8" s="662"/>
      <c r="AD8" s="663">
        <v>2025</v>
      </c>
      <c r="AE8" s="663"/>
      <c r="AF8" s="663"/>
      <c r="AG8" s="663"/>
      <c r="AH8" s="663"/>
      <c r="AI8" s="663"/>
      <c r="AJ8" s="663"/>
      <c r="AK8" s="663"/>
      <c r="AL8" s="664">
        <v>0.1</v>
      </c>
      <c r="AM8" s="665"/>
      <c r="AN8" s="665"/>
      <c r="AO8" s="666"/>
      <c r="AP8" s="656" t="s">
        <v>226</v>
      </c>
      <c r="AQ8" s="657"/>
      <c r="AR8" s="657"/>
      <c r="AS8" s="657"/>
      <c r="AT8" s="657"/>
      <c r="AU8" s="657"/>
      <c r="AV8" s="657"/>
      <c r="AW8" s="657"/>
      <c r="AX8" s="657"/>
      <c r="AY8" s="657"/>
      <c r="AZ8" s="657"/>
      <c r="BA8" s="657"/>
      <c r="BB8" s="657"/>
      <c r="BC8" s="657"/>
      <c r="BD8" s="657"/>
      <c r="BE8" s="657"/>
      <c r="BF8" s="658"/>
      <c r="BG8" s="659">
        <v>15488</v>
      </c>
      <c r="BH8" s="660"/>
      <c r="BI8" s="660"/>
      <c r="BJ8" s="660"/>
      <c r="BK8" s="660"/>
      <c r="BL8" s="660"/>
      <c r="BM8" s="660"/>
      <c r="BN8" s="661"/>
      <c r="BO8" s="662">
        <v>1.7</v>
      </c>
      <c r="BP8" s="662"/>
      <c r="BQ8" s="662"/>
      <c r="BR8" s="662"/>
      <c r="BS8" s="668" t="s">
        <v>118</v>
      </c>
      <c r="BT8" s="660"/>
      <c r="BU8" s="660"/>
      <c r="BV8" s="660"/>
      <c r="BW8" s="660"/>
      <c r="BX8" s="660"/>
      <c r="BY8" s="660"/>
      <c r="BZ8" s="660"/>
      <c r="CA8" s="660"/>
      <c r="CB8" s="669"/>
      <c r="CD8" s="674" t="s">
        <v>227</v>
      </c>
      <c r="CE8" s="675"/>
      <c r="CF8" s="675"/>
      <c r="CG8" s="675"/>
      <c r="CH8" s="675"/>
      <c r="CI8" s="675"/>
      <c r="CJ8" s="675"/>
      <c r="CK8" s="675"/>
      <c r="CL8" s="675"/>
      <c r="CM8" s="675"/>
      <c r="CN8" s="675"/>
      <c r="CO8" s="675"/>
      <c r="CP8" s="675"/>
      <c r="CQ8" s="676"/>
      <c r="CR8" s="659">
        <v>2038876</v>
      </c>
      <c r="CS8" s="660"/>
      <c r="CT8" s="660"/>
      <c r="CU8" s="660"/>
      <c r="CV8" s="660"/>
      <c r="CW8" s="660"/>
      <c r="CX8" s="660"/>
      <c r="CY8" s="661"/>
      <c r="CZ8" s="662">
        <v>10</v>
      </c>
      <c r="DA8" s="662"/>
      <c r="DB8" s="662"/>
      <c r="DC8" s="662"/>
      <c r="DD8" s="668">
        <v>13626</v>
      </c>
      <c r="DE8" s="660"/>
      <c r="DF8" s="660"/>
      <c r="DG8" s="660"/>
      <c r="DH8" s="660"/>
      <c r="DI8" s="660"/>
      <c r="DJ8" s="660"/>
      <c r="DK8" s="660"/>
      <c r="DL8" s="660"/>
      <c r="DM8" s="660"/>
      <c r="DN8" s="660"/>
      <c r="DO8" s="660"/>
      <c r="DP8" s="661"/>
      <c r="DQ8" s="668">
        <v>995401</v>
      </c>
      <c r="DR8" s="660"/>
      <c r="DS8" s="660"/>
      <c r="DT8" s="660"/>
      <c r="DU8" s="660"/>
      <c r="DV8" s="660"/>
      <c r="DW8" s="660"/>
      <c r="DX8" s="660"/>
      <c r="DY8" s="660"/>
      <c r="DZ8" s="660"/>
      <c r="EA8" s="660"/>
      <c r="EB8" s="660"/>
      <c r="EC8" s="669"/>
    </row>
    <row r="9" spans="2:143" ht="11.25" customHeight="1" x14ac:dyDescent="0.2">
      <c r="B9" s="656" t="s">
        <v>228</v>
      </c>
      <c r="C9" s="657"/>
      <c r="D9" s="657"/>
      <c r="E9" s="657"/>
      <c r="F9" s="657"/>
      <c r="G9" s="657"/>
      <c r="H9" s="657"/>
      <c r="I9" s="657"/>
      <c r="J9" s="657"/>
      <c r="K9" s="657"/>
      <c r="L9" s="657"/>
      <c r="M9" s="657"/>
      <c r="N9" s="657"/>
      <c r="O9" s="657"/>
      <c r="P9" s="657"/>
      <c r="Q9" s="658"/>
      <c r="R9" s="659">
        <v>1950</v>
      </c>
      <c r="S9" s="660"/>
      <c r="T9" s="660"/>
      <c r="U9" s="660"/>
      <c r="V9" s="660"/>
      <c r="W9" s="660"/>
      <c r="X9" s="660"/>
      <c r="Y9" s="661"/>
      <c r="Z9" s="662">
        <v>0</v>
      </c>
      <c r="AA9" s="662"/>
      <c r="AB9" s="662"/>
      <c r="AC9" s="662"/>
      <c r="AD9" s="663">
        <v>1950</v>
      </c>
      <c r="AE9" s="663"/>
      <c r="AF9" s="663"/>
      <c r="AG9" s="663"/>
      <c r="AH9" s="663"/>
      <c r="AI9" s="663"/>
      <c r="AJ9" s="663"/>
      <c r="AK9" s="663"/>
      <c r="AL9" s="664">
        <v>0.1</v>
      </c>
      <c r="AM9" s="665"/>
      <c r="AN9" s="665"/>
      <c r="AO9" s="666"/>
      <c r="AP9" s="656" t="s">
        <v>229</v>
      </c>
      <c r="AQ9" s="657"/>
      <c r="AR9" s="657"/>
      <c r="AS9" s="657"/>
      <c r="AT9" s="657"/>
      <c r="AU9" s="657"/>
      <c r="AV9" s="657"/>
      <c r="AW9" s="657"/>
      <c r="AX9" s="657"/>
      <c r="AY9" s="657"/>
      <c r="AZ9" s="657"/>
      <c r="BA9" s="657"/>
      <c r="BB9" s="657"/>
      <c r="BC9" s="657"/>
      <c r="BD9" s="657"/>
      <c r="BE9" s="657"/>
      <c r="BF9" s="658"/>
      <c r="BG9" s="659">
        <v>295836</v>
      </c>
      <c r="BH9" s="660"/>
      <c r="BI9" s="660"/>
      <c r="BJ9" s="660"/>
      <c r="BK9" s="660"/>
      <c r="BL9" s="660"/>
      <c r="BM9" s="660"/>
      <c r="BN9" s="661"/>
      <c r="BO9" s="662">
        <v>31.7</v>
      </c>
      <c r="BP9" s="662"/>
      <c r="BQ9" s="662"/>
      <c r="BR9" s="662"/>
      <c r="BS9" s="668" t="s">
        <v>118</v>
      </c>
      <c r="BT9" s="660"/>
      <c r="BU9" s="660"/>
      <c r="BV9" s="660"/>
      <c r="BW9" s="660"/>
      <c r="BX9" s="660"/>
      <c r="BY9" s="660"/>
      <c r="BZ9" s="660"/>
      <c r="CA9" s="660"/>
      <c r="CB9" s="669"/>
      <c r="CD9" s="674" t="s">
        <v>230</v>
      </c>
      <c r="CE9" s="675"/>
      <c r="CF9" s="675"/>
      <c r="CG9" s="675"/>
      <c r="CH9" s="675"/>
      <c r="CI9" s="675"/>
      <c r="CJ9" s="675"/>
      <c r="CK9" s="675"/>
      <c r="CL9" s="675"/>
      <c r="CM9" s="675"/>
      <c r="CN9" s="675"/>
      <c r="CO9" s="675"/>
      <c r="CP9" s="675"/>
      <c r="CQ9" s="676"/>
      <c r="CR9" s="659">
        <v>1077899</v>
      </c>
      <c r="CS9" s="660"/>
      <c r="CT9" s="660"/>
      <c r="CU9" s="660"/>
      <c r="CV9" s="660"/>
      <c r="CW9" s="660"/>
      <c r="CX9" s="660"/>
      <c r="CY9" s="661"/>
      <c r="CZ9" s="662">
        <v>5.3</v>
      </c>
      <c r="DA9" s="662"/>
      <c r="DB9" s="662"/>
      <c r="DC9" s="662"/>
      <c r="DD9" s="668">
        <v>31687</v>
      </c>
      <c r="DE9" s="660"/>
      <c r="DF9" s="660"/>
      <c r="DG9" s="660"/>
      <c r="DH9" s="660"/>
      <c r="DI9" s="660"/>
      <c r="DJ9" s="660"/>
      <c r="DK9" s="660"/>
      <c r="DL9" s="660"/>
      <c r="DM9" s="660"/>
      <c r="DN9" s="660"/>
      <c r="DO9" s="660"/>
      <c r="DP9" s="661"/>
      <c r="DQ9" s="668">
        <v>523271</v>
      </c>
      <c r="DR9" s="660"/>
      <c r="DS9" s="660"/>
      <c r="DT9" s="660"/>
      <c r="DU9" s="660"/>
      <c r="DV9" s="660"/>
      <c r="DW9" s="660"/>
      <c r="DX9" s="660"/>
      <c r="DY9" s="660"/>
      <c r="DZ9" s="660"/>
      <c r="EA9" s="660"/>
      <c r="EB9" s="660"/>
      <c r="EC9" s="669"/>
    </row>
    <row r="10" spans="2:143" ht="11.25" customHeight="1" x14ac:dyDescent="0.2">
      <c r="B10" s="656" t="s">
        <v>231</v>
      </c>
      <c r="C10" s="657"/>
      <c r="D10" s="657"/>
      <c r="E10" s="657"/>
      <c r="F10" s="657"/>
      <c r="G10" s="657"/>
      <c r="H10" s="657"/>
      <c r="I10" s="657"/>
      <c r="J10" s="657"/>
      <c r="K10" s="657"/>
      <c r="L10" s="657"/>
      <c r="M10" s="657"/>
      <c r="N10" s="657"/>
      <c r="O10" s="657"/>
      <c r="P10" s="657"/>
      <c r="Q10" s="658"/>
      <c r="R10" s="659" t="s">
        <v>118</v>
      </c>
      <c r="S10" s="660"/>
      <c r="T10" s="660"/>
      <c r="U10" s="660"/>
      <c r="V10" s="660"/>
      <c r="W10" s="660"/>
      <c r="X10" s="660"/>
      <c r="Y10" s="661"/>
      <c r="Z10" s="662" t="s">
        <v>232</v>
      </c>
      <c r="AA10" s="662"/>
      <c r="AB10" s="662"/>
      <c r="AC10" s="662"/>
      <c r="AD10" s="663" t="s">
        <v>118</v>
      </c>
      <c r="AE10" s="663"/>
      <c r="AF10" s="663"/>
      <c r="AG10" s="663"/>
      <c r="AH10" s="663"/>
      <c r="AI10" s="663"/>
      <c r="AJ10" s="663"/>
      <c r="AK10" s="663"/>
      <c r="AL10" s="664" t="s">
        <v>118</v>
      </c>
      <c r="AM10" s="665"/>
      <c r="AN10" s="665"/>
      <c r="AO10" s="666"/>
      <c r="AP10" s="656" t="s">
        <v>233</v>
      </c>
      <c r="AQ10" s="657"/>
      <c r="AR10" s="657"/>
      <c r="AS10" s="657"/>
      <c r="AT10" s="657"/>
      <c r="AU10" s="657"/>
      <c r="AV10" s="657"/>
      <c r="AW10" s="657"/>
      <c r="AX10" s="657"/>
      <c r="AY10" s="657"/>
      <c r="AZ10" s="657"/>
      <c r="BA10" s="657"/>
      <c r="BB10" s="657"/>
      <c r="BC10" s="657"/>
      <c r="BD10" s="657"/>
      <c r="BE10" s="657"/>
      <c r="BF10" s="658"/>
      <c r="BG10" s="659">
        <v>19226</v>
      </c>
      <c r="BH10" s="660"/>
      <c r="BI10" s="660"/>
      <c r="BJ10" s="660"/>
      <c r="BK10" s="660"/>
      <c r="BL10" s="660"/>
      <c r="BM10" s="660"/>
      <c r="BN10" s="661"/>
      <c r="BO10" s="662">
        <v>2.1</v>
      </c>
      <c r="BP10" s="662"/>
      <c r="BQ10" s="662"/>
      <c r="BR10" s="662"/>
      <c r="BS10" s="668" t="s">
        <v>118</v>
      </c>
      <c r="BT10" s="660"/>
      <c r="BU10" s="660"/>
      <c r="BV10" s="660"/>
      <c r="BW10" s="660"/>
      <c r="BX10" s="660"/>
      <c r="BY10" s="660"/>
      <c r="BZ10" s="660"/>
      <c r="CA10" s="660"/>
      <c r="CB10" s="669"/>
      <c r="CD10" s="674" t="s">
        <v>234</v>
      </c>
      <c r="CE10" s="675"/>
      <c r="CF10" s="675"/>
      <c r="CG10" s="675"/>
      <c r="CH10" s="675"/>
      <c r="CI10" s="675"/>
      <c r="CJ10" s="675"/>
      <c r="CK10" s="675"/>
      <c r="CL10" s="675"/>
      <c r="CM10" s="675"/>
      <c r="CN10" s="675"/>
      <c r="CO10" s="675"/>
      <c r="CP10" s="675"/>
      <c r="CQ10" s="676"/>
      <c r="CR10" s="659">
        <v>111</v>
      </c>
      <c r="CS10" s="660"/>
      <c r="CT10" s="660"/>
      <c r="CU10" s="660"/>
      <c r="CV10" s="660"/>
      <c r="CW10" s="660"/>
      <c r="CX10" s="660"/>
      <c r="CY10" s="661"/>
      <c r="CZ10" s="662">
        <v>0</v>
      </c>
      <c r="DA10" s="662"/>
      <c r="DB10" s="662"/>
      <c r="DC10" s="662"/>
      <c r="DD10" s="668" t="s">
        <v>118</v>
      </c>
      <c r="DE10" s="660"/>
      <c r="DF10" s="660"/>
      <c r="DG10" s="660"/>
      <c r="DH10" s="660"/>
      <c r="DI10" s="660"/>
      <c r="DJ10" s="660"/>
      <c r="DK10" s="660"/>
      <c r="DL10" s="660"/>
      <c r="DM10" s="660"/>
      <c r="DN10" s="660"/>
      <c r="DO10" s="660"/>
      <c r="DP10" s="661"/>
      <c r="DQ10" s="668">
        <v>111</v>
      </c>
      <c r="DR10" s="660"/>
      <c r="DS10" s="660"/>
      <c r="DT10" s="660"/>
      <c r="DU10" s="660"/>
      <c r="DV10" s="660"/>
      <c r="DW10" s="660"/>
      <c r="DX10" s="660"/>
      <c r="DY10" s="660"/>
      <c r="DZ10" s="660"/>
      <c r="EA10" s="660"/>
      <c r="EB10" s="660"/>
      <c r="EC10" s="669"/>
    </row>
    <row r="11" spans="2:143" ht="11.25" customHeight="1" x14ac:dyDescent="0.2">
      <c r="B11" s="656" t="s">
        <v>235</v>
      </c>
      <c r="C11" s="657"/>
      <c r="D11" s="657"/>
      <c r="E11" s="657"/>
      <c r="F11" s="657"/>
      <c r="G11" s="657"/>
      <c r="H11" s="657"/>
      <c r="I11" s="657"/>
      <c r="J11" s="657"/>
      <c r="K11" s="657"/>
      <c r="L11" s="657"/>
      <c r="M11" s="657"/>
      <c r="N11" s="657"/>
      <c r="O11" s="657"/>
      <c r="P11" s="657"/>
      <c r="Q11" s="658"/>
      <c r="R11" s="659" t="s">
        <v>118</v>
      </c>
      <c r="S11" s="660"/>
      <c r="T11" s="660"/>
      <c r="U11" s="660"/>
      <c r="V11" s="660"/>
      <c r="W11" s="660"/>
      <c r="X11" s="660"/>
      <c r="Y11" s="661"/>
      <c r="Z11" s="662" t="s">
        <v>118</v>
      </c>
      <c r="AA11" s="662"/>
      <c r="AB11" s="662"/>
      <c r="AC11" s="662"/>
      <c r="AD11" s="663" t="s">
        <v>118</v>
      </c>
      <c r="AE11" s="663"/>
      <c r="AF11" s="663"/>
      <c r="AG11" s="663"/>
      <c r="AH11" s="663"/>
      <c r="AI11" s="663"/>
      <c r="AJ11" s="663"/>
      <c r="AK11" s="663"/>
      <c r="AL11" s="664" t="s">
        <v>118</v>
      </c>
      <c r="AM11" s="665"/>
      <c r="AN11" s="665"/>
      <c r="AO11" s="666"/>
      <c r="AP11" s="656" t="s">
        <v>236</v>
      </c>
      <c r="AQ11" s="657"/>
      <c r="AR11" s="657"/>
      <c r="AS11" s="657"/>
      <c r="AT11" s="657"/>
      <c r="AU11" s="657"/>
      <c r="AV11" s="657"/>
      <c r="AW11" s="657"/>
      <c r="AX11" s="657"/>
      <c r="AY11" s="657"/>
      <c r="AZ11" s="657"/>
      <c r="BA11" s="657"/>
      <c r="BB11" s="657"/>
      <c r="BC11" s="657"/>
      <c r="BD11" s="657"/>
      <c r="BE11" s="657"/>
      <c r="BF11" s="658"/>
      <c r="BG11" s="659">
        <v>30007</v>
      </c>
      <c r="BH11" s="660"/>
      <c r="BI11" s="660"/>
      <c r="BJ11" s="660"/>
      <c r="BK11" s="660"/>
      <c r="BL11" s="660"/>
      <c r="BM11" s="660"/>
      <c r="BN11" s="661"/>
      <c r="BO11" s="662">
        <v>3.2</v>
      </c>
      <c r="BP11" s="662"/>
      <c r="BQ11" s="662"/>
      <c r="BR11" s="662"/>
      <c r="BS11" s="668">
        <v>5955</v>
      </c>
      <c r="BT11" s="660"/>
      <c r="BU11" s="660"/>
      <c r="BV11" s="660"/>
      <c r="BW11" s="660"/>
      <c r="BX11" s="660"/>
      <c r="BY11" s="660"/>
      <c r="BZ11" s="660"/>
      <c r="CA11" s="660"/>
      <c r="CB11" s="669"/>
      <c r="CD11" s="674" t="s">
        <v>237</v>
      </c>
      <c r="CE11" s="675"/>
      <c r="CF11" s="675"/>
      <c r="CG11" s="675"/>
      <c r="CH11" s="675"/>
      <c r="CI11" s="675"/>
      <c r="CJ11" s="675"/>
      <c r="CK11" s="675"/>
      <c r="CL11" s="675"/>
      <c r="CM11" s="675"/>
      <c r="CN11" s="675"/>
      <c r="CO11" s="675"/>
      <c r="CP11" s="675"/>
      <c r="CQ11" s="676"/>
      <c r="CR11" s="659">
        <v>610573</v>
      </c>
      <c r="CS11" s="660"/>
      <c r="CT11" s="660"/>
      <c r="CU11" s="660"/>
      <c r="CV11" s="660"/>
      <c r="CW11" s="660"/>
      <c r="CX11" s="660"/>
      <c r="CY11" s="661"/>
      <c r="CZ11" s="662">
        <v>3</v>
      </c>
      <c r="DA11" s="662"/>
      <c r="DB11" s="662"/>
      <c r="DC11" s="662"/>
      <c r="DD11" s="668">
        <v>140936</v>
      </c>
      <c r="DE11" s="660"/>
      <c r="DF11" s="660"/>
      <c r="DG11" s="660"/>
      <c r="DH11" s="660"/>
      <c r="DI11" s="660"/>
      <c r="DJ11" s="660"/>
      <c r="DK11" s="660"/>
      <c r="DL11" s="660"/>
      <c r="DM11" s="660"/>
      <c r="DN11" s="660"/>
      <c r="DO11" s="660"/>
      <c r="DP11" s="661"/>
      <c r="DQ11" s="668">
        <v>273102</v>
      </c>
      <c r="DR11" s="660"/>
      <c r="DS11" s="660"/>
      <c r="DT11" s="660"/>
      <c r="DU11" s="660"/>
      <c r="DV11" s="660"/>
      <c r="DW11" s="660"/>
      <c r="DX11" s="660"/>
      <c r="DY11" s="660"/>
      <c r="DZ11" s="660"/>
      <c r="EA11" s="660"/>
      <c r="EB11" s="660"/>
      <c r="EC11" s="669"/>
    </row>
    <row r="12" spans="2:143" ht="11.25" customHeight="1" x14ac:dyDescent="0.2">
      <c r="B12" s="656" t="s">
        <v>238</v>
      </c>
      <c r="C12" s="657"/>
      <c r="D12" s="657"/>
      <c r="E12" s="657"/>
      <c r="F12" s="657"/>
      <c r="G12" s="657"/>
      <c r="H12" s="657"/>
      <c r="I12" s="657"/>
      <c r="J12" s="657"/>
      <c r="K12" s="657"/>
      <c r="L12" s="657"/>
      <c r="M12" s="657"/>
      <c r="N12" s="657"/>
      <c r="O12" s="657"/>
      <c r="P12" s="657"/>
      <c r="Q12" s="658"/>
      <c r="R12" s="659">
        <v>175467</v>
      </c>
      <c r="S12" s="660"/>
      <c r="T12" s="660"/>
      <c r="U12" s="660"/>
      <c r="V12" s="660"/>
      <c r="W12" s="660"/>
      <c r="X12" s="660"/>
      <c r="Y12" s="661"/>
      <c r="Z12" s="662">
        <v>0.8</v>
      </c>
      <c r="AA12" s="662"/>
      <c r="AB12" s="662"/>
      <c r="AC12" s="662"/>
      <c r="AD12" s="663">
        <v>175467</v>
      </c>
      <c r="AE12" s="663"/>
      <c r="AF12" s="663"/>
      <c r="AG12" s="663"/>
      <c r="AH12" s="663"/>
      <c r="AI12" s="663"/>
      <c r="AJ12" s="663"/>
      <c r="AK12" s="663"/>
      <c r="AL12" s="664">
        <v>5.3</v>
      </c>
      <c r="AM12" s="665"/>
      <c r="AN12" s="665"/>
      <c r="AO12" s="666"/>
      <c r="AP12" s="656" t="s">
        <v>239</v>
      </c>
      <c r="AQ12" s="657"/>
      <c r="AR12" s="657"/>
      <c r="AS12" s="657"/>
      <c r="AT12" s="657"/>
      <c r="AU12" s="657"/>
      <c r="AV12" s="657"/>
      <c r="AW12" s="657"/>
      <c r="AX12" s="657"/>
      <c r="AY12" s="657"/>
      <c r="AZ12" s="657"/>
      <c r="BA12" s="657"/>
      <c r="BB12" s="657"/>
      <c r="BC12" s="657"/>
      <c r="BD12" s="657"/>
      <c r="BE12" s="657"/>
      <c r="BF12" s="658"/>
      <c r="BG12" s="659">
        <v>459285</v>
      </c>
      <c r="BH12" s="660"/>
      <c r="BI12" s="660"/>
      <c r="BJ12" s="660"/>
      <c r="BK12" s="660"/>
      <c r="BL12" s="660"/>
      <c r="BM12" s="660"/>
      <c r="BN12" s="661"/>
      <c r="BO12" s="662">
        <v>49.2</v>
      </c>
      <c r="BP12" s="662"/>
      <c r="BQ12" s="662"/>
      <c r="BR12" s="662"/>
      <c r="BS12" s="668" t="s">
        <v>118</v>
      </c>
      <c r="BT12" s="660"/>
      <c r="BU12" s="660"/>
      <c r="BV12" s="660"/>
      <c r="BW12" s="660"/>
      <c r="BX12" s="660"/>
      <c r="BY12" s="660"/>
      <c r="BZ12" s="660"/>
      <c r="CA12" s="660"/>
      <c r="CB12" s="669"/>
      <c r="CD12" s="674" t="s">
        <v>240</v>
      </c>
      <c r="CE12" s="675"/>
      <c r="CF12" s="675"/>
      <c r="CG12" s="675"/>
      <c r="CH12" s="675"/>
      <c r="CI12" s="675"/>
      <c r="CJ12" s="675"/>
      <c r="CK12" s="675"/>
      <c r="CL12" s="675"/>
      <c r="CM12" s="675"/>
      <c r="CN12" s="675"/>
      <c r="CO12" s="675"/>
      <c r="CP12" s="675"/>
      <c r="CQ12" s="676"/>
      <c r="CR12" s="659">
        <v>303003</v>
      </c>
      <c r="CS12" s="660"/>
      <c r="CT12" s="660"/>
      <c r="CU12" s="660"/>
      <c r="CV12" s="660"/>
      <c r="CW12" s="660"/>
      <c r="CX12" s="660"/>
      <c r="CY12" s="661"/>
      <c r="CZ12" s="662">
        <v>1.5</v>
      </c>
      <c r="DA12" s="662"/>
      <c r="DB12" s="662"/>
      <c r="DC12" s="662"/>
      <c r="DD12" s="668">
        <v>132480</v>
      </c>
      <c r="DE12" s="660"/>
      <c r="DF12" s="660"/>
      <c r="DG12" s="660"/>
      <c r="DH12" s="660"/>
      <c r="DI12" s="660"/>
      <c r="DJ12" s="660"/>
      <c r="DK12" s="660"/>
      <c r="DL12" s="660"/>
      <c r="DM12" s="660"/>
      <c r="DN12" s="660"/>
      <c r="DO12" s="660"/>
      <c r="DP12" s="661"/>
      <c r="DQ12" s="668">
        <v>54022</v>
      </c>
      <c r="DR12" s="660"/>
      <c r="DS12" s="660"/>
      <c r="DT12" s="660"/>
      <c r="DU12" s="660"/>
      <c r="DV12" s="660"/>
      <c r="DW12" s="660"/>
      <c r="DX12" s="660"/>
      <c r="DY12" s="660"/>
      <c r="DZ12" s="660"/>
      <c r="EA12" s="660"/>
      <c r="EB12" s="660"/>
      <c r="EC12" s="669"/>
    </row>
    <row r="13" spans="2:143" ht="11.25" customHeight="1" x14ac:dyDescent="0.2">
      <c r="B13" s="656" t="s">
        <v>241</v>
      </c>
      <c r="C13" s="657"/>
      <c r="D13" s="657"/>
      <c r="E13" s="657"/>
      <c r="F13" s="657"/>
      <c r="G13" s="657"/>
      <c r="H13" s="657"/>
      <c r="I13" s="657"/>
      <c r="J13" s="657"/>
      <c r="K13" s="657"/>
      <c r="L13" s="657"/>
      <c r="M13" s="657"/>
      <c r="N13" s="657"/>
      <c r="O13" s="657"/>
      <c r="P13" s="657"/>
      <c r="Q13" s="658"/>
      <c r="R13" s="659" t="s">
        <v>118</v>
      </c>
      <c r="S13" s="660"/>
      <c r="T13" s="660"/>
      <c r="U13" s="660"/>
      <c r="V13" s="660"/>
      <c r="W13" s="660"/>
      <c r="X13" s="660"/>
      <c r="Y13" s="661"/>
      <c r="Z13" s="662" t="s">
        <v>118</v>
      </c>
      <c r="AA13" s="662"/>
      <c r="AB13" s="662"/>
      <c r="AC13" s="662"/>
      <c r="AD13" s="663" t="s">
        <v>118</v>
      </c>
      <c r="AE13" s="663"/>
      <c r="AF13" s="663"/>
      <c r="AG13" s="663"/>
      <c r="AH13" s="663"/>
      <c r="AI13" s="663"/>
      <c r="AJ13" s="663"/>
      <c r="AK13" s="663"/>
      <c r="AL13" s="664" t="s">
        <v>118</v>
      </c>
      <c r="AM13" s="665"/>
      <c r="AN13" s="665"/>
      <c r="AO13" s="666"/>
      <c r="AP13" s="656" t="s">
        <v>242</v>
      </c>
      <c r="AQ13" s="657"/>
      <c r="AR13" s="657"/>
      <c r="AS13" s="657"/>
      <c r="AT13" s="657"/>
      <c r="AU13" s="657"/>
      <c r="AV13" s="657"/>
      <c r="AW13" s="657"/>
      <c r="AX13" s="657"/>
      <c r="AY13" s="657"/>
      <c r="AZ13" s="657"/>
      <c r="BA13" s="657"/>
      <c r="BB13" s="657"/>
      <c r="BC13" s="657"/>
      <c r="BD13" s="657"/>
      <c r="BE13" s="657"/>
      <c r="BF13" s="658"/>
      <c r="BG13" s="659">
        <v>447403</v>
      </c>
      <c r="BH13" s="660"/>
      <c r="BI13" s="660"/>
      <c r="BJ13" s="660"/>
      <c r="BK13" s="660"/>
      <c r="BL13" s="660"/>
      <c r="BM13" s="660"/>
      <c r="BN13" s="661"/>
      <c r="BO13" s="662">
        <v>47.9</v>
      </c>
      <c r="BP13" s="662"/>
      <c r="BQ13" s="662"/>
      <c r="BR13" s="662"/>
      <c r="BS13" s="668" t="s">
        <v>118</v>
      </c>
      <c r="BT13" s="660"/>
      <c r="BU13" s="660"/>
      <c r="BV13" s="660"/>
      <c r="BW13" s="660"/>
      <c r="BX13" s="660"/>
      <c r="BY13" s="660"/>
      <c r="BZ13" s="660"/>
      <c r="CA13" s="660"/>
      <c r="CB13" s="669"/>
      <c r="CD13" s="674" t="s">
        <v>243</v>
      </c>
      <c r="CE13" s="675"/>
      <c r="CF13" s="675"/>
      <c r="CG13" s="675"/>
      <c r="CH13" s="675"/>
      <c r="CI13" s="675"/>
      <c r="CJ13" s="675"/>
      <c r="CK13" s="675"/>
      <c r="CL13" s="675"/>
      <c r="CM13" s="675"/>
      <c r="CN13" s="675"/>
      <c r="CO13" s="675"/>
      <c r="CP13" s="675"/>
      <c r="CQ13" s="676"/>
      <c r="CR13" s="659">
        <v>349058</v>
      </c>
      <c r="CS13" s="660"/>
      <c r="CT13" s="660"/>
      <c r="CU13" s="660"/>
      <c r="CV13" s="660"/>
      <c r="CW13" s="660"/>
      <c r="CX13" s="660"/>
      <c r="CY13" s="661"/>
      <c r="CZ13" s="662">
        <v>1.7</v>
      </c>
      <c r="DA13" s="662"/>
      <c r="DB13" s="662"/>
      <c r="DC13" s="662"/>
      <c r="DD13" s="668">
        <v>237545</v>
      </c>
      <c r="DE13" s="660"/>
      <c r="DF13" s="660"/>
      <c r="DG13" s="660"/>
      <c r="DH13" s="660"/>
      <c r="DI13" s="660"/>
      <c r="DJ13" s="660"/>
      <c r="DK13" s="660"/>
      <c r="DL13" s="660"/>
      <c r="DM13" s="660"/>
      <c r="DN13" s="660"/>
      <c r="DO13" s="660"/>
      <c r="DP13" s="661"/>
      <c r="DQ13" s="668">
        <v>148029</v>
      </c>
      <c r="DR13" s="660"/>
      <c r="DS13" s="660"/>
      <c r="DT13" s="660"/>
      <c r="DU13" s="660"/>
      <c r="DV13" s="660"/>
      <c r="DW13" s="660"/>
      <c r="DX13" s="660"/>
      <c r="DY13" s="660"/>
      <c r="DZ13" s="660"/>
      <c r="EA13" s="660"/>
      <c r="EB13" s="660"/>
      <c r="EC13" s="669"/>
    </row>
    <row r="14" spans="2:143" ht="11.25" customHeight="1" x14ac:dyDescent="0.2">
      <c r="B14" s="656" t="s">
        <v>244</v>
      </c>
      <c r="C14" s="657"/>
      <c r="D14" s="657"/>
      <c r="E14" s="657"/>
      <c r="F14" s="657"/>
      <c r="G14" s="657"/>
      <c r="H14" s="657"/>
      <c r="I14" s="657"/>
      <c r="J14" s="657"/>
      <c r="K14" s="657"/>
      <c r="L14" s="657"/>
      <c r="M14" s="657"/>
      <c r="N14" s="657"/>
      <c r="O14" s="657"/>
      <c r="P14" s="657"/>
      <c r="Q14" s="658"/>
      <c r="R14" s="659" t="s">
        <v>118</v>
      </c>
      <c r="S14" s="660"/>
      <c r="T14" s="660"/>
      <c r="U14" s="660"/>
      <c r="V14" s="660"/>
      <c r="W14" s="660"/>
      <c r="X14" s="660"/>
      <c r="Y14" s="661"/>
      <c r="Z14" s="662" t="s">
        <v>118</v>
      </c>
      <c r="AA14" s="662"/>
      <c r="AB14" s="662"/>
      <c r="AC14" s="662"/>
      <c r="AD14" s="663" t="s">
        <v>118</v>
      </c>
      <c r="AE14" s="663"/>
      <c r="AF14" s="663"/>
      <c r="AG14" s="663"/>
      <c r="AH14" s="663"/>
      <c r="AI14" s="663"/>
      <c r="AJ14" s="663"/>
      <c r="AK14" s="663"/>
      <c r="AL14" s="664" t="s">
        <v>118</v>
      </c>
      <c r="AM14" s="665"/>
      <c r="AN14" s="665"/>
      <c r="AO14" s="666"/>
      <c r="AP14" s="656" t="s">
        <v>245</v>
      </c>
      <c r="AQ14" s="657"/>
      <c r="AR14" s="657"/>
      <c r="AS14" s="657"/>
      <c r="AT14" s="657"/>
      <c r="AU14" s="657"/>
      <c r="AV14" s="657"/>
      <c r="AW14" s="657"/>
      <c r="AX14" s="657"/>
      <c r="AY14" s="657"/>
      <c r="AZ14" s="657"/>
      <c r="BA14" s="657"/>
      <c r="BB14" s="657"/>
      <c r="BC14" s="657"/>
      <c r="BD14" s="657"/>
      <c r="BE14" s="657"/>
      <c r="BF14" s="658"/>
      <c r="BG14" s="659">
        <v>41082</v>
      </c>
      <c r="BH14" s="660"/>
      <c r="BI14" s="660"/>
      <c r="BJ14" s="660"/>
      <c r="BK14" s="660"/>
      <c r="BL14" s="660"/>
      <c r="BM14" s="660"/>
      <c r="BN14" s="661"/>
      <c r="BO14" s="662">
        <v>4.4000000000000004</v>
      </c>
      <c r="BP14" s="662"/>
      <c r="BQ14" s="662"/>
      <c r="BR14" s="662"/>
      <c r="BS14" s="668" t="s">
        <v>118</v>
      </c>
      <c r="BT14" s="660"/>
      <c r="BU14" s="660"/>
      <c r="BV14" s="660"/>
      <c r="BW14" s="660"/>
      <c r="BX14" s="660"/>
      <c r="BY14" s="660"/>
      <c r="BZ14" s="660"/>
      <c r="CA14" s="660"/>
      <c r="CB14" s="669"/>
      <c r="CD14" s="674" t="s">
        <v>246</v>
      </c>
      <c r="CE14" s="675"/>
      <c r="CF14" s="675"/>
      <c r="CG14" s="675"/>
      <c r="CH14" s="675"/>
      <c r="CI14" s="675"/>
      <c r="CJ14" s="675"/>
      <c r="CK14" s="675"/>
      <c r="CL14" s="675"/>
      <c r="CM14" s="675"/>
      <c r="CN14" s="675"/>
      <c r="CO14" s="675"/>
      <c r="CP14" s="675"/>
      <c r="CQ14" s="676"/>
      <c r="CR14" s="659">
        <v>302236</v>
      </c>
      <c r="CS14" s="660"/>
      <c r="CT14" s="660"/>
      <c r="CU14" s="660"/>
      <c r="CV14" s="660"/>
      <c r="CW14" s="660"/>
      <c r="CX14" s="660"/>
      <c r="CY14" s="661"/>
      <c r="CZ14" s="662">
        <v>1.5</v>
      </c>
      <c r="DA14" s="662"/>
      <c r="DB14" s="662"/>
      <c r="DC14" s="662"/>
      <c r="DD14" s="668">
        <v>89863</v>
      </c>
      <c r="DE14" s="660"/>
      <c r="DF14" s="660"/>
      <c r="DG14" s="660"/>
      <c r="DH14" s="660"/>
      <c r="DI14" s="660"/>
      <c r="DJ14" s="660"/>
      <c r="DK14" s="660"/>
      <c r="DL14" s="660"/>
      <c r="DM14" s="660"/>
      <c r="DN14" s="660"/>
      <c r="DO14" s="660"/>
      <c r="DP14" s="661"/>
      <c r="DQ14" s="668">
        <v>219409</v>
      </c>
      <c r="DR14" s="660"/>
      <c r="DS14" s="660"/>
      <c r="DT14" s="660"/>
      <c r="DU14" s="660"/>
      <c r="DV14" s="660"/>
      <c r="DW14" s="660"/>
      <c r="DX14" s="660"/>
      <c r="DY14" s="660"/>
      <c r="DZ14" s="660"/>
      <c r="EA14" s="660"/>
      <c r="EB14" s="660"/>
      <c r="EC14" s="669"/>
    </row>
    <row r="15" spans="2:143" ht="11.25" customHeight="1" x14ac:dyDescent="0.2">
      <c r="B15" s="656" t="s">
        <v>247</v>
      </c>
      <c r="C15" s="657"/>
      <c r="D15" s="657"/>
      <c r="E15" s="657"/>
      <c r="F15" s="657"/>
      <c r="G15" s="657"/>
      <c r="H15" s="657"/>
      <c r="I15" s="657"/>
      <c r="J15" s="657"/>
      <c r="K15" s="657"/>
      <c r="L15" s="657"/>
      <c r="M15" s="657"/>
      <c r="N15" s="657"/>
      <c r="O15" s="657"/>
      <c r="P15" s="657"/>
      <c r="Q15" s="658"/>
      <c r="R15" s="659">
        <v>14521</v>
      </c>
      <c r="S15" s="660"/>
      <c r="T15" s="660"/>
      <c r="U15" s="660"/>
      <c r="V15" s="660"/>
      <c r="W15" s="660"/>
      <c r="X15" s="660"/>
      <c r="Y15" s="661"/>
      <c r="Z15" s="662">
        <v>0.1</v>
      </c>
      <c r="AA15" s="662"/>
      <c r="AB15" s="662"/>
      <c r="AC15" s="662"/>
      <c r="AD15" s="663">
        <v>14521</v>
      </c>
      <c r="AE15" s="663"/>
      <c r="AF15" s="663"/>
      <c r="AG15" s="663"/>
      <c r="AH15" s="663"/>
      <c r="AI15" s="663"/>
      <c r="AJ15" s="663"/>
      <c r="AK15" s="663"/>
      <c r="AL15" s="664">
        <v>0.4</v>
      </c>
      <c r="AM15" s="665"/>
      <c r="AN15" s="665"/>
      <c r="AO15" s="666"/>
      <c r="AP15" s="656" t="s">
        <v>248</v>
      </c>
      <c r="AQ15" s="657"/>
      <c r="AR15" s="657"/>
      <c r="AS15" s="657"/>
      <c r="AT15" s="657"/>
      <c r="AU15" s="657"/>
      <c r="AV15" s="657"/>
      <c r="AW15" s="657"/>
      <c r="AX15" s="657"/>
      <c r="AY15" s="657"/>
      <c r="AZ15" s="657"/>
      <c r="BA15" s="657"/>
      <c r="BB15" s="657"/>
      <c r="BC15" s="657"/>
      <c r="BD15" s="657"/>
      <c r="BE15" s="657"/>
      <c r="BF15" s="658"/>
      <c r="BG15" s="659">
        <v>72566</v>
      </c>
      <c r="BH15" s="660"/>
      <c r="BI15" s="660"/>
      <c r="BJ15" s="660"/>
      <c r="BK15" s="660"/>
      <c r="BL15" s="660"/>
      <c r="BM15" s="660"/>
      <c r="BN15" s="661"/>
      <c r="BO15" s="662">
        <v>7.8</v>
      </c>
      <c r="BP15" s="662"/>
      <c r="BQ15" s="662"/>
      <c r="BR15" s="662"/>
      <c r="BS15" s="668" t="s">
        <v>118</v>
      </c>
      <c r="BT15" s="660"/>
      <c r="BU15" s="660"/>
      <c r="BV15" s="660"/>
      <c r="BW15" s="660"/>
      <c r="BX15" s="660"/>
      <c r="BY15" s="660"/>
      <c r="BZ15" s="660"/>
      <c r="CA15" s="660"/>
      <c r="CB15" s="669"/>
      <c r="CD15" s="674" t="s">
        <v>249</v>
      </c>
      <c r="CE15" s="675"/>
      <c r="CF15" s="675"/>
      <c r="CG15" s="675"/>
      <c r="CH15" s="675"/>
      <c r="CI15" s="675"/>
      <c r="CJ15" s="675"/>
      <c r="CK15" s="675"/>
      <c r="CL15" s="675"/>
      <c r="CM15" s="675"/>
      <c r="CN15" s="675"/>
      <c r="CO15" s="675"/>
      <c r="CP15" s="675"/>
      <c r="CQ15" s="676"/>
      <c r="CR15" s="659">
        <v>349025</v>
      </c>
      <c r="CS15" s="660"/>
      <c r="CT15" s="660"/>
      <c r="CU15" s="660"/>
      <c r="CV15" s="660"/>
      <c r="CW15" s="660"/>
      <c r="CX15" s="660"/>
      <c r="CY15" s="661"/>
      <c r="CZ15" s="662">
        <v>1.7</v>
      </c>
      <c r="DA15" s="662"/>
      <c r="DB15" s="662"/>
      <c r="DC15" s="662"/>
      <c r="DD15" s="668">
        <v>43261</v>
      </c>
      <c r="DE15" s="660"/>
      <c r="DF15" s="660"/>
      <c r="DG15" s="660"/>
      <c r="DH15" s="660"/>
      <c r="DI15" s="660"/>
      <c r="DJ15" s="660"/>
      <c r="DK15" s="660"/>
      <c r="DL15" s="660"/>
      <c r="DM15" s="660"/>
      <c r="DN15" s="660"/>
      <c r="DO15" s="660"/>
      <c r="DP15" s="661"/>
      <c r="DQ15" s="668">
        <v>295176</v>
      </c>
      <c r="DR15" s="660"/>
      <c r="DS15" s="660"/>
      <c r="DT15" s="660"/>
      <c r="DU15" s="660"/>
      <c r="DV15" s="660"/>
      <c r="DW15" s="660"/>
      <c r="DX15" s="660"/>
      <c r="DY15" s="660"/>
      <c r="DZ15" s="660"/>
      <c r="EA15" s="660"/>
      <c r="EB15" s="660"/>
      <c r="EC15" s="669"/>
    </row>
    <row r="16" spans="2:143" ht="11.25" customHeight="1" x14ac:dyDescent="0.2">
      <c r="B16" s="656" t="s">
        <v>250</v>
      </c>
      <c r="C16" s="657"/>
      <c r="D16" s="657"/>
      <c r="E16" s="657"/>
      <c r="F16" s="657"/>
      <c r="G16" s="657"/>
      <c r="H16" s="657"/>
      <c r="I16" s="657"/>
      <c r="J16" s="657"/>
      <c r="K16" s="657"/>
      <c r="L16" s="657"/>
      <c r="M16" s="657"/>
      <c r="N16" s="657"/>
      <c r="O16" s="657"/>
      <c r="P16" s="657"/>
      <c r="Q16" s="658"/>
      <c r="R16" s="659" t="s">
        <v>118</v>
      </c>
      <c r="S16" s="660"/>
      <c r="T16" s="660"/>
      <c r="U16" s="660"/>
      <c r="V16" s="660"/>
      <c r="W16" s="660"/>
      <c r="X16" s="660"/>
      <c r="Y16" s="661"/>
      <c r="Z16" s="662" t="s">
        <v>118</v>
      </c>
      <c r="AA16" s="662"/>
      <c r="AB16" s="662"/>
      <c r="AC16" s="662"/>
      <c r="AD16" s="663" t="s">
        <v>118</v>
      </c>
      <c r="AE16" s="663"/>
      <c r="AF16" s="663"/>
      <c r="AG16" s="663"/>
      <c r="AH16" s="663"/>
      <c r="AI16" s="663"/>
      <c r="AJ16" s="663"/>
      <c r="AK16" s="663"/>
      <c r="AL16" s="664" t="s">
        <v>118</v>
      </c>
      <c r="AM16" s="665"/>
      <c r="AN16" s="665"/>
      <c r="AO16" s="666"/>
      <c r="AP16" s="656" t="s">
        <v>251</v>
      </c>
      <c r="AQ16" s="657"/>
      <c r="AR16" s="657"/>
      <c r="AS16" s="657"/>
      <c r="AT16" s="657"/>
      <c r="AU16" s="657"/>
      <c r="AV16" s="657"/>
      <c r="AW16" s="657"/>
      <c r="AX16" s="657"/>
      <c r="AY16" s="657"/>
      <c r="AZ16" s="657"/>
      <c r="BA16" s="657"/>
      <c r="BB16" s="657"/>
      <c r="BC16" s="657"/>
      <c r="BD16" s="657"/>
      <c r="BE16" s="657"/>
      <c r="BF16" s="658"/>
      <c r="BG16" s="659" t="s">
        <v>118</v>
      </c>
      <c r="BH16" s="660"/>
      <c r="BI16" s="660"/>
      <c r="BJ16" s="660"/>
      <c r="BK16" s="660"/>
      <c r="BL16" s="660"/>
      <c r="BM16" s="660"/>
      <c r="BN16" s="661"/>
      <c r="BO16" s="662" t="s">
        <v>118</v>
      </c>
      <c r="BP16" s="662"/>
      <c r="BQ16" s="662"/>
      <c r="BR16" s="662"/>
      <c r="BS16" s="668" t="s">
        <v>118</v>
      </c>
      <c r="BT16" s="660"/>
      <c r="BU16" s="660"/>
      <c r="BV16" s="660"/>
      <c r="BW16" s="660"/>
      <c r="BX16" s="660"/>
      <c r="BY16" s="660"/>
      <c r="BZ16" s="660"/>
      <c r="CA16" s="660"/>
      <c r="CB16" s="669"/>
      <c r="CD16" s="674" t="s">
        <v>252</v>
      </c>
      <c r="CE16" s="675"/>
      <c r="CF16" s="675"/>
      <c r="CG16" s="675"/>
      <c r="CH16" s="675"/>
      <c r="CI16" s="675"/>
      <c r="CJ16" s="675"/>
      <c r="CK16" s="675"/>
      <c r="CL16" s="675"/>
      <c r="CM16" s="675"/>
      <c r="CN16" s="675"/>
      <c r="CO16" s="675"/>
      <c r="CP16" s="675"/>
      <c r="CQ16" s="676"/>
      <c r="CR16" s="659">
        <v>61230</v>
      </c>
      <c r="CS16" s="660"/>
      <c r="CT16" s="660"/>
      <c r="CU16" s="660"/>
      <c r="CV16" s="660"/>
      <c r="CW16" s="660"/>
      <c r="CX16" s="660"/>
      <c r="CY16" s="661"/>
      <c r="CZ16" s="662">
        <v>0.3</v>
      </c>
      <c r="DA16" s="662"/>
      <c r="DB16" s="662"/>
      <c r="DC16" s="662"/>
      <c r="DD16" s="668" t="s">
        <v>118</v>
      </c>
      <c r="DE16" s="660"/>
      <c r="DF16" s="660"/>
      <c r="DG16" s="660"/>
      <c r="DH16" s="660"/>
      <c r="DI16" s="660"/>
      <c r="DJ16" s="660"/>
      <c r="DK16" s="660"/>
      <c r="DL16" s="660"/>
      <c r="DM16" s="660"/>
      <c r="DN16" s="660"/>
      <c r="DO16" s="660"/>
      <c r="DP16" s="661"/>
      <c r="DQ16" s="668">
        <v>12721</v>
      </c>
      <c r="DR16" s="660"/>
      <c r="DS16" s="660"/>
      <c r="DT16" s="660"/>
      <c r="DU16" s="660"/>
      <c r="DV16" s="660"/>
      <c r="DW16" s="660"/>
      <c r="DX16" s="660"/>
      <c r="DY16" s="660"/>
      <c r="DZ16" s="660"/>
      <c r="EA16" s="660"/>
      <c r="EB16" s="660"/>
      <c r="EC16" s="669"/>
    </row>
    <row r="17" spans="2:133" ht="11.25" customHeight="1" x14ac:dyDescent="0.2">
      <c r="B17" s="656" t="s">
        <v>253</v>
      </c>
      <c r="C17" s="657"/>
      <c r="D17" s="657"/>
      <c r="E17" s="657"/>
      <c r="F17" s="657"/>
      <c r="G17" s="657"/>
      <c r="H17" s="657"/>
      <c r="I17" s="657"/>
      <c r="J17" s="657"/>
      <c r="K17" s="657"/>
      <c r="L17" s="657"/>
      <c r="M17" s="657"/>
      <c r="N17" s="657"/>
      <c r="O17" s="657"/>
      <c r="P17" s="657"/>
      <c r="Q17" s="658"/>
      <c r="R17" s="659">
        <v>3450</v>
      </c>
      <c r="S17" s="660"/>
      <c r="T17" s="660"/>
      <c r="U17" s="660"/>
      <c r="V17" s="660"/>
      <c r="W17" s="660"/>
      <c r="X17" s="660"/>
      <c r="Y17" s="661"/>
      <c r="Z17" s="662">
        <v>0</v>
      </c>
      <c r="AA17" s="662"/>
      <c r="AB17" s="662"/>
      <c r="AC17" s="662"/>
      <c r="AD17" s="663">
        <v>3450</v>
      </c>
      <c r="AE17" s="663"/>
      <c r="AF17" s="663"/>
      <c r="AG17" s="663"/>
      <c r="AH17" s="663"/>
      <c r="AI17" s="663"/>
      <c r="AJ17" s="663"/>
      <c r="AK17" s="663"/>
      <c r="AL17" s="664">
        <v>0.1</v>
      </c>
      <c r="AM17" s="665"/>
      <c r="AN17" s="665"/>
      <c r="AO17" s="666"/>
      <c r="AP17" s="656" t="s">
        <v>254</v>
      </c>
      <c r="AQ17" s="657"/>
      <c r="AR17" s="657"/>
      <c r="AS17" s="657"/>
      <c r="AT17" s="657"/>
      <c r="AU17" s="657"/>
      <c r="AV17" s="657"/>
      <c r="AW17" s="657"/>
      <c r="AX17" s="657"/>
      <c r="AY17" s="657"/>
      <c r="AZ17" s="657"/>
      <c r="BA17" s="657"/>
      <c r="BB17" s="657"/>
      <c r="BC17" s="657"/>
      <c r="BD17" s="657"/>
      <c r="BE17" s="657"/>
      <c r="BF17" s="658"/>
      <c r="BG17" s="659" t="s">
        <v>118</v>
      </c>
      <c r="BH17" s="660"/>
      <c r="BI17" s="660"/>
      <c r="BJ17" s="660"/>
      <c r="BK17" s="660"/>
      <c r="BL17" s="660"/>
      <c r="BM17" s="660"/>
      <c r="BN17" s="661"/>
      <c r="BO17" s="662" t="s">
        <v>118</v>
      </c>
      <c r="BP17" s="662"/>
      <c r="BQ17" s="662"/>
      <c r="BR17" s="662"/>
      <c r="BS17" s="668" t="s">
        <v>118</v>
      </c>
      <c r="BT17" s="660"/>
      <c r="BU17" s="660"/>
      <c r="BV17" s="660"/>
      <c r="BW17" s="660"/>
      <c r="BX17" s="660"/>
      <c r="BY17" s="660"/>
      <c r="BZ17" s="660"/>
      <c r="CA17" s="660"/>
      <c r="CB17" s="669"/>
      <c r="CD17" s="674" t="s">
        <v>255</v>
      </c>
      <c r="CE17" s="675"/>
      <c r="CF17" s="675"/>
      <c r="CG17" s="675"/>
      <c r="CH17" s="675"/>
      <c r="CI17" s="675"/>
      <c r="CJ17" s="675"/>
      <c r="CK17" s="675"/>
      <c r="CL17" s="675"/>
      <c r="CM17" s="675"/>
      <c r="CN17" s="675"/>
      <c r="CO17" s="675"/>
      <c r="CP17" s="675"/>
      <c r="CQ17" s="676"/>
      <c r="CR17" s="659">
        <v>577857</v>
      </c>
      <c r="CS17" s="660"/>
      <c r="CT17" s="660"/>
      <c r="CU17" s="660"/>
      <c r="CV17" s="660"/>
      <c r="CW17" s="660"/>
      <c r="CX17" s="660"/>
      <c r="CY17" s="661"/>
      <c r="CZ17" s="662">
        <v>2.8</v>
      </c>
      <c r="DA17" s="662"/>
      <c r="DB17" s="662"/>
      <c r="DC17" s="662"/>
      <c r="DD17" s="668" t="s">
        <v>118</v>
      </c>
      <c r="DE17" s="660"/>
      <c r="DF17" s="660"/>
      <c r="DG17" s="660"/>
      <c r="DH17" s="660"/>
      <c r="DI17" s="660"/>
      <c r="DJ17" s="660"/>
      <c r="DK17" s="660"/>
      <c r="DL17" s="660"/>
      <c r="DM17" s="660"/>
      <c r="DN17" s="660"/>
      <c r="DO17" s="660"/>
      <c r="DP17" s="661"/>
      <c r="DQ17" s="668">
        <v>562592</v>
      </c>
      <c r="DR17" s="660"/>
      <c r="DS17" s="660"/>
      <c r="DT17" s="660"/>
      <c r="DU17" s="660"/>
      <c r="DV17" s="660"/>
      <c r="DW17" s="660"/>
      <c r="DX17" s="660"/>
      <c r="DY17" s="660"/>
      <c r="DZ17" s="660"/>
      <c r="EA17" s="660"/>
      <c r="EB17" s="660"/>
      <c r="EC17" s="669"/>
    </row>
    <row r="18" spans="2:133" ht="11.25" customHeight="1" x14ac:dyDescent="0.2">
      <c r="B18" s="656" t="s">
        <v>256</v>
      </c>
      <c r="C18" s="657"/>
      <c r="D18" s="657"/>
      <c r="E18" s="657"/>
      <c r="F18" s="657"/>
      <c r="G18" s="657"/>
      <c r="H18" s="657"/>
      <c r="I18" s="657"/>
      <c r="J18" s="657"/>
      <c r="K18" s="657"/>
      <c r="L18" s="657"/>
      <c r="M18" s="657"/>
      <c r="N18" s="657"/>
      <c r="O18" s="657"/>
      <c r="P18" s="657"/>
      <c r="Q18" s="658"/>
      <c r="R18" s="659">
        <v>2340696</v>
      </c>
      <c r="S18" s="660"/>
      <c r="T18" s="660"/>
      <c r="U18" s="660"/>
      <c r="V18" s="660"/>
      <c r="W18" s="660"/>
      <c r="X18" s="660"/>
      <c r="Y18" s="661"/>
      <c r="Z18" s="662">
        <v>11.2</v>
      </c>
      <c r="AA18" s="662"/>
      <c r="AB18" s="662"/>
      <c r="AC18" s="662"/>
      <c r="AD18" s="663">
        <v>2069097</v>
      </c>
      <c r="AE18" s="663"/>
      <c r="AF18" s="663"/>
      <c r="AG18" s="663"/>
      <c r="AH18" s="663"/>
      <c r="AI18" s="663"/>
      <c r="AJ18" s="663"/>
      <c r="AK18" s="663"/>
      <c r="AL18" s="664">
        <v>63</v>
      </c>
      <c r="AM18" s="665"/>
      <c r="AN18" s="665"/>
      <c r="AO18" s="666"/>
      <c r="AP18" s="656" t="s">
        <v>257</v>
      </c>
      <c r="AQ18" s="657"/>
      <c r="AR18" s="657"/>
      <c r="AS18" s="657"/>
      <c r="AT18" s="657"/>
      <c r="AU18" s="657"/>
      <c r="AV18" s="657"/>
      <c r="AW18" s="657"/>
      <c r="AX18" s="657"/>
      <c r="AY18" s="657"/>
      <c r="AZ18" s="657"/>
      <c r="BA18" s="657"/>
      <c r="BB18" s="657"/>
      <c r="BC18" s="657"/>
      <c r="BD18" s="657"/>
      <c r="BE18" s="657"/>
      <c r="BF18" s="658"/>
      <c r="BG18" s="659" t="s">
        <v>118</v>
      </c>
      <c r="BH18" s="660"/>
      <c r="BI18" s="660"/>
      <c r="BJ18" s="660"/>
      <c r="BK18" s="660"/>
      <c r="BL18" s="660"/>
      <c r="BM18" s="660"/>
      <c r="BN18" s="661"/>
      <c r="BO18" s="662" t="s">
        <v>118</v>
      </c>
      <c r="BP18" s="662"/>
      <c r="BQ18" s="662"/>
      <c r="BR18" s="662"/>
      <c r="BS18" s="668" t="s">
        <v>118</v>
      </c>
      <c r="BT18" s="660"/>
      <c r="BU18" s="660"/>
      <c r="BV18" s="660"/>
      <c r="BW18" s="660"/>
      <c r="BX18" s="660"/>
      <c r="BY18" s="660"/>
      <c r="BZ18" s="660"/>
      <c r="CA18" s="660"/>
      <c r="CB18" s="669"/>
      <c r="CD18" s="674" t="s">
        <v>258</v>
      </c>
      <c r="CE18" s="675"/>
      <c r="CF18" s="675"/>
      <c r="CG18" s="675"/>
      <c r="CH18" s="675"/>
      <c r="CI18" s="675"/>
      <c r="CJ18" s="675"/>
      <c r="CK18" s="675"/>
      <c r="CL18" s="675"/>
      <c r="CM18" s="675"/>
      <c r="CN18" s="675"/>
      <c r="CO18" s="675"/>
      <c r="CP18" s="675"/>
      <c r="CQ18" s="676"/>
      <c r="CR18" s="659" t="s">
        <v>118</v>
      </c>
      <c r="CS18" s="660"/>
      <c r="CT18" s="660"/>
      <c r="CU18" s="660"/>
      <c r="CV18" s="660"/>
      <c r="CW18" s="660"/>
      <c r="CX18" s="660"/>
      <c r="CY18" s="661"/>
      <c r="CZ18" s="662" t="s">
        <v>118</v>
      </c>
      <c r="DA18" s="662"/>
      <c r="DB18" s="662"/>
      <c r="DC18" s="662"/>
      <c r="DD18" s="668" t="s">
        <v>118</v>
      </c>
      <c r="DE18" s="660"/>
      <c r="DF18" s="660"/>
      <c r="DG18" s="660"/>
      <c r="DH18" s="660"/>
      <c r="DI18" s="660"/>
      <c r="DJ18" s="660"/>
      <c r="DK18" s="660"/>
      <c r="DL18" s="660"/>
      <c r="DM18" s="660"/>
      <c r="DN18" s="660"/>
      <c r="DO18" s="660"/>
      <c r="DP18" s="661"/>
      <c r="DQ18" s="668" t="s">
        <v>118</v>
      </c>
      <c r="DR18" s="660"/>
      <c r="DS18" s="660"/>
      <c r="DT18" s="660"/>
      <c r="DU18" s="660"/>
      <c r="DV18" s="660"/>
      <c r="DW18" s="660"/>
      <c r="DX18" s="660"/>
      <c r="DY18" s="660"/>
      <c r="DZ18" s="660"/>
      <c r="EA18" s="660"/>
      <c r="EB18" s="660"/>
      <c r="EC18" s="669"/>
    </row>
    <row r="19" spans="2:133" ht="11.25" customHeight="1" x14ac:dyDescent="0.2">
      <c r="B19" s="656" t="s">
        <v>259</v>
      </c>
      <c r="C19" s="657"/>
      <c r="D19" s="657"/>
      <c r="E19" s="657"/>
      <c r="F19" s="657"/>
      <c r="G19" s="657"/>
      <c r="H19" s="657"/>
      <c r="I19" s="657"/>
      <c r="J19" s="657"/>
      <c r="K19" s="657"/>
      <c r="L19" s="657"/>
      <c r="M19" s="657"/>
      <c r="N19" s="657"/>
      <c r="O19" s="657"/>
      <c r="P19" s="657"/>
      <c r="Q19" s="658"/>
      <c r="R19" s="659">
        <v>2069097</v>
      </c>
      <c r="S19" s="660"/>
      <c r="T19" s="660"/>
      <c r="U19" s="660"/>
      <c r="V19" s="660"/>
      <c r="W19" s="660"/>
      <c r="X19" s="660"/>
      <c r="Y19" s="661"/>
      <c r="Z19" s="662">
        <v>9.9</v>
      </c>
      <c r="AA19" s="662"/>
      <c r="AB19" s="662"/>
      <c r="AC19" s="662"/>
      <c r="AD19" s="663">
        <v>2069097</v>
      </c>
      <c r="AE19" s="663"/>
      <c r="AF19" s="663"/>
      <c r="AG19" s="663"/>
      <c r="AH19" s="663"/>
      <c r="AI19" s="663"/>
      <c r="AJ19" s="663"/>
      <c r="AK19" s="663"/>
      <c r="AL19" s="664">
        <v>63</v>
      </c>
      <c r="AM19" s="665"/>
      <c r="AN19" s="665"/>
      <c r="AO19" s="666"/>
      <c r="AP19" s="656" t="s">
        <v>260</v>
      </c>
      <c r="AQ19" s="657"/>
      <c r="AR19" s="657"/>
      <c r="AS19" s="657"/>
      <c r="AT19" s="657"/>
      <c r="AU19" s="657"/>
      <c r="AV19" s="657"/>
      <c r="AW19" s="657"/>
      <c r="AX19" s="657"/>
      <c r="AY19" s="657"/>
      <c r="AZ19" s="657"/>
      <c r="BA19" s="657"/>
      <c r="BB19" s="657"/>
      <c r="BC19" s="657"/>
      <c r="BD19" s="657"/>
      <c r="BE19" s="657"/>
      <c r="BF19" s="658"/>
      <c r="BG19" s="659" t="s">
        <v>118</v>
      </c>
      <c r="BH19" s="660"/>
      <c r="BI19" s="660"/>
      <c r="BJ19" s="660"/>
      <c r="BK19" s="660"/>
      <c r="BL19" s="660"/>
      <c r="BM19" s="660"/>
      <c r="BN19" s="661"/>
      <c r="BO19" s="662" t="s">
        <v>118</v>
      </c>
      <c r="BP19" s="662"/>
      <c r="BQ19" s="662"/>
      <c r="BR19" s="662"/>
      <c r="BS19" s="668" t="s">
        <v>118</v>
      </c>
      <c r="BT19" s="660"/>
      <c r="BU19" s="660"/>
      <c r="BV19" s="660"/>
      <c r="BW19" s="660"/>
      <c r="BX19" s="660"/>
      <c r="BY19" s="660"/>
      <c r="BZ19" s="660"/>
      <c r="CA19" s="660"/>
      <c r="CB19" s="669"/>
      <c r="CD19" s="674" t="s">
        <v>261</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118</v>
      </c>
      <c r="DA19" s="662"/>
      <c r="DB19" s="662"/>
      <c r="DC19" s="662"/>
      <c r="DD19" s="668" t="s">
        <v>118</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2">
      <c r="B20" s="656" t="s">
        <v>262</v>
      </c>
      <c r="C20" s="657"/>
      <c r="D20" s="657"/>
      <c r="E20" s="657"/>
      <c r="F20" s="657"/>
      <c r="G20" s="657"/>
      <c r="H20" s="657"/>
      <c r="I20" s="657"/>
      <c r="J20" s="657"/>
      <c r="K20" s="657"/>
      <c r="L20" s="657"/>
      <c r="M20" s="657"/>
      <c r="N20" s="657"/>
      <c r="O20" s="657"/>
      <c r="P20" s="657"/>
      <c r="Q20" s="658"/>
      <c r="R20" s="659">
        <v>271599</v>
      </c>
      <c r="S20" s="660"/>
      <c r="T20" s="660"/>
      <c r="U20" s="660"/>
      <c r="V20" s="660"/>
      <c r="W20" s="660"/>
      <c r="X20" s="660"/>
      <c r="Y20" s="661"/>
      <c r="Z20" s="662">
        <v>1.3</v>
      </c>
      <c r="AA20" s="662"/>
      <c r="AB20" s="662"/>
      <c r="AC20" s="662"/>
      <c r="AD20" s="663" t="s">
        <v>118</v>
      </c>
      <c r="AE20" s="663"/>
      <c r="AF20" s="663"/>
      <c r="AG20" s="663"/>
      <c r="AH20" s="663"/>
      <c r="AI20" s="663"/>
      <c r="AJ20" s="663"/>
      <c r="AK20" s="663"/>
      <c r="AL20" s="664" t="s">
        <v>118</v>
      </c>
      <c r="AM20" s="665"/>
      <c r="AN20" s="665"/>
      <c r="AO20" s="666"/>
      <c r="AP20" s="656" t="s">
        <v>263</v>
      </c>
      <c r="AQ20" s="657"/>
      <c r="AR20" s="657"/>
      <c r="AS20" s="657"/>
      <c r="AT20" s="657"/>
      <c r="AU20" s="657"/>
      <c r="AV20" s="657"/>
      <c r="AW20" s="657"/>
      <c r="AX20" s="657"/>
      <c r="AY20" s="657"/>
      <c r="AZ20" s="657"/>
      <c r="BA20" s="657"/>
      <c r="BB20" s="657"/>
      <c r="BC20" s="657"/>
      <c r="BD20" s="657"/>
      <c r="BE20" s="657"/>
      <c r="BF20" s="658"/>
      <c r="BG20" s="659" t="s">
        <v>118</v>
      </c>
      <c r="BH20" s="660"/>
      <c r="BI20" s="660"/>
      <c r="BJ20" s="660"/>
      <c r="BK20" s="660"/>
      <c r="BL20" s="660"/>
      <c r="BM20" s="660"/>
      <c r="BN20" s="661"/>
      <c r="BO20" s="662" t="s">
        <v>118</v>
      </c>
      <c r="BP20" s="662"/>
      <c r="BQ20" s="662"/>
      <c r="BR20" s="662"/>
      <c r="BS20" s="668" t="s">
        <v>118</v>
      </c>
      <c r="BT20" s="660"/>
      <c r="BU20" s="660"/>
      <c r="BV20" s="660"/>
      <c r="BW20" s="660"/>
      <c r="BX20" s="660"/>
      <c r="BY20" s="660"/>
      <c r="BZ20" s="660"/>
      <c r="CA20" s="660"/>
      <c r="CB20" s="669"/>
      <c r="CD20" s="674" t="s">
        <v>264</v>
      </c>
      <c r="CE20" s="675"/>
      <c r="CF20" s="675"/>
      <c r="CG20" s="675"/>
      <c r="CH20" s="675"/>
      <c r="CI20" s="675"/>
      <c r="CJ20" s="675"/>
      <c r="CK20" s="675"/>
      <c r="CL20" s="675"/>
      <c r="CM20" s="675"/>
      <c r="CN20" s="675"/>
      <c r="CO20" s="675"/>
      <c r="CP20" s="675"/>
      <c r="CQ20" s="676"/>
      <c r="CR20" s="659">
        <v>20349325</v>
      </c>
      <c r="CS20" s="660"/>
      <c r="CT20" s="660"/>
      <c r="CU20" s="660"/>
      <c r="CV20" s="660"/>
      <c r="CW20" s="660"/>
      <c r="CX20" s="660"/>
      <c r="CY20" s="661"/>
      <c r="CZ20" s="662">
        <v>100</v>
      </c>
      <c r="DA20" s="662"/>
      <c r="DB20" s="662"/>
      <c r="DC20" s="662"/>
      <c r="DD20" s="668">
        <v>731814</v>
      </c>
      <c r="DE20" s="660"/>
      <c r="DF20" s="660"/>
      <c r="DG20" s="660"/>
      <c r="DH20" s="660"/>
      <c r="DI20" s="660"/>
      <c r="DJ20" s="660"/>
      <c r="DK20" s="660"/>
      <c r="DL20" s="660"/>
      <c r="DM20" s="660"/>
      <c r="DN20" s="660"/>
      <c r="DO20" s="660"/>
      <c r="DP20" s="661"/>
      <c r="DQ20" s="668">
        <v>3920624</v>
      </c>
      <c r="DR20" s="660"/>
      <c r="DS20" s="660"/>
      <c r="DT20" s="660"/>
      <c r="DU20" s="660"/>
      <c r="DV20" s="660"/>
      <c r="DW20" s="660"/>
      <c r="DX20" s="660"/>
      <c r="DY20" s="660"/>
      <c r="DZ20" s="660"/>
      <c r="EA20" s="660"/>
      <c r="EB20" s="660"/>
      <c r="EC20" s="669"/>
    </row>
    <row r="21" spans="2:133" ht="11.25" customHeight="1" x14ac:dyDescent="0.2">
      <c r="B21" s="656" t="s">
        <v>265</v>
      </c>
      <c r="C21" s="657"/>
      <c r="D21" s="657"/>
      <c r="E21" s="657"/>
      <c r="F21" s="657"/>
      <c r="G21" s="657"/>
      <c r="H21" s="657"/>
      <c r="I21" s="657"/>
      <c r="J21" s="657"/>
      <c r="K21" s="657"/>
      <c r="L21" s="657"/>
      <c r="M21" s="657"/>
      <c r="N21" s="657"/>
      <c r="O21" s="657"/>
      <c r="P21" s="657"/>
      <c r="Q21" s="658"/>
      <c r="R21" s="659" t="s">
        <v>118</v>
      </c>
      <c r="S21" s="660"/>
      <c r="T21" s="660"/>
      <c r="U21" s="660"/>
      <c r="V21" s="660"/>
      <c r="W21" s="660"/>
      <c r="X21" s="660"/>
      <c r="Y21" s="661"/>
      <c r="Z21" s="662" t="s">
        <v>118</v>
      </c>
      <c r="AA21" s="662"/>
      <c r="AB21" s="662"/>
      <c r="AC21" s="662"/>
      <c r="AD21" s="663" t="s">
        <v>118</v>
      </c>
      <c r="AE21" s="663"/>
      <c r="AF21" s="663"/>
      <c r="AG21" s="663"/>
      <c r="AH21" s="663"/>
      <c r="AI21" s="663"/>
      <c r="AJ21" s="663"/>
      <c r="AK21" s="663"/>
      <c r="AL21" s="664" t="s">
        <v>118</v>
      </c>
      <c r="AM21" s="665"/>
      <c r="AN21" s="665"/>
      <c r="AO21" s="666"/>
      <c r="AP21" s="677" t="s">
        <v>266</v>
      </c>
      <c r="AQ21" s="678"/>
      <c r="AR21" s="678"/>
      <c r="AS21" s="678"/>
      <c r="AT21" s="678"/>
      <c r="AU21" s="678"/>
      <c r="AV21" s="678"/>
      <c r="AW21" s="678"/>
      <c r="AX21" s="678"/>
      <c r="AY21" s="678"/>
      <c r="AZ21" s="678"/>
      <c r="BA21" s="678"/>
      <c r="BB21" s="678"/>
      <c r="BC21" s="678"/>
      <c r="BD21" s="678"/>
      <c r="BE21" s="678"/>
      <c r="BF21" s="679"/>
      <c r="BG21" s="659" t="s">
        <v>118</v>
      </c>
      <c r="BH21" s="660"/>
      <c r="BI21" s="660"/>
      <c r="BJ21" s="660"/>
      <c r="BK21" s="660"/>
      <c r="BL21" s="660"/>
      <c r="BM21" s="660"/>
      <c r="BN21" s="661"/>
      <c r="BO21" s="662" t="s">
        <v>118</v>
      </c>
      <c r="BP21" s="662"/>
      <c r="BQ21" s="662"/>
      <c r="BR21" s="662"/>
      <c r="BS21" s="668" t="s">
        <v>118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267</v>
      </c>
      <c r="C22" s="657"/>
      <c r="D22" s="657"/>
      <c r="E22" s="657"/>
      <c r="F22" s="657"/>
      <c r="G22" s="657"/>
      <c r="H22" s="657"/>
      <c r="I22" s="657"/>
      <c r="J22" s="657"/>
      <c r="K22" s="657"/>
      <c r="L22" s="657"/>
      <c r="M22" s="657"/>
      <c r="N22" s="657"/>
      <c r="O22" s="657"/>
      <c r="P22" s="657"/>
      <c r="Q22" s="658"/>
      <c r="R22" s="659">
        <v>3550173</v>
      </c>
      <c r="S22" s="660"/>
      <c r="T22" s="660"/>
      <c r="U22" s="660"/>
      <c r="V22" s="660"/>
      <c r="W22" s="660"/>
      <c r="X22" s="660"/>
      <c r="Y22" s="661"/>
      <c r="Z22" s="662">
        <v>17</v>
      </c>
      <c r="AA22" s="662"/>
      <c r="AB22" s="662"/>
      <c r="AC22" s="662"/>
      <c r="AD22" s="663">
        <v>3278574</v>
      </c>
      <c r="AE22" s="663"/>
      <c r="AF22" s="663"/>
      <c r="AG22" s="663"/>
      <c r="AH22" s="663"/>
      <c r="AI22" s="663"/>
      <c r="AJ22" s="663"/>
      <c r="AK22" s="663"/>
      <c r="AL22" s="664">
        <v>99.8</v>
      </c>
      <c r="AM22" s="665"/>
      <c r="AN22" s="665"/>
      <c r="AO22" s="666"/>
      <c r="AP22" s="677" t="s">
        <v>268</v>
      </c>
      <c r="AQ22" s="678"/>
      <c r="AR22" s="678"/>
      <c r="AS22" s="678"/>
      <c r="AT22" s="678"/>
      <c r="AU22" s="678"/>
      <c r="AV22" s="678"/>
      <c r="AW22" s="678"/>
      <c r="AX22" s="678"/>
      <c r="AY22" s="678"/>
      <c r="AZ22" s="678"/>
      <c r="BA22" s="678"/>
      <c r="BB22" s="678"/>
      <c r="BC22" s="678"/>
      <c r="BD22" s="678"/>
      <c r="BE22" s="678"/>
      <c r="BF22" s="679"/>
      <c r="BG22" s="659" t="s">
        <v>118</v>
      </c>
      <c r="BH22" s="660"/>
      <c r="BI22" s="660"/>
      <c r="BJ22" s="660"/>
      <c r="BK22" s="660"/>
      <c r="BL22" s="660"/>
      <c r="BM22" s="660"/>
      <c r="BN22" s="661"/>
      <c r="BO22" s="662" t="s">
        <v>118</v>
      </c>
      <c r="BP22" s="662"/>
      <c r="BQ22" s="662"/>
      <c r="BR22" s="662"/>
      <c r="BS22" s="668" t="s">
        <v>118</v>
      </c>
      <c r="BT22" s="660"/>
      <c r="BU22" s="660"/>
      <c r="BV22" s="660"/>
      <c r="BW22" s="660"/>
      <c r="BX22" s="660"/>
      <c r="BY22" s="660"/>
      <c r="BZ22" s="660"/>
      <c r="CA22" s="660"/>
      <c r="CB22" s="669"/>
      <c r="CD22" s="641" t="s">
        <v>269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270</v>
      </c>
      <c r="C23" s="657"/>
      <c r="D23" s="657"/>
      <c r="E23" s="657"/>
      <c r="F23" s="657"/>
      <c r="G23" s="657"/>
      <c r="H23" s="657"/>
      <c r="I23" s="657"/>
      <c r="J23" s="657"/>
      <c r="K23" s="657"/>
      <c r="L23" s="657"/>
      <c r="M23" s="657"/>
      <c r="N23" s="657"/>
      <c r="O23" s="657"/>
      <c r="P23" s="657"/>
      <c r="Q23" s="658"/>
      <c r="R23" s="659">
        <v>2649</v>
      </c>
      <c r="S23" s="660"/>
      <c r="T23" s="660"/>
      <c r="U23" s="660"/>
      <c r="V23" s="660"/>
      <c r="W23" s="660"/>
      <c r="X23" s="660"/>
      <c r="Y23" s="661"/>
      <c r="Z23" s="662">
        <v>0</v>
      </c>
      <c r="AA23" s="662"/>
      <c r="AB23" s="662"/>
      <c r="AC23" s="662"/>
      <c r="AD23" s="663">
        <v>2649</v>
      </c>
      <c r="AE23" s="663"/>
      <c r="AF23" s="663"/>
      <c r="AG23" s="663"/>
      <c r="AH23" s="663"/>
      <c r="AI23" s="663"/>
      <c r="AJ23" s="663"/>
      <c r="AK23" s="663"/>
      <c r="AL23" s="664">
        <v>0.1</v>
      </c>
      <c r="AM23" s="665"/>
      <c r="AN23" s="665"/>
      <c r="AO23" s="666"/>
      <c r="AP23" s="677" t="s">
        <v>271</v>
      </c>
      <c r="AQ23" s="678"/>
      <c r="AR23" s="678"/>
      <c r="AS23" s="678"/>
      <c r="AT23" s="678"/>
      <c r="AU23" s="678"/>
      <c r="AV23" s="678"/>
      <c r="AW23" s="678"/>
      <c r="AX23" s="678"/>
      <c r="AY23" s="678"/>
      <c r="AZ23" s="678"/>
      <c r="BA23" s="678"/>
      <c r="BB23" s="678"/>
      <c r="BC23" s="678"/>
      <c r="BD23" s="678"/>
      <c r="BE23" s="678"/>
      <c r="BF23" s="679"/>
      <c r="BG23" s="659" t="s">
        <v>118</v>
      </c>
      <c r="BH23" s="660"/>
      <c r="BI23" s="660"/>
      <c r="BJ23" s="660"/>
      <c r="BK23" s="660"/>
      <c r="BL23" s="660"/>
      <c r="BM23" s="660"/>
      <c r="BN23" s="661"/>
      <c r="BO23" s="662" t="s">
        <v>118</v>
      </c>
      <c r="BP23" s="662"/>
      <c r="BQ23" s="662"/>
      <c r="BR23" s="662"/>
      <c r="BS23" s="668" t="s">
        <v>118</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272</v>
      </c>
      <c r="CS23" s="642"/>
      <c r="CT23" s="642"/>
      <c r="CU23" s="642"/>
      <c r="CV23" s="642"/>
      <c r="CW23" s="642"/>
      <c r="CX23" s="642"/>
      <c r="CY23" s="643"/>
      <c r="CZ23" s="641" t="s">
        <v>273</v>
      </c>
      <c r="DA23" s="642"/>
      <c r="DB23" s="642"/>
      <c r="DC23" s="643"/>
      <c r="DD23" s="641" t="s">
        <v>274</v>
      </c>
      <c r="DE23" s="642"/>
      <c r="DF23" s="642"/>
      <c r="DG23" s="642"/>
      <c r="DH23" s="642"/>
      <c r="DI23" s="642"/>
      <c r="DJ23" s="642"/>
      <c r="DK23" s="643"/>
      <c r="DL23" s="689" t="s">
        <v>275</v>
      </c>
      <c r="DM23" s="690"/>
      <c r="DN23" s="690"/>
      <c r="DO23" s="690"/>
      <c r="DP23" s="690"/>
      <c r="DQ23" s="690"/>
      <c r="DR23" s="690"/>
      <c r="DS23" s="690"/>
      <c r="DT23" s="690"/>
      <c r="DU23" s="690"/>
      <c r="DV23" s="691"/>
      <c r="DW23" s="641" t="s">
        <v>276</v>
      </c>
      <c r="DX23" s="642"/>
      <c r="DY23" s="642"/>
      <c r="DZ23" s="642"/>
      <c r="EA23" s="642"/>
      <c r="EB23" s="642"/>
      <c r="EC23" s="643"/>
    </row>
    <row r="24" spans="2:133" ht="11.25" customHeight="1" x14ac:dyDescent="0.2">
      <c r="B24" s="656" t="s">
        <v>277</v>
      </c>
      <c r="C24" s="657"/>
      <c r="D24" s="657"/>
      <c r="E24" s="657"/>
      <c r="F24" s="657"/>
      <c r="G24" s="657"/>
      <c r="H24" s="657"/>
      <c r="I24" s="657"/>
      <c r="J24" s="657"/>
      <c r="K24" s="657"/>
      <c r="L24" s="657"/>
      <c r="M24" s="657"/>
      <c r="N24" s="657"/>
      <c r="O24" s="657"/>
      <c r="P24" s="657"/>
      <c r="Q24" s="658"/>
      <c r="R24" s="659">
        <v>29166</v>
      </c>
      <c r="S24" s="660"/>
      <c r="T24" s="660"/>
      <c r="U24" s="660"/>
      <c r="V24" s="660"/>
      <c r="W24" s="660"/>
      <c r="X24" s="660"/>
      <c r="Y24" s="661"/>
      <c r="Z24" s="662">
        <v>0.1</v>
      </c>
      <c r="AA24" s="662"/>
      <c r="AB24" s="662"/>
      <c r="AC24" s="662"/>
      <c r="AD24" s="663" t="s">
        <v>118</v>
      </c>
      <c r="AE24" s="663"/>
      <c r="AF24" s="663"/>
      <c r="AG24" s="663"/>
      <c r="AH24" s="663"/>
      <c r="AI24" s="663"/>
      <c r="AJ24" s="663"/>
      <c r="AK24" s="663"/>
      <c r="AL24" s="664" t="s">
        <v>118</v>
      </c>
      <c r="AM24" s="665"/>
      <c r="AN24" s="665"/>
      <c r="AO24" s="666"/>
      <c r="AP24" s="677" t="s">
        <v>278</v>
      </c>
      <c r="AQ24" s="678"/>
      <c r="AR24" s="678"/>
      <c r="AS24" s="678"/>
      <c r="AT24" s="678"/>
      <c r="AU24" s="678"/>
      <c r="AV24" s="678"/>
      <c r="AW24" s="678"/>
      <c r="AX24" s="678"/>
      <c r="AY24" s="678"/>
      <c r="AZ24" s="678"/>
      <c r="BA24" s="678"/>
      <c r="BB24" s="678"/>
      <c r="BC24" s="678"/>
      <c r="BD24" s="678"/>
      <c r="BE24" s="678"/>
      <c r="BF24" s="679"/>
      <c r="BG24" s="659" t="s">
        <v>118</v>
      </c>
      <c r="BH24" s="660"/>
      <c r="BI24" s="660"/>
      <c r="BJ24" s="660"/>
      <c r="BK24" s="660"/>
      <c r="BL24" s="660"/>
      <c r="BM24" s="660"/>
      <c r="BN24" s="661"/>
      <c r="BO24" s="662" t="s">
        <v>118</v>
      </c>
      <c r="BP24" s="662"/>
      <c r="BQ24" s="662"/>
      <c r="BR24" s="662"/>
      <c r="BS24" s="668" t="s">
        <v>118</v>
      </c>
      <c r="BT24" s="660"/>
      <c r="BU24" s="660"/>
      <c r="BV24" s="660"/>
      <c r="BW24" s="660"/>
      <c r="BX24" s="660"/>
      <c r="BY24" s="660"/>
      <c r="BZ24" s="660"/>
      <c r="CA24" s="660"/>
      <c r="CB24" s="669"/>
      <c r="CD24" s="670" t="s">
        <v>279</v>
      </c>
      <c r="CE24" s="671"/>
      <c r="CF24" s="671"/>
      <c r="CG24" s="671"/>
      <c r="CH24" s="671"/>
      <c r="CI24" s="671"/>
      <c r="CJ24" s="671"/>
      <c r="CK24" s="671"/>
      <c r="CL24" s="671"/>
      <c r="CM24" s="671"/>
      <c r="CN24" s="671"/>
      <c r="CO24" s="671"/>
      <c r="CP24" s="671"/>
      <c r="CQ24" s="672"/>
      <c r="CR24" s="648">
        <v>2729738</v>
      </c>
      <c r="CS24" s="649"/>
      <c r="CT24" s="649"/>
      <c r="CU24" s="649"/>
      <c r="CV24" s="649"/>
      <c r="CW24" s="649"/>
      <c r="CX24" s="649"/>
      <c r="CY24" s="650"/>
      <c r="CZ24" s="653">
        <v>13.4</v>
      </c>
      <c r="DA24" s="654"/>
      <c r="DB24" s="654"/>
      <c r="DC24" s="673"/>
      <c r="DD24" s="692">
        <v>1777694</v>
      </c>
      <c r="DE24" s="649"/>
      <c r="DF24" s="649"/>
      <c r="DG24" s="649"/>
      <c r="DH24" s="649"/>
      <c r="DI24" s="649"/>
      <c r="DJ24" s="649"/>
      <c r="DK24" s="650"/>
      <c r="DL24" s="692">
        <v>1742405</v>
      </c>
      <c r="DM24" s="649"/>
      <c r="DN24" s="649"/>
      <c r="DO24" s="649"/>
      <c r="DP24" s="649"/>
      <c r="DQ24" s="649"/>
      <c r="DR24" s="649"/>
      <c r="DS24" s="649"/>
      <c r="DT24" s="649"/>
      <c r="DU24" s="649"/>
      <c r="DV24" s="650"/>
      <c r="DW24" s="653">
        <v>50.8</v>
      </c>
      <c r="DX24" s="654"/>
      <c r="DY24" s="654"/>
      <c r="DZ24" s="654"/>
      <c r="EA24" s="654"/>
      <c r="EB24" s="654"/>
      <c r="EC24" s="655"/>
    </row>
    <row r="25" spans="2:133" ht="11.25" customHeight="1" x14ac:dyDescent="0.2">
      <c r="B25" s="656" t="s">
        <v>280</v>
      </c>
      <c r="C25" s="657"/>
      <c r="D25" s="657"/>
      <c r="E25" s="657"/>
      <c r="F25" s="657"/>
      <c r="G25" s="657"/>
      <c r="H25" s="657"/>
      <c r="I25" s="657"/>
      <c r="J25" s="657"/>
      <c r="K25" s="657"/>
      <c r="L25" s="657"/>
      <c r="M25" s="657"/>
      <c r="N25" s="657"/>
      <c r="O25" s="657"/>
      <c r="P25" s="657"/>
      <c r="Q25" s="658"/>
      <c r="R25" s="659">
        <v>67446</v>
      </c>
      <c r="S25" s="660"/>
      <c r="T25" s="660"/>
      <c r="U25" s="660"/>
      <c r="V25" s="660"/>
      <c r="W25" s="660"/>
      <c r="X25" s="660"/>
      <c r="Y25" s="661"/>
      <c r="Z25" s="662">
        <v>0.3</v>
      </c>
      <c r="AA25" s="662"/>
      <c r="AB25" s="662"/>
      <c r="AC25" s="662"/>
      <c r="AD25" s="663">
        <v>1682</v>
      </c>
      <c r="AE25" s="663"/>
      <c r="AF25" s="663"/>
      <c r="AG25" s="663"/>
      <c r="AH25" s="663"/>
      <c r="AI25" s="663"/>
      <c r="AJ25" s="663"/>
      <c r="AK25" s="663"/>
      <c r="AL25" s="664">
        <v>0.1</v>
      </c>
      <c r="AM25" s="665"/>
      <c r="AN25" s="665"/>
      <c r="AO25" s="666"/>
      <c r="AP25" s="677" t="s">
        <v>281</v>
      </c>
      <c r="AQ25" s="678"/>
      <c r="AR25" s="678"/>
      <c r="AS25" s="678"/>
      <c r="AT25" s="678"/>
      <c r="AU25" s="678"/>
      <c r="AV25" s="678"/>
      <c r="AW25" s="678"/>
      <c r="AX25" s="678"/>
      <c r="AY25" s="678"/>
      <c r="AZ25" s="678"/>
      <c r="BA25" s="678"/>
      <c r="BB25" s="678"/>
      <c r="BC25" s="678"/>
      <c r="BD25" s="678"/>
      <c r="BE25" s="678"/>
      <c r="BF25" s="679"/>
      <c r="BG25" s="659" t="s">
        <v>118</v>
      </c>
      <c r="BH25" s="660"/>
      <c r="BI25" s="660"/>
      <c r="BJ25" s="660"/>
      <c r="BK25" s="660"/>
      <c r="BL25" s="660"/>
      <c r="BM25" s="660"/>
      <c r="BN25" s="661"/>
      <c r="BO25" s="662" t="s">
        <v>118</v>
      </c>
      <c r="BP25" s="662"/>
      <c r="BQ25" s="662"/>
      <c r="BR25" s="662"/>
      <c r="BS25" s="668" t="s">
        <v>118</v>
      </c>
      <c r="BT25" s="660"/>
      <c r="BU25" s="660"/>
      <c r="BV25" s="660"/>
      <c r="BW25" s="660"/>
      <c r="BX25" s="660"/>
      <c r="BY25" s="660"/>
      <c r="BZ25" s="660"/>
      <c r="CA25" s="660"/>
      <c r="CB25" s="669"/>
      <c r="CD25" s="674" t="s">
        <v>282</v>
      </c>
      <c r="CE25" s="675"/>
      <c r="CF25" s="675"/>
      <c r="CG25" s="675"/>
      <c r="CH25" s="675"/>
      <c r="CI25" s="675"/>
      <c r="CJ25" s="675"/>
      <c r="CK25" s="675"/>
      <c r="CL25" s="675"/>
      <c r="CM25" s="675"/>
      <c r="CN25" s="675"/>
      <c r="CO25" s="675"/>
      <c r="CP25" s="675"/>
      <c r="CQ25" s="676"/>
      <c r="CR25" s="659">
        <v>962969</v>
      </c>
      <c r="CS25" s="695"/>
      <c r="CT25" s="695"/>
      <c r="CU25" s="695"/>
      <c r="CV25" s="695"/>
      <c r="CW25" s="695"/>
      <c r="CX25" s="695"/>
      <c r="CY25" s="696"/>
      <c r="CZ25" s="664">
        <v>4.7</v>
      </c>
      <c r="DA25" s="693"/>
      <c r="DB25" s="693"/>
      <c r="DC25" s="697"/>
      <c r="DD25" s="668">
        <v>868889</v>
      </c>
      <c r="DE25" s="695"/>
      <c r="DF25" s="695"/>
      <c r="DG25" s="695"/>
      <c r="DH25" s="695"/>
      <c r="DI25" s="695"/>
      <c r="DJ25" s="695"/>
      <c r="DK25" s="696"/>
      <c r="DL25" s="668">
        <v>850700</v>
      </c>
      <c r="DM25" s="695"/>
      <c r="DN25" s="695"/>
      <c r="DO25" s="695"/>
      <c r="DP25" s="695"/>
      <c r="DQ25" s="695"/>
      <c r="DR25" s="695"/>
      <c r="DS25" s="695"/>
      <c r="DT25" s="695"/>
      <c r="DU25" s="695"/>
      <c r="DV25" s="696"/>
      <c r="DW25" s="664">
        <v>24.8</v>
      </c>
      <c r="DX25" s="693"/>
      <c r="DY25" s="693"/>
      <c r="DZ25" s="693"/>
      <c r="EA25" s="693"/>
      <c r="EB25" s="693"/>
      <c r="EC25" s="694"/>
    </row>
    <row r="26" spans="2:133" ht="11.25" customHeight="1" x14ac:dyDescent="0.2">
      <c r="B26" s="656" t="s">
        <v>283</v>
      </c>
      <c r="C26" s="657"/>
      <c r="D26" s="657"/>
      <c r="E26" s="657"/>
      <c r="F26" s="657"/>
      <c r="G26" s="657"/>
      <c r="H26" s="657"/>
      <c r="I26" s="657"/>
      <c r="J26" s="657"/>
      <c r="K26" s="657"/>
      <c r="L26" s="657"/>
      <c r="M26" s="657"/>
      <c r="N26" s="657"/>
      <c r="O26" s="657"/>
      <c r="P26" s="657"/>
      <c r="Q26" s="658"/>
      <c r="R26" s="659">
        <v>21939</v>
      </c>
      <c r="S26" s="660"/>
      <c r="T26" s="660"/>
      <c r="U26" s="660"/>
      <c r="V26" s="660"/>
      <c r="W26" s="660"/>
      <c r="X26" s="660"/>
      <c r="Y26" s="661"/>
      <c r="Z26" s="662">
        <v>0.1</v>
      </c>
      <c r="AA26" s="662"/>
      <c r="AB26" s="662"/>
      <c r="AC26" s="662"/>
      <c r="AD26" s="663">
        <v>13</v>
      </c>
      <c r="AE26" s="663"/>
      <c r="AF26" s="663"/>
      <c r="AG26" s="663"/>
      <c r="AH26" s="663"/>
      <c r="AI26" s="663"/>
      <c r="AJ26" s="663"/>
      <c r="AK26" s="663"/>
      <c r="AL26" s="664">
        <v>0</v>
      </c>
      <c r="AM26" s="665"/>
      <c r="AN26" s="665"/>
      <c r="AO26" s="666"/>
      <c r="AP26" s="677" t="s">
        <v>284</v>
      </c>
      <c r="AQ26" s="698"/>
      <c r="AR26" s="698"/>
      <c r="AS26" s="698"/>
      <c r="AT26" s="698"/>
      <c r="AU26" s="698"/>
      <c r="AV26" s="698"/>
      <c r="AW26" s="698"/>
      <c r="AX26" s="698"/>
      <c r="AY26" s="698"/>
      <c r="AZ26" s="698"/>
      <c r="BA26" s="698"/>
      <c r="BB26" s="698"/>
      <c r="BC26" s="698"/>
      <c r="BD26" s="698"/>
      <c r="BE26" s="698"/>
      <c r="BF26" s="679"/>
      <c r="BG26" s="659" t="s">
        <v>118</v>
      </c>
      <c r="BH26" s="660"/>
      <c r="BI26" s="660"/>
      <c r="BJ26" s="660"/>
      <c r="BK26" s="660"/>
      <c r="BL26" s="660"/>
      <c r="BM26" s="660"/>
      <c r="BN26" s="661"/>
      <c r="BO26" s="662" t="s">
        <v>118</v>
      </c>
      <c r="BP26" s="662"/>
      <c r="BQ26" s="662"/>
      <c r="BR26" s="662"/>
      <c r="BS26" s="668" t="s">
        <v>118</v>
      </c>
      <c r="BT26" s="660"/>
      <c r="BU26" s="660"/>
      <c r="BV26" s="660"/>
      <c r="BW26" s="660"/>
      <c r="BX26" s="660"/>
      <c r="BY26" s="660"/>
      <c r="BZ26" s="660"/>
      <c r="CA26" s="660"/>
      <c r="CB26" s="669"/>
      <c r="CD26" s="674" t="s">
        <v>285</v>
      </c>
      <c r="CE26" s="675"/>
      <c r="CF26" s="675"/>
      <c r="CG26" s="675"/>
      <c r="CH26" s="675"/>
      <c r="CI26" s="675"/>
      <c r="CJ26" s="675"/>
      <c r="CK26" s="675"/>
      <c r="CL26" s="675"/>
      <c r="CM26" s="675"/>
      <c r="CN26" s="675"/>
      <c r="CO26" s="675"/>
      <c r="CP26" s="675"/>
      <c r="CQ26" s="676"/>
      <c r="CR26" s="659">
        <v>565430</v>
      </c>
      <c r="CS26" s="660"/>
      <c r="CT26" s="660"/>
      <c r="CU26" s="660"/>
      <c r="CV26" s="660"/>
      <c r="CW26" s="660"/>
      <c r="CX26" s="660"/>
      <c r="CY26" s="661"/>
      <c r="CZ26" s="664">
        <v>2.8</v>
      </c>
      <c r="DA26" s="693"/>
      <c r="DB26" s="693"/>
      <c r="DC26" s="697"/>
      <c r="DD26" s="668">
        <v>495721</v>
      </c>
      <c r="DE26" s="660"/>
      <c r="DF26" s="660"/>
      <c r="DG26" s="660"/>
      <c r="DH26" s="660"/>
      <c r="DI26" s="660"/>
      <c r="DJ26" s="660"/>
      <c r="DK26" s="661"/>
      <c r="DL26" s="668" t="s">
        <v>118</v>
      </c>
      <c r="DM26" s="660"/>
      <c r="DN26" s="660"/>
      <c r="DO26" s="660"/>
      <c r="DP26" s="660"/>
      <c r="DQ26" s="660"/>
      <c r="DR26" s="660"/>
      <c r="DS26" s="660"/>
      <c r="DT26" s="660"/>
      <c r="DU26" s="660"/>
      <c r="DV26" s="661"/>
      <c r="DW26" s="664" t="s">
        <v>118</v>
      </c>
      <c r="DX26" s="693"/>
      <c r="DY26" s="693"/>
      <c r="DZ26" s="693"/>
      <c r="EA26" s="693"/>
      <c r="EB26" s="693"/>
      <c r="EC26" s="694"/>
    </row>
    <row r="27" spans="2:133" ht="11.25" customHeight="1" x14ac:dyDescent="0.2">
      <c r="B27" s="656" t="s">
        <v>286</v>
      </c>
      <c r="C27" s="657"/>
      <c r="D27" s="657"/>
      <c r="E27" s="657"/>
      <c r="F27" s="657"/>
      <c r="G27" s="657"/>
      <c r="H27" s="657"/>
      <c r="I27" s="657"/>
      <c r="J27" s="657"/>
      <c r="K27" s="657"/>
      <c r="L27" s="657"/>
      <c r="M27" s="657"/>
      <c r="N27" s="657"/>
      <c r="O27" s="657"/>
      <c r="P27" s="657"/>
      <c r="Q27" s="658"/>
      <c r="R27" s="659">
        <v>621797</v>
      </c>
      <c r="S27" s="660"/>
      <c r="T27" s="660"/>
      <c r="U27" s="660"/>
      <c r="V27" s="660"/>
      <c r="W27" s="660"/>
      <c r="X27" s="660"/>
      <c r="Y27" s="661"/>
      <c r="Z27" s="662">
        <v>3</v>
      </c>
      <c r="AA27" s="662"/>
      <c r="AB27" s="662"/>
      <c r="AC27" s="662"/>
      <c r="AD27" s="663" t="s">
        <v>118</v>
      </c>
      <c r="AE27" s="663"/>
      <c r="AF27" s="663"/>
      <c r="AG27" s="663"/>
      <c r="AH27" s="663"/>
      <c r="AI27" s="663"/>
      <c r="AJ27" s="663"/>
      <c r="AK27" s="663"/>
      <c r="AL27" s="664" t="s">
        <v>118</v>
      </c>
      <c r="AM27" s="665"/>
      <c r="AN27" s="665"/>
      <c r="AO27" s="666"/>
      <c r="AP27" s="656" t="s">
        <v>287</v>
      </c>
      <c r="AQ27" s="657"/>
      <c r="AR27" s="657"/>
      <c r="AS27" s="657"/>
      <c r="AT27" s="657"/>
      <c r="AU27" s="657"/>
      <c r="AV27" s="657"/>
      <c r="AW27" s="657"/>
      <c r="AX27" s="657"/>
      <c r="AY27" s="657"/>
      <c r="AZ27" s="657"/>
      <c r="BA27" s="657"/>
      <c r="BB27" s="657"/>
      <c r="BC27" s="657"/>
      <c r="BD27" s="657"/>
      <c r="BE27" s="657"/>
      <c r="BF27" s="658"/>
      <c r="BG27" s="659">
        <v>933490</v>
      </c>
      <c r="BH27" s="660"/>
      <c r="BI27" s="660"/>
      <c r="BJ27" s="660"/>
      <c r="BK27" s="660"/>
      <c r="BL27" s="660"/>
      <c r="BM27" s="660"/>
      <c r="BN27" s="661"/>
      <c r="BO27" s="662">
        <v>100</v>
      </c>
      <c r="BP27" s="662"/>
      <c r="BQ27" s="662"/>
      <c r="BR27" s="662"/>
      <c r="BS27" s="668">
        <v>5955</v>
      </c>
      <c r="BT27" s="660"/>
      <c r="BU27" s="660"/>
      <c r="BV27" s="660"/>
      <c r="BW27" s="660"/>
      <c r="BX27" s="660"/>
      <c r="BY27" s="660"/>
      <c r="BZ27" s="660"/>
      <c r="CA27" s="660"/>
      <c r="CB27" s="669"/>
      <c r="CD27" s="674" t="s">
        <v>288</v>
      </c>
      <c r="CE27" s="675"/>
      <c r="CF27" s="675"/>
      <c r="CG27" s="675"/>
      <c r="CH27" s="675"/>
      <c r="CI27" s="675"/>
      <c r="CJ27" s="675"/>
      <c r="CK27" s="675"/>
      <c r="CL27" s="675"/>
      <c r="CM27" s="675"/>
      <c r="CN27" s="675"/>
      <c r="CO27" s="675"/>
      <c r="CP27" s="675"/>
      <c r="CQ27" s="676"/>
      <c r="CR27" s="659">
        <v>1188912</v>
      </c>
      <c r="CS27" s="695"/>
      <c r="CT27" s="695"/>
      <c r="CU27" s="695"/>
      <c r="CV27" s="695"/>
      <c r="CW27" s="695"/>
      <c r="CX27" s="695"/>
      <c r="CY27" s="696"/>
      <c r="CZ27" s="664">
        <v>5.8</v>
      </c>
      <c r="DA27" s="693"/>
      <c r="DB27" s="693"/>
      <c r="DC27" s="697"/>
      <c r="DD27" s="668">
        <v>346213</v>
      </c>
      <c r="DE27" s="695"/>
      <c r="DF27" s="695"/>
      <c r="DG27" s="695"/>
      <c r="DH27" s="695"/>
      <c r="DI27" s="695"/>
      <c r="DJ27" s="695"/>
      <c r="DK27" s="696"/>
      <c r="DL27" s="668">
        <v>329113</v>
      </c>
      <c r="DM27" s="695"/>
      <c r="DN27" s="695"/>
      <c r="DO27" s="695"/>
      <c r="DP27" s="695"/>
      <c r="DQ27" s="695"/>
      <c r="DR27" s="695"/>
      <c r="DS27" s="695"/>
      <c r="DT27" s="695"/>
      <c r="DU27" s="695"/>
      <c r="DV27" s="696"/>
      <c r="DW27" s="664">
        <v>9.6</v>
      </c>
      <c r="DX27" s="693"/>
      <c r="DY27" s="693"/>
      <c r="DZ27" s="693"/>
      <c r="EA27" s="693"/>
      <c r="EB27" s="693"/>
      <c r="EC27" s="694"/>
    </row>
    <row r="28" spans="2:133" ht="11.25" customHeight="1" x14ac:dyDescent="0.2">
      <c r="B28" s="701" t="s">
        <v>289</v>
      </c>
      <c r="C28" s="702"/>
      <c r="D28" s="702"/>
      <c r="E28" s="702"/>
      <c r="F28" s="702"/>
      <c r="G28" s="702"/>
      <c r="H28" s="702"/>
      <c r="I28" s="702"/>
      <c r="J28" s="702"/>
      <c r="K28" s="702"/>
      <c r="L28" s="702"/>
      <c r="M28" s="702"/>
      <c r="N28" s="702"/>
      <c r="O28" s="702"/>
      <c r="P28" s="702"/>
      <c r="Q28" s="703"/>
      <c r="R28" s="659" t="s">
        <v>118</v>
      </c>
      <c r="S28" s="660"/>
      <c r="T28" s="660"/>
      <c r="U28" s="660"/>
      <c r="V28" s="660"/>
      <c r="W28" s="660"/>
      <c r="X28" s="660"/>
      <c r="Y28" s="661"/>
      <c r="Z28" s="662" t="s">
        <v>118</v>
      </c>
      <c r="AA28" s="662"/>
      <c r="AB28" s="662"/>
      <c r="AC28" s="662"/>
      <c r="AD28" s="663" t="s">
        <v>118</v>
      </c>
      <c r="AE28" s="663"/>
      <c r="AF28" s="663"/>
      <c r="AG28" s="663"/>
      <c r="AH28" s="663"/>
      <c r="AI28" s="663"/>
      <c r="AJ28" s="663"/>
      <c r="AK28" s="663"/>
      <c r="AL28" s="664" t="s">
        <v>118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290</v>
      </c>
      <c r="CE28" s="675"/>
      <c r="CF28" s="675"/>
      <c r="CG28" s="675"/>
      <c r="CH28" s="675"/>
      <c r="CI28" s="675"/>
      <c r="CJ28" s="675"/>
      <c r="CK28" s="675"/>
      <c r="CL28" s="675"/>
      <c r="CM28" s="675"/>
      <c r="CN28" s="675"/>
      <c r="CO28" s="675"/>
      <c r="CP28" s="675"/>
      <c r="CQ28" s="676"/>
      <c r="CR28" s="659">
        <v>577857</v>
      </c>
      <c r="CS28" s="660"/>
      <c r="CT28" s="660"/>
      <c r="CU28" s="660"/>
      <c r="CV28" s="660"/>
      <c r="CW28" s="660"/>
      <c r="CX28" s="660"/>
      <c r="CY28" s="661"/>
      <c r="CZ28" s="664">
        <v>2.8</v>
      </c>
      <c r="DA28" s="693"/>
      <c r="DB28" s="693"/>
      <c r="DC28" s="697"/>
      <c r="DD28" s="668">
        <v>562592</v>
      </c>
      <c r="DE28" s="660"/>
      <c r="DF28" s="660"/>
      <c r="DG28" s="660"/>
      <c r="DH28" s="660"/>
      <c r="DI28" s="660"/>
      <c r="DJ28" s="660"/>
      <c r="DK28" s="661"/>
      <c r="DL28" s="668">
        <v>562592</v>
      </c>
      <c r="DM28" s="660"/>
      <c r="DN28" s="660"/>
      <c r="DO28" s="660"/>
      <c r="DP28" s="660"/>
      <c r="DQ28" s="660"/>
      <c r="DR28" s="660"/>
      <c r="DS28" s="660"/>
      <c r="DT28" s="660"/>
      <c r="DU28" s="660"/>
      <c r="DV28" s="661"/>
      <c r="DW28" s="664">
        <v>16.399999999999999</v>
      </c>
      <c r="DX28" s="693"/>
      <c r="DY28" s="693"/>
      <c r="DZ28" s="693"/>
      <c r="EA28" s="693"/>
      <c r="EB28" s="693"/>
      <c r="EC28" s="694"/>
    </row>
    <row r="29" spans="2:133" ht="11.25" customHeight="1" x14ac:dyDescent="0.2">
      <c r="B29" s="656" t="s">
        <v>291</v>
      </c>
      <c r="C29" s="657"/>
      <c r="D29" s="657"/>
      <c r="E29" s="657"/>
      <c r="F29" s="657"/>
      <c r="G29" s="657"/>
      <c r="H29" s="657"/>
      <c r="I29" s="657"/>
      <c r="J29" s="657"/>
      <c r="K29" s="657"/>
      <c r="L29" s="657"/>
      <c r="M29" s="657"/>
      <c r="N29" s="657"/>
      <c r="O29" s="657"/>
      <c r="P29" s="657"/>
      <c r="Q29" s="658"/>
      <c r="R29" s="659">
        <v>430191</v>
      </c>
      <c r="S29" s="660"/>
      <c r="T29" s="660"/>
      <c r="U29" s="660"/>
      <c r="V29" s="660"/>
      <c r="W29" s="660"/>
      <c r="X29" s="660"/>
      <c r="Y29" s="661"/>
      <c r="Z29" s="662">
        <v>2.1</v>
      </c>
      <c r="AA29" s="662"/>
      <c r="AB29" s="662"/>
      <c r="AC29" s="662"/>
      <c r="AD29" s="663" t="s">
        <v>118</v>
      </c>
      <c r="AE29" s="663"/>
      <c r="AF29" s="663"/>
      <c r="AG29" s="663"/>
      <c r="AH29" s="663"/>
      <c r="AI29" s="663"/>
      <c r="AJ29" s="663"/>
      <c r="AK29" s="663"/>
      <c r="AL29" s="664" t="s">
        <v>118</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292</v>
      </c>
      <c r="BH29" s="699"/>
      <c r="BI29" s="699"/>
      <c r="BJ29" s="699"/>
      <c r="BK29" s="699"/>
      <c r="BL29" s="699"/>
      <c r="BM29" s="699"/>
      <c r="BN29" s="699"/>
      <c r="BO29" s="699"/>
      <c r="BP29" s="699"/>
      <c r="BQ29" s="700"/>
      <c r="BR29" s="638" t="s">
        <v>293</v>
      </c>
      <c r="BS29" s="699"/>
      <c r="BT29" s="699"/>
      <c r="BU29" s="699"/>
      <c r="BV29" s="699"/>
      <c r="BW29" s="699"/>
      <c r="BX29" s="699"/>
      <c r="BY29" s="699"/>
      <c r="BZ29" s="699"/>
      <c r="CA29" s="699"/>
      <c r="CB29" s="700"/>
      <c r="CD29" s="722" t="s">
        <v>294</v>
      </c>
      <c r="CE29" s="723"/>
      <c r="CF29" s="674" t="s">
        <v>62</v>
      </c>
      <c r="CG29" s="675"/>
      <c r="CH29" s="675"/>
      <c r="CI29" s="675"/>
      <c r="CJ29" s="675"/>
      <c r="CK29" s="675"/>
      <c r="CL29" s="675"/>
      <c r="CM29" s="675"/>
      <c r="CN29" s="675"/>
      <c r="CO29" s="675"/>
      <c r="CP29" s="675"/>
      <c r="CQ29" s="676"/>
      <c r="CR29" s="659">
        <v>577857</v>
      </c>
      <c r="CS29" s="695"/>
      <c r="CT29" s="695"/>
      <c r="CU29" s="695"/>
      <c r="CV29" s="695"/>
      <c r="CW29" s="695"/>
      <c r="CX29" s="695"/>
      <c r="CY29" s="696"/>
      <c r="CZ29" s="664">
        <v>2.8</v>
      </c>
      <c r="DA29" s="693"/>
      <c r="DB29" s="693"/>
      <c r="DC29" s="697"/>
      <c r="DD29" s="668">
        <v>562592</v>
      </c>
      <c r="DE29" s="695"/>
      <c r="DF29" s="695"/>
      <c r="DG29" s="695"/>
      <c r="DH29" s="695"/>
      <c r="DI29" s="695"/>
      <c r="DJ29" s="695"/>
      <c r="DK29" s="696"/>
      <c r="DL29" s="668">
        <v>562592</v>
      </c>
      <c r="DM29" s="695"/>
      <c r="DN29" s="695"/>
      <c r="DO29" s="695"/>
      <c r="DP29" s="695"/>
      <c r="DQ29" s="695"/>
      <c r="DR29" s="695"/>
      <c r="DS29" s="695"/>
      <c r="DT29" s="695"/>
      <c r="DU29" s="695"/>
      <c r="DV29" s="696"/>
      <c r="DW29" s="664">
        <v>16.399999999999999</v>
      </c>
      <c r="DX29" s="693"/>
      <c r="DY29" s="693"/>
      <c r="DZ29" s="693"/>
      <c r="EA29" s="693"/>
      <c r="EB29" s="693"/>
      <c r="EC29" s="694"/>
    </row>
    <row r="30" spans="2:133" ht="11.25" customHeight="1" x14ac:dyDescent="0.2">
      <c r="B30" s="656" t="s">
        <v>295</v>
      </c>
      <c r="C30" s="657"/>
      <c r="D30" s="657"/>
      <c r="E30" s="657"/>
      <c r="F30" s="657"/>
      <c r="G30" s="657"/>
      <c r="H30" s="657"/>
      <c r="I30" s="657"/>
      <c r="J30" s="657"/>
      <c r="K30" s="657"/>
      <c r="L30" s="657"/>
      <c r="M30" s="657"/>
      <c r="N30" s="657"/>
      <c r="O30" s="657"/>
      <c r="P30" s="657"/>
      <c r="Q30" s="658"/>
      <c r="R30" s="659">
        <v>34046</v>
      </c>
      <c r="S30" s="660"/>
      <c r="T30" s="660"/>
      <c r="U30" s="660"/>
      <c r="V30" s="660"/>
      <c r="W30" s="660"/>
      <c r="X30" s="660"/>
      <c r="Y30" s="661"/>
      <c r="Z30" s="662">
        <v>0.2</v>
      </c>
      <c r="AA30" s="662"/>
      <c r="AB30" s="662"/>
      <c r="AC30" s="662"/>
      <c r="AD30" s="663">
        <v>241</v>
      </c>
      <c r="AE30" s="663"/>
      <c r="AF30" s="663"/>
      <c r="AG30" s="663"/>
      <c r="AH30" s="663"/>
      <c r="AI30" s="663"/>
      <c r="AJ30" s="663"/>
      <c r="AK30" s="663"/>
      <c r="AL30" s="664">
        <v>0</v>
      </c>
      <c r="AM30" s="665"/>
      <c r="AN30" s="665"/>
      <c r="AO30" s="666"/>
      <c r="AP30" s="707" t="s">
        <v>296</v>
      </c>
      <c r="AQ30" s="708"/>
      <c r="AR30" s="708"/>
      <c r="AS30" s="708"/>
      <c r="AT30" s="713" t="s">
        <v>297</v>
      </c>
      <c r="AU30" s="210"/>
      <c r="AV30" s="210"/>
      <c r="AW30" s="210"/>
      <c r="AX30" s="645" t="s">
        <v>176</v>
      </c>
      <c r="AY30" s="646"/>
      <c r="AZ30" s="646"/>
      <c r="BA30" s="646"/>
      <c r="BB30" s="646"/>
      <c r="BC30" s="646"/>
      <c r="BD30" s="646"/>
      <c r="BE30" s="646"/>
      <c r="BF30" s="647"/>
      <c r="BG30" s="719">
        <v>97.8</v>
      </c>
      <c r="BH30" s="720"/>
      <c r="BI30" s="720"/>
      <c r="BJ30" s="720"/>
      <c r="BK30" s="720"/>
      <c r="BL30" s="720"/>
      <c r="BM30" s="654">
        <v>92.1</v>
      </c>
      <c r="BN30" s="720"/>
      <c r="BO30" s="720"/>
      <c r="BP30" s="720"/>
      <c r="BQ30" s="721"/>
      <c r="BR30" s="719">
        <v>97.7</v>
      </c>
      <c r="BS30" s="720"/>
      <c r="BT30" s="720"/>
      <c r="BU30" s="720"/>
      <c r="BV30" s="720"/>
      <c r="BW30" s="720"/>
      <c r="BX30" s="654">
        <v>91.3</v>
      </c>
      <c r="BY30" s="720"/>
      <c r="BZ30" s="720"/>
      <c r="CA30" s="720"/>
      <c r="CB30" s="721"/>
      <c r="CD30" s="724"/>
      <c r="CE30" s="725"/>
      <c r="CF30" s="674" t="s">
        <v>298</v>
      </c>
      <c r="CG30" s="675"/>
      <c r="CH30" s="675"/>
      <c r="CI30" s="675"/>
      <c r="CJ30" s="675"/>
      <c r="CK30" s="675"/>
      <c r="CL30" s="675"/>
      <c r="CM30" s="675"/>
      <c r="CN30" s="675"/>
      <c r="CO30" s="675"/>
      <c r="CP30" s="675"/>
      <c r="CQ30" s="676"/>
      <c r="CR30" s="659">
        <v>531459</v>
      </c>
      <c r="CS30" s="660"/>
      <c r="CT30" s="660"/>
      <c r="CU30" s="660"/>
      <c r="CV30" s="660"/>
      <c r="CW30" s="660"/>
      <c r="CX30" s="660"/>
      <c r="CY30" s="661"/>
      <c r="CZ30" s="664">
        <v>2.6</v>
      </c>
      <c r="DA30" s="693"/>
      <c r="DB30" s="693"/>
      <c r="DC30" s="697"/>
      <c r="DD30" s="668">
        <v>517629</v>
      </c>
      <c r="DE30" s="660"/>
      <c r="DF30" s="660"/>
      <c r="DG30" s="660"/>
      <c r="DH30" s="660"/>
      <c r="DI30" s="660"/>
      <c r="DJ30" s="660"/>
      <c r="DK30" s="661"/>
      <c r="DL30" s="668">
        <v>517629</v>
      </c>
      <c r="DM30" s="660"/>
      <c r="DN30" s="660"/>
      <c r="DO30" s="660"/>
      <c r="DP30" s="660"/>
      <c r="DQ30" s="660"/>
      <c r="DR30" s="660"/>
      <c r="DS30" s="660"/>
      <c r="DT30" s="660"/>
      <c r="DU30" s="660"/>
      <c r="DV30" s="661"/>
      <c r="DW30" s="664">
        <v>15.1</v>
      </c>
      <c r="DX30" s="693"/>
      <c r="DY30" s="693"/>
      <c r="DZ30" s="693"/>
      <c r="EA30" s="693"/>
      <c r="EB30" s="693"/>
      <c r="EC30" s="694"/>
    </row>
    <row r="31" spans="2:133" ht="11.25" customHeight="1" x14ac:dyDescent="0.2">
      <c r="B31" s="656" t="s">
        <v>299</v>
      </c>
      <c r="C31" s="657"/>
      <c r="D31" s="657"/>
      <c r="E31" s="657"/>
      <c r="F31" s="657"/>
      <c r="G31" s="657"/>
      <c r="H31" s="657"/>
      <c r="I31" s="657"/>
      <c r="J31" s="657"/>
      <c r="K31" s="657"/>
      <c r="L31" s="657"/>
      <c r="M31" s="657"/>
      <c r="N31" s="657"/>
      <c r="O31" s="657"/>
      <c r="P31" s="657"/>
      <c r="Q31" s="658"/>
      <c r="R31" s="659">
        <v>7971402</v>
      </c>
      <c r="S31" s="660"/>
      <c r="T31" s="660"/>
      <c r="U31" s="660"/>
      <c r="V31" s="660"/>
      <c r="W31" s="660"/>
      <c r="X31" s="660"/>
      <c r="Y31" s="661"/>
      <c r="Z31" s="662">
        <v>38.299999999999997</v>
      </c>
      <c r="AA31" s="662"/>
      <c r="AB31" s="662"/>
      <c r="AC31" s="662"/>
      <c r="AD31" s="663" t="s">
        <v>232</v>
      </c>
      <c r="AE31" s="663"/>
      <c r="AF31" s="663"/>
      <c r="AG31" s="663"/>
      <c r="AH31" s="663"/>
      <c r="AI31" s="663"/>
      <c r="AJ31" s="663"/>
      <c r="AK31" s="663"/>
      <c r="AL31" s="664" t="s">
        <v>118</v>
      </c>
      <c r="AM31" s="665"/>
      <c r="AN31" s="665"/>
      <c r="AO31" s="666"/>
      <c r="AP31" s="709"/>
      <c r="AQ31" s="710"/>
      <c r="AR31" s="710"/>
      <c r="AS31" s="710"/>
      <c r="AT31" s="714"/>
      <c r="AU31" s="209" t="s">
        <v>300</v>
      </c>
      <c r="AV31" s="209"/>
      <c r="AW31" s="209"/>
      <c r="AX31" s="656" t="s">
        <v>301</v>
      </c>
      <c r="AY31" s="657"/>
      <c r="AZ31" s="657"/>
      <c r="BA31" s="657"/>
      <c r="BB31" s="657"/>
      <c r="BC31" s="657"/>
      <c r="BD31" s="657"/>
      <c r="BE31" s="657"/>
      <c r="BF31" s="658"/>
      <c r="BG31" s="716">
        <v>98.3</v>
      </c>
      <c r="BH31" s="695"/>
      <c r="BI31" s="695"/>
      <c r="BJ31" s="695"/>
      <c r="BK31" s="695"/>
      <c r="BL31" s="695"/>
      <c r="BM31" s="665">
        <v>94.4</v>
      </c>
      <c r="BN31" s="717"/>
      <c r="BO31" s="717"/>
      <c r="BP31" s="717"/>
      <c r="BQ31" s="718"/>
      <c r="BR31" s="716">
        <v>98.5</v>
      </c>
      <c r="BS31" s="695"/>
      <c r="BT31" s="695"/>
      <c r="BU31" s="695"/>
      <c r="BV31" s="695"/>
      <c r="BW31" s="695"/>
      <c r="BX31" s="665">
        <v>94</v>
      </c>
      <c r="BY31" s="717"/>
      <c r="BZ31" s="717"/>
      <c r="CA31" s="717"/>
      <c r="CB31" s="718"/>
      <c r="CD31" s="724"/>
      <c r="CE31" s="725"/>
      <c r="CF31" s="674" t="s">
        <v>302</v>
      </c>
      <c r="CG31" s="675"/>
      <c r="CH31" s="675"/>
      <c r="CI31" s="675"/>
      <c r="CJ31" s="675"/>
      <c r="CK31" s="675"/>
      <c r="CL31" s="675"/>
      <c r="CM31" s="675"/>
      <c r="CN31" s="675"/>
      <c r="CO31" s="675"/>
      <c r="CP31" s="675"/>
      <c r="CQ31" s="676"/>
      <c r="CR31" s="659">
        <v>46398</v>
      </c>
      <c r="CS31" s="695"/>
      <c r="CT31" s="695"/>
      <c r="CU31" s="695"/>
      <c r="CV31" s="695"/>
      <c r="CW31" s="695"/>
      <c r="CX31" s="695"/>
      <c r="CY31" s="696"/>
      <c r="CZ31" s="664">
        <v>0.2</v>
      </c>
      <c r="DA31" s="693"/>
      <c r="DB31" s="693"/>
      <c r="DC31" s="697"/>
      <c r="DD31" s="668">
        <v>44963</v>
      </c>
      <c r="DE31" s="695"/>
      <c r="DF31" s="695"/>
      <c r="DG31" s="695"/>
      <c r="DH31" s="695"/>
      <c r="DI31" s="695"/>
      <c r="DJ31" s="695"/>
      <c r="DK31" s="696"/>
      <c r="DL31" s="668">
        <v>44963</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2">
      <c r="B32" s="656" t="s">
        <v>303</v>
      </c>
      <c r="C32" s="657"/>
      <c r="D32" s="657"/>
      <c r="E32" s="657"/>
      <c r="F32" s="657"/>
      <c r="G32" s="657"/>
      <c r="H32" s="657"/>
      <c r="I32" s="657"/>
      <c r="J32" s="657"/>
      <c r="K32" s="657"/>
      <c r="L32" s="657"/>
      <c r="M32" s="657"/>
      <c r="N32" s="657"/>
      <c r="O32" s="657"/>
      <c r="P32" s="657"/>
      <c r="Q32" s="658"/>
      <c r="R32" s="659">
        <v>6921481</v>
      </c>
      <c r="S32" s="660"/>
      <c r="T32" s="660"/>
      <c r="U32" s="660"/>
      <c r="V32" s="660"/>
      <c r="W32" s="660"/>
      <c r="X32" s="660"/>
      <c r="Y32" s="661"/>
      <c r="Z32" s="662">
        <v>33.200000000000003</v>
      </c>
      <c r="AA32" s="662"/>
      <c r="AB32" s="662"/>
      <c r="AC32" s="662"/>
      <c r="AD32" s="663" t="s">
        <v>118</v>
      </c>
      <c r="AE32" s="663"/>
      <c r="AF32" s="663"/>
      <c r="AG32" s="663"/>
      <c r="AH32" s="663"/>
      <c r="AI32" s="663"/>
      <c r="AJ32" s="663"/>
      <c r="AK32" s="663"/>
      <c r="AL32" s="664" t="s">
        <v>118</v>
      </c>
      <c r="AM32" s="665"/>
      <c r="AN32" s="665"/>
      <c r="AO32" s="666"/>
      <c r="AP32" s="711"/>
      <c r="AQ32" s="712"/>
      <c r="AR32" s="712"/>
      <c r="AS32" s="712"/>
      <c r="AT32" s="715"/>
      <c r="AU32" s="211"/>
      <c r="AV32" s="211"/>
      <c r="AW32" s="211"/>
      <c r="AX32" s="704" t="s">
        <v>304</v>
      </c>
      <c r="AY32" s="705"/>
      <c r="AZ32" s="705"/>
      <c r="BA32" s="705"/>
      <c r="BB32" s="705"/>
      <c r="BC32" s="705"/>
      <c r="BD32" s="705"/>
      <c r="BE32" s="705"/>
      <c r="BF32" s="706"/>
      <c r="BG32" s="728">
        <v>97.2</v>
      </c>
      <c r="BH32" s="729"/>
      <c r="BI32" s="729"/>
      <c r="BJ32" s="729"/>
      <c r="BK32" s="729"/>
      <c r="BL32" s="729"/>
      <c r="BM32" s="730">
        <v>89.3</v>
      </c>
      <c r="BN32" s="729"/>
      <c r="BO32" s="729"/>
      <c r="BP32" s="729"/>
      <c r="BQ32" s="731"/>
      <c r="BR32" s="728">
        <v>96.9</v>
      </c>
      <c r="BS32" s="729"/>
      <c r="BT32" s="729"/>
      <c r="BU32" s="729"/>
      <c r="BV32" s="729"/>
      <c r="BW32" s="729"/>
      <c r="BX32" s="730">
        <v>87.9</v>
      </c>
      <c r="BY32" s="729"/>
      <c r="BZ32" s="729"/>
      <c r="CA32" s="729"/>
      <c r="CB32" s="731"/>
      <c r="CD32" s="726"/>
      <c r="CE32" s="727"/>
      <c r="CF32" s="674" t="s">
        <v>305</v>
      </c>
      <c r="CG32" s="675"/>
      <c r="CH32" s="675"/>
      <c r="CI32" s="675"/>
      <c r="CJ32" s="675"/>
      <c r="CK32" s="675"/>
      <c r="CL32" s="675"/>
      <c r="CM32" s="675"/>
      <c r="CN32" s="675"/>
      <c r="CO32" s="675"/>
      <c r="CP32" s="675"/>
      <c r="CQ32" s="676"/>
      <c r="CR32" s="659" t="s">
        <v>118</v>
      </c>
      <c r="CS32" s="660"/>
      <c r="CT32" s="660"/>
      <c r="CU32" s="660"/>
      <c r="CV32" s="660"/>
      <c r="CW32" s="660"/>
      <c r="CX32" s="660"/>
      <c r="CY32" s="661"/>
      <c r="CZ32" s="664" t="s">
        <v>118</v>
      </c>
      <c r="DA32" s="693"/>
      <c r="DB32" s="693"/>
      <c r="DC32" s="697"/>
      <c r="DD32" s="668" t="s">
        <v>118</v>
      </c>
      <c r="DE32" s="660"/>
      <c r="DF32" s="660"/>
      <c r="DG32" s="660"/>
      <c r="DH32" s="660"/>
      <c r="DI32" s="660"/>
      <c r="DJ32" s="660"/>
      <c r="DK32" s="661"/>
      <c r="DL32" s="668" t="s">
        <v>118</v>
      </c>
      <c r="DM32" s="660"/>
      <c r="DN32" s="660"/>
      <c r="DO32" s="660"/>
      <c r="DP32" s="660"/>
      <c r="DQ32" s="660"/>
      <c r="DR32" s="660"/>
      <c r="DS32" s="660"/>
      <c r="DT32" s="660"/>
      <c r="DU32" s="660"/>
      <c r="DV32" s="661"/>
      <c r="DW32" s="664" t="s">
        <v>118</v>
      </c>
      <c r="DX32" s="693"/>
      <c r="DY32" s="693"/>
      <c r="DZ32" s="693"/>
      <c r="EA32" s="693"/>
      <c r="EB32" s="693"/>
      <c r="EC32" s="694"/>
    </row>
    <row r="33" spans="2:133" ht="11.25" customHeight="1" x14ac:dyDescent="0.2">
      <c r="B33" s="656" t="s">
        <v>306</v>
      </c>
      <c r="C33" s="657"/>
      <c r="D33" s="657"/>
      <c r="E33" s="657"/>
      <c r="F33" s="657"/>
      <c r="G33" s="657"/>
      <c r="H33" s="657"/>
      <c r="I33" s="657"/>
      <c r="J33" s="657"/>
      <c r="K33" s="657"/>
      <c r="L33" s="657"/>
      <c r="M33" s="657"/>
      <c r="N33" s="657"/>
      <c r="O33" s="657"/>
      <c r="P33" s="657"/>
      <c r="Q33" s="658"/>
      <c r="R33" s="659">
        <v>416445</v>
      </c>
      <c r="S33" s="660"/>
      <c r="T33" s="660"/>
      <c r="U33" s="660"/>
      <c r="V33" s="660"/>
      <c r="W33" s="660"/>
      <c r="X33" s="660"/>
      <c r="Y33" s="661"/>
      <c r="Z33" s="662">
        <v>2</v>
      </c>
      <c r="AA33" s="662"/>
      <c r="AB33" s="662"/>
      <c r="AC33" s="662"/>
      <c r="AD33" s="663" t="s">
        <v>118</v>
      </c>
      <c r="AE33" s="663"/>
      <c r="AF33" s="663"/>
      <c r="AG33" s="663"/>
      <c r="AH33" s="663"/>
      <c r="AI33" s="663"/>
      <c r="AJ33" s="663"/>
      <c r="AK33" s="663"/>
      <c r="AL33" s="664" t="s">
        <v>118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307</v>
      </c>
      <c r="CE33" s="675"/>
      <c r="CF33" s="675"/>
      <c r="CG33" s="675"/>
      <c r="CH33" s="675"/>
      <c r="CI33" s="675"/>
      <c r="CJ33" s="675"/>
      <c r="CK33" s="675"/>
      <c r="CL33" s="675"/>
      <c r="CM33" s="675"/>
      <c r="CN33" s="675"/>
      <c r="CO33" s="675"/>
      <c r="CP33" s="675"/>
      <c r="CQ33" s="676"/>
      <c r="CR33" s="659">
        <v>16826543</v>
      </c>
      <c r="CS33" s="695"/>
      <c r="CT33" s="695"/>
      <c r="CU33" s="695"/>
      <c r="CV33" s="695"/>
      <c r="CW33" s="695"/>
      <c r="CX33" s="695"/>
      <c r="CY33" s="696"/>
      <c r="CZ33" s="664">
        <v>82.7</v>
      </c>
      <c r="DA33" s="693"/>
      <c r="DB33" s="693"/>
      <c r="DC33" s="697"/>
      <c r="DD33" s="668">
        <v>1888621</v>
      </c>
      <c r="DE33" s="695"/>
      <c r="DF33" s="695"/>
      <c r="DG33" s="695"/>
      <c r="DH33" s="695"/>
      <c r="DI33" s="695"/>
      <c r="DJ33" s="695"/>
      <c r="DK33" s="696"/>
      <c r="DL33" s="668">
        <v>1437919</v>
      </c>
      <c r="DM33" s="695"/>
      <c r="DN33" s="695"/>
      <c r="DO33" s="695"/>
      <c r="DP33" s="695"/>
      <c r="DQ33" s="695"/>
      <c r="DR33" s="695"/>
      <c r="DS33" s="695"/>
      <c r="DT33" s="695"/>
      <c r="DU33" s="695"/>
      <c r="DV33" s="696"/>
      <c r="DW33" s="664">
        <v>41.9</v>
      </c>
      <c r="DX33" s="693"/>
      <c r="DY33" s="693"/>
      <c r="DZ33" s="693"/>
      <c r="EA33" s="693"/>
      <c r="EB33" s="693"/>
      <c r="EC33" s="694"/>
    </row>
    <row r="34" spans="2:133" ht="11.25" customHeight="1" x14ac:dyDescent="0.2">
      <c r="B34" s="656" t="s">
        <v>308</v>
      </c>
      <c r="C34" s="657"/>
      <c r="D34" s="657"/>
      <c r="E34" s="657"/>
      <c r="F34" s="657"/>
      <c r="G34" s="657"/>
      <c r="H34" s="657"/>
      <c r="I34" s="657"/>
      <c r="J34" s="657"/>
      <c r="K34" s="657"/>
      <c r="L34" s="657"/>
      <c r="M34" s="657"/>
      <c r="N34" s="657"/>
      <c r="O34" s="657"/>
      <c r="P34" s="657"/>
      <c r="Q34" s="658"/>
      <c r="R34" s="659">
        <v>288407</v>
      </c>
      <c r="S34" s="660"/>
      <c r="T34" s="660"/>
      <c r="U34" s="660"/>
      <c r="V34" s="660"/>
      <c r="W34" s="660"/>
      <c r="X34" s="660"/>
      <c r="Y34" s="661"/>
      <c r="Z34" s="662">
        <v>1.4</v>
      </c>
      <c r="AA34" s="662"/>
      <c r="AB34" s="662"/>
      <c r="AC34" s="662"/>
      <c r="AD34" s="663">
        <v>1790</v>
      </c>
      <c r="AE34" s="663"/>
      <c r="AF34" s="663"/>
      <c r="AG34" s="663"/>
      <c r="AH34" s="663"/>
      <c r="AI34" s="663"/>
      <c r="AJ34" s="663"/>
      <c r="AK34" s="663"/>
      <c r="AL34" s="664">
        <v>0.1</v>
      </c>
      <c r="AM34" s="665"/>
      <c r="AN34" s="665"/>
      <c r="AO34" s="666"/>
      <c r="AP34" s="214"/>
      <c r="AQ34" s="638" t="s">
        <v>309</v>
      </c>
      <c r="AR34" s="639"/>
      <c r="AS34" s="639"/>
      <c r="AT34" s="639"/>
      <c r="AU34" s="639"/>
      <c r="AV34" s="639"/>
      <c r="AW34" s="639"/>
      <c r="AX34" s="639"/>
      <c r="AY34" s="639"/>
      <c r="AZ34" s="639"/>
      <c r="BA34" s="639"/>
      <c r="BB34" s="639"/>
      <c r="BC34" s="639"/>
      <c r="BD34" s="639"/>
      <c r="BE34" s="639"/>
      <c r="BF34" s="640"/>
      <c r="BG34" s="638" t="s">
        <v>310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311</v>
      </c>
      <c r="CE34" s="675"/>
      <c r="CF34" s="675"/>
      <c r="CG34" s="675"/>
      <c r="CH34" s="675"/>
      <c r="CI34" s="675"/>
      <c r="CJ34" s="675"/>
      <c r="CK34" s="675"/>
      <c r="CL34" s="675"/>
      <c r="CM34" s="675"/>
      <c r="CN34" s="675"/>
      <c r="CO34" s="675"/>
      <c r="CP34" s="675"/>
      <c r="CQ34" s="676"/>
      <c r="CR34" s="659">
        <v>607770</v>
      </c>
      <c r="CS34" s="660"/>
      <c r="CT34" s="660"/>
      <c r="CU34" s="660"/>
      <c r="CV34" s="660"/>
      <c r="CW34" s="660"/>
      <c r="CX34" s="660"/>
      <c r="CY34" s="661"/>
      <c r="CZ34" s="664">
        <v>3</v>
      </c>
      <c r="DA34" s="693"/>
      <c r="DB34" s="693"/>
      <c r="DC34" s="697"/>
      <c r="DD34" s="668">
        <v>512238</v>
      </c>
      <c r="DE34" s="660"/>
      <c r="DF34" s="660"/>
      <c r="DG34" s="660"/>
      <c r="DH34" s="660"/>
      <c r="DI34" s="660"/>
      <c r="DJ34" s="660"/>
      <c r="DK34" s="661"/>
      <c r="DL34" s="668">
        <v>442410</v>
      </c>
      <c r="DM34" s="660"/>
      <c r="DN34" s="660"/>
      <c r="DO34" s="660"/>
      <c r="DP34" s="660"/>
      <c r="DQ34" s="660"/>
      <c r="DR34" s="660"/>
      <c r="DS34" s="660"/>
      <c r="DT34" s="660"/>
      <c r="DU34" s="660"/>
      <c r="DV34" s="661"/>
      <c r="DW34" s="664">
        <v>12.9</v>
      </c>
      <c r="DX34" s="693"/>
      <c r="DY34" s="693"/>
      <c r="DZ34" s="693"/>
      <c r="EA34" s="693"/>
      <c r="EB34" s="693"/>
      <c r="EC34" s="694"/>
    </row>
    <row r="35" spans="2:133" ht="11.25" customHeight="1" x14ac:dyDescent="0.2">
      <c r="B35" s="656" t="s">
        <v>312</v>
      </c>
      <c r="C35" s="657"/>
      <c r="D35" s="657"/>
      <c r="E35" s="657"/>
      <c r="F35" s="657"/>
      <c r="G35" s="657"/>
      <c r="H35" s="657"/>
      <c r="I35" s="657"/>
      <c r="J35" s="657"/>
      <c r="K35" s="657"/>
      <c r="L35" s="657"/>
      <c r="M35" s="657"/>
      <c r="N35" s="657"/>
      <c r="O35" s="657"/>
      <c r="P35" s="657"/>
      <c r="Q35" s="658"/>
      <c r="R35" s="659">
        <v>475577</v>
      </c>
      <c r="S35" s="660"/>
      <c r="T35" s="660"/>
      <c r="U35" s="660"/>
      <c r="V35" s="660"/>
      <c r="W35" s="660"/>
      <c r="X35" s="660"/>
      <c r="Y35" s="661"/>
      <c r="Z35" s="662">
        <v>2.2999999999999998</v>
      </c>
      <c r="AA35" s="662"/>
      <c r="AB35" s="662"/>
      <c r="AC35" s="662"/>
      <c r="AD35" s="663" t="s">
        <v>118</v>
      </c>
      <c r="AE35" s="663"/>
      <c r="AF35" s="663"/>
      <c r="AG35" s="663"/>
      <c r="AH35" s="663"/>
      <c r="AI35" s="663"/>
      <c r="AJ35" s="663"/>
      <c r="AK35" s="663"/>
      <c r="AL35" s="664" t="s">
        <v>118</v>
      </c>
      <c r="AM35" s="665"/>
      <c r="AN35" s="665"/>
      <c r="AO35" s="666"/>
      <c r="AP35" s="214"/>
      <c r="AQ35" s="732" t="s">
        <v>313</v>
      </c>
      <c r="AR35" s="733"/>
      <c r="AS35" s="733"/>
      <c r="AT35" s="733"/>
      <c r="AU35" s="733"/>
      <c r="AV35" s="733"/>
      <c r="AW35" s="733"/>
      <c r="AX35" s="733"/>
      <c r="AY35" s="734"/>
      <c r="AZ35" s="648">
        <v>820669</v>
      </c>
      <c r="BA35" s="649"/>
      <c r="BB35" s="649"/>
      <c r="BC35" s="649"/>
      <c r="BD35" s="649"/>
      <c r="BE35" s="649"/>
      <c r="BF35" s="735"/>
      <c r="BG35" s="670" t="s">
        <v>314</v>
      </c>
      <c r="BH35" s="671"/>
      <c r="BI35" s="671"/>
      <c r="BJ35" s="671"/>
      <c r="BK35" s="671"/>
      <c r="BL35" s="671"/>
      <c r="BM35" s="671"/>
      <c r="BN35" s="671"/>
      <c r="BO35" s="671"/>
      <c r="BP35" s="671"/>
      <c r="BQ35" s="671"/>
      <c r="BR35" s="671"/>
      <c r="BS35" s="671"/>
      <c r="BT35" s="671"/>
      <c r="BU35" s="672"/>
      <c r="BV35" s="648">
        <v>157678</v>
      </c>
      <c r="BW35" s="649"/>
      <c r="BX35" s="649"/>
      <c r="BY35" s="649"/>
      <c r="BZ35" s="649"/>
      <c r="CA35" s="649"/>
      <c r="CB35" s="735"/>
      <c r="CD35" s="674" t="s">
        <v>315</v>
      </c>
      <c r="CE35" s="675"/>
      <c r="CF35" s="675"/>
      <c r="CG35" s="675"/>
      <c r="CH35" s="675"/>
      <c r="CI35" s="675"/>
      <c r="CJ35" s="675"/>
      <c r="CK35" s="675"/>
      <c r="CL35" s="675"/>
      <c r="CM35" s="675"/>
      <c r="CN35" s="675"/>
      <c r="CO35" s="675"/>
      <c r="CP35" s="675"/>
      <c r="CQ35" s="676"/>
      <c r="CR35" s="659">
        <v>40412</v>
      </c>
      <c r="CS35" s="695"/>
      <c r="CT35" s="695"/>
      <c r="CU35" s="695"/>
      <c r="CV35" s="695"/>
      <c r="CW35" s="695"/>
      <c r="CX35" s="695"/>
      <c r="CY35" s="696"/>
      <c r="CZ35" s="664">
        <v>0.2</v>
      </c>
      <c r="DA35" s="693"/>
      <c r="DB35" s="693"/>
      <c r="DC35" s="697"/>
      <c r="DD35" s="668">
        <v>26671</v>
      </c>
      <c r="DE35" s="695"/>
      <c r="DF35" s="695"/>
      <c r="DG35" s="695"/>
      <c r="DH35" s="695"/>
      <c r="DI35" s="695"/>
      <c r="DJ35" s="695"/>
      <c r="DK35" s="696"/>
      <c r="DL35" s="668">
        <v>16954</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2">
      <c r="B36" s="656" t="s">
        <v>316</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118</v>
      </c>
      <c r="AA36" s="662"/>
      <c r="AB36" s="662"/>
      <c r="AC36" s="662"/>
      <c r="AD36" s="663" t="s">
        <v>118</v>
      </c>
      <c r="AE36" s="663"/>
      <c r="AF36" s="663"/>
      <c r="AG36" s="663"/>
      <c r="AH36" s="663"/>
      <c r="AI36" s="663"/>
      <c r="AJ36" s="663"/>
      <c r="AK36" s="663"/>
      <c r="AL36" s="664" t="s">
        <v>118</v>
      </c>
      <c r="AM36" s="665"/>
      <c r="AN36" s="665"/>
      <c r="AO36" s="666"/>
      <c r="AQ36" s="736" t="s">
        <v>317</v>
      </c>
      <c r="AR36" s="737"/>
      <c r="AS36" s="737"/>
      <c r="AT36" s="737"/>
      <c r="AU36" s="737"/>
      <c r="AV36" s="737"/>
      <c r="AW36" s="737"/>
      <c r="AX36" s="737"/>
      <c r="AY36" s="738"/>
      <c r="AZ36" s="659">
        <v>215500</v>
      </c>
      <c r="BA36" s="660"/>
      <c r="BB36" s="660"/>
      <c r="BC36" s="660"/>
      <c r="BD36" s="695"/>
      <c r="BE36" s="695"/>
      <c r="BF36" s="718"/>
      <c r="BG36" s="674" t="s">
        <v>318</v>
      </c>
      <c r="BH36" s="675"/>
      <c r="BI36" s="675"/>
      <c r="BJ36" s="675"/>
      <c r="BK36" s="675"/>
      <c r="BL36" s="675"/>
      <c r="BM36" s="675"/>
      <c r="BN36" s="675"/>
      <c r="BO36" s="675"/>
      <c r="BP36" s="675"/>
      <c r="BQ36" s="675"/>
      <c r="BR36" s="675"/>
      <c r="BS36" s="675"/>
      <c r="BT36" s="675"/>
      <c r="BU36" s="676"/>
      <c r="BV36" s="659">
        <v>192252</v>
      </c>
      <c r="BW36" s="660"/>
      <c r="BX36" s="660"/>
      <c r="BY36" s="660"/>
      <c r="BZ36" s="660"/>
      <c r="CA36" s="660"/>
      <c r="CB36" s="669"/>
      <c r="CD36" s="674" t="s">
        <v>319</v>
      </c>
      <c r="CE36" s="675"/>
      <c r="CF36" s="675"/>
      <c r="CG36" s="675"/>
      <c r="CH36" s="675"/>
      <c r="CI36" s="675"/>
      <c r="CJ36" s="675"/>
      <c r="CK36" s="675"/>
      <c r="CL36" s="675"/>
      <c r="CM36" s="675"/>
      <c r="CN36" s="675"/>
      <c r="CO36" s="675"/>
      <c r="CP36" s="675"/>
      <c r="CQ36" s="676"/>
      <c r="CR36" s="659">
        <v>6853534</v>
      </c>
      <c r="CS36" s="660"/>
      <c r="CT36" s="660"/>
      <c r="CU36" s="660"/>
      <c r="CV36" s="660"/>
      <c r="CW36" s="660"/>
      <c r="CX36" s="660"/>
      <c r="CY36" s="661"/>
      <c r="CZ36" s="664">
        <v>33.700000000000003</v>
      </c>
      <c r="DA36" s="693"/>
      <c r="DB36" s="693"/>
      <c r="DC36" s="697"/>
      <c r="DD36" s="668">
        <v>709181</v>
      </c>
      <c r="DE36" s="660"/>
      <c r="DF36" s="660"/>
      <c r="DG36" s="660"/>
      <c r="DH36" s="660"/>
      <c r="DI36" s="660"/>
      <c r="DJ36" s="660"/>
      <c r="DK36" s="661"/>
      <c r="DL36" s="668">
        <v>590696</v>
      </c>
      <c r="DM36" s="660"/>
      <c r="DN36" s="660"/>
      <c r="DO36" s="660"/>
      <c r="DP36" s="660"/>
      <c r="DQ36" s="660"/>
      <c r="DR36" s="660"/>
      <c r="DS36" s="660"/>
      <c r="DT36" s="660"/>
      <c r="DU36" s="660"/>
      <c r="DV36" s="661"/>
      <c r="DW36" s="664">
        <v>17.2</v>
      </c>
      <c r="DX36" s="693"/>
      <c r="DY36" s="693"/>
      <c r="DZ36" s="693"/>
      <c r="EA36" s="693"/>
      <c r="EB36" s="693"/>
      <c r="EC36" s="694"/>
    </row>
    <row r="37" spans="2:133" ht="11.25" customHeight="1" x14ac:dyDescent="0.2">
      <c r="B37" s="656" t="s">
        <v>320</v>
      </c>
      <c r="C37" s="657"/>
      <c r="D37" s="657"/>
      <c r="E37" s="657"/>
      <c r="F37" s="657"/>
      <c r="G37" s="657"/>
      <c r="H37" s="657"/>
      <c r="I37" s="657"/>
      <c r="J37" s="657"/>
      <c r="K37" s="657"/>
      <c r="L37" s="657"/>
      <c r="M37" s="657"/>
      <c r="N37" s="657"/>
      <c r="O37" s="657"/>
      <c r="P37" s="657"/>
      <c r="Q37" s="658"/>
      <c r="R37" s="659">
        <v>145677</v>
      </c>
      <c r="S37" s="660"/>
      <c r="T37" s="660"/>
      <c r="U37" s="660"/>
      <c r="V37" s="660"/>
      <c r="W37" s="660"/>
      <c r="X37" s="660"/>
      <c r="Y37" s="661"/>
      <c r="Z37" s="662">
        <v>0.7</v>
      </c>
      <c r="AA37" s="662"/>
      <c r="AB37" s="662"/>
      <c r="AC37" s="662"/>
      <c r="AD37" s="663" t="s">
        <v>118</v>
      </c>
      <c r="AE37" s="663"/>
      <c r="AF37" s="663"/>
      <c r="AG37" s="663"/>
      <c r="AH37" s="663"/>
      <c r="AI37" s="663"/>
      <c r="AJ37" s="663"/>
      <c r="AK37" s="663"/>
      <c r="AL37" s="664" t="s">
        <v>118</v>
      </c>
      <c r="AM37" s="665"/>
      <c r="AN37" s="665"/>
      <c r="AO37" s="666"/>
      <c r="AQ37" s="736" t="s">
        <v>321</v>
      </c>
      <c r="AR37" s="737"/>
      <c r="AS37" s="737"/>
      <c r="AT37" s="737"/>
      <c r="AU37" s="737"/>
      <c r="AV37" s="737"/>
      <c r="AW37" s="737"/>
      <c r="AX37" s="737"/>
      <c r="AY37" s="738"/>
      <c r="AZ37" s="659">
        <v>11265</v>
      </c>
      <c r="BA37" s="660"/>
      <c r="BB37" s="660"/>
      <c r="BC37" s="660"/>
      <c r="BD37" s="695"/>
      <c r="BE37" s="695"/>
      <c r="BF37" s="718"/>
      <c r="BG37" s="674" t="s">
        <v>322</v>
      </c>
      <c r="BH37" s="675"/>
      <c r="BI37" s="675"/>
      <c r="BJ37" s="675"/>
      <c r="BK37" s="675"/>
      <c r="BL37" s="675"/>
      <c r="BM37" s="675"/>
      <c r="BN37" s="675"/>
      <c r="BO37" s="675"/>
      <c r="BP37" s="675"/>
      <c r="BQ37" s="675"/>
      <c r="BR37" s="675"/>
      <c r="BS37" s="675"/>
      <c r="BT37" s="675"/>
      <c r="BU37" s="676"/>
      <c r="BV37" s="659">
        <v>1988</v>
      </c>
      <c r="BW37" s="660"/>
      <c r="BX37" s="660"/>
      <c r="BY37" s="660"/>
      <c r="BZ37" s="660"/>
      <c r="CA37" s="660"/>
      <c r="CB37" s="669"/>
      <c r="CD37" s="674" t="s">
        <v>323</v>
      </c>
      <c r="CE37" s="675"/>
      <c r="CF37" s="675"/>
      <c r="CG37" s="675"/>
      <c r="CH37" s="675"/>
      <c r="CI37" s="675"/>
      <c r="CJ37" s="675"/>
      <c r="CK37" s="675"/>
      <c r="CL37" s="675"/>
      <c r="CM37" s="675"/>
      <c r="CN37" s="675"/>
      <c r="CO37" s="675"/>
      <c r="CP37" s="675"/>
      <c r="CQ37" s="676"/>
      <c r="CR37" s="659">
        <v>294576</v>
      </c>
      <c r="CS37" s="695"/>
      <c r="CT37" s="695"/>
      <c r="CU37" s="695"/>
      <c r="CV37" s="695"/>
      <c r="CW37" s="695"/>
      <c r="CX37" s="695"/>
      <c r="CY37" s="696"/>
      <c r="CZ37" s="664">
        <v>1.4</v>
      </c>
      <c r="DA37" s="693"/>
      <c r="DB37" s="693"/>
      <c r="DC37" s="697"/>
      <c r="DD37" s="668">
        <v>284576</v>
      </c>
      <c r="DE37" s="695"/>
      <c r="DF37" s="695"/>
      <c r="DG37" s="695"/>
      <c r="DH37" s="695"/>
      <c r="DI37" s="695"/>
      <c r="DJ37" s="695"/>
      <c r="DK37" s="696"/>
      <c r="DL37" s="668">
        <v>256985</v>
      </c>
      <c r="DM37" s="695"/>
      <c r="DN37" s="695"/>
      <c r="DO37" s="695"/>
      <c r="DP37" s="695"/>
      <c r="DQ37" s="695"/>
      <c r="DR37" s="695"/>
      <c r="DS37" s="695"/>
      <c r="DT37" s="695"/>
      <c r="DU37" s="695"/>
      <c r="DV37" s="696"/>
      <c r="DW37" s="664">
        <v>7.5</v>
      </c>
      <c r="DX37" s="693"/>
      <c r="DY37" s="693"/>
      <c r="DZ37" s="693"/>
      <c r="EA37" s="693"/>
      <c r="EB37" s="693"/>
      <c r="EC37" s="694"/>
    </row>
    <row r="38" spans="2:133" ht="11.25" customHeight="1" x14ac:dyDescent="0.2">
      <c r="B38" s="704" t="s">
        <v>324</v>
      </c>
      <c r="C38" s="705"/>
      <c r="D38" s="705"/>
      <c r="E38" s="705"/>
      <c r="F38" s="705"/>
      <c r="G38" s="705"/>
      <c r="H38" s="705"/>
      <c r="I38" s="705"/>
      <c r="J38" s="705"/>
      <c r="K38" s="705"/>
      <c r="L38" s="705"/>
      <c r="M38" s="705"/>
      <c r="N38" s="705"/>
      <c r="O38" s="705"/>
      <c r="P38" s="705"/>
      <c r="Q38" s="706"/>
      <c r="R38" s="739">
        <v>20830719</v>
      </c>
      <c r="S38" s="740"/>
      <c r="T38" s="740"/>
      <c r="U38" s="740"/>
      <c r="V38" s="740"/>
      <c r="W38" s="740"/>
      <c r="X38" s="740"/>
      <c r="Y38" s="741"/>
      <c r="Z38" s="742">
        <v>100</v>
      </c>
      <c r="AA38" s="742"/>
      <c r="AB38" s="742"/>
      <c r="AC38" s="742"/>
      <c r="AD38" s="743">
        <v>3284949</v>
      </c>
      <c r="AE38" s="743"/>
      <c r="AF38" s="743"/>
      <c r="AG38" s="743"/>
      <c r="AH38" s="743"/>
      <c r="AI38" s="743"/>
      <c r="AJ38" s="743"/>
      <c r="AK38" s="743"/>
      <c r="AL38" s="744">
        <v>100</v>
      </c>
      <c r="AM38" s="730"/>
      <c r="AN38" s="730"/>
      <c r="AO38" s="745"/>
      <c r="AQ38" s="736" t="s">
        <v>325</v>
      </c>
      <c r="AR38" s="737"/>
      <c r="AS38" s="737"/>
      <c r="AT38" s="737"/>
      <c r="AU38" s="737"/>
      <c r="AV38" s="737"/>
      <c r="AW38" s="737"/>
      <c r="AX38" s="737"/>
      <c r="AY38" s="738"/>
      <c r="AZ38" s="659">
        <v>651</v>
      </c>
      <c r="BA38" s="660"/>
      <c r="BB38" s="660"/>
      <c r="BC38" s="660"/>
      <c r="BD38" s="695"/>
      <c r="BE38" s="695"/>
      <c r="BF38" s="718"/>
      <c r="BG38" s="674" t="s">
        <v>326</v>
      </c>
      <c r="BH38" s="675"/>
      <c r="BI38" s="675"/>
      <c r="BJ38" s="675"/>
      <c r="BK38" s="675"/>
      <c r="BL38" s="675"/>
      <c r="BM38" s="675"/>
      <c r="BN38" s="675"/>
      <c r="BO38" s="675"/>
      <c r="BP38" s="675"/>
      <c r="BQ38" s="675"/>
      <c r="BR38" s="675"/>
      <c r="BS38" s="675"/>
      <c r="BT38" s="675"/>
      <c r="BU38" s="676"/>
      <c r="BV38" s="659">
        <v>3594</v>
      </c>
      <c r="BW38" s="660"/>
      <c r="BX38" s="660"/>
      <c r="BY38" s="660"/>
      <c r="BZ38" s="660"/>
      <c r="CA38" s="660"/>
      <c r="CB38" s="669"/>
      <c r="CD38" s="674" t="s">
        <v>327</v>
      </c>
      <c r="CE38" s="675"/>
      <c r="CF38" s="675"/>
      <c r="CG38" s="675"/>
      <c r="CH38" s="675"/>
      <c r="CI38" s="675"/>
      <c r="CJ38" s="675"/>
      <c r="CK38" s="675"/>
      <c r="CL38" s="675"/>
      <c r="CM38" s="675"/>
      <c r="CN38" s="675"/>
      <c r="CO38" s="675"/>
      <c r="CP38" s="675"/>
      <c r="CQ38" s="676"/>
      <c r="CR38" s="659">
        <v>593904</v>
      </c>
      <c r="CS38" s="660"/>
      <c r="CT38" s="660"/>
      <c r="CU38" s="660"/>
      <c r="CV38" s="660"/>
      <c r="CW38" s="660"/>
      <c r="CX38" s="660"/>
      <c r="CY38" s="661"/>
      <c r="CZ38" s="664">
        <v>2.9</v>
      </c>
      <c r="DA38" s="693"/>
      <c r="DB38" s="693"/>
      <c r="DC38" s="697"/>
      <c r="DD38" s="668">
        <v>448530</v>
      </c>
      <c r="DE38" s="660"/>
      <c r="DF38" s="660"/>
      <c r="DG38" s="660"/>
      <c r="DH38" s="660"/>
      <c r="DI38" s="660"/>
      <c r="DJ38" s="660"/>
      <c r="DK38" s="661"/>
      <c r="DL38" s="668">
        <v>387859</v>
      </c>
      <c r="DM38" s="660"/>
      <c r="DN38" s="660"/>
      <c r="DO38" s="660"/>
      <c r="DP38" s="660"/>
      <c r="DQ38" s="660"/>
      <c r="DR38" s="660"/>
      <c r="DS38" s="660"/>
      <c r="DT38" s="660"/>
      <c r="DU38" s="660"/>
      <c r="DV38" s="661"/>
      <c r="DW38" s="664">
        <v>11.3</v>
      </c>
      <c r="DX38" s="693"/>
      <c r="DY38" s="693"/>
      <c r="DZ38" s="693"/>
      <c r="EA38" s="693"/>
      <c r="EB38" s="693"/>
      <c r="EC38" s="694"/>
    </row>
    <row r="39" spans="2:133" ht="11.25" customHeight="1" x14ac:dyDescent="0.2">
      <c r="AQ39" s="736" t="s">
        <v>328</v>
      </c>
      <c r="AR39" s="737"/>
      <c r="AS39" s="737"/>
      <c r="AT39" s="737"/>
      <c r="AU39" s="737"/>
      <c r="AV39" s="737"/>
      <c r="AW39" s="737"/>
      <c r="AX39" s="737"/>
      <c r="AY39" s="738"/>
      <c r="AZ39" s="659" t="s">
        <v>118</v>
      </c>
      <c r="BA39" s="660"/>
      <c r="BB39" s="660"/>
      <c r="BC39" s="660"/>
      <c r="BD39" s="695"/>
      <c r="BE39" s="695"/>
      <c r="BF39" s="718"/>
      <c r="BG39" s="750" t="s">
        <v>329</v>
      </c>
      <c r="BH39" s="751"/>
      <c r="BI39" s="751"/>
      <c r="BJ39" s="751"/>
      <c r="BK39" s="751"/>
      <c r="BL39" s="215"/>
      <c r="BM39" s="675" t="s">
        <v>330</v>
      </c>
      <c r="BN39" s="675"/>
      <c r="BO39" s="675"/>
      <c r="BP39" s="675"/>
      <c r="BQ39" s="675"/>
      <c r="BR39" s="675"/>
      <c r="BS39" s="675"/>
      <c r="BT39" s="675"/>
      <c r="BU39" s="676"/>
      <c r="BV39" s="659">
        <v>90</v>
      </c>
      <c r="BW39" s="660"/>
      <c r="BX39" s="660"/>
      <c r="BY39" s="660"/>
      <c r="BZ39" s="660"/>
      <c r="CA39" s="660"/>
      <c r="CB39" s="669"/>
      <c r="CD39" s="674" t="s">
        <v>331</v>
      </c>
      <c r="CE39" s="675"/>
      <c r="CF39" s="675"/>
      <c r="CG39" s="675"/>
      <c r="CH39" s="675"/>
      <c r="CI39" s="675"/>
      <c r="CJ39" s="675"/>
      <c r="CK39" s="675"/>
      <c r="CL39" s="675"/>
      <c r="CM39" s="675"/>
      <c r="CN39" s="675"/>
      <c r="CO39" s="675"/>
      <c r="CP39" s="675"/>
      <c r="CQ39" s="676"/>
      <c r="CR39" s="659">
        <v>8726790</v>
      </c>
      <c r="CS39" s="695"/>
      <c r="CT39" s="695"/>
      <c r="CU39" s="695"/>
      <c r="CV39" s="695"/>
      <c r="CW39" s="695"/>
      <c r="CX39" s="695"/>
      <c r="CY39" s="696"/>
      <c r="CZ39" s="664">
        <v>42.9</v>
      </c>
      <c r="DA39" s="693"/>
      <c r="DB39" s="693"/>
      <c r="DC39" s="697"/>
      <c r="DD39" s="668">
        <v>191551</v>
      </c>
      <c r="DE39" s="695"/>
      <c r="DF39" s="695"/>
      <c r="DG39" s="695"/>
      <c r="DH39" s="695"/>
      <c r="DI39" s="695"/>
      <c r="DJ39" s="695"/>
      <c r="DK39" s="696"/>
      <c r="DL39" s="668" t="s">
        <v>118</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2">
      <c r="AQ40" s="736" t="s">
        <v>332</v>
      </c>
      <c r="AR40" s="737"/>
      <c r="AS40" s="737"/>
      <c r="AT40" s="737"/>
      <c r="AU40" s="737"/>
      <c r="AV40" s="737"/>
      <c r="AW40" s="737"/>
      <c r="AX40" s="737"/>
      <c r="AY40" s="738"/>
      <c r="AZ40" s="659">
        <v>174586</v>
      </c>
      <c r="BA40" s="660"/>
      <c r="BB40" s="660"/>
      <c r="BC40" s="660"/>
      <c r="BD40" s="695"/>
      <c r="BE40" s="695"/>
      <c r="BF40" s="718"/>
      <c r="BG40" s="750"/>
      <c r="BH40" s="751"/>
      <c r="BI40" s="751"/>
      <c r="BJ40" s="751"/>
      <c r="BK40" s="751"/>
      <c r="BL40" s="215"/>
      <c r="BM40" s="675" t="s">
        <v>333</v>
      </c>
      <c r="BN40" s="675"/>
      <c r="BO40" s="675"/>
      <c r="BP40" s="675"/>
      <c r="BQ40" s="675"/>
      <c r="BR40" s="675"/>
      <c r="BS40" s="675"/>
      <c r="BT40" s="675"/>
      <c r="BU40" s="676"/>
      <c r="BV40" s="659">
        <v>144</v>
      </c>
      <c r="BW40" s="660"/>
      <c r="BX40" s="660"/>
      <c r="BY40" s="660"/>
      <c r="BZ40" s="660"/>
      <c r="CA40" s="660"/>
      <c r="CB40" s="669"/>
      <c r="CD40" s="674" t="s">
        <v>334</v>
      </c>
      <c r="CE40" s="675"/>
      <c r="CF40" s="675"/>
      <c r="CG40" s="675"/>
      <c r="CH40" s="675"/>
      <c r="CI40" s="675"/>
      <c r="CJ40" s="675"/>
      <c r="CK40" s="675"/>
      <c r="CL40" s="675"/>
      <c r="CM40" s="675"/>
      <c r="CN40" s="675"/>
      <c r="CO40" s="675"/>
      <c r="CP40" s="675"/>
      <c r="CQ40" s="676"/>
      <c r="CR40" s="659">
        <v>4133</v>
      </c>
      <c r="CS40" s="660"/>
      <c r="CT40" s="660"/>
      <c r="CU40" s="660"/>
      <c r="CV40" s="660"/>
      <c r="CW40" s="660"/>
      <c r="CX40" s="660"/>
      <c r="CY40" s="661"/>
      <c r="CZ40" s="664">
        <v>0</v>
      </c>
      <c r="DA40" s="693"/>
      <c r="DB40" s="693"/>
      <c r="DC40" s="697"/>
      <c r="DD40" s="668">
        <v>450</v>
      </c>
      <c r="DE40" s="660"/>
      <c r="DF40" s="660"/>
      <c r="DG40" s="660"/>
      <c r="DH40" s="660"/>
      <c r="DI40" s="660"/>
      <c r="DJ40" s="660"/>
      <c r="DK40" s="661"/>
      <c r="DL40" s="668" t="s">
        <v>118</v>
      </c>
      <c r="DM40" s="660"/>
      <c r="DN40" s="660"/>
      <c r="DO40" s="660"/>
      <c r="DP40" s="660"/>
      <c r="DQ40" s="660"/>
      <c r="DR40" s="660"/>
      <c r="DS40" s="660"/>
      <c r="DT40" s="660"/>
      <c r="DU40" s="660"/>
      <c r="DV40" s="661"/>
      <c r="DW40" s="664" t="s">
        <v>118</v>
      </c>
      <c r="DX40" s="693"/>
      <c r="DY40" s="693"/>
      <c r="DZ40" s="693"/>
      <c r="EA40" s="693"/>
      <c r="EB40" s="693"/>
      <c r="EC40" s="694"/>
    </row>
    <row r="41" spans="2:133" ht="11.25" customHeight="1" x14ac:dyDescent="0.2">
      <c r="AQ41" s="746" t="s">
        <v>335</v>
      </c>
      <c r="AR41" s="747"/>
      <c r="AS41" s="747"/>
      <c r="AT41" s="747"/>
      <c r="AU41" s="747"/>
      <c r="AV41" s="747"/>
      <c r="AW41" s="747"/>
      <c r="AX41" s="747"/>
      <c r="AY41" s="748"/>
      <c r="AZ41" s="739">
        <v>418667</v>
      </c>
      <c r="BA41" s="740"/>
      <c r="BB41" s="740"/>
      <c r="BC41" s="740"/>
      <c r="BD41" s="729"/>
      <c r="BE41" s="729"/>
      <c r="BF41" s="731"/>
      <c r="BG41" s="752"/>
      <c r="BH41" s="753"/>
      <c r="BI41" s="753"/>
      <c r="BJ41" s="753"/>
      <c r="BK41" s="753"/>
      <c r="BL41" s="216"/>
      <c r="BM41" s="684" t="s">
        <v>336</v>
      </c>
      <c r="BN41" s="684"/>
      <c r="BO41" s="684"/>
      <c r="BP41" s="684"/>
      <c r="BQ41" s="684"/>
      <c r="BR41" s="684"/>
      <c r="BS41" s="684"/>
      <c r="BT41" s="684"/>
      <c r="BU41" s="685"/>
      <c r="BV41" s="739">
        <v>289</v>
      </c>
      <c r="BW41" s="740"/>
      <c r="BX41" s="740"/>
      <c r="BY41" s="740"/>
      <c r="BZ41" s="740"/>
      <c r="CA41" s="740"/>
      <c r="CB41" s="749"/>
      <c r="CD41" s="674" t="s">
        <v>337</v>
      </c>
      <c r="CE41" s="675"/>
      <c r="CF41" s="675"/>
      <c r="CG41" s="675"/>
      <c r="CH41" s="675"/>
      <c r="CI41" s="675"/>
      <c r="CJ41" s="675"/>
      <c r="CK41" s="675"/>
      <c r="CL41" s="675"/>
      <c r="CM41" s="675"/>
      <c r="CN41" s="675"/>
      <c r="CO41" s="675"/>
      <c r="CP41" s="675"/>
      <c r="CQ41" s="676"/>
      <c r="CR41" s="659" t="s">
        <v>118</v>
      </c>
      <c r="CS41" s="695"/>
      <c r="CT41" s="695"/>
      <c r="CU41" s="695"/>
      <c r="CV41" s="695"/>
      <c r="CW41" s="695"/>
      <c r="CX41" s="695"/>
      <c r="CY41" s="696"/>
      <c r="CZ41" s="664" t="s">
        <v>118</v>
      </c>
      <c r="DA41" s="693"/>
      <c r="DB41" s="693"/>
      <c r="DC41" s="697"/>
      <c r="DD41" s="668" t="s">
        <v>118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339</v>
      </c>
      <c r="CE42" s="657"/>
      <c r="CF42" s="657"/>
      <c r="CG42" s="657"/>
      <c r="CH42" s="657"/>
      <c r="CI42" s="657"/>
      <c r="CJ42" s="657"/>
      <c r="CK42" s="657"/>
      <c r="CL42" s="657"/>
      <c r="CM42" s="657"/>
      <c r="CN42" s="657"/>
      <c r="CO42" s="657"/>
      <c r="CP42" s="657"/>
      <c r="CQ42" s="658"/>
      <c r="CR42" s="659">
        <v>793044</v>
      </c>
      <c r="CS42" s="660"/>
      <c r="CT42" s="660"/>
      <c r="CU42" s="660"/>
      <c r="CV42" s="660"/>
      <c r="CW42" s="660"/>
      <c r="CX42" s="660"/>
      <c r="CY42" s="661"/>
      <c r="CZ42" s="664">
        <v>3.9</v>
      </c>
      <c r="DA42" s="665"/>
      <c r="DB42" s="665"/>
      <c r="DC42" s="760"/>
      <c r="DD42" s="668">
        <v>254309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341</v>
      </c>
      <c r="CE43" s="657"/>
      <c r="CF43" s="657"/>
      <c r="CG43" s="657"/>
      <c r="CH43" s="657"/>
      <c r="CI43" s="657"/>
      <c r="CJ43" s="657"/>
      <c r="CK43" s="657"/>
      <c r="CL43" s="657"/>
      <c r="CM43" s="657"/>
      <c r="CN43" s="657"/>
      <c r="CO43" s="657"/>
      <c r="CP43" s="657"/>
      <c r="CQ43" s="658"/>
      <c r="CR43" s="659">
        <v>33577</v>
      </c>
      <c r="CS43" s="695"/>
      <c r="CT43" s="695"/>
      <c r="CU43" s="695"/>
      <c r="CV43" s="695"/>
      <c r="CW43" s="695"/>
      <c r="CX43" s="695"/>
      <c r="CY43" s="696"/>
      <c r="CZ43" s="664">
        <v>0.2</v>
      </c>
      <c r="DA43" s="693"/>
      <c r="DB43" s="693"/>
      <c r="DC43" s="697"/>
      <c r="DD43" s="668">
        <v>33577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342</v>
      </c>
      <c r="CD44" s="771" t="s">
        <v>294</v>
      </c>
      <c r="CE44" s="772"/>
      <c r="CF44" s="656" t="s">
        <v>343</v>
      </c>
      <c r="CG44" s="657"/>
      <c r="CH44" s="657"/>
      <c r="CI44" s="657"/>
      <c r="CJ44" s="657"/>
      <c r="CK44" s="657"/>
      <c r="CL44" s="657"/>
      <c r="CM44" s="657"/>
      <c r="CN44" s="657"/>
      <c r="CO44" s="657"/>
      <c r="CP44" s="657"/>
      <c r="CQ44" s="658"/>
      <c r="CR44" s="659">
        <v>731814</v>
      </c>
      <c r="CS44" s="660"/>
      <c r="CT44" s="660"/>
      <c r="CU44" s="660"/>
      <c r="CV44" s="660"/>
      <c r="CW44" s="660"/>
      <c r="CX44" s="660"/>
      <c r="CY44" s="661"/>
      <c r="CZ44" s="664">
        <v>3.6</v>
      </c>
      <c r="DA44" s="665"/>
      <c r="DB44" s="665"/>
      <c r="DC44" s="760"/>
      <c r="DD44" s="668">
        <v>241588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344</v>
      </c>
      <c r="CG45" s="657"/>
      <c r="CH45" s="657"/>
      <c r="CI45" s="657"/>
      <c r="CJ45" s="657"/>
      <c r="CK45" s="657"/>
      <c r="CL45" s="657"/>
      <c r="CM45" s="657"/>
      <c r="CN45" s="657"/>
      <c r="CO45" s="657"/>
      <c r="CP45" s="657"/>
      <c r="CQ45" s="658"/>
      <c r="CR45" s="659">
        <v>91061</v>
      </c>
      <c r="CS45" s="695"/>
      <c r="CT45" s="695"/>
      <c r="CU45" s="695"/>
      <c r="CV45" s="695"/>
      <c r="CW45" s="695"/>
      <c r="CX45" s="695"/>
      <c r="CY45" s="696"/>
      <c r="CZ45" s="664">
        <v>0.4</v>
      </c>
      <c r="DA45" s="693"/>
      <c r="DB45" s="693"/>
      <c r="DC45" s="697"/>
      <c r="DD45" s="668">
        <v>15384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345</v>
      </c>
      <c r="CG46" s="657"/>
      <c r="CH46" s="657"/>
      <c r="CI46" s="657"/>
      <c r="CJ46" s="657"/>
      <c r="CK46" s="657"/>
      <c r="CL46" s="657"/>
      <c r="CM46" s="657"/>
      <c r="CN46" s="657"/>
      <c r="CO46" s="657"/>
      <c r="CP46" s="657"/>
      <c r="CQ46" s="658"/>
      <c r="CR46" s="659">
        <v>636153</v>
      </c>
      <c r="CS46" s="660"/>
      <c r="CT46" s="660"/>
      <c r="CU46" s="660"/>
      <c r="CV46" s="660"/>
      <c r="CW46" s="660"/>
      <c r="CX46" s="660"/>
      <c r="CY46" s="661"/>
      <c r="CZ46" s="664">
        <v>3.1</v>
      </c>
      <c r="DA46" s="665"/>
      <c r="DB46" s="665"/>
      <c r="DC46" s="760"/>
      <c r="DD46" s="668">
        <v>226104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346</v>
      </c>
      <c r="CG47" s="657"/>
      <c r="CH47" s="657"/>
      <c r="CI47" s="657"/>
      <c r="CJ47" s="657"/>
      <c r="CK47" s="657"/>
      <c r="CL47" s="657"/>
      <c r="CM47" s="657"/>
      <c r="CN47" s="657"/>
      <c r="CO47" s="657"/>
      <c r="CP47" s="657"/>
      <c r="CQ47" s="658"/>
      <c r="CR47" s="659">
        <v>61230</v>
      </c>
      <c r="CS47" s="695"/>
      <c r="CT47" s="695"/>
      <c r="CU47" s="695"/>
      <c r="CV47" s="695"/>
      <c r="CW47" s="695"/>
      <c r="CX47" s="695"/>
      <c r="CY47" s="696"/>
      <c r="CZ47" s="664">
        <v>0.3</v>
      </c>
      <c r="DA47" s="693"/>
      <c r="DB47" s="693"/>
      <c r="DC47" s="697"/>
      <c r="DD47" s="668">
        <v>12721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347</v>
      </c>
      <c r="CG48" s="657"/>
      <c r="CH48" s="657"/>
      <c r="CI48" s="657"/>
      <c r="CJ48" s="657"/>
      <c r="CK48" s="657"/>
      <c r="CL48" s="657"/>
      <c r="CM48" s="657"/>
      <c r="CN48" s="657"/>
      <c r="CO48" s="657"/>
      <c r="CP48" s="657"/>
      <c r="CQ48" s="658"/>
      <c r="CR48" s="659" t="s">
        <v>118</v>
      </c>
      <c r="CS48" s="660"/>
      <c r="CT48" s="660"/>
      <c r="CU48" s="660"/>
      <c r="CV48" s="660"/>
      <c r="CW48" s="660"/>
      <c r="CX48" s="660"/>
      <c r="CY48" s="661"/>
      <c r="CZ48" s="664" t="s">
        <v>118</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348</v>
      </c>
      <c r="CE49" s="705"/>
      <c r="CF49" s="705"/>
      <c r="CG49" s="705"/>
      <c r="CH49" s="705"/>
      <c r="CI49" s="705"/>
      <c r="CJ49" s="705"/>
      <c r="CK49" s="705"/>
      <c r="CL49" s="705"/>
      <c r="CM49" s="705"/>
      <c r="CN49" s="705"/>
      <c r="CO49" s="705"/>
      <c r="CP49" s="705"/>
      <c r="CQ49" s="706"/>
      <c r="CR49" s="739">
        <v>20349325</v>
      </c>
      <c r="CS49" s="729"/>
      <c r="CT49" s="729"/>
      <c r="CU49" s="729"/>
      <c r="CV49" s="729"/>
      <c r="CW49" s="729"/>
      <c r="CX49" s="729"/>
      <c r="CY49" s="761"/>
      <c r="CZ49" s="744">
        <v>100</v>
      </c>
      <c r="DA49" s="762"/>
      <c r="DB49" s="762"/>
      <c r="DC49" s="763"/>
      <c r="DD49" s="764">
        <v>3920624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3mqE89P9XnDaAujr7udg+r0wxtMfiXXrC3bN4XQ/MLIqBQ6tbhyxMPDzN/lNeqhDrFgF+ySXZhte87rB0IoYEA==" saltValue="fDY15zJEFwcNK6wNXTr0+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A17" sqref="AA17:AE17"/>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350</v>
      </c>
      <c r="DK2" s="807"/>
      <c r="DL2" s="807"/>
      <c r="DM2" s="807"/>
      <c r="DN2" s="807"/>
      <c r="DO2" s="808"/>
      <c r="DP2" s="229"/>
      <c r="DQ2" s="806" t="s">
        <v>351</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354</v>
      </c>
      <c r="B5" s="801"/>
      <c r="C5" s="801"/>
      <c r="D5" s="801"/>
      <c r="E5" s="801"/>
      <c r="F5" s="801"/>
      <c r="G5" s="801"/>
      <c r="H5" s="801"/>
      <c r="I5" s="801"/>
      <c r="J5" s="801"/>
      <c r="K5" s="801"/>
      <c r="L5" s="801"/>
      <c r="M5" s="801"/>
      <c r="N5" s="801"/>
      <c r="O5" s="801"/>
      <c r="P5" s="802"/>
      <c r="Q5" s="777" t="s">
        <v>355</v>
      </c>
      <c r="R5" s="778"/>
      <c r="S5" s="778"/>
      <c r="T5" s="778"/>
      <c r="U5" s="779"/>
      <c r="V5" s="777" t="s">
        <v>356</v>
      </c>
      <c r="W5" s="778"/>
      <c r="X5" s="778"/>
      <c r="Y5" s="778"/>
      <c r="Z5" s="779"/>
      <c r="AA5" s="777" t="s">
        <v>357</v>
      </c>
      <c r="AB5" s="778"/>
      <c r="AC5" s="778"/>
      <c r="AD5" s="778"/>
      <c r="AE5" s="778"/>
      <c r="AF5" s="810" t="s">
        <v>358</v>
      </c>
      <c r="AG5" s="778"/>
      <c r="AH5" s="778"/>
      <c r="AI5" s="778"/>
      <c r="AJ5" s="789"/>
      <c r="AK5" s="778" t="s">
        <v>359</v>
      </c>
      <c r="AL5" s="778"/>
      <c r="AM5" s="778"/>
      <c r="AN5" s="778"/>
      <c r="AO5" s="779"/>
      <c r="AP5" s="777" t="s">
        <v>360</v>
      </c>
      <c r="AQ5" s="778"/>
      <c r="AR5" s="778"/>
      <c r="AS5" s="778"/>
      <c r="AT5" s="779"/>
      <c r="AU5" s="777" t="s">
        <v>361</v>
      </c>
      <c r="AV5" s="778"/>
      <c r="AW5" s="778"/>
      <c r="AX5" s="778"/>
      <c r="AY5" s="789"/>
      <c r="AZ5" s="236"/>
      <c r="BA5" s="236"/>
      <c r="BB5" s="236"/>
      <c r="BC5" s="236"/>
      <c r="BD5" s="236"/>
      <c r="BE5" s="237"/>
      <c r="BF5" s="237"/>
      <c r="BG5" s="237"/>
      <c r="BH5" s="237"/>
      <c r="BI5" s="237"/>
      <c r="BJ5" s="237"/>
      <c r="BK5" s="237"/>
      <c r="BL5" s="237"/>
      <c r="BM5" s="237"/>
      <c r="BN5" s="237"/>
      <c r="BO5" s="237"/>
      <c r="BP5" s="237"/>
      <c r="BQ5" s="800" t="s">
        <v>362</v>
      </c>
      <c r="BR5" s="801"/>
      <c r="BS5" s="801"/>
      <c r="BT5" s="801"/>
      <c r="BU5" s="801"/>
      <c r="BV5" s="801"/>
      <c r="BW5" s="801"/>
      <c r="BX5" s="801"/>
      <c r="BY5" s="801"/>
      <c r="BZ5" s="801"/>
      <c r="CA5" s="801"/>
      <c r="CB5" s="801"/>
      <c r="CC5" s="801"/>
      <c r="CD5" s="801"/>
      <c r="CE5" s="801"/>
      <c r="CF5" s="801"/>
      <c r="CG5" s="802"/>
      <c r="CH5" s="777" t="s">
        <v>363</v>
      </c>
      <c r="CI5" s="778"/>
      <c r="CJ5" s="778"/>
      <c r="CK5" s="778"/>
      <c r="CL5" s="779"/>
      <c r="CM5" s="777" t="s">
        <v>364</v>
      </c>
      <c r="CN5" s="778"/>
      <c r="CO5" s="778"/>
      <c r="CP5" s="778"/>
      <c r="CQ5" s="779"/>
      <c r="CR5" s="777" t="s">
        <v>365</v>
      </c>
      <c r="CS5" s="778"/>
      <c r="CT5" s="778"/>
      <c r="CU5" s="778"/>
      <c r="CV5" s="779"/>
      <c r="CW5" s="777" t="s">
        <v>366</v>
      </c>
      <c r="CX5" s="778"/>
      <c r="CY5" s="778"/>
      <c r="CZ5" s="778"/>
      <c r="DA5" s="779"/>
      <c r="DB5" s="777" t="s">
        <v>367</v>
      </c>
      <c r="DC5" s="778"/>
      <c r="DD5" s="778"/>
      <c r="DE5" s="778"/>
      <c r="DF5" s="779"/>
      <c r="DG5" s="783" t="s">
        <v>368</v>
      </c>
      <c r="DH5" s="784"/>
      <c r="DI5" s="784"/>
      <c r="DJ5" s="784"/>
      <c r="DK5" s="785"/>
      <c r="DL5" s="783" t="s">
        <v>369</v>
      </c>
      <c r="DM5" s="784"/>
      <c r="DN5" s="784"/>
      <c r="DO5" s="784"/>
      <c r="DP5" s="785"/>
      <c r="DQ5" s="777" t="s">
        <v>370</v>
      </c>
      <c r="DR5" s="778"/>
      <c r="DS5" s="778"/>
      <c r="DT5" s="778"/>
      <c r="DU5" s="779"/>
      <c r="DV5" s="777" t="s">
        <v>361</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371</v>
      </c>
      <c r="C7" s="792"/>
      <c r="D7" s="792"/>
      <c r="E7" s="792"/>
      <c r="F7" s="792"/>
      <c r="G7" s="792"/>
      <c r="H7" s="792"/>
      <c r="I7" s="792"/>
      <c r="J7" s="792"/>
      <c r="K7" s="792"/>
      <c r="L7" s="792"/>
      <c r="M7" s="792"/>
      <c r="N7" s="792"/>
      <c r="O7" s="792"/>
      <c r="P7" s="793"/>
      <c r="Q7" s="794">
        <v>20831</v>
      </c>
      <c r="R7" s="795"/>
      <c r="S7" s="795"/>
      <c r="T7" s="795"/>
      <c r="U7" s="795"/>
      <c r="V7" s="795">
        <v>20349</v>
      </c>
      <c r="W7" s="795"/>
      <c r="X7" s="795"/>
      <c r="Y7" s="795"/>
      <c r="Z7" s="795"/>
      <c r="AA7" s="795">
        <v>481</v>
      </c>
      <c r="AB7" s="795"/>
      <c r="AC7" s="795"/>
      <c r="AD7" s="795"/>
      <c r="AE7" s="796"/>
      <c r="AF7" s="797">
        <v>360</v>
      </c>
      <c r="AG7" s="798"/>
      <c r="AH7" s="798"/>
      <c r="AI7" s="798"/>
      <c r="AJ7" s="799"/>
      <c r="AK7" s="834">
        <v>6921</v>
      </c>
      <c r="AL7" s="835"/>
      <c r="AM7" s="835"/>
      <c r="AN7" s="835"/>
      <c r="AO7" s="835"/>
      <c r="AP7" s="835">
        <v>5756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575</v>
      </c>
      <c r="BS7" s="838" t="s">
        <v>572</v>
      </c>
      <c r="BT7" s="839"/>
      <c r="BU7" s="839"/>
      <c r="BV7" s="839"/>
      <c r="BW7" s="839"/>
      <c r="BX7" s="839"/>
      <c r="BY7" s="839"/>
      <c r="BZ7" s="839"/>
      <c r="CA7" s="839"/>
      <c r="CB7" s="839"/>
      <c r="CC7" s="839"/>
      <c r="CD7" s="839"/>
      <c r="CE7" s="839"/>
      <c r="CF7" s="839"/>
      <c r="CG7" s="840"/>
      <c r="CH7" s="831">
        <v>41</v>
      </c>
      <c r="CI7" s="832"/>
      <c r="CJ7" s="832"/>
      <c r="CK7" s="832"/>
      <c r="CL7" s="833"/>
      <c r="CM7" s="831">
        <v>478</v>
      </c>
      <c r="CN7" s="832"/>
      <c r="CO7" s="832"/>
      <c r="CP7" s="832"/>
      <c r="CQ7" s="833"/>
      <c r="CR7" s="831">
        <v>9</v>
      </c>
      <c r="CS7" s="832"/>
      <c r="CT7" s="832"/>
      <c r="CU7" s="832"/>
      <c r="CV7" s="833"/>
      <c r="CW7" s="831" t="s">
        <v>562</v>
      </c>
      <c r="CX7" s="832"/>
      <c r="CY7" s="832"/>
      <c r="CZ7" s="832"/>
      <c r="DA7" s="833"/>
      <c r="DB7" s="831" t="s">
        <v>578</v>
      </c>
      <c r="DC7" s="832"/>
      <c r="DD7" s="832"/>
      <c r="DE7" s="832"/>
      <c r="DF7" s="833"/>
      <c r="DG7" s="831" t="s">
        <v>562</v>
      </c>
      <c r="DH7" s="832"/>
      <c r="DI7" s="832"/>
      <c r="DJ7" s="832"/>
      <c r="DK7" s="833"/>
      <c r="DL7" s="831">
        <v>86</v>
      </c>
      <c r="DM7" s="832"/>
      <c r="DN7" s="832"/>
      <c r="DO7" s="832"/>
      <c r="DP7" s="833"/>
      <c r="DQ7" s="831">
        <v>9</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576</v>
      </c>
      <c r="BS8" s="828" t="s">
        <v>573</v>
      </c>
      <c r="BT8" s="829"/>
      <c r="BU8" s="829"/>
      <c r="BV8" s="829"/>
      <c r="BW8" s="829"/>
      <c r="BX8" s="829"/>
      <c r="BY8" s="829"/>
      <c r="BZ8" s="829"/>
      <c r="CA8" s="829"/>
      <c r="CB8" s="829"/>
      <c r="CC8" s="829"/>
      <c r="CD8" s="829"/>
      <c r="CE8" s="829"/>
      <c r="CF8" s="829"/>
      <c r="CG8" s="830"/>
      <c r="CH8" s="841">
        <v>-129</v>
      </c>
      <c r="CI8" s="842"/>
      <c r="CJ8" s="842"/>
      <c r="CK8" s="842"/>
      <c r="CL8" s="843"/>
      <c r="CM8" s="841">
        <v>308</v>
      </c>
      <c r="CN8" s="842"/>
      <c r="CO8" s="842"/>
      <c r="CP8" s="842"/>
      <c r="CQ8" s="843"/>
      <c r="CR8" s="841">
        <v>0</v>
      </c>
      <c r="CS8" s="842"/>
      <c r="CT8" s="842"/>
      <c r="CU8" s="842"/>
      <c r="CV8" s="843"/>
      <c r="CW8" s="841" t="s">
        <v>562</v>
      </c>
      <c r="CX8" s="842"/>
      <c r="CY8" s="842"/>
      <c r="CZ8" s="842"/>
      <c r="DA8" s="843"/>
      <c r="DB8" s="841">
        <v>4</v>
      </c>
      <c r="DC8" s="842"/>
      <c r="DD8" s="842"/>
      <c r="DE8" s="842"/>
      <c r="DF8" s="843"/>
      <c r="DG8" s="841" t="s">
        <v>562</v>
      </c>
      <c r="DH8" s="842"/>
      <c r="DI8" s="842"/>
      <c r="DJ8" s="842"/>
      <c r="DK8" s="843"/>
      <c r="DL8" s="841" t="s">
        <v>562</v>
      </c>
      <c r="DM8" s="842"/>
      <c r="DN8" s="842"/>
      <c r="DO8" s="842"/>
      <c r="DP8" s="843"/>
      <c r="DQ8" s="841">
        <v>3</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-6</v>
      </c>
      <c r="CI9" s="842"/>
      <c r="CJ9" s="842"/>
      <c r="CK9" s="842"/>
      <c r="CL9" s="843"/>
      <c r="CM9" s="841">
        <v>143</v>
      </c>
      <c r="CN9" s="842"/>
      <c r="CO9" s="842"/>
      <c r="CP9" s="842"/>
      <c r="CQ9" s="843"/>
      <c r="CR9" s="841">
        <v>100</v>
      </c>
      <c r="CS9" s="842"/>
      <c r="CT9" s="842"/>
      <c r="CU9" s="842"/>
      <c r="CV9" s="843"/>
      <c r="CW9" s="841" t="s">
        <v>586</v>
      </c>
      <c r="CX9" s="842"/>
      <c r="CY9" s="842"/>
      <c r="CZ9" s="842"/>
      <c r="DA9" s="843"/>
      <c r="DB9" s="841" t="s">
        <v>586</v>
      </c>
      <c r="DC9" s="842"/>
      <c r="DD9" s="842"/>
      <c r="DE9" s="842"/>
      <c r="DF9" s="843"/>
      <c r="DG9" s="841" t="s">
        <v>586</v>
      </c>
      <c r="DH9" s="842"/>
      <c r="DI9" s="842"/>
      <c r="DJ9" s="842"/>
      <c r="DK9" s="843"/>
      <c r="DL9" s="841" t="s">
        <v>586</v>
      </c>
      <c r="DM9" s="842"/>
      <c r="DN9" s="842"/>
      <c r="DO9" s="842"/>
      <c r="DP9" s="843"/>
      <c r="DQ9" s="841" t="s">
        <v>586</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373</v>
      </c>
      <c r="B23" s="850" t="s">
        <v>374</v>
      </c>
      <c r="C23" s="851"/>
      <c r="D23" s="851"/>
      <c r="E23" s="851"/>
      <c r="F23" s="851"/>
      <c r="G23" s="851"/>
      <c r="H23" s="851"/>
      <c r="I23" s="851"/>
      <c r="J23" s="851"/>
      <c r="K23" s="851"/>
      <c r="L23" s="851"/>
      <c r="M23" s="851"/>
      <c r="N23" s="851"/>
      <c r="O23" s="851"/>
      <c r="P23" s="852"/>
      <c r="Q23" s="853">
        <v>20831</v>
      </c>
      <c r="R23" s="854"/>
      <c r="S23" s="854"/>
      <c r="T23" s="854"/>
      <c r="U23" s="854"/>
      <c r="V23" s="854">
        <v>20349</v>
      </c>
      <c r="W23" s="854"/>
      <c r="X23" s="854"/>
      <c r="Y23" s="854"/>
      <c r="Z23" s="854"/>
      <c r="AA23" s="854">
        <v>481</v>
      </c>
      <c r="AB23" s="854"/>
      <c r="AC23" s="854"/>
      <c r="AD23" s="854"/>
      <c r="AE23" s="855"/>
      <c r="AF23" s="856">
        <v>360</v>
      </c>
      <c r="AG23" s="854"/>
      <c r="AH23" s="854"/>
      <c r="AI23" s="854"/>
      <c r="AJ23" s="857"/>
      <c r="AK23" s="858"/>
      <c r="AL23" s="859"/>
      <c r="AM23" s="859"/>
      <c r="AN23" s="859"/>
      <c r="AO23" s="859"/>
      <c r="AP23" s="854">
        <v>5756</v>
      </c>
      <c r="AQ23" s="854"/>
      <c r="AR23" s="854"/>
      <c r="AS23" s="854"/>
      <c r="AT23" s="854"/>
      <c r="AU23" s="860"/>
      <c r="AV23" s="860"/>
      <c r="AW23" s="860"/>
      <c r="AX23" s="860"/>
      <c r="AY23" s="861"/>
      <c r="AZ23" s="869" t="s">
        <v>375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376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377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354</v>
      </c>
      <c r="B26" s="801"/>
      <c r="C26" s="801"/>
      <c r="D26" s="801"/>
      <c r="E26" s="801"/>
      <c r="F26" s="801"/>
      <c r="G26" s="801"/>
      <c r="H26" s="801"/>
      <c r="I26" s="801"/>
      <c r="J26" s="801"/>
      <c r="K26" s="801"/>
      <c r="L26" s="801"/>
      <c r="M26" s="801"/>
      <c r="N26" s="801"/>
      <c r="O26" s="801"/>
      <c r="P26" s="802"/>
      <c r="Q26" s="777" t="s">
        <v>378</v>
      </c>
      <c r="R26" s="778"/>
      <c r="S26" s="778"/>
      <c r="T26" s="778"/>
      <c r="U26" s="779"/>
      <c r="V26" s="777" t="s">
        <v>379</v>
      </c>
      <c r="W26" s="778"/>
      <c r="X26" s="778"/>
      <c r="Y26" s="778"/>
      <c r="Z26" s="779"/>
      <c r="AA26" s="777" t="s">
        <v>380</v>
      </c>
      <c r="AB26" s="778"/>
      <c r="AC26" s="778"/>
      <c r="AD26" s="778"/>
      <c r="AE26" s="778"/>
      <c r="AF26" s="872" t="s">
        <v>381</v>
      </c>
      <c r="AG26" s="873"/>
      <c r="AH26" s="873"/>
      <c r="AI26" s="873"/>
      <c r="AJ26" s="874"/>
      <c r="AK26" s="778" t="s">
        <v>382</v>
      </c>
      <c r="AL26" s="778"/>
      <c r="AM26" s="778"/>
      <c r="AN26" s="778"/>
      <c r="AO26" s="779"/>
      <c r="AP26" s="777" t="s">
        <v>383</v>
      </c>
      <c r="AQ26" s="778"/>
      <c r="AR26" s="778"/>
      <c r="AS26" s="778"/>
      <c r="AT26" s="779"/>
      <c r="AU26" s="777" t="s">
        <v>384</v>
      </c>
      <c r="AV26" s="778"/>
      <c r="AW26" s="778"/>
      <c r="AX26" s="778"/>
      <c r="AY26" s="779"/>
      <c r="AZ26" s="777" t="s">
        <v>385</v>
      </c>
      <c r="BA26" s="778"/>
      <c r="BB26" s="778"/>
      <c r="BC26" s="778"/>
      <c r="BD26" s="779"/>
      <c r="BE26" s="777" t="s">
        <v>361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386</v>
      </c>
      <c r="C28" s="792"/>
      <c r="D28" s="792"/>
      <c r="E28" s="792"/>
      <c r="F28" s="792"/>
      <c r="G28" s="792"/>
      <c r="H28" s="792"/>
      <c r="I28" s="792"/>
      <c r="J28" s="792"/>
      <c r="K28" s="792"/>
      <c r="L28" s="792"/>
      <c r="M28" s="792"/>
      <c r="N28" s="792"/>
      <c r="O28" s="792"/>
      <c r="P28" s="793"/>
      <c r="Q28" s="882">
        <v>2030</v>
      </c>
      <c r="R28" s="883"/>
      <c r="S28" s="883"/>
      <c r="T28" s="883"/>
      <c r="U28" s="883"/>
      <c r="V28" s="883">
        <v>1872</v>
      </c>
      <c r="W28" s="883"/>
      <c r="X28" s="883"/>
      <c r="Y28" s="883"/>
      <c r="Z28" s="883"/>
      <c r="AA28" s="883">
        <v>158</v>
      </c>
      <c r="AB28" s="883"/>
      <c r="AC28" s="883"/>
      <c r="AD28" s="883"/>
      <c r="AE28" s="884"/>
      <c r="AF28" s="885">
        <v>158</v>
      </c>
      <c r="AG28" s="883"/>
      <c r="AH28" s="883"/>
      <c r="AI28" s="883"/>
      <c r="AJ28" s="886"/>
      <c r="AK28" s="887">
        <v>190</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387</v>
      </c>
      <c r="C29" s="816"/>
      <c r="D29" s="816"/>
      <c r="E29" s="816"/>
      <c r="F29" s="816"/>
      <c r="G29" s="816"/>
      <c r="H29" s="816"/>
      <c r="I29" s="816"/>
      <c r="J29" s="816"/>
      <c r="K29" s="816"/>
      <c r="L29" s="816"/>
      <c r="M29" s="816"/>
      <c r="N29" s="816"/>
      <c r="O29" s="816"/>
      <c r="P29" s="817"/>
      <c r="Q29" s="818">
        <v>1147</v>
      </c>
      <c r="R29" s="819"/>
      <c r="S29" s="819"/>
      <c r="T29" s="819"/>
      <c r="U29" s="819"/>
      <c r="V29" s="819">
        <v>1085</v>
      </c>
      <c r="W29" s="819"/>
      <c r="X29" s="819"/>
      <c r="Y29" s="819"/>
      <c r="Z29" s="819"/>
      <c r="AA29" s="819">
        <v>62</v>
      </c>
      <c r="AB29" s="819"/>
      <c r="AC29" s="819"/>
      <c r="AD29" s="819"/>
      <c r="AE29" s="820"/>
      <c r="AF29" s="821">
        <v>62</v>
      </c>
      <c r="AG29" s="822"/>
      <c r="AH29" s="822"/>
      <c r="AI29" s="822"/>
      <c r="AJ29" s="823"/>
      <c r="AK29" s="890">
        <v>161</v>
      </c>
      <c r="AL29" s="891"/>
      <c r="AM29" s="891"/>
      <c r="AN29" s="891"/>
      <c r="AO29" s="891"/>
      <c r="AP29" s="892" t="s">
        <v>503</v>
      </c>
      <c r="AQ29" s="893"/>
      <c r="AR29" s="893"/>
      <c r="AS29" s="893"/>
      <c r="AT29" s="890"/>
      <c r="AU29" s="892" t="s">
        <v>503</v>
      </c>
      <c r="AV29" s="893"/>
      <c r="AW29" s="893"/>
      <c r="AX29" s="893"/>
      <c r="AY29" s="890"/>
      <c r="AZ29" s="894" t="s">
        <v>503</v>
      </c>
      <c r="BA29" s="895"/>
      <c r="BB29" s="895"/>
      <c r="BC29" s="895"/>
      <c r="BD29" s="896"/>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388</v>
      </c>
      <c r="C30" s="816"/>
      <c r="D30" s="816"/>
      <c r="E30" s="816"/>
      <c r="F30" s="816"/>
      <c r="G30" s="816"/>
      <c r="H30" s="816"/>
      <c r="I30" s="816"/>
      <c r="J30" s="816"/>
      <c r="K30" s="816"/>
      <c r="L30" s="816"/>
      <c r="M30" s="816"/>
      <c r="N30" s="816"/>
      <c r="O30" s="816"/>
      <c r="P30" s="817"/>
      <c r="Q30" s="818">
        <v>5</v>
      </c>
      <c r="R30" s="819"/>
      <c r="S30" s="819"/>
      <c r="T30" s="819"/>
      <c r="U30" s="819"/>
      <c r="V30" s="819">
        <v>5</v>
      </c>
      <c r="W30" s="819"/>
      <c r="X30" s="819"/>
      <c r="Y30" s="819"/>
      <c r="Z30" s="819"/>
      <c r="AA30" s="819">
        <v>0</v>
      </c>
      <c r="AB30" s="819"/>
      <c r="AC30" s="819"/>
      <c r="AD30" s="819"/>
      <c r="AE30" s="820"/>
      <c r="AF30" s="821">
        <v>0</v>
      </c>
      <c r="AG30" s="822"/>
      <c r="AH30" s="822"/>
      <c r="AI30" s="822"/>
      <c r="AJ30" s="823"/>
      <c r="AK30" s="890" t="s">
        <v>562</v>
      </c>
      <c r="AL30" s="891"/>
      <c r="AM30" s="891"/>
      <c r="AN30" s="891"/>
      <c r="AO30" s="891"/>
      <c r="AP30" s="891" t="s">
        <v>503</v>
      </c>
      <c r="AQ30" s="891"/>
      <c r="AR30" s="891"/>
      <c r="AS30" s="891"/>
      <c r="AT30" s="891"/>
      <c r="AU30" s="891" t="s">
        <v>503</v>
      </c>
      <c r="AV30" s="891"/>
      <c r="AW30" s="891"/>
      <c r="AX30" s="891"/>
      <c r="AY30" s="891"/>
      <c r="AZ30" s="897" t="s">
        <v>503</v>
      </c>
      <c r="BA30" s="897"/>
      <c r="BB30" s="897"/>
      <c r="BC30" s="897"/>
      <c r="BD30" s="897"/>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389</v>
      </c>
      <c r="C31" s="816"/>
      <c r="D31" s="816"/>
      <c r="E31" s="816"/>
      <c r="F31" s="816"/>
      <c r="G31" s="816"/>
      <c r="H31" s="816"/>
      <c r="I31" s="816"/>
      <c r="J31" s="816"/>
      <c r="K31" s="816"/>
      <c r="L31" s="816"/>
      <c r="M31" s="816"/>
      <c r="N31" s="816"/>
      <c r="O31" s="816"/>
      <c r="P31" s="817"/>
      <c r="Q31" s="818">
        <v>135</v>
      </c>
      <c r="R31" s="819"/>
      <c r="S31" s="819"/>
      <c r="T31" s="819"/>
      <c r="U31" s="819"/>
      <c r="V31" s="819">
        <v>132</v>
      </c>
      <c r="W31" s="819"/>
      <c r="X31" s="819"/>
      <c r="Y31" s="819"/>
      <c r="Z31" s="819"/>
      <c r="AA31" s="819">
        <v>3</v>
      </c>
      <c r="AB31" s="819"/>
      <c r="AC31" s="819"/>
      <c r="AD31" s="819"/>
      <c r="AE31" s="820"/>
      <c r="AF31" s="821">
        <v>3</v>
      </c>
      <c r="AG31" s="822"/>
      <c r="AH31" s="822"/>
      <c r="AI31" s="822"/>
      <c r="AJ31" s="823"/>
      <c r="AK31" s="890">
        <v>51</v>
      </c>
      <c r="AL31" s="891"/>
      <c r="AM31" s="891"/>
      <c r="AN31" s="891"/>
      <c r="AO31" s="891"/>
      <c r="AP31" s="891" t="s">
        <v>503</v>
      </c>
      <c r="AQ31" s="891"/>
      <c r="AR31" s="891"/>
      <c r="AS31" s="891"/>
      <c r="AT31" s="891"/>
      <c r="AU31" s="891" t="s">
        <v>503</v>
      </c>
      <c r="AV31" s="891"/>
      <c r="AW31" s="891"/>
      <c r="AX31" s="891"/>
      <c r="AY31" s="891"/>
      <c r="AZ31" s="897" t="s">
        <v>503</v>
      </c>
      <c r="BA31" s="897"/>
      <c r="BB31" s="897"/>
      <c r="BC31" s="897"/>
      <c r="BD31" s="897"/>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390</v>
      </c>
      <c r="C32" s="816"/>
      <c r="D32" s="816"/>
      <c r="E32" s="816"/>
      <c r="F32" s="816"/>
      <c r="G32" s="816"/>
      <c r="H32" s="816"/>
      <c r="I32" s="816"/>
      <c r="J32" s="816"/>
      <c r="K32" s="816"/>
      <c r="L32" s="816"/>
      <c r="M32" s="816"/>
      <c r="N32" s="816"/>
      <c r="O32" s="816"/>
      <c r="P32" s="817"/>
      <c r="Q32" s="818">
        <v>882</v>
      </c>
      <c r="R32" s="819"/>
      <c r="S32" s="819"/>
      <c r="T32" s="819"/>
      <c r="U32" s="819"/>
      <c r="V32" s="819">
        <v>1037</v>
      </c>
      <c r="W32" s="819"/>
      <c r="X32" s="819"/>
      <c r="Y32" s="819"/>
      <c r="Z32" s="819"/>
      <c r="AA32" s="819">
        <v>-155</v>
      </c>
      <c r="AB32" s="819"/>
      <c r="AC32" s="819"/>
      <c r="AD32" s="819"/>
      <c r="AE32" s="820"/>
      <c r="AF32" s="821">
        <v>85</v>
      </c>
      <c r="AG32" s="822"/>
      <c r="AH32" s="822"/>
      <c r="AI32" s="822"/>
      <c r="AJ32" s="823"/>
      <c r="AK32" s="890">
        <v>216</v>
      </c>
      <c r="AL32" s="891"/>
      <c r="AM32" s="891"/>
      <c r="AN32" s="891"/>
      <c r="AO32" s="891"/>
      <c r="AP32" s="891">
        <v>1842</v>
      </c>
      <c r="AQ32" s="891"/>
      <c r="AR32" s="891"/>
      <c r="AS32" s="891"/>
      <c r="AT32" s="891"/>
      <c r="AU32" s="891">
        <v>1115</v>
      </c>
      <c r="AV32" s="891"/>
      <c r="AW32" s="891"/>
      <c r="AX32" s="891"/>
      <c r="AY32" s="891"/>
      <c r="AZ32" s="897" t="s">
        <v>563</v>
      </c>
      <c r="BA32" s="897"/>
      <c r="BB32" s="897"/>
      <c r="BC32" s="897"/>
      <c r="BD32" s="897"/>
      <c r="BE32" s="888" t="s">
        <v>391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392</v>
      </c>
      <c r="C33" s="816"/>
      <c r="D33" s="816"/>
      <c r="E33" s="816"/>
      <c r="F33" s="816"/>
      <c r="G33" s="816"/>
      <c r="H33" s="816"/>
      <c r="I33" s="816"/>
      <c r="J33" s="816"/>
      <c r="K33" s="816"/>
      <c r="L33" s="816"/>
      <c r="M33" s="816"/>
      <c r="N33" s="816"/>
      <c r="O33" s="816"/>
      <c r="P33" s="817"/>
      <c r="Q33" s="818">
        <v>223</v>
      </c>
      <c r="R33" s="819"/>
      <c r="S33" s="819"/>
      <c r="T33" s="819"/>
      <c r="U33" s="819"/>
      <c r="V33" s="819">
        <v>188</v>
      </c>
      <c r="W33" s="819"/>
      <c r="X33" s="819"/>
      <c r="Y33" s="819"/>
      <c r="Z33" s="819"/>
      <c r="AA33" s="819">
        <v>35</v>
      </c>
      <c r="AB33" s="819"/>
      <c r="AC33" s="819"/>
      <c r="AD33" s="819"/>
      <c r="AE33" s="820"/>
      <c r="AF33" s="821">
        <v>371</v>
      </c>
      <c r="AG33" s="822"/>
      <c r="AH33" s="822"/>
      <c r="AI33" s="822"/>
      <c r="AJ33" s="823"/>
      <c r="AK33" s="890">
        <v>11</v>
      </c>
      <c r="AL33" s="891"/>
      <c r="AM33" s="891"/>
      <c r="AN33" s="891"/>
      <c r="AO33" s="891"/>
      <c r="AP33" s="891">
        <v>322</v>
      </c>
      <c r="AQ33" s="891"/>
      <c r="AR33" s="891"/>
      <c r="AS33" s="891"/>
      <c r="AT33" s="891"/>
      <c r="AU33" s="891">
        <v>34</v>
      </c>
      <c r="AV33" s="891"/>
      <c r="AW33" s="891"/>
      <c r="AX33" s="891"/>
      <c r="AY33" s="891"/>
      <c r="AZ33" s="897" t="s">
        <v>562</v>
      </c>
      <c r="BA33" s="897"/>
      <c r="BB33" s="897"/>
      <c r="BC33" s="897"/>
      <c r="BD33" s="897"/>
      <c r="BE33" s="888" t="s">
        <v>391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393</v>
      </c>
      <c r="C34" s="816"/>
      <c r="D34" s="816"/>
      <c r="E34" s="816"/>
      <c r="F34" s="816"/>
      <c r="G34" s="816"/>
      <c r="H34" s="816"/>
      <c r="I34" s="816"/>
      <c r="J34" s="816"/>
      <c r="K34" s="816"/>
      <c r="L34" s="816"/>
      <c r="M34" s="816"/>
      <c r="N34" s="816"/>
      <c r="O34" s="816"/>
      <c r="P34" s="817"/>
      <c r="Q34" s="818">
        <v>5</v>
      </c>
      <c r="R34" s="819"/>
      <c r="S34" s="819"/>
      <c r="T34" s="819"/>
      <c r="U34" s="819"/>
      <c r="V34" s="819">
        <v>4</v>
      </c>
      <c r="W34" s="819"/>
      <c r="X34" s="819"/>
      <c r="Y34" s="819"/>
      <c r="Z34" s="819"/>
      <c r="AA34" s="819">
        <v>1</v>
      </c>
      <c r="AB34" s="819"/>
      <c r="AC34" s="819"/>
      <c r="AD34" s="819"/>
      <c r="AE34" s="820"/>
      <c r="AF34" s="821">
        <v>1</v>
      </c>
      <c r="AG34" s="822"/>
      <c r="AH34" s="822"/>
      <c r="AI34" s="822"/>
      <c r="AJ34" s="823"/>
      <c r="AK34" s="890">
        <v>1</v>
      </c>
      <c r="AL34" s="891"/>
      <c r="AM34" s="891"/>
      <c r="AN34" s="891"/>
      <c r="AO34" s="891"/>
      <c r="AP34" s="891">
        <v>6</v>
      </c>
      <c r="AQ34" s="891"/>
      <c r="AR34" s="891"/>
      <c r="AS34" s="891"/>
      <c r="AT34" s="891"/>
      <c r="AU34" s="891" t="s">
        <v>562</v>
      </c>
      <c r="AV34" s="891"/>
      <c r="AW34" s="891"/>
      <c r="AX34" s="891"/>
      <c r="AY34" s="891"/>
      <c r="AZ34" s="897" t="s">
        <v>562</v>
      </c>
      <c r="BA34" s="897"/>
      <c r="BB34" s="897"/>
      <c r="BC34" s="897"/>
      <c r="BD34" s="897"/>
      <c r="BE34" s="888" t="s">
        <v>394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7"/>
      <c r="BA35" s="897"/>
      <c r="BB35" s="897"/>
      <c r="BC35" s="897"/>
      <c r="BD35" s="897"/>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7"/>
      <c r="BA36" s="897"/>
      <c r="BB36" s="897"/>
      <c r="BC36" s="897"/>
      <c r="BD36" s="897"/>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7"/>
      <c r="BA37" s="897"/>
      <c r="BB37" s="897"/>
      <c r="BC37" s="897"/>
      <c r="BD37" s="897"/>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7"/>
      <c r="BA38" s="897"/>
      <c r="BB38" s="897"/>
      <c r="BC38" s="897"/>
      <c r="BD38" s="897"/>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7"/>
      <c r="BA39" s="897"/>
      <c r="BB39" s="897"/>
      <c r="BC39" s="897"/>
      <c r="BD39" s="897"/>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7"/>
      <c r="BA40" s="897"/>
      <c r="BB40" s="897"/>
      <c r="BC40" s="897"/>
      <c r="BD40" s="897"/>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7"/>
      <c r="BA41" s="897"/>
      <c r="BB41" s="897"/>
      <c r="BC41" s="897"/>
      <c r="BD41" s="897"/>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7"/>
      <c r="BA42" s="897"/>
      <c r="BB42" s="897"/>
      <c r="BC42" s="897"/>
      <c r="BD42" s="897"/>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7"/>
      <c r="BA43" s="897"/>
      <c r="BB43" s="897"/>
      <c r="BC43" s="897"/>
      <c r="BD43" s="897"/>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7"/>
      <c r="BA44" s="897"/>
      <c r="BB44" s="897"/>
      <c r="BC44" s="897"/>
      <c r="BD44" s="897"/>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7"/>
      <c r="BA45" s="897"/>
      <c r="BB45" s="897"/>
      <c r="BC45" s="897"/>
      <c r="BD45" s="897"/>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7"/>
      <c r="BA46" s="897"/>
      <c r="BB46" s="897"/>
      <c r="BC46" s="897"/>
      <c r="BD46" s="897"/>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7"/>
      <c r="BA47" s="897"/>
      <c r="BB47" s="897"/>
      <c r="BC47" s="897"/>
      <c r="BD47" s="897"/>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7"/>
      <c r="BA48" s="897"/>
      <c r="BB48" s="897"/>
      <c r="BC48" s="897"/>
      <c r="BD48" s="897"/>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7"/>
      <c r="BA49" s="897"/>
      <c r="BB49" s="897"/>
      <c r="BC49" s="897"/>
      <c r="BD49" s="897"/>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88"/>
      <c r="BF62" s="888"/>
      <c r="BG62" s="888"/>
      <c r="BH62" s="888"/>
      <c r="BI62" s="889"/>
      <c r="BJ62" s="910"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373</v>
      </c>
      <c r="B63" s="850" t="s">
        <v>396</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680</v>
      </c>
      <c r="AG63" s="907"/>
      <c r="AH63" s="907"/>
      <c r="AI63" s="907"/>
      <c r="AJ63" s="908"/>
      <c r="AK63" s="909"/>
      <c r="AL63" s="904"/>
      <c r="AM63" s="904"/>
      <c r="AN63" s="904"/>
      <c r="AO63" s="904"/>
      <c r="AP63" s="907">
        <v>2170</v>
      </c>
      <c r="AQ63" s="907"/>
      <c r="AR63" s="907"/>
      <c r="AS63" s="907"/>
      <c r="AT63" s="907"/>
      <c r="AU63" s="907">
        <v>1149</v>
      </c>
      <c r="AV63" s="907"/>
      <c r="AW63" s="907"/>
      <c r="AX63" s="907"/>
      <c r="AY63" s="907"/>
      <c r="AZ63" s="911"/>
      <c r="BA63" s="911"/>
      <c r="BB63" s="911"/>
      <c r="BC63" s="911"/>
      <c r="BD63" s="911"/>
      <c r="BE63" s="912"/>
      <c r="BF63" s="912"/>
      <c r="BG63" s="912"/>
      <c r="BH63" s="912"/>
      <c r="BI63" s="913"/>
      <c r="BJ63" s="914" t="s">
        <v>118</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398</v>
      </c>
      <c r="B66" s="801"/>
      <c r="C66" s="801"/>
      <c r="D66" s="801"/>
      <c r="E66" s="801"/>
      <c r="F66" s="801"/>
      <c r="G66" s="801"/>
      <c r="H66" s="801"/>
      <c r="I66" s="801"/>
      <c r="J66" s="801"/>
      <c r="K66" s="801"/>
      <c r="L66" s="801"/>
      <c r="M66" s="801"/>
      <c r="N66" s="801"/>
      <c r="O66" s="801"/>
      <c r="P66" s="802"/>
      <c r="Q66" s="777" t="s">
        <v>399</v>
      </c>
      <c r="R66" s="778"/>
      <c r="S66" s="778"/>
      <c r="T66" s="778"/>
      <c r="U66" s="779"/>
      <c r="V66" s="777" t="s">
        <v>400</v>
      </c>
      <c r="W66" s="778"/>
      <c r="X66" s="778"/>
      <c r="Y66" s="778"/>
      <c r="Z66" s="779"/>
      <c r="AA66" s="777" t="s">
        <v>380</v>
      </c>
      <c r="AB66" s="778"/>
      <c r="AC66" s="778"/>
      <c r="AD66" s="778"/>
      <c r="AE66" s="779"/>
      <c r="AF66" s="917" t="s">
        <v>401</v>
      </c>
      <c r="AG66" s="873"/>
      <c r="AH66" s="873"/>
      <c r="AI66" s="873"/>
      <c r="AJ66" s="918"/>
      <c r="AK66" s="777" t="s">
        <v>402</v>
      </c>
      <c r="AL66" s="801"/>
      <c r="AM66" s="801"/>
      <c r="AN66" s="801"/>
      <c r="AO66" s="802"/>
      <c r="AP66" s="777" t="s">
        <v>403</v>
      </c>
      <c r="AQ66" s="778"/>
      <c r="AR66" s="778"/>
      <c r="AS66" s="778"/>
      <c r="AT66" s="779"/>
      <c r="AU66" s="777" t="s">
        <v>404</v>
      </c>
      <c r="AV66" s="778"/>
      <c r="AW66" s="778"/>
      <c r="AX66" s="778"/>
      <c r="AY66" s="779"/>
      <c r="AZ66" s="777" t="s">
        <v>361</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x14ac:dyDescent="0.2">
      <c r="A68" s="238">
        <v>1</v>
      </c>
      <c r="B68" s="934" t="s">
        <v>564</v>
      </c>
      <c r="C68" s="935"/>
      <c r="D68" s="935"/>
      <c r="E68" s="935"/>
      <c r="F68" s="935"/>
      <c r="G68" s="935"/>
      <c r="H68" s="935"/>
      <c r="I68" s="935"/>
      <c r="J68" s="935"/>
      <c r="K68" s="935"/>
      <c r="L68" s="935"/>
      <c r="M68" s="935"/>
      <c r="N68" s="935"/>
      <c r="O68" s="935"/>
      <c r="P68" s="936"/>
      <c r="Q68" s="937">
        <v>113</v>
      </c>
      <c r="R68" s="931"/>
      <c r="S68" s="931"/>
      <c r="T68" s="931"/>
      <c r="U68" s="931"/>
      <c r="V68" s="931">
        <v>103</v>
      </c>
      <c r="W68" s="931"/>
      <c r="X68" s="931"/>
      <c r="Y68" s="931"/>
      <c r="Z68" s="931"/>
      <c r="AA68" s="931">
        <v>10</v>
      </c>
      <c r="AB68" s="931"/>
      <c r="AC68" s="931"/>
      <c r="AD68" s="931"/>
      <c r="AE68" s="931"/>
      <c r="AF68" s="931">
        <v>10</v>
      </c>
      <c r="AG68" s="931"/>
      <c r="AH68" s="931"/>
      <c r="AI68" s="931"/>
      <c r="AJ68" s="931"/>
      <c r="AK68" s="931">
        <v>11</v>
      </c>
      <c r="AL68" s="931"/>
      <c r="AM68" s="931"/>
      <c r="AN68" s="931"/>
      <c r="AO68" s="931"/>
      <c r="AP68" s="931" t="s">
        <v>562</v>
      </c>
      <c r="AQ68" s="931"/>
      <c r="AR68" s="931"/>
      <c r="AS68" s="931"/>
      <c r="AT68" s="931"/>
      <c r="AU68" s="931" t="s">
        <v>562</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x14ac:dyDescent="0.2">
      <c r="A69" s="241">
        <v>2</v>
      </c>
      <c r="B69" s="938" t="s">
        <v>565</v>
      </c>
      <c r="C69" s="939"/>
      <c r="D69" s="939"/>
      <c r="E69" s="939"/>
      <c r="F69" s="939"/>
      <c r="G69" s="939"/>
      <c r="H69" s="939"/>
      <c r="I69" s="939"/>
      <c r="J69" s="939"/>
      <c r="K69" s="939"/>
      <c r="L69" s="939"/>
      <c r="M69" s="939"/>
      <c r="N69" s="939"/>
      <c r="O69" s="939"/>
      <c r="P69" s="940"/>
      <c r="Q69" s="941">
        <v>1062</v>
      </c>
      <c r="R69" s="891"/>
      <c r="S69" s="891"/>
      <c r="T69" s="891"/>
      <c r="U69" s="891"/>
      <c r="V69" s="891">
        <v>1049</v>
      </c>
      <c r="W69" s="891"/>
      <c r="X69" s="891"/>
      <c r="Y69" s="891"/>
      <c r="Z69" s="891"/>
      <c r="AA69" s="891">
        <v>13</v>
      </c>
      <c r="AB69" s="891"/>
      <c r="AC69" s="891"/>
      <c r="AD69" s="891"/>
      <c r="AE69" s="891"/>
      <c r="AF69" s="891">
        <v>13</v>
      </c>
      <c r="AG69" s="891"/>
      <c r="AH69" s="891"/>
      <c r="AI69" s="891"/>
      <c r="AJ69" s="891"/>
      <c r="AK69" s="891">
        <v>46</v>
      </c>
      <c r="AL69" s="891"/>
      <c r="AM69" s="891"/>
      <c r="AN69" s="891"/>
      <c r="AO69" s="891"/>
      <c r="AP69" s="891">
        <v>1444</v>
      </c>
      <c r="AQ69" s="891"/>
      <c r="AR69" s="891"/>
      <c r="AS69" s="891"/>
      <c r="AT69" s="891"/>
      <c r="AU69" s="891">
        <v>243</v>
      </c>
      <c r="AV69" s="891"/>
      <c r="AW69" s="891"/>
      <c r="AX69" s="891"/>
      <c r="AY69" s="891"/>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x14ac:dyDescent="0.2">
      <c r="A70" s="241">
        <v>3</v>
      </c>
      <c r="B70" s="938" t="s">
        <v>566</v>
      </c>
      <c r="C70" s="939"/>
      <c r="D70" s="939"/>
      <c r="E70" s="939"/>
      <c r="F70" s="939"/>
      <c r="G70" s="939"/>
      <c r="H70" s="939"/>
      <c r="I70" s="939"/>
      <c r="J70" s="939"/>
      <c r="K70" s="939"/>
      <c r="L70" s="939"/>
      <c r="M70" s="939"/>
      <c r="N70" s="939"/>
      <c r="O70" s="939"/>
      <c r="P70" s="940"/>
      <c r="Q70" s="941">
        <v>1404</v>
      </c>
      <c r="R70" s="891"/>
      <c r="S70" s="891"/>
      <c r="T70" s="891"/>
      <c r="U70" s="891"/>
      <c r="V70" s="891">
        <v>1353</v>
      </c>
      <c r="W70" s="891"/>
      <c r="X70" s="891"/>
      <c r="Y70" s="891"/>
      <c r="Z70" s="891"/>
      <c r="AA70" s="891">
        <v>51</v>
      </c>
      <c r="AB70" s="891"/>
      <c r="AC70" s="891"/>
      <c r="AD70" s="891"/>
      <c r="AE70" s="891"/>
      <c r="AF70" s="891">
        <v>51</v>
      </c>
      <c r="AG70" s="891"/>
      <c r="AH70" s="891"/>
      <c r="AI70" s="891"/>
      <c r="AJ70" s="891"/>
      <c r="AK70" s="891" t="s">
        <v>586</v>
      </c>
      <c r="AL70" s="891"/>
      <c r="AM70" s="891"/>
      <c r="AN70" s="891"/>
      <c r="AO70" s="891"/>
      <c r="AP70" s="891">
        <v>1279</v>
      </c>
      <c r="AQ70" s="891"/>
      <c r="AR70" s="891"/>
      <c r="AS70" s="891"/>
      <c r="AT70" s="891"/>
      <c r="AU70" s="891">
        <v>107</v>
      </c>
      <c r="AV70" s="891"/>
      <c r="AW70" s="891"/>
      <c r="AX70" s="891"/>
      <c r="AY70" s="891"/>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x14ac:dyDescent="0.2">
      <c r="A71" s="241">
        <v>4</v>
      </c>
      <c r="B71" s="938" t="s">
        <v>567</v>
      </c>
      <c r="C71" s="939"/>
      <c r="D71" s="939"/>
      <c r="E71" s="939"/>
      <c r="F71" s="939"/>
      <c r="G71" s="939"/>
      <c r="H71" s="939"/>
      <c r="I71" s="939"/>
      <c r="J71" s="939"/>
      <c r="K71" s="939"/>
      <c r="L71" s="939"/>
      <c r="M71" s="939"/>
      <c r="N71" s="939"/>
      <c r="O71" s="939"/>
      <c r="P71" s="940"/>
      <c r="Q71" s="941">
        <v>2139</v>
      </c>
      <c r="R71" s="891"/>
      <c r="S71" s="891"/>
      <c r="T71" s="891"/>
      <c r="U71" s="891"/>
      <c r="V71" s="891">
        <v>1906</v>
      </c>
      <c r="W71" s="891"/>
      <c r="X71" s="891"/>
      <c r="Y71" s="891"/>
      <c r="Z71" s="891"/>
      <c r="AA71" s="891">
        <v>233</v>
      </c>
      <c r="AB71" s="891"/>
      <c r="AC71" s="891"/>
      <c r="AD71" s="891"/>
      <c r="AE71" s="891"/>
      <c r="AF71" s="891">
        <v>233</v>
      </c>
      <c r="AG71" s="891"/>
      <c r="AH71" s="891"/>
      <c r="AI71" s="891"/>
      <c r="AJ71" s="891"/>
      <c r="AK71" s="891">
        <v>2</v>
      </c>
      <c r="AL71" s="891"/>
      <c r="AM71" s="891"/>
      <c r="AN71" s="891"/>
      <c r="AO71" s="891"/>
      <c r="AP71" s="891" t="s">
        <v>503</v>
      </c>
      <c r="AQ71" s="891"/>
      <c r="AR71" s="891"/>
      <c r="AS71" s="891"/>
      <c r="AT71" s="891"/>
      <c r="AU71" s="891" t="s">
        <v>503</v>
      </c>
      <c r="AV71" s="891"/>
      <c r="AW71" s="891"/>
      <c r="AX71" s="891"/>
      <c r="AY71" s="891"/>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x14ac:dyDescent="0.2">
      <c r="A72" s="241">
        <v>5</v>
      </c>
      <c r="B72" s="938" t="s">
        <v>568</v>
      </c>
      <c r="C72" s="939"/>
      <c r="D72" s="939"/>
      <c r="E72" s="939"/>
      <c r="F72" s="939"/>
      <c r="G72" s="939"/>
      <c r="H72" s="939"/>
      <c r="I72" s="939"/>
      <c r="J72" s="939"/>
      <c r="K72" s="939"/>
      <c r="L72" s="939"/>
      <c r="M72" s="939"/>
      <c r="N72" s="939"/>
      <c r="O72" s="939"/>
      <c r="P72" s="940"/>
      <c r="Q72" s="941">
        <v>20</v>
      </c>
      <c r="R72" s="891"/>
      <c r="S72" s="891"/>
      <c r="T72" s="891"/>
      <c r="U72" s="891"/>
      <c r="V72" s="891">
        <v>17</v>
      </c>
      <c r="W72" s="891"/>
      <c r="X72" s="891"/>
      <c r="Y72" s="891"/>
      <c r="Z72" s="891"/>
      <c r="AA72" s="891">
        <v>3</v>
      </c>
      <c r="AB72" s="891"/>
      <c r="AC72" s="891"/>
      <c r="AD72" s="891"/>
      <c r="AE72" s="891"/>
      <c r="AF72" s="891">
        <v>3</v>
      </c>
      <c r="AG72" s="891"/>
      <c r="AH72" s="891"/>
      <c r="AI72" s="891"/>
      <c r="AJ72" s="891"/>
      <c r="AK72" s="891" t="s">
        <v>577</v>
      </c>
      <c r="AL72" s="891"/>
      <c r="AM72" s="891"/>
      <c r="AN72" s="891"/>
      <c r="AO72" s="891"/>
      <c r="AP72" s="891" t="s">
        <v>503</v>
      </c>
      <c r="AQ72" s="891"/>
      <c r="AR72" s="891"/>
      <c r="AS72" s="891"/>
      <c r="AT72" s="891"/>
      <c r="AU72" s="891" t="s">
        <v>503</v>
      </c>
      <c r="AV72" s="891"/>
      <c r="AW72" s="891"/>
      <c r="AX72" s="891"/>
      <c r="AY72" s="891"/>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x14ac:dyDescent="0.2">
      <c r="A73" s="241">
        <v>6</v>
      </c>
      <c r="B73" s="938" t="s">
        <v>569</v>
      </c>
      <c r="C73" s="939"/>
      <c r="D73" s="939"/>
      <c r="E73" s="939"/>
      <c r="F73" s="939"/>
      <c r="G73" s="939"/>
      <c r="H73" s="939"/>
      <c r="I73" s="939"/>
      <c r="J73" s="939"/>
      <c r="K73" s="939"/>
      <c r="L73" s="939"/>
      <c r="M73" s="939"/>
      <c r="N73" s="939"/>
      <c r="O73" s="939"/>
      <c r="P73" s="940"/>
      <c r="Q73" s="941">
        <v>204</v>
      </c>
      <c r="R73" s="891"/>
      <c r="S73" s="891"/>
      <c r="T73" s="891"/>
      <c r="U73" s="891"/>
      <c r="V73" s="891">
        <v>199</v>
      </c>
      <c r="W73" s="891"/>
      <c r="X73" s="891"/>
      <c r="Y73" s="891"/>
      <c r="Z73" s="891"/>
      <c r="AA73" s="891">
        <v>5</v>
      </c>
      <c r="AB73" s="891"/>
      <c r="AC73" s="891"/>
      <c r="AD73" s="891"/>
      <c r="AE73" s="891"/>
      <c r="AF73" s="891">
        <v>5</v>
      </c>
      <c r="AG73" s="891"/>
      <c r="AH73" s="891"/>
      <c r="AI73" s="891"/>
      <c r="AJ73" s="891"/>
      <c r="AK73" s="891">
        <v>7</v>
      </c>
      <c r="AL73" s="891"/>
      <c r="AM73" s="891"/>
      <c r="AN73" s="891"/>
      <c r="AO73" s="891"/>
      <c r="AP73" s="891" t="s">
        <v>562</v>
      </c>
      <c r="AQ73" s="891"/>
      <c r="AR73" s="891"/>
      <c r="AS73" s="891"/>
      <c r="AT73" s="891"/>
      <c r="AU73" s="891" t="s">
        <v>562</v>
      </c>
      <c r="AV73" s="891"/>
      <c r="AW73" s="891"/>
      <c r="AX73" s="891"/>
      <c r="AY73" s="891"/>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x14ac:dyDescent="0.2">
      <c r="A74" s="241">
        <v>7</v>
      </c>
      <c r="B74" s="938" t="s">
        <v>570</v>
      </c>
      <c r="C74" s="939"/>
      <c r="D74" s="939"/>
      <c r="E74" s="939"/>
      <c r="F74" s="939"/>
      <c r="G74" s="939"/>
      <c r="H74" s="939"/>
      <c r="I74" s="939"/>
      <c r="J74" s="939"/>
      <c r="K74" s="939"/>
      <c r="L74" s="939"/>
      <c r="M74" s="939"/>
      <c r="N74" s="939"/>
      <c r="O74" s="939"/>
      <c r="P74" s="940"/>
      <c r="Q74" s="941">
        <v>159888</v>
      </c>
      <c r="R74" s="891"/>
      <c r="S74" s="891"/>
      <c r="T74" s="891"/>
      <c r="U74" s="891"/>
      <c r="V74" s="891">
        <v>154431</v>
      </c>
      <c r="W74" s="891"/>
      <c r="X74" s="891"/>
      <c r="Y74" s="891"/>
      <c r="Z74" s="891"/>
      <c r="AA74" s="891">
        <v>5457</v>
      </c>
      <c r="AB74" s="891"/>
      <c r="AC74" s="891"/>
      <c r="AD74" s="891"/>
      <c r="AE74" s="891"/>
      <c r="AF74" s="891">
        <v>5457</v>
      </c>
      <c r="AG74" s="891"/>
      <c r="AH74" s="891"/>
      <c r="AI74" s="891"/>
      <c r="AJ74" s="891"/>
      <c r="AK74" s="891">
        <v>766</v>
      </c>
      <c r="AL74" s="891"/>
      <c r="AM74" s="891"/>
      <c r="AN74" s="891"/>
      <c r="AO74" s="891"/>
      <c r="AP74" s="891" t="s">
        <v>503</v>
      </c>
      <c r="AQ74" s="891"/>
      <c r="AR74" s="891"/>
      <c r="AS74" s="891"/>
      <c r="AT74" s="891"/>
      <c r="AU74" s="891" t="s">
        <v>503</v>
      </c>
      <c r="AV74" s="891"/>
      <c r="AW74" s="891"/>
      <c r="AX74" s="891"/>
      <c r="AY74" s="891"/>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x14ac:dyDescent="0.2">
      <c r="A75" s="241">
        <v>8</v>
      </c>
      <c r="B75" s="938" t="s">
        <v>571</v>
      </c>
      <c r="C75" s="939"/>
      <c r="D75" s="939"/>
      <c r="E75" s="939"/>
      <c r="F75" s="939"/>
      <c r="G75" s="939"/>
      <c r="H75" s="939"/>
      <c r="I75" s="939"/>
      <c r="J75" s="939"/>
      <c r="K75" s="939"/>
      <c r="L75" s="939"/>
      <c r="M75" s="939"/>
      <c r="N75" s="939"/>
      <c r="O75" s="939"/>
      <c r="P75" s="940"/>
      <c r="Q75" s="944">
        <v>43</v>
      </c>
      <c r="R75" s="893"/>
      <c r="S75" s="893"/>
      <c r="T75" s="893"/>
      <c r="U75" s="890"/>
      <c r="V75" s="892">
        <v>42</v>
      </c>
      <c r="W75" s="893"/>
      <c r="X75" s="893"/>
      <c r="Y75" s="893"/>
      <c r="Z75" s="890"/>
      <c r="AA75" s="892">
        <v>2</v>
      </c>
      <c r="AB75" s="893"/>
      <c r="AC75" s="893"/>
      <c r="AD75" s="893"/>
      <c r="AE75" s="890"/>
      <c r="AF75" s="892">
        <v>2</v>
      </c>
      <c r="AG75" s="893"/>
      <c r="AH75" s="893"/>
      <c r="AI75" s="893"/>
      <c r="AJ75" s="890"/>
      <c r="AK75" s="892">
        <v>17</v>
      </c>
      <c r="AL75" s="893"/>
      <c r="AM75" s="893"/>
      <c r="AN75" s="893"/>
      <c r="AO75" s="890"/>
      <c r="AP75" s="892" t="s">
        <v>503</v>
      </c>
      <c r="AQ75" s="893"/>
      <c r="AR75" s="893"/>
      <c r="AS75" s="893"/>
      <c r="AT75" s="890"/>
      <c r="AU75" s="892" t="s">
        <v>503</v>
      </c>
      <c r="AV75" s="893"/>
      <c r="AW75" s="893"/>
      <c r="AX75" s="893"/>
      <c r="AY75" s="890"/>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x14ac:dyDescent="0.2">
      <c r="A76" s="241">
        <v>9</v>
      </c>
      <c r="B76" s="938"/>
      <c r="C76" s="939"/>
      <c r="D76" s="939"/>
      <c r="E76" s="939"/>
      <c r="F76" s="939"/>
      <c r="G76" s="939"/>
      <c r="H76" s="939"/>
      <c r="I76" s="939"/>
      <c r="J76" s="939"/>
      <c r="K76" s="939"/>
      <c r="L76" s="939"/>
      <c r="M76" s="939"/>
      <c r="N76" s="939"/>
      <c r="O76" s="939"/>
      <c r="P76" s="940"/>
      <c r="Q76" s="944"/>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x14ac:dyDescent="0.2">
      <c r="A77" s="241">
        <v>10</v>
      </c>
      <c r="B77" s="938"/>
      <c r="C77" s="939"/>
      <c r="D77" s="939"/>
      <c r="E77" s="939"/>
      <c r="F77" s="939"/>
      <c r="G77" s="939"/>
      <c r="H77" s="939"/>
      <c r="I77" s="939"/>
      <c r="J77" s="939"/>
      <c r="K77" s="939"/>
      <c r="L77" s="939"/>
      <c r="M77" s="939"/>
      <c r="N77" s="939"/>
      <c r="O77" s="939"/>
      <c r="P77" s="940"/>
      <c r="Q77" s="944"/>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x14ac:dyDescent="0.2">
      <c r="A78" s="241">
        <v>11</v>
      </c>
      <c r="B78" s="938"/>
      <c r="C78" s="939"/>
      <c r="D78" s="939"/>
      <c r="E78" s="939"/>
      <c r="F78" s="939"/>
      <c r="G78" s="939"/>
      <c r="H78" s="939"/>
      <c r="I78" s="939"/>
      <c r="J78" s="939"/>
      <c r="K78" s="939"/>
      <c r="L78" s="939"/>
      <c r="M78" s="939"/>
      <c r="N78" s="939"/>
      <c r="O78" s="939"/>
      <c r="P78" s="940"/>
      <c r="Q78" s="941"/>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x14ac:dyDescent="0.2">
      <c r="A79" s="241">
        <v>12</v>
      </c>
      <c r="B79" s="938"/>
      <c r="C79" s="939"/>
      <c r="D79" s="939"/>
      <c r="E79" s="939"/>
      <c r="F79" s="939"/>
      <c r="G79" s="939"/>
      <c r="H79" s="939"/>
      <c r="I79" s="939"/>
      <c r="J79" s="939"/>
      <c r="K79" s="939"/>
      <c r="L79" s="939"/>
      <c r="M79" s="939"/>
      <c r="N79" s="939"/>
      <c r="O79" s="939"/>
      <c r="P79" s="940"/>
      <c r="Q79" s="94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x14ac:dyDescent="0.2">
      <c r="A80" s="241">
        <v>13</v>
      </c>
      <c r="B80" s="938"/>
      <c r="C80" s="939"/>
      <c r="D80" s="939"/>
      <c r="E80" s="939"/>
      <c r="F80" s="939"/>
      <c r="G80" s="939"/>
      <c r="H80" s="939"/>
      <c r="I80" s="939"/>
      <c r="J80" s="939"/>
      <c r="K80" s="939"/>
      <c r="L80" s="939"/>
      <c r="M80" s="939"/>
      <c r="N80" s="939"/>
      <c r="O80" s="939"/>
      <c r="P80" s="940"/>
      <c r="Q80" s="941"/>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x14ac:dyDescent="0.2">
      <c r="A81" s="241">
        <v>14</v>
      </c>
      <c r="B81" s="938"/>
      <c r="C81" s="939"/>
      <c r="D81" s="939"/>
      <c r="E81" s="939"/>
      <c r="F81" s="939"/>
      <c r="G81" s="939"/>
      <c r="H81" s="939"/>
      <c r="I81" s="939"/>
      <c r="J81" s="939"/>
      <c r="K81" s="939"/>
      <c r="L81" s="939"/>
      <c r="M81" s="939"/>
      <c r="N81" s="939"/>
      <c r="O81" s="939"/>
      <c r="P81" s="940"/>
      <c r="Q81" s="941"/>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x14ac:dyDescent="0.2">
      <c r="A82" s="241">
        <v>15</v>
      </c>
      <c r="B82" s="938"/>
      <c r="C82" s="939"/>
      <c r="D82" s="939"/>
      <c r="E82" s="939"/>
      <c r="F82" s="939"/>
      <c r="G82" s="939"/>
      <c r="H82" s="939"/>
      <c r="I82" s="939"/>
      <c r="J82" s="939"/>
      <c r="K82" s="939"/>
      <c r="L82" s="939"/>
      <c r="M82" s="939"/>
      <c r="N82" s="939"/>
      <c r="O82" s="939"/>
      <c r="P82" s="940"/>
      <c r="Q82" s="941"/>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x14ac:dyDescent="0.2">
      <c r="A83" s="241">
        <v>16</v>
      </c>
      <c r="B83" s="938"/>
      <c r="C83" s="939"/>
      <c r="D83" s="939"/>
      <c r="E83" s="939"/>
      <c r="F83" s="939"/>
      <c r="G83" s="939"/>
      <c r="H83" s="939"/>
      <c r="I83" s="939"/>
      <c r="J83" s="939"/>
      <c r="K83" s="939"/>
      <c r="L83" s="939"/>
      <c r="M83" s="939"/>
      <c r="N83" s="939"/>
      <c r="O83" s="939"/>
      <c r="P83" s="940"/>
      <c r="Q83" s="941"/>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x14ac:dyDescent="0.2">
      <c r="A84" s="241">
        <v>17</v>
      </c>
      <c r="B84" s="938"/>
      <c r="C84" s="939"/>
      <c r="D84" s="939"/>
      <c r="E84" s="939"/>
      <c r="F84" s="939"/>
      <c r="G84" s="939"/>
      <c r="H84" s="939"/>
      <c r="I84" s="939"/>
      <c r="J84" s="939"/>
      <c r="K84" s="939"/>
      <c r="L84" s="939"/>
      <c r="M84" s="939"/>
      <c r="N84" s="939"/>
      <c r="O84" s="939"/>
      <c r="P84" s="940"/>
      <c r="Q84" s="94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x14ac:dyDescent="0.2">
      <c r="A85" s="241">
        <v>18</v>
      </c>
      <c r="B85" s="938"/>
      <c r="C85" s="939"/>
      <c r="D85" s="939"/>
      <c r="E85" s="939"/>
      <c r="F85" s="939"/>
      <c r="G85" s="939"/>
      <c r="H85" s="939"/>
      <c r="I85" s="939"/>
      <c r="J85" s="939"/>
      <c r="K85" s="939"/>
      <c r="L85" s="939"/>
      <c r="M85" s="939"/>
      <c r="N85" s="939"/>
      <c r="O85" s="939"/>
      <c r="P85" s="940"/>
      <c r="Q85" s="941"/>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x14ac:dyDescent="0.2">
      <c r="A86" s="241">
        <v>19</v>
      </c>
      <c r="B86" s="938"/>
      <c r="C86" s="939"/>
      <c r="D86" s="939"/>
      <c r="E86" s="939"/>
      <c r="F86" s="939"/>
      <c r="G86" s="939"/>
      <c r="H86" s="939"/>
      <c r="I86" s="939"/>
      <c r="J86" s="939"/>
      <c r="K86" s="939"/>
      <c r="L86" s="939"/>
      <c r="M86" s="939"/>
      <c r="N86" s="939"/>
      <c r="O86" s="939"/>
      <c r="P86" s="940"/>
      <c r="Q86" s="941"/>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x14ac:dyDescent="0.2">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x14ac:dyDescent="0.25">
      <c r="A88" s="244" t="s">
        <v>373</v>
      </c>
      <c r="B88" s="850" t="s">
        <v>405</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5774</v>
      </c>
      <c r="AG88" s="907"/>
      <c r="AH88" s="907"/>
      <c r="AI88" s="907"/>
      <c r="AJ88" s="907"/>
      <c r="AK88" s="904"/>
      <c r="AL88" s="904"/>
      <c r="AM88" s="904"/>
      <c r="AN88" s="904"/>
      <c r="AO88" s="904"/>
      <c r="AP88" s="907">
        <v>2723</v>
      </c>
      <c r="AQ88" s="907"/>
      <c r="AR88" s="907"/>
      <c r="AS88" s="907"/>
      <c r="AT88" s="907"/>
      <c r="AU88" s="907">
        <v>350</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373</v>
      </c>
      <c r="BR102" s="850" t="s">
        <v>406</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109</v>
      </c>
      <c r="CS102" s="915"/>
      <c r="CT102" s="915"/>
      <c r="CU102" s="915"/>
      <c r="CV102" s="956"/>
      <c r="CW102" s="955" t="s">
        <v>587</v>
      </c>
      <c r="CX102" s="915"/>
      <c r="CY102" s="915"/>
      <c r="CZ102" s="915"/>
      <c r="DA102" s="956"/>
      <c r="DB102" s="955">
        <v>4</v>
      </c>
      <c r="DC102" s="915"/>
      <c r="DD102" s="915"/>
      <c r="DE102" s="915"/>
      <c r="DF102" s="956"/>
      <c r="DG102" s="955" t="s">
        <v>588</v>
      </c>
      <c r="DH102" s="915"/>
      <c r="DI102" s="915"/>
      <c r="DJ102" s="915"/>
      <c r="DK102" s="956"/>
      <c r="DL102" s="955">
        <v>86</v>
      </c>
      <c r="DM102" s="915"/>
      <c r="DN102" s="915"/>
      <c r="DO102" s="915"/>
      <c r="DP102" s="956"/>
      <c r="DQ102" s="955">
        <v>12</v>
      </c>
      <c r="DR102" s="915"/>
      <c r="DS102" s="915"/>
      <c r="DT102" s="915"/>
      <c r="DU102" s="956"/>
      <c r="DV102" s="979"/>
      <c r="DW102" s="980"/>
      <c r="DX102" s="980"/>
      <c r="DY102" s="980"/>
      <c r="DZ102" s="981"/>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407</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408</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4" t="s">
        <v>411</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412</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2">
      <c r="A109" s="977" t="s">
        <v>413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414</v>
      </c>
      <c r="AB109" s="958"/>
      <c r="AC109" s="958"/>
      <c r="AD109" s="958"/>
      <c r="AE109" s="959"/>
      <c r="AF109" s="957" t="s">
        <v>293</v>
      </c>
      <c r="AG109" s="958"/>
      <c r="AH109" s="958"/>
      <c r="AI109" s="958"/>
      <c r="AJ109" s="959"/>
      <c r="AK109" s="957" t="s">
        <v>292</v>
      </c>
      <c r="AL109" s="958"/>
      <c r="AM109" s="958"/>
      <c r="AN109" s="958"/>
      <c r="AO109" s="959"/>
      <c r="AP109" s="957" t="s">
        <v>415</v>
      </c>
      <c r="AQ109" s="958"/>
      <c r="AR109" s="958"/>
      <c r="AS109" s="958"/>
      <c r="AT109" s="960"/>
      <c r="AU109" s="977" t="s">
        <v>413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414</v>
      </c>
      <c r="BR109" s="958"/>
      <c r="BS109" s="958"/>
      <c r="BT109" s="958"/>
      <c r="BU109" s="959"/>
      <c r="BV109" s="957" t="s">
        <v>293</v>
      </c>
      <c r="BW109" s="958"/>
      <c r="BX109" s="958"/>
      <c r="BY109" s="958"/>
      <c r="BZ109" s="959"/>
      <c r="CA109" s="957" t="s">
        <v>292</v>
      </c>
      <c r="CB109" s="958"/>
      <c r="CC109" s="958"/>
      <c r="CD109" s="958"/>
      <c r="CE109" s="959"/>
      <c r="CF109" s="978" t="s">
        <v>415</v>
      </c>
      <c r="CG109" s="978"/>
      <c r="CH109" s="978"/>
      <c r="CI109" s="978"/>
      <c r="CJ109" s="978"/>
      <c r="CK109" s="957" t="s">
        <v>416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414</v>
      </c>
      <c r="DH109" s="958"/>
      <c r="DI109" s="958"/>
      <c r="DJ109" s="958"/>
      <c r="DK109" s="959"/>
      <c r="DL109" s="957" t="s">
        <v>293</v>
      </c>
      <c r="DM109" s="958"/>
      <c r="DN109" s="958"/>
      <c r="DO109" s="958"/>
      <c r="DP109" s="959"/>
      <c r="DQ109" s="957" t="s">
        <v>292</v>
      </c>
      <c r="DR109" s="958"/>
      <c r="DS109" s="958"/>
      <c r="DT109" s="958"/>
      <c r="DU109" s="959"/>
      <c r="DV109" s="957" t="s">
        <v>415</v>
      </c>
      <c r="DW109" s="958"/>
      <c r="DX109" s="958"/>
      <c r="DY109" s="958"/>
      <c r="DZ109" s="960"/>
    </row>
    <row r="110" spans="1:131" s="226" customFormat="1" ht="26.25" customHeight="1" x14ac:dyDescent="0.2">
      <c r="A110" s="961" t="s">
        <v>417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566914</v>
      </c>
      <c r="AB110" s="965"/>
      <c r="AC110" s="965"/>
      <c r="AD110" s="965"/>
      <c r="AE110" s="966"/>
      <c r="AF110" s="967">
        <v>577405</v>
      </c>
      <c r="AG110" s="965"/>
      <c r="AH110" s="965"/>
      <c r="AI110" s="965"/>
      <c r="AJ110" s="966"/>
      <c r="AK110" s="967">
        <v>577857</v>
      </c>
      <c r="AL110" s="965"/>
      <c r="AM110" s="965"/>
      <c r="AN110" s="965"/>
      <c r="AO110" s="966"/>
      <c r="AP110" s="968">
        <v>18.899999999999999</v>
      </c>
      <c r="AQ110" s="969"/>
      <c r="AR110" s="969"/>
      <c r="AS110" s="969"/>
      <c r="AT110" s="970"/>
      <c r="AU110" s="971" t="s">
        <v>65</v>
      </c>
      <c r="AV110" s="972"/>
      <c r="AW110" s="972"/>
      <c r="AX110" s="972"/>
      <c r="AY110" s="972"/>
      <c r="AZ110" s="1013" t="s">
        <v>418</v>
      </c>
      <c r="BA110" s="962"/>
      <c r="BB110" s="962"/>
      <c r="BC110" s="962"/>
      <c r="BD110" s="962"/>
      <c r="BE110" s="962"/>
      <c r="BF110" s="962"/>
      <c r="BG110" s="962"/>
      <c r="BH110" s="962"/>
      <c r="BI110" s="962"/>
      <c r="BJ110" s="962"/>
      <c r="BK110" s="962"/>
      <c r="BL110" s="962"/>
      <c r="BM110" s="962"/>
      <c r="BN110" s="962"/>
      <c r="BO110" s="962"/>
      <c r="BP110" s="963"/>
      <c r="BQ110" s="999">
        <v>5822855</v>
      </c>
      <c r="BR110" s="1000"/>
      <c r="BS110" s="1000"/>
      <c r="BT110" s="1000"/>
      <c r="BU110" s="1000"/>
      <c r="BV110" s="1000">
        <v>5811829</v>
      </c>
      <c r="BW110" s="1000"/>
      <c r="BX110" s="1000"/>
      <c r="BY110" s="1000"/>
      <c r="BZ110" s="1000"/>
      <c r="CA110" s="1000">
        <v>5755947</v>
      </c>
      <c r="CB110" s="1000"/>
      <c r="CC110" s="1000"/>
      <c r="CD110" s="1000"/>
      <c r="CE110" s="1000"/>
      <c r="CF110" s="1014">
        <v>188.7</v>
      </c>
      <c r="CG110" s="1015"/>
      <c r="CH110" s="1015"/>
      <c r="CI110" s="1015"/>
      <c r="CJ110" s="1015"/>
      <c r="CK110" s="1016" t="s">
        <v>419</v>
      </c>
      <c r="CL110" s="1017"/>
      <c r="CM110" s="996" t="s">
        <v>420</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421</v>
      </c>
      <c r="DH110" s="1000"/>
      <c r="DI110" s="1000"/>
      <c r="DJ110" s="1000"/>
      <c r="DK110" s="1000"/>
      <c r="DL110" s="1000" t="s">
        <v>118</v>
      </c>
      <c r="DM110" s="1000"/>
      <c r="DN110" s="1000"/>
      <c r="DO110" s="1000"/>
      <c r="DP110" s="1000"/>
      <c r="DQ110" s="1000" t="s">
        <v>421</v>
      </c>
      <c r="DR110" s="1000"/>
      <c r="DS110" s="1000"/>
      <c r="DT110" s="1000"/>
      <c r="DU110" s="1000"/>
      <c r="DV110" s="1001" t="s">
        <v>421</v>
      </c>
      <c r="DW110" s="1001"/>
      <c r="DX110" s="1001"/>
      <c r="DY110" s="1001"/>
      <c r="DZ110" s="1002"/>
    </row>
    <row r="111" spans="1:131" s="226" customFormat="1" ht="26.25" customHeight="1" x14ac:dyDescent="0.2">
      <c r="A111" s="1003" t="s">
        <v>422</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118</v>
      </c>
      <c r="AB111" s="1007"/>
      <c r="AC111" s="1007"/>
      <c r="AD111" s="1007"/>
      <c r="AE111" s="1008"/>
      <c r="AF111" s="1009" t="s">
        <v>118</v>
      </c>
      <c r="AG111" s="1007"/>
      <c r="AH111" s="1007"/>
      <c r="AI111" s="1007"/>
      <c r="AJ111" s="1008"/>
      <c r="AK111" s="1009" t="s">
        <v>118</v>
      </c>
      <c r="AL111" s="1007"/>
      <c r="AM111" s="1007"/>
      <c r="AN111" s="1007"/>
      <c r="AO111" s="1008"/>
      <c r="AP111" s="1010" t="s">
        <v>118</v>
      </c>
      <c r="AQ111" s="1011"/>
      <c r="AR111" s="1011"/>
      <c r="AS111" s="1011"/>
      <c r="AT111" s="1012"/>
      <c r="AU111" s="973"/>
      <c r="AV111" s="974"/>
      <c r="AW111" s="974"/>
      <c r="AX111" s="974"/>
      <c r="AY111" s="974"/>
      <c r="AZ111" s="1022" t="s">
        <v>423</v>
      </c>
      <c r="BA111" s="1023"/>
      <c r="BB111" s="1023"/>
      <c r="BC111" s="1023"/>
      <c r="BD111" s="1023"/>
      <c r="BE111" s="1023"/>
      <c r="BF111" s="1023"/>
      <c r="BG111" s="1023"/>
      <c r="BH111" s="1023"/>
      <c r="BI111" s="1023"/>
      <c r="BJ111" s="1023"/>
      <c r="BK111" s="1023"/>
      <c r="BL111" s="1023"/>
      <c r="BM111" s="1023"/>
      <c r="BN111" s="1023"/>
      <c r="BO111" s="1023"/>
      <c r="BP111" s="1024"/>
      <c r="BQ111" s="992">
        <v>34119</v>
      </c>
      <c r="BR111" s="993"/>
      <c r="BS111" s="993"/>
      <c r="BT111" s="993"/>
      <c r="BU111" s="993"/>
      <c r="BV111" s="993">
        <v>24813</v>
      </c>
      <c r="BW111" s="993"/>
      <c r="BX111" s="993"/>
      <c r="BY111" s="993"/>
      <c r="BZ111" s="993"/>
      <c r="CA111" s="993">
        <v>15379</v>
      </c>
      <c r="CB111" s="993"/>
      <c r="CC111" s="993"/>
      <c r="CD111" s="993"/>
      <c r="CE111" s="993"/>
      <c r="CF111" s="987">
        <v>0.5</v>
      </c>
      <c r="CG111" s="988"/>
      <c r="CH111" s="988"/>
      <c r="CI111" s="988"/>
      <c r="CJ111" s="988"/>
      <c r="CK111" s="1018"/>
      <c r="CL111" s="1019"/>
      <c r="CM111" s="989" t="s">
        <v>424</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425</v>
      </c>
      <c r="DH111" s="993"/>
      <c r="DI111" s="993"/>
      <c r="DJ111" s="993"/>
      <c r="DK111" s="993"/>
      <c r="DL111" s="993" t="s">
        <v>425</v>
      </c>
      <c r="DM111" s="993"/>
      <c r="DN111" s="993"/>
      <c r="DO111" s="993"/>
      <c r="DP111" s="993"/>
      <c r="DQ111" s="993" t="s">
        <v>425</v>
      </c>
      <c r="DR111" s="993"/>
      <c r="DS111" s="993"/>
      <c r="DT111" s="993"/>
      <c r="DU111" s="993"/>
      <c r="DV111" s="994" t="s">
        <v>425</v>
      </c>
      <c r="DW111" s="994"/>
      <c r="DX111" s="994"/>
      <c r="DY111" s="994"/>
      <c r="DZ111" s="995"/>
    </row>
    <row r="112" spans="1:131" s="226" customFormat="1" ht="26.25" customHeight="1" x14ac:dyDescent="0.2">
      <c r="A112" s="1025" t="s">
        <v>426</v>
      </c>
      <c r="B112" s="1026"/>
      <c r="C112" s="1023" t="s">
        <v>427</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375</v>
      </c>
      <c r="AB112" s="1032"/>
      <c r="AC112" s="1032"/>
      <c r="AD112" s="1032"/>
      <c r="AE112" s="1033"/>
      <c r="AF112" s="1034" t="s">
        <v>375</v>
      </c>
      <c r="AG112" s="1032"/>
      <c r="AH112" s="1032"/>
      <c r="AI112" s="1032"/>
      <c r="AJ112" s="1033"/>
      <c r="AK112" s="1034" t="s">
        <v>375</v>
      </c>
      <c r="AL112" s="1032"/>
      <c r="AM112" s="1032"/>
      <c r="AN112" s="1032"/>
      <c r="AO112" s="1033"/>
      <c r="AP112" s="1035" t="s">
        <v>375</v>
      </c>
      <c r="AQ112" s="1036"/>
      <c r="AR112" s="1036"/>
      <c r="AS112" s="1036"/>
      <c r="AT112" s="1037"/>
      <c r="AU112" s="973"/>
      <c r="AV112" s="974"/>
      <c r="AW112" s="974"/>
      <c r="AX112" s="974"/>
      <c r="AY112" s="974"/>
      <c r="AZ112" s="1022" t="s">
        <v>428</v>
      </c>
      <c r="BA112" s="1023"/>
      <c r="BB112" s="1023"/>
      <c r="BC112" s="1023"/>
      <c r="BD112" s="1023"/>
      <c r="BE112" s="1023"/>
      <c r="BF112" s="1023"/>
      <c r="BG112" s="1023"/>
      <c r="BH112" s="1023"/>
      <c r="BI112" s="1023"/>
      <c r="BJ112" s="1023"/>
      <c r="BK112" s="1023"/>
      <c r="BL112" s="1023"/>
      <c r="BM112" s="1023"/>
      <c r="BN112" s="1023"/>
      <c r="BO112" s="1023"/>
      <c r="BP112" s="1024"/>
      <c r="BQ112" s="992">
        <v>108378</v>
      </c>
      <c r="BR112" s="993"/>
      <c r="BS112" s="993"/>
      <c r="BT112" s="993"/>
      <c r="BU112" s="993"/>
      <c r="BV112" s="993">
        <v>303073</v>
      </c>
      <c r="BW112" s="993"/>
      <c r="BX112" s="993"/>
      <c r="BY112" s="993"/>
      <c r="BZ112" s="993"/>
      <c r="CA112" s="993">
        <v>1144865</v>
      </c>
      <c r="CB112" s="993"/>
      <c r="CC112" s="993"/>
      <c r="CD112" s="993"/>
      <c r="CE112" s="993"/>
      <c r="CF112" s="987">
        <v>37.5</v>
      </c>
      <c r="CG112" s="988"/>
      <c r="CH112" s="988"/>
      <c r="CI112" s="988"/>
      <c r="CJ112" s="988"/>
      <c r="CK112" s="1018"/>
      <c r="CL112" s="1019"/>
      <c r="CM112" s="989" t="s">
        <v>429</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375</v>
      </c>
      <c r="DH112" s="993"/>
      <c r="DI112" s="993"/>
      <c r="DJ112" s="993"/>
      <c r="DK112" s="993"/>
      <c r="DL112" s="993" t="s">
        <v>375</v>
      </c>
      <c r="DM112" s="993"/>
      <c r="DN112" s="993"/>
      <c r="DO112" s="993"/>
      <c r="DP112" s="993"/>
      <c r="DQ112" s="993" t="s">
        <v>375</v>
      </c>
      <c r="DR112" s="993"/>
      <c r="DS112" s="993"/>
      <c r="DT112" s="993"/>
      <c r="DU112" s="993"/>
      <c r="DV112" s="994" t="s">
        <v>375</v>
      </c>
      <c r="DW112" s="994"/>
      <c r="DX112" s="994"/>
      <c r="DY112" s="994"/>
      <c r="DZ112" s="995"/>
    </row>
    <row r="113" spans="1:130" s="226" customFormat="1" ht="26.25" customHeight="1" x14ac:dyDescent="0.2">
      <c r="A113" s="1027"/>
      <c r="B113" s="1028"/>
      <c r="C113" s="1023" t="s">
        <v>430</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13505</v>
      </c>
      <c r="AB113" s="1007"/>
      <c r="AC113" s="1007"/>
      <c r="AD113" s="1007"/>
      <c r="AE113" s="1008"/>
      <c r="AF113" s="1009">
        <v>9196</v>
      </c>
      <c r="AG113" s="1007"/>
      <c r="AH113" s="1007"/>
      <c r="AI113" s="1007"/>
      <c r="AJ113" s="1008"/>
      <c r="AK113" s="1009">
        <v>25262</v>
      </c>
      <c r="AL113" s="1007"/>
      <c r="AM113" s="1007"/>
      <c r="AN113" s="1007"/>
      <c r="AO113" s="1008"/>
      <c r="AP113" s="1010">
        <v>0.8</v>
      </c>
      <c r="AQ113" s="1011"/>
      <c r="AR113" s="1011"/>
      <c r="AS113" s="1011"/>
      <c r="AT113" s="1012"/>
      <c r="AU113" s="973"/>
      <c r="AV113" s="974"/>
      <c r="AW113" s="974"/>
      <c r="AX113" s="974"/>
      <c r="AY113" s="974"/>
      <c r="AZ113" s="1022" t="s">
        <v>431</v>
      </c>
      <c r="BA113" s="1023"/>
      <c r="BB113" s="1023"/>
      <c r="BC113" s="1023"/>
      <c r="BD113" s="1023"/>
      <c r="BE113" s="1023"/>
      <c r="BF113" s="1023"/>
      <c r="BG113" s="1023"/>
      <c r="BH113" s="1023"/>
      <c r="BI113" s="1023"/>
      <c r="BJ113" s="1023"/>
      <c r="BK113" s="1023"/>
      <c r="BL113" s="1023"/>
      <c r="BM113" s="1023"/>
      <c r="BN113" s="1023"/>
      <c r="BO113" s="1023"/>
      <c r="BP113" s="1024"/>
      <c r="BQ113" s="992">
        <v>467849</v>
      </c>
      <c r="BR113" s="993"/>
      <c r="BS113" s="993"/>
      <c r="BT113" s="993"/>
      <c r="BU113" s="993"/>
      <c r="BV113" s="993">
        <v>406995</v>
      </c>
      <c r="BW113" s="993"/>
      <c r="BX113" s="993"/>
      <c r="BY113" s="993"/>
      <c r="BZ113" s="993"/>
      <c r="CA113" s="993">
        <v>349614</v>
      </c>
      <c r="CB113" s="993"/>
      <c r="CC113" s="993"/>
      <c r="CD113" s="993"/>
      <c r="CE113" s="993"/>
      <c r="CF113" s="987">
        <v>11.5</v>
      </c>
      <c r="CG113" s="988"/>
      <c r="CH113" s="988"/>
      <c r="CI113" s="988"/>
      <c r="CJ113" s="988"/>
      <c r="CK113" s="1018"/>
      <c r="CL113" s="1019"/>
      <c r="CM113" s="989" t="s">
        <v>432</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375</v>
      </c>
      <c r="DH113" s="1032"/>
      <c r="DI113" s="1032"/>
      <c r="DJ113" s="1032"/>
      <c r="DK113" s="1033"/>
      <c r="DL113" s="1034" t="s">
        <v>375</v>
      </c>
      <c r="DM113" s="1032"/>
      <c r="DN113" s="1032"/>
      <c r="DO113" s="1032"/>
      <c r="DP113" s="1033"/>
      <c r="DQ113" s="1034" t="s">
        <v>375</v>
      </c>
      <c r="DR113" s="1032"/>
      <c r="DS113" s="1032"/>
      <c r="DT113" s="1032"/>
      <c r="DU113" s="1033"/>
      <c r="DV113" s="1035" t="s">
        <v>375</v>
      </c>
      <c r="DW113" s="1036"/>
      <c r="DX113" s="1036"/>
      <c r="DY113" s="1036"/>
      <c r="DZ113" s="1037"/>
    </row>
    <row r="114" spans="1:130" s="226" customFormat="1" ht="26.25" customHeight="1" x14ac:dyDescent="0.2">
      <c r="A114" s="1027"/>
      <c r="B114" s="1028"/>
      <c r="C114" s="1023" t="s">
        <v>433</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65916</v>
      </c>
      <c r="AB114" s="1032"/>
      <c r="AC114" s="1032"/>
      <c r="AD114" s="1032"/>
      <c r="AE114" s="1033"/>
      <c r="AF114" s="1034">
        <v>68586</v>
      </c>
      <c r="AG114" s="1032"/>
      <c r="AH114" s="1032"/>
      <c r="AI114" s="1032"/>
      <c r="AJ114" s="1033"/>
      <c r="AK114" s="1034">
        <v>69391</v>
      </c>
      <c r="AL114" s="1032"/>
      <c r="AM114" s="1032"/>
      <c r="AN114" s="1032"/>
      <c r="AO114" s="1033"/>
      <c r="AP114" s="1035">
        <v>2.2999999999999998</v>
      </c>
      <c r="AQ114" s="1036"/>
      <c r="AR114" s="1036"/>
      <c r="AS114" s="1036"/>
      <c r="AT114" s="1037"/>
      <c r="AU114" s="973"/>
      <c r="AV114" s="974"/>
      <c r="AW114" s="974"/>
      <c r="AX114" s="974"/>
      <c r="AY114" s="974"/>
      <c r="AZ114" s="1022" t="s">
        <v>434</v>
      </c>
      <c r="BA114" s="1023"/>
      <c r="BB114" s="1023"/>
      <c r="BC114" s="1023"/>
      <c r="BD114" s="1023"/>
      <c r="BE114" s="1023"/>
      <c r="BF114" s="1023"/>
      <c r="BG114" s="1023"/>
      <c r="BH114" s="1023"/>
      <c r="BI114" s="1023"/>
      <c r="BJ114" s="1023"/>
      <c r="BK114" s="1023"/>
      <c r="BL114" s="1023"/>
      <c r="BM114" s="1023"/>
      <c r="BN114" s="1023"/>
      <c r="BO114" s="1023"/>
      <c r="BP114" s="1024"/>
      <c r="BQ114" s="992">
        <v>1010031</v>
      </c>
      <c r="BR114" s="993"/>
      <c r="BS114" s="993"/>
      <c r="BT114" s="993"/>
      <c r="BU114" s="993"/>
      <c r="BV114" s="993">
        <v>1011385</v>
      </c>
      <c r="BW114" s="993"/>
      <c r="BX114" s="993"/>
      <c r="BY114" s="993"/>
      <c r="BZ114" s="993"/>
      <c r="CA114" s="993">
        <v>1065159</v>
      </c>
      <c r="CB114" s="993"/>
      <c r="CC114" s="993"/>
      <c r="CD114" s="993"/>
      <c r="CE114" s="993"/>
      <c r="CF114" s="987">
        <v>34.9</v>
      </c>
      <c r="CG114" s="988"/>
      <c r="CH114" s="988"/>
      <c r="CI114" s="988"/>
      <c r="CJ114" s="988"/>
      <c r="CK114" s="1018"/>
      <c r="CL114" s="1019"/>
      <c r="CM114" s="989" t="s">
        <v>435</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375</v>
      </c>
      <c r="DH114" s="1032"/>
      <c r="DI114" s="1032"/>
      <c r="DJ114" s="1032"/>
      <c r="DK114" s="1033"/>
      <c r="DL114" s="1034" t="s">
        <v>375</v>
      </c>
      <c r="DM114" s="1032"/>
      <c r="DN114" s="1032"/>
      <c r="DO114" s="1032"/>
      <c r="DP114" s="1033"/>
      <c r="DQ114" s="1034" t="s">
        <v>375</v>
      </c>
      <c r="DR114" s="1032"/>
      <c r="DS114" s="1032"/>
      <c r="DT114" s="1032"/>
      <c r="DU114" s="1033"/>
      <c r="DV114" s="1035" t="s">
        <v>375</v>
      </c>
      <c r="DW114" s="1036"/>
      <c r="DX114" s="1036"/>
      <c r="DY114" s="1036"/>
      <c r="DZ114" s="1037"/>
    </row>
    <row r="115" spans="1:130" s="226" customFormat="1" ht="26.25" customHeight="1" x14ac:dyDescent="0.2">
      <c r="A115" s="1027"/>
      <c r="B115" s="1028"/>
      <c r="C115" s="1023" t="s">
        <v>436</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13213</v>
      </c>
      <c r="AB115" s="1007"/>
      <c r="AC115" s="1007"/>
      <c r="AD115" s="1007"/>
      <c r="AE115" s="1008"/>
      <c r="AF115" s="1009">
        <v>10698</v>
      </c>
      <c r="AG115" s="1007"/>
      <c r="AH115" s="1007"/>
      <c r="AI115" s="1007"/>
      <c r="AJ115" s="1008"/>
      <c r="AK115" s="1009">
        <v>7964</v>
      </c>
      <c r="AL115" s="1007"/>
      <c r="AM115" s="1007"/>
      <c r="AN115" s="1007"/>
      <c r="AO115" s="1008"/>
      <c r="AP115" s="1010">
        <v>0.3</v>
      </c>
      <c r="AQ115" s="1011"/>
      <c r="AR115" s="1011"/>
      <c r="AS115" s="1011"/>
      <c r="AT115" s="1012"/>
      <c r="AU115" s="973"/>
      <c r="AV115" s="974"/>
      <c r="AW115" s="974"/>
      <c r="AX115" s="974"/>
      <c r="AY115" s="974"/>
      <c r="AZ115" s="1022" t="s">
        <v>437</v>
      </c>
      <c r="BA115" s="1023"/>
      <c r="BB115" s="1023"/>
      <c r="BC115" s="1023"/>
      <c r="BD115" s="1023"/>
      <c r="BE115" s="1023"/>
      <c r="BF115" s="1023"/>
      <c r="BG115" s="1023"/>
      <c r="BH115" s="1023"/>
      <c r="BI115" s="1023"/>
      <c r="BJ115" s="1023"/>
      <c r="BK115" s="1023"/>
      <c r="BL115" s="1023"/>
      <c r="BM115" s="1023"/>
      <c r="BN115" s="1023"/>
      <c r="BO115" s="1023"/>
      <c r="BP115" s="1024"/>
      <c r="BQ115" s="992">
        <v>11121</v>
      </c>
      <c r="BR115" s="993"/>
      <c r="BS115" s="993"/>
      <c r="BT115" s="993"/>
      <c r="BU115" s="993"/>
      <c r="BV115" s="993">
        <v>13266</v>
      </c>
      <c r="BW115" s="993"/>
      <c r="BX115" s="993"/>
      <c r="BY115" s="993"/>
      <c r="BZ115" s="993"/>
      <c r="CA115" s="993">
        <v>11906</v>
      </c>
      <c r="CB115" s="993"/>
      <c r="CC115" s="993"/>
      <c r="CD115" s="993"/>
      <c r="CE115" s="993"/>
      <c r="CF115" s="987">
        <v>0.4</v>
      </c>
      <c r="CG115" s="988"/>
      <c r="CH115" s="988"/>
      <c r="CI115" s="988"/>
      <c r="CJ115" s="988"/>
      <c r="CK115" s="1018"/>
      <c r="CL115" s="1019"/>
      <c r="CM115" s="1022" t="s">
        <v>438</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375</v>
      </c>
      <c r="DH115" s="1032"/>
      <c r="DI115" s="1032"/>
      <c r="DJ115" s="1032"/>
      <c r="DK115" s="1033"/>
      <c r="DL115" s="1034" t="s">
        <v>375</v>
      </c>
      <c r="DM115" s="1032"/>
      <c r="DN115" s="1032"/>
      <c r="DO115" s="1032"/>
      <c r="DP115" s="1033"/>
      <c r="DQ115" s="1034" t="s">
        <v>375</v>
      </c>
      <c r="DR115" s="1032"/>
      <c r="DS115" s="1032"/>
      <c r="DT115" s="1032"/>
      <c r="DU115" s="1033"/>
      <c r="DV115" s="1035" t="s">
        <v>375</v>
      </c>
      <c r="DW115" s="1036"/>
      <c r="DX115" s="1036"/>
      <c r="DY115" s="1036"/>
      <c r="DZ115" s="1037"/>
    </row>
    <row r="116" spans="1:130" s="226" customFormat="1" ht="26.25" customHeight="1" x14ac:dyDescent="0.2">
      <c r="A116" s="1029"/>
      <c r="B116" s="1030"/>
      <c r="C116" s="1038" t="s">
        <v>439</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13</v>
      </c>
      <c r="AB116" s="1032"/>
      <c r="AC116" s="1032"/>
      <c r="AD116" s="1032"/>
      <c r="AE116" s="1033"/>
      <c r="AF116" s="1034" t="s">
        <v>375</v>
      </c>
      <c r="AG116" s="1032"/>
      <c r="AH116" s="1032"/>
      <c r="AI116" s="1032"/>
      <c r="AJ116" s="1033"/>
      <c r="AK116" s="1034" t="s">
        <v>375</v>
      </c>
      <c r="AL116" s="1032"/>
      <c r="AM116" s="1032"/>
      <c r="AN116" s="1032"/>
      <c r="AO116" s="1033"/>
      <c r="AP116" s="1035" t="s">
        <v>375</v>
      </c>
      <c r="AQ116" s="1036"/>
      <c r="AR116" s="1036"/>
      <c r="AS116" s="1036"/>
      <c r="AT116" s="1037"/>
      <c r="AU116" s="973"/>
      <c r="AV116" s="974"/>
      <c r="AW116" s="974"/>
      <c r="AX116" s="974"/>
      <c r="AY116" s="974"/>
      <c r="AZ116" s="1040" t="s">
        <v>440</v>
      </c>
      <c r="BA116" s="1041"/>
      <c r="BB116" s="1041"/>
      <c r="BC116" s="1041"/>
      <c r="BD116" s="1041"/>
      <c r="BE116" s="1041"/>
      <c r="BF116" s="1041"/>
      <c r="BG116" s="1041"/>
      <c r="BH116" s="1041"/>
      <c r="BI116" s="1041"/>
      <c r="BJ116" s="1041"/>
      <c r="BK116" s="1041"/>
      <c r="BL116" s="1041"/>
      <c r="BM116" s="1041"/>
      <c r="BN116" s="1041"/>
      <c r="BO116" s="1041"/>
      <c r="BP116" s="1042"/>
      <c r="BQ116" s="992" t="s">
        <v>375</v>
      </c>
      <c r="BR116" s="993"/>
      <c r="BS116" s="993"/>
      <c r="BT116" s="993"/>
      <c r="BU116" s="993"/>
      <c r="BV116" s="993" t="s">
        <v>375</v>
      </c>
      <c r="BW116" s="993"/>
      <c r="BX116" s="993"/>
      <c r="BY116" s="993"/>
      <c r="BZ116" s="993"/>
      <c r="CA116" s="993" t="s">
        <v>375</v>
      </c>
      <c r="CB116" s="993"/>
      <c r="CC116" s="993"/>
      <c r="CD116" s="993"/>
      <c r="CE116" s="993"/>
      <c r="CF116" s="987" t="s">
        <v>375</v>
      </c>
      <c r="CG116" s="988"/>
      <c r="CH116" s="988"/>
      <c r="CI116" s="988"/>
      <c r="CJ116" s="988"/>
      <c r="CK116" s="1018"/>
      <c r="CL116" s="1019"/>
      <c r="CM116" s="989" t="s">
        <v>441</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375</v>
      </c>
      <c r="DH116" s="1032"/>
      <c r="DI116" s="1032"/>
      <c r="DJ116" s="1032"/>
      <c r="DK116" s="1033"/>
      <c r="DL116" s="1034" t="s">
        <v>375</v>
      </c>
      <c r="DM116" s="1032"/>
      <c r="DN116" s="1032"/>
      <c r="DO116" s="1032"/>
      <c r="DP116" s="1033"/>
      <c r="DQ116" s="1034" t="s">
        <v>375</v>
      </c>
      <c r="DR116" s="1032"/>
      <c r="DS116" s="1032"/>
      <c r="DT116" s="1032"/>
      <c r="DU116" s="1033"/>
      <c r="DV116" s="1035" t="s">
        <v>375</v>
      </c>
      <c r="DW116" s="1036"/>
      <c r="DX116" s="1036"/>
      <c r="DY116" s="1036"/>
      <c r="DZ116" s="1037"/>
    </row>
    <row r="117" spans="1:130" s="226" customFormat="1" ht="26.25" customHeight="1" x14ac:dyDescent="0.2">
      <c r="A117" s="977" t="s">
        <v>176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442</v>
      </c>
      <c r="Z117" s="959"/>
      <c r="AA117" s="1049">
        <v>659561</v>
      </c>
      <c r="AB117" s="1050"/>
      <c r="AC117" s="1050"/>
      <c r="AD117" s="1050"/>
      <c r="AE117" s="1051"/>
      <c r="AF117" s="1052">
        <v>665885</v>
      </c>
      <c r="AG117" s="1050"/>
      <c r="AH117" s="1050"/>
      <c r="AI117" s="1050"/>
      <c r="AJ117" s="1051"/>
      <c r="AK117" s="1052">
        <v>680474</v>
      </c>
      <c r="AL117" s="1050"/>
      <c r="AM117" s="1050"/>
      <c r="AN117" s="1050"/>
      <c r="AO117" s="1051"/>
      <c r="AP117" s="1053"/>
      <c r="AQ117" s="1054"/>
      <c r="AR117" s="1054"/>
      <c r="AS117" s="1054"/>
      <c r="AT117" s="1055"/>
      <c r="AU117" s="973"/>
      <c r="AV117" s="974"/>
      <c r="AW117" s="974"/>
      <c r="AX117" s="974"/>
      <c r="AY117" s="974"/>
      <c r="AZ117" s="1040" t="s">
        <v>443</v>
      </c>
      <c r="BA117" s="1041"/>
      <c r="BB117" s="1041"/>
      <c r="BC117" s="1041"/>
      <c r="BD117" s="1041"/>
      <c r="BE117" s="1041"/>
      <c r="BF117" s="1041"/>
      <c r="BG117" s="1041"/>
      <c r="BH117" s="1041"/>
      <c r="BI117" s="1041"/>
      <c r="BJ117" s="1041"/>
      <c r="BK117" s="1041"/>
      <c r="BL117" s="1041"/>
      <c r="BM117" s="1041"/>
      <c r="BN117" s="1041"/>
      <c r="BO117" s="1041"/>
      <c r="BP117" s="1042"/>
      <c r="BQ117" s="992" t="s">
        <v>118</v>
      </c>
      <c r="BR117" s="993"/>
      <c r="BS117" s="993"/>
      <c r="BT117" s="993"/>
      <c r="BU117" s="993"/>
      <c r="BV117" s="993" t="s">
        <v>444</v>
      </c>
      <c r="BW117" s="993"/>
      <c r="BX117" s="993"/>
      <c r="BY117" s="993"/>
      <c r="BZ117" s="993"/>
      <c r="CA117" s="993" t="s">
        <v>118</v>
      </c>
      <c r="CB117" s="993"/>
      <c r="CC117" s="993"/>
      <c r="CD117" s="993"/>
      <c r="CE117" s="993"/>
      <c r="CF117" s="987" t="s">
        <v>118</v>
      </c>
      <c r="CG117" s="988"/>
      <c r="CH117" s="988"/>
      <c r="CI117" s="988"/>
      <c r="CJ117" s="988"/>
      <c r="CK117" s="1018"/>
      <c r="CL117" s="1019"/>
      <c r="CM117" s="989" t="s">
        <v>445</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118</v>
      </c>
      <c r="DH117" s="1032"/>
      <c r="DI117" s="1032"/>
      <c r="DJ117" s="1032"/>
      <c r="DK117" s="1033"/>
      <c r="DL117" s="1034" t="s">
        <v>118</v>
      </c>
      <c r="DM117" s="1032"/>
      <c r="DN117" s="1032"/>
      <c r="DO117" s="1032"/>
      <c r="DP117" s="1033"/>
      <c r="DQ117" s="1034" t="s">
        <v>118</v>
      </c>
      <c r="DR117" s="1032"/>
      <c r="DS117" s="1032"/>
      <c r="DT117" s="1032"/>
      <c r="DU117" s="1033"/>
      <c r="DV117" s="1035" t="s">
        <v>118</v>
      </c>
      <c r="DW117" s="1036"/>
      <c r="DX117" s="1036"/>
      <c r="DY117" s="1036"/>
      <c r="DZ117" s="1037"/>
    </row>
    <row r="118" spans="1:130" s="226" customFormat="1" ht="26.25" customHeight="1" x14ac:dyDescent="0.2">
      <c r="A118" s="977" t="s">
        <v>416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414</v>
      </c>
      <c r="AB118" s="958"/>
      <c r="AC118" s="958"/>
      <c r="AD118" s="958"/>
      <c r="AE118" s="959"/>
      <c r="AF118" s="957" t="s">
        <v>293</v>
      </c>
      <c r="AG118" s="958"/>
      <c r="AH118" s="958"/>
      <c r="AI118" s="958"/>
      <c r="AJ118" s="959"/>
      <c r="AK118" s="957" t="s">
        <v>292</v>
      </c>
      <c r="AL118" s="958"/>
      <c r="AM118" s="958"/>
      <c r="AN118" s="958"/>
      <c r="AO118" s="959"/>
      <c r="AP118" s="1044" t="s">
        <v>415</v>
      </c>
      <c r="AQ118" s="1045"/>
      <c r="AR118" s="1045"/>
      <c r="AS118" s="1045"/>
      <c r="AT118" s="1046"/>
      <c r="AU118" s="973"/>
      <c r="AV118" s="974"/>
      <c r="AW118" s="974"/>
      <c r="AX118" s="974"/>
      <c r="AY118" s="974"/>
      <c r="AZ118" s="1047" t="s">
        <v>446</v>
      </c>
      <c r="BA118" s="1038"/>
      <c r="BB118" s="1038"/>
      <c r="BC118" s="1038"/>
      <c r="BD118" s="1038"/>
      <c r="BE118" s="1038"/>
      <c r="BF118" s="1038"/>
      <c r="BG118" s="1038"/>
      <c r="BH118" s="1038"/>
      <c r="BI118" s="1038"/>
      <c r="BJ118" s="1038"/>
      <c r="BK118" s="1038"/>
      <c r="BL118" s="1038"/>
      <c r="BM118" s="1038"/>
      <c r="BN118" s="1038"/>
      <c r="BO118" s="1038"/>
      <c r="BP118" s="1039"/>
      <c r="BQ118" s="1070" t="s">
        <v>118</v>
      </c>
      <c r="BR118" s="1071"/>
      <c r="BS118" s="1071"/>
      <c r="BT118" s="1071"/>
      <c r="BU118" s="1071"/>
      <c r="BV118" s="1071" t="s">
        <v>118</v>
      </c>
      <c r="BW118" s="1071"/>
      <c r="BX118" s="1071"/>
      <c r="BY118" s="1071"/>
      <c r="BZ118" s="1071"/>
      <c r="CA118" s="1071" t="s">
        <v>118</v>
      </c>
      <c r="CB118" s="1071"/>
      <c r="CC118" s="1071"/>
      <c r="CD118" s="1071"/>
      <c r="CE118" s="1071"/>
      <c r="CF118" s="987" t="s">
        <v>118</v>
      </c>
      <c r="CG118" s="988"/>
      <c r="CH118" s="988"/>
      <c r="CI118" s="988"/>
      <c r="CJ118" s="988"/>
      <c r="CK118" s="1018"/>
      <c r="CL118" s="1019"/>
      <c r="CM118" s="989" t="s">
        <v>447</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118</v>
      </c>
      <c r="DH118" s="1032"/>
      <c r="DI118" s="1032"/>
      <c r="DJ118" s="1032"/>
      <c r="DK118" s="1033"/>
      <c r="DL118" s="1034" t="s">
        <v>118</v>
      </c>
      <c r="DM118" s="1032"/>
      <c r="DN118" s="1032"/>
      <c r="DO118" s="1032"/>
      <c r="DP118" s="1033"/>
      <c r="DQ118" s="1034" t="s">
        <v>118</v>
      </c>
      <c r="DR118" s="1032"/>
      <c r="DS118" s="1032"/>
      <c r="DT118" s="1032"/>
      <c r="DU118" s="1033"/>
      <c r="DV118" s="1035" t="s">
        <v>118</v>
      </c>
      <c r="DW118" s="1036"/>
      <c r="DX118" s="1036"/>
      <c r="DY118" s="1036"/>
      <c r="DZ118" s="1037"/>
    </row>
    <row r="119" spans="1:130" s="226" customFormat="1" ht="26.25" customHeight="1" x14ac:dyDescent="0.2">
      <c r="A119" s="1131" t="s">
        <v>419</v>
      </c>
      <c r="B119" s="1017"/>
      <c r="C119" s="996" t="s">
        <v>420</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444</v>
      </c>
      <c r="AB119" s="965"/>
      <c r="AC119" s="965"/>
      <c r="AD119" s="965"/>
      <c r="AE119" s="966"/>
      <c r="AF119" s="967" t="s">
        <v>118</v>
      </c>
      <c r="AG119" s="965"/>
      <c r="AH119" s="965"/>
      <c r="AI119" s="965"/>
      <c r="AJ119" s="966"/>
      <c r="AK119" s="967" t="s">
        <v>118</v>
      </c>
      <c r="AL119" s="965"/>
      <c r="AM119" s="965"/>
      <c r="AN119" s="965"/>
      <c r="AO119" s="966"/>
      <c r="AP119" s="968" t="s">
        <v>118</v>
      </c>
      <c r="AQ119" s="969"/>
      <c r="AR119" s="969"/>
      <c r="AS119" s="969"/>
      <c r="AT119" s="970"/>
      <c r="AU119" s="975"/>
      <c r="AV119" s="976"/>
      <c r="AW119" s="976"/>
      <c r="AX119" s="976"/>
      <c r="AY119" s="976"/>
      <c r="AZ119" s="257" t="s">
        <v>176</v>
      </c>
      <c r="BA119" s="257"/>
      <c r="BB119" s="257"/>
      <c r="BC119" s="257"/>
      <c r="BD119" s="257"/>
      <c r="BE119" s="257"/>
      <c r="BF119" s="257"/>
      <c r="BG119" s="257"/>
      <c r="BH119" s="257"/>
      <c r="BI119" s="257"/>
      <c r="BJ119" s="257"/>
      <c r="BK119" s="257"/>
      <c r="BL119" s="257"/>
      <c r="BM119" s="257"/>
      <c r="BN119" s="257"/>
      <c r="BO119" s="1048" t="s">
        <v>448</v>
      </c>
      <c r="BP119" s="1079"/>
      <c r="BQ119" s="1070">
        <v>7454353</v>
      </c>
      <c r="BR119" s="1071"/>
      <c r="BS119" s="1071"/>
      <c r="BT119" s="1071"/>
      <c r="BU119" s="1071"/>
      <c r="BV119" s="1071">
        <v>7571361</v>
      </c>
      <c r="BW119" s="1071"/>
      <c r="BX119" s="1071"/>
      <c r="BY119" s="1071"/>
      <c r="BZ119" s="1071"/>
      <c r="CA119" s="1071">
        <v>8342870</v>
      </c>
      <c r="CB119" s="1071"/>
      <c r="CC119" s="1071"/>
      <c r="CD119" s="1071"/>
      <c r="CE119" s="1071"/>
      <c r="CF119" s="1072"/>
      <c r="CG119" s="1073"/>
      <c r="CH119" s="1073"/>
      <c r="CI119" s="1073"/>
      <c r="CJ119" s="1074"/>
      <c r="CK119" s="1020"/>
      <c r="CL119" s="1021"/>
      <c r="CM119" s="1075" t="s">
        <v>449</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v>34119</v>
      </c>
      <c r="DH119" s="1057"/>
      <c r="DI119" s="1057"/>
      <c r="DJ119" s="1057"/>
      <c r="DK119" s="1058"/>
      <c r="DL119" s="1056">
        <v>24813</v>
      </c>
      <c r="DM119" s="1057"/>
      <c r="DN119" s="1057"/>
      <c r="DO119" s="1057"/>
      <c r="DP119" s="1058"/>
      <c r="DQ119" s="1056">
        <v>15379</v>
      </c>
      <c r="DR119" s="1057"/>
      <c r="DS119" s="1057"/>
      <c r="DT119" s="1057"/>
      <c r="DU119" s="1058"/>
      <c r="DV119" s="1059">
        <v>0.5</v>
      </c>
      <c r="DW119" s="1060"/>
      <c r="DX119" s="1060"/>
      <c r="DY119" s="1060"/>
      <c r="DZ119" s="1061"/>
    </row>
    <row r="120" spans="1:130" s="226" customFormat="1" ht="26.25" customHeight="1" x14ac:dyDescent="0.2">
      <c r="A120" s="1132"/>
      <c r="B120" s="1019"/>
      <c r="C120" s="989" t="s">
        <v>424</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118</v>
      </c>
      <c r="AB120" s="1032"/>
      <c r="AC120" s="1032"/>
      <c r="AD120" s="1032"/>
      <c r="AE120" s="1033"/>
      <c r="AF120" s="1034" t="s">
        <v>118</v>
      </c>
      <c r="AG120" s="1032"/>
      <c r="AH120" s="1032"/>
      <c r="AI120" s="1032"/>
      <c r="AJ120" s="1033"/>
      <c r="AK120" s="1034" t="s">
        <v>118</v>
      </c>
      <c r="AL120" s="1032"/>
      <c r="AM120" s="1032"/>
      <c r="AN120" s="1032"/>
      <c r="AO120" s="1033"/>
      <c r="AP120" s="1035" t="s">
        <v>118</v>
      </c>
      <c r="AQ120" s="1036"/>
      <c r="AR120" s="1036"/>
      <c r="AS120" s="1036"/>
      <c r="AT120" s="1037"/>
      <c r="AU120" s="1062" t="s">
        <v>450</v>
      </c>
      <c r="AV120" s="1063"/>
      <c r="AW120" s="1063"/>
      <c r="AX120" s="1063"/>
      <c r="AY120" s="1064"/>
      <c r="AZ120" s="1013" t="s">
        <v>451</v>
      </c>
      <c r="BA120" s="962"/>
      <c r="BB120" s="962"/>
      <c r="BC120" s="962"/>
      <c r="BD120" s="962"/>
      <c r="BE120" s="962"/>
      <c r="BF120" s="962"/>
      <c r="BG120" s="962"/>
      <c r="BH120" s="962"/>
      <c r="BI120" s="962"/>
      <c r="BJ120" s="962"/>
      <c r="BK120" s="962"/>
      <c r="BL120" s="962"/>
      <c r="BM120" s="962"/>
      <c r="BN120" s="962"/>
      <c r="BO120" s="962"/>
      <c r="BP120" s="963"/>
      <c r="BQ120" s="999">
        <v>1864231</v>
      </c>
      <c r="BR120" s="1000"/>
      <c r="BS120" s="1000"/>
      <c r="BT120" s="1000"/>
      <c r="BU120" s="1000"/>
      <c r="BV120" s="1000">
        <v>3635379</v>
      </c>
      <c r="BW120" s="1000"/>
      <c r="BX120" s="1000"/>
      <c r="BY120" s="1000"/>
      <c r="BZ120" s="1000"/>
      <c r="CA120" s="1000">
        <v>5594750</v>
      </c>
      <c r="CB120" s="1000"/>
      <c r="CC120" s="1000"/>
      <c r="CD120" s="1000"/>
      <c r="CE120" s="1000"/>
      <c r="CF120" s="1014">
        <v>183.4</v>
      </c>
      <c r="CG120" s="1015"/>
      <c r="CH120" s="1015"/>
      <c r="CI120" s="1015"/>
      <c r="CJ120" s="1015"/>
      <c r="CK120" s="1080" t="s">
        <v>452</v>
      </c>
      <c r="CL120" s="1081"/>
      <c r="CM120" s="1081"/>
      <c r="CN120" s="1081"/>
      <c r="CO120" s="1082"/>
      <c r="CP120" s="1088" t="s">
        <v>390</v>
      </c>
      <c r="CQ120" s="1089"/>
      <c r="CR120" s="1089"/>
      <c r="CS120" s="1089"/>
      <c r="CT120" s="1089"/>
      <c r="CU120" s="1089"/>
      <c r="CV120" s="1089"/>
      <c r="CW120" s="1089"/>
      <c r="CX120" s="1089"/>
      <c r="CY120" s="1089"/>
      <c r="CZ120" s="1089"/>
      <c r="DA120" s="1089"/>
      <c r="DB120" s="1089"/>
      <c r="DC120" s="1089"/>
      <c r="DD120" s="1089"/>
      <c r="DE120" s="1089"/>
      <c r="DF120" s="1090"/>
      <c r="DG120" s="999">
        <v>79907</v>
      </c>
      <c r="DH120" s="1000"/>
      <c r="DI120" s="1000"/>
      <c r="DJ120" s="1000"/>
      <c r="DK120" s="1000"/>
      <c r="DL120" s="1000">
        <v>250606</v>
      </c>
      <c r="DM120" s="1000"/>
      <c r="DN120" s="1000"/>
      <c r="DO120" s="1000"/>
      <c r="DP120" s="1000"/>
      <c r="DQ120" s="1000">
        <v>1114618</v>
      </c>
      <c r="DR120" s="1000"/>
      <c r="DS120" s="1000"/>
      <c r="DT120" s="1000"/>
      <c r="DU120" s="1000"/>
      <c r="DV120" s="1001">
        <v>36.5</v>
      </c>
      <c r="DW120" s="1001"/>
      <c r="DX120" s="1001"/>
      <c r="DY120" s="1001"/>
      <c r="DZ120" s="1002"/>
    </row>
    <row r="121" spans="1:130" s="226" customFormat="1" ht="26.25" customHeight="1" x14ac:dyDescent="0.2">
      <c r="A121" s="1132"/>
      <c r="B121" s="1019"/>
      <c r="C121" s="1040" t="s">
        <v>453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118</v>
      </c>
      <c r="AB121" s="1032"/>
      <c r="AC121" s="1032"/>
      <c r="AD121" s="1032"/>
      <c r="AE121" s="1033"/>
      <c r="AF121" s="1034" t="s">
        <v>118</v>
      </c>
      <c r="AG121" s="1032"/>
      <c r="AH121" s="1032"/>
      <c r="AI121" s="1032"/>
      <c r="AJ121" s="1033"/>
      <c r="AK121" s="1034" t="s">
        <v>118</v>
      </c>
      <c r="AL121" s="1032"/>
      <c r="AM121" s="1032"/>
      <c r="AN121" s="1032"/>
      <c r="AO121" s="1033"/>
      <c r="AP121" s="1035" t="s">
        <v>454</v>
      </c>
      <c r="AQ121" s="1036"/>
      <c r="AR121" s="1036"/>
      <c r="AS121" s="1036"/>
      <c r="AT121" s="1037"/>
      <c r="AU121" s="1065"/>
      <c r="AV121" s="1066"/>
      <c r="AW121" s="1066"/>
      <c r="AX121" s="1066"/>
      <c r="AY121" s="1067"/>
      <c r="AZ121" s="1022" t="s">
        <v>455</v>
      </c>
      <c r="BA121" s="1023"/>
      <c r="BB121" s="1023"/>
      <c r="BC121" s="1023"/>
      <c r="BD121" s="1023"/>
      <c r="BE121" s="1023"/>
      <c r="BF121" s="1023"/>
      <c r="BG121" s="1023"/>
      <c r="BH121" s="1023"/>
      <c r="BI121" s="1023"/>
      <c r="BJ121" s="1023"/>
      <c r="BK121" s="1023"/>
      <c r="BL121" s="1023"/>
      <c r="BM121" s="1023"/>
      <c r="BN121" s="1023"/>
      <c r="BO121" s="1023"/>
      <c r="BP121" s="1024"/>
      <c r="BQ121" s="992">
        <v>113195</v>
      </c>
      <c r="BR121" s="993"/>
      <c r="BS121" s="993"/>
      <c r="BT121" s="993"/>
      <c r="BU121" s="993"/>
      <c r="BV121" s="993">
        <v>99566</v>
      </c>
      <c r="BW121" s="993"/>
      <c r="BX121" s="993"/>
      <c r="BY121" s="993"/>
      <c r="BZ121" s="993"/>
      <c r="CA121" s="993">
        <v>85736</v>
      </c>
      <c r="CB121" s="993"/>
      <c r="CC121" s="993"/>
      <c r="CD121" s="993"/>
      <c r="CE121" s="993"/>
      <c r="CF121" s="987">
        <v>2.8</v>
      </c>
      <c r="CG121" s="988"/>
      <c r="CH121" s="988"/>
      <c r="CI121" s="988"/>
      <c r="CJ121" s="988"/>
      <c r="CK121" s="1083"/>
      <c r="CL121" s="1084"/>
      <c r="CM121" s="1084"/>
      <c r="CN121" s="1084"/>
      <c r="CO121" s="1085"/>
      <c r="CP121" s="1093" t="s">
        <v>456</v>
      </c>
      <c r="CQ121" s="1094"/>
      <c r="CR121" s="1094"/>
      <c r="CS121" s="1094"/>
      <c r="CT121" s="1094"/>
      <c r="CU121" s="1094"/>
      <c r="CV121" s="1094"/>
      <c r="CW121" s="1094"/>
      <c r="CX121" s="1094"/>
      <c r="CY121" s="1094"/>
      <c r="CZ121" s="1094"/>
      <c r="DA121" s="1094"/>
      <c r="DB121" s="1094"/>
      <c r="DC121" s="1094"/>
      <c r="DD121" s="1094"/>
      <c r="DE121" s="1094"/>
      <c r="DF121" s="1095"/>
      <c r="DG121" s="992">
        <v>1554</v>
      </c>
      <c r="DH121" s="993"/>
      <c r="DI121" s="993"/>
      <c r="DJ121" s="993"/>
      <c r="DK121" s="993"/>
      <c r="DL121" s="993">
        <v>1983</v>
      </c>
      <c r="DM121" s="993"/>
      <c r="DN121" s="993"/>
      <c r="DO121" s="993"/>
      <c r="DP121" s="993"/>
      <c r="DQ121" s="993">
        <v>30247</v>
      </c>
      <c r="DR121" s="993"/>
      <c r="DS121" s="993"/>
      <c r="DT121" s="993"/>
      <c r="DU121" s="993"/>
      <c r="DV121" s="994">
        <v>1</v>
      </c>
      <c r="DW121" s="994"/>
      <c r="DX121" s="994"/>
      <c r="DY121" s="994"/>
      <c r="DZ121" s="995"/>
    </row>
    <row r="122" spans="1:130" s="226" customFormat="1" ht="26.25" customHeight="1" x14ac:dyDescent="0.2">
      <c r="A122" s="1132"/>
      <c r="B122" s="1019"/>
      <c r="C122" s="989" t="s">
        <v>435</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457</v>
      </c>
      <c r="AB122" s="1032"/>
      <c r="AC122" s="1032"/>
      <c r="AD122" s="1032"/>
      <c r="AE122" s="1033"/>
      <c r="AF122" s="1034" t="s">
        <v>118</v>
      </c>
      <c r="AG122" s="1032"/>
      <c r="AH122" s="1032"/>
      <c r="AI122" s="1032"/>
      <c r="AJ122" s="1033"/>
      <c r="AK122" s="1034" t="s">
        <v>118</v>
      </c>
      <c r="AL122" s="1032"/>
      <c r="AM122" s="1032"/>
      <c r="AN122" s="1032"/>
      <c r="AO122" s="1033"/>
      <c r="AP122" s="1035" t="s">
        <v>458</v>
      </c>
      <c r="AQ122" s="1036"/>
      <c r="AR122" s="1036"/>
      <c r="AS122" s="1036"/>
      <c r="AT122" s="1037"/>
      <c r="AU122" s="1065"/>
      <c r="AV122" s="1066"/>
      <c r="AW122" s="1066"/>
      <c r="AX122" s="1066"/>
      <c r="AY122" s="1067"/>
      <c r="AZ122" s="1047" t="s">
        <v>459</v>
      </c>
      <c r="BA122" s="1038"/>
      <c r="BB122" s="1038"/>
      <c r="BC122" s="1038"/>
      <c r="BD122" s="1038"/>
      <c r="BE122" s="1038"/>
      <c r="BF122" s="1038"/>
      <c r="BG122" s="1038"/>
      <c r="BH122" s="1038"/>
      <c r="BI122" s="1038"/>
      <c r="BJ122" s="1038"/>
      <c r="BK122" s="1038"/>
      <c r="BL122" s="1038"/>
      <c r="BM122" s="1038"/>
      <c r="BN122" s="1038"/>
      <c r="BO122" s="1038"/>
      <c r="BP122" s="1039"/>
      <c r="BQ122" s="1070">
        <v>4011699</v>
      </c>
      <c r="BR122" s="1071"/>
      <c r="BS122" s="1071"/>
      <c r="BT122" s="1071"/>
      <c r="BU122" s="1071"/>
      <c r="BV122" s="1071">
        <v>4140213</v>
      </c>
      <c r="BW122" s="1071"/>
      <c r="BX122" s="1071"/>
      <c r="BY122" s="1071"/>
      <c r="BZ122" s="1071"/>
      <c r="CA122" s="1071">
        <v>4944648</v>
      </c>
      <c r="CB122" s="1071"/>
      <c r="CC122" s="1071"/>
      <c r="CD122" s="1071"/>
      <c r="CE122" s="1071"/>
      <c r="CF122" s="1091">
        <v>162.1</v>
      </c>
      <c r="CG122" s="1092"/>
      <c r="CH122" s="1092"/>
      <c r="CI122" s="1092"/>
      <c r="CJ122" s="1092"/>
      <c r="CK122" s="1083"/>
      <c r="CL122" s="1084"/>
      <c r="CM122" s="1084"/>
      <c r="CN122" s="1084"/>
      <c r="CO122" s="1085"/>
      <c r="CP122" s="1093" t="s">
        <v>460</v>
      </c>
      <c r="CQ122" s="1094"/>
      <c r="CR122" s="1094"/>
      <c r="CS122" s="1094"/>
      <c r="CT122" s="1094"/>
      <c r="CU122" s="1094"/>
      <c r="CV122" s="1094"/>
      <c r="CW122" s="1094"/>
      <c r="CX122" s="1094"/>
      <c r="CY122" s="1094"/>
      <c r="CZ122" s="1094"/>
      <c r="DA122" s="1094"/>
      <c r="DB122" s="1094"/>
      <c r="DC122" s="1094"/>
      <c r="DD122" s="1094"/>
      <c r="DE122" s="1094"/>
      <c r="DF122" s="1095"/>
      <c r="DG122" s="992" t="s">
        <v>118</v>
      </c>
      <c r="DH122" s="993"/>
      <c r="DI122" s="993"/>
      <c r="DJ122" s="993"/>
      <c r="DK122" s="993"/>
      <c r="DL122" s="993" t="s">
        <v>454</v>
      </c>
      <c r="DM122" s="993"/>
      <c r="DN122" s="993"/>
      <c r="DO122" s="993"/>
      <c r="DP122" s="993"/>
      <c r="DQ122" s="993" t="s">
        <v>458</v>
      </c>
      <c r="DR122" s="993"/>
      <c r="DS122" s="993"/>
      <c r="DT122" s="993"/>
      <c r="DU122" s="993"/>
      <c r="DV122" s="994" t="s">
        <v>458</v>
      </c>
      <c r="DW122" s="994"/>
      <c r="DX122" s="994"/>
      <c r="DY122" s="994"/>
      <c r="DZ122" s="995"/>
    </row>
    <row r="123" spans="1:130" s="226" customFormat="1" ht="26.25" customHeight="1" x14ac:dyDescent="0.2">
      <c r="A123" s="1132"/>
      <c r="B123" s="1019"/>
      <c r="C123" s="989" t="s">
        <v>441</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118</v>
      </c>
      <c r="AB123" s="1032"/>
      <c r="AC123" s="1032"/>
      <c r="AD123" s="1032"/>
      <c r="AE123" s="1033"/>
      <c r="AF123" s="1034" t="s">
        <v>118</v>
      </c>
      <c r="AG123" s="1032"/>
      <c r="AH123" s="1032"/>
      <c r="AI123" s="1032"/>
      <c r="AJ123" s="1033"/>
      <c r="AK123" s="1034" t="s">
        <v>458</v>
      </c>
      <c r="AL123" s="1032"/>
      <c r="AM123" s="1032"/>
      <c r="AN123" s="1032"/>
      <c r="AO123" s="1033"/>
      <c r="AP123" s="1035" t="s">
        <v>118</v>
      </c>
      <c r="AQ123" s="1036"/>
      <c r="AR123" s="1036"/>
      <c r="AS123" s="1036"/>
      <c r="AT123" s="1037"/>
      <c r="AU123" s="1068"/>
      <c r="AV123" s="1069"/>
      <c r="AW123" s="1069"/>
      <c r="AX123" s="1069"/>
      <c r="AY123" s="1069"/>
      <c r="AZ123" s="257" t="s">
        <v>176</v>
      </c>
      <c r="BA123" s="257"/>
      <c r="BB123" s="257"/>
      <c r="BC123" s="257"/>
      <c r="BD123" s="257"/>
      <c r="BE123" s="257"/>
      <c r="BF123" s="257"/>
      <c r="BG123" s="257"/>
      <c r="BH123" s="257"/>
      <c r="BI123" s="257"/>
      <c r="BJ123" s="257"/>
      <c r="BK123" s="257"/>
      <c r="BL123" s="257"/>
      <c r="BM123" s="257"/>
      <c r="BN123" s="257"/>
      <c r="BO123" s="1048" t="s">
        <v>461</v>
      </c>
      <c r="BP123" s="1079"/>
      <c r="BQ123" s="1138">
        <v>5989125</v>
      </c>
      <c r="BR123" s="1139"/>
      <c r="BS123" s="1139"/>
      <c r="BT123" s="1139"/>
      <c r="BU123" s="1139"/>
      <c r="BV123" s="1139">
        <v>7875158</v>
      </c>
      <c r="BW123" s="1139"/>
      <c r="BX123" s="1139"/>
      <c r="BY123" s="1139"/>
      <c r="BZ123" s="1139"/>
      <c r="CA123" s="1139">
        <v>10625134</v>
      </c>
      <c r="CB123" s="1139"/>
      <c r="CC123" s="1139"/>
      <c r="CD123" s="1139"/>
      <c r="CE123" s="1139"/>
      <c r="CF123" s="1072"/>
      <c r="CG123" s="1073"/>
      <c r="CH123" s="1073"/>
      <c r="CI123" s="1073"/>
      <c r="CJ123" s="1074"/>
      <c r="CK123" s="1083"/>
      <c r="CL123" s="1084"/>
      <c r="CM123" s="1084"/>
      <c r="CN123" s="1084"/>
      <c r="CO123" s="1085"/>
      <c r="CP123" s="1093" t="s">
        <v>462</v>
      </c>
      <c r="CQ123" s="1094"/>
      <c r="CR123" s="1094"/>
      <c r="CS123" s="1094"/>
      <c r="CT123" s="1094"/>
      <c r="CU123" s="1094"/>
      <c r="CV123" s="1094"/>
      <c r="CW123" s="1094"/>
      <c r="CX123" s="1094"/>
      <c r="CY123" s="1094"/>
      <c r="CZ123" s="1094"/>
      <c r="DA123" s="1094"/>
      <c r="DB123" s="1094"/>
      <c r="DC123" s="1094"/>
      <c r="DD123" s="1094"/>
      <c r="DE123" s="1094"/>
      <c r="DF123" s="1095"/>
      <c r="DG123" s="1031" t="s">
        <v>118</v>
      </c>
      <c r="DH123" s="1032"/>
      <c r="DI123" s="1032"/>
      <c r="DJ123" s="1032"/>
      <c r="DK123" s="1033"/>
      <c r="DL123" s="1034" t="s">
        <v>118</v>
      </c>
      <c r="DM123" s="1032"/>
      <c r="DN123" s="1032"/>
      <c r="DO123" s="1032"/>
      <c r="DP123" s="1033"/>
      <c r="DQ123" s="1034" t="s">
        <v>118</v>
      </c>
      <c r="DR123" s="1032"/>
      <c r="DS123" s="1032"/>
      <c r="DT123" s="1032"/>
      <c r="DU123" s="1033"/>
      <c r="DV123" s="1035" t="s">
        <v>118</v>
      </c>
      <c r="DW123" s="1036"/>
      <c r="DX123" s="1036"/>
      <c r="DY123" s="1036"/>
      <c r="DZ123" s="1037"/>
    </row>
    <row r="124" spans="1:130" s="226" customFormat="1" ht="26.25" customHeight="1" thickBot="1" x14ac:dyDescent="0.25">
      <c r="A124" s="1132"/>
      <c r="B124" s="1019"/>
      <c r="C124" s="989" t="s">
        <v>445</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118</v>
      </c>
      <c r="AB124" s="1032"/>
      <c r="AC124" s="1032"/>
      <c r="AD124" s="1032"/>
      <c r="AE124" s="1033"/>
      <c r="AF124" s="1034" t="s">
        <v>118</v>
      </c>
      <c r="AG124" s="1032"/>
      <c r="AH124" s="1032"/>
      <c r="AI124" s="1032"/>
      <c r="AJ124" s="1033"/>
      <c r="AK124" s="1034" t="s">
        <v>118</v>
      </c>
      <c r="AL124" s="1032"/>
      <c r="AM124" s="1032"/>
      <c r="AN124" s="1032"/>
      <c r="AO124" s="1033"/>
      <c r="AP124" s="1035" t="s">
        <v>463</v>
      </c>
      <c r="AQ124" s="1036"/>
      <c r="AR124" s="1036"/>
      <c r="AS124" s="1036"/>
      <c r="AT124" s="1037"/>
      <c r="AU124" s="1134" t="s">
        <v>464</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47</v>
      </c>
      <c r="BR124" s="1101"/>
      <c r="BS124" s="1101"/>
      <c r="BT124" s="1101"/>
      <c r="BU124" s="1101"/>
      <c r="BV124" s="1101" t="s">
        <v>454</v>
      </c>
      <c r="BW124" s="1101"/>
      <c r="BX124" s="1101"/>
      <c r="BY124" s="1101"/>
      <c r="BZ124" s="1101"/>
      <c r="CA124" s="1101" t="s">
        <v>118</v>
      </c>
      <c r="CB124" s="1101"/>
      <c r="CC124" s="1101"/>
      <c r="CD124" s="1101"/>
      <c r="CE124" s="1101"/>
      <c r="CF124" s="1102"/>
      <c r="CG124" s="1103"/>
      <c r="CH124" s="1103"/>
      <c r="CI124" s="1103"/>
      <c r="CJ124" s="1104"/>
      <c r="CK124" s="1086"/>
      <c r="CL124" s="1086"/>
      <c r="CM124" s="1086"/>
      <c r="CN124" s="1086"/>
      <c r="CO124" s="1087"/>
      <c r="CP124" s="1093" t="s">
        <v>465</v>
      </c>
      <c r="CQ124" s="1094"/>
      <c r="CR124" s="1094"/>
      <c r="CS124" s="1094"/>
      <c r="CT124" s="1094"/>
      <c r="CU124" s="1094"/>
      <c r="CV124" s="1094"/>
      <c r="CW124" s="1094"/>
      <c r="CX124" s="1094"/>
      <c r="CY124" s="1094"/>
      <c r="CZ124" s="1094"/>
      <c r="DA124" s="1094"/>
      <c r="DB124" s="1094"/>
      <c r="DC124" s="1094"/>
      <c r="DD124" s="1094"/>
      <c r="DE124" s="1094"/>
      <c r="DF124" s="1095"/>
      <c r="DG124" s="1078">
        <v>26917</v>
      </c>
      <c r="DH124" s="1057"/>
      <c r="DI124" s="1057"/>
      <c r="DJ124" s="1057"/>
      <c r="DK124" s="1058"/>
      <c r="DL124" s="1056">
        <v>50484</v>
      </c>
      <c r="DM124" s="1057"/>
      <c r="DN124" s="1057"/>
      <c r="DO124" s="1057"/>
      <c r="DP124" s="1058"/>
      <c r="DQ124" s="1056" t="s">
        <v>118</v>
      </c>
      <c r="DR124" s="1057"/>
      <c r="DS124" s="1057"/>
      <c r="DT124" s="1057"/>
      <c r="DU124" s="1058"/>
      <c r="DV124" s="1059" t="s">
        <v>118</v>
      </c>
      <c r="DW124" s="1060"/>
      <c r="DX124" s="1060"/>
      <c r="DY124" s="1060"/>
      <c r="DZ124" s="1061"/>
    </row>
    <row r="125" spans="1:130" s="226" customFormat="1" ht="26.25" customHeight="1" x14ac:dyDescent="0.2">
      <c r="A125" s="1132"/>
      <c r="B125" s="1019"/>
      <c r="C125" s="989" t="s">
        <v>447</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118</v>
      </c>
      <c r="AB125" s="1032"/>
      <c r="AC125" s="1032"/>
      <c r="AD125" s="1032"/>
      <c r="AE125" s="1033"/>
      <c r="AF125" s="1034" t="s">
        <v>118</v>
      </c>
      <c r="AG125" s="1032"/>
      <c r="AH125" s="1032"/>
      <c r="AI125" s="1032"/>
      <c r="AJ125" s="1033"/>
      <c r="AK125" s="1034" t="s">
        <v>118</v>
      </c>
      <c r="AL125" s="1032"/>
      <c r="AM125" s="1032"/>
      <c r="AN125" s="1032"/>
      <c r="AO125" s="1033"/>
      <c r="AP125" s="1035" t="s">
        <v>457</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466</v>
      </c>
      <c r="CL125" s="1081"/>
      <c r="CM125" s="1081"/>
      <c r="CN125" s="1081"/>
      <c r="CO125" s="1082"/>
      <c r="CP125" s="1013" t="s">
        <v>467</v>
      </c>
      <c r="CQ125" s="962"/>
      <c r="CR125" s="962"/>
      <c r="CS125" s="962"/>
      <c r="CT125" s="962"/>
      <c r="CU125" s="962"/>
      <c r="CV125" s="962"/>
      <c r="CW125" s="962"/>
      <c r="CX125" s="962"/>
      <c r="CY125" s="962"/>
      <c r="CZ125" s="962"/>
      <c r="DA125" s="962"/>
      <c r="DB125" s="962"/>
      <c r="DC125" s="962"/>
      <c r="DD125" s="962"/>
      <c r="DE125" s="962"/>
      <c r="DF125" s="963"/>
      <c r="DG125" s="999" t="s">
        <v>468</v>
      </c>
      <c r="DH125" s="1000"/>
      <c r="DI125" s="1000"/>
      <c r="DJ125" s="1000"/>
      <c r="DK125" s="1000"/>
      <c r="DL125" s="1000" t="s">
        <v>118</v>
      </c>
      <c r="DM125" s="1000"/>
      <c r="DN125" s="1000"/>
      <c r="DO125" s="1000"/>
      <c r="DP125" s="1000"/>
      <c r="DQ125" s="1000" t="s">
        <v>118</v>
      </c>
      <c r="DR125" s="1000"/>
      <c r="DS125" s="1000"/>
      <c r="DT125" s="1000"/>
      <c r="DU125" s="1000"/>
      <c r="DV125" s="1001" t="s">
        <v>454</v>
      </c>
      <c r="DW125" s="1001"/>
      <c r="DX125" s="1001"/>
      <c r="DY125" s="1001"/>
      <c r="DZ125" s="1002"/>
    </row>
    <row r="126" spans="1:130" s="226" customFormat="1" ht="26.25" customHeight="1" thickBot="1" x14ac:dyDescent="0.25">
      <c r="A126" s="1132"/>
      <c r="B126" s="1019"/>
      <c r="C126" s="989" t="s">
        <v>449</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v>13213</v>
      </c>
      <c r="AB126" s="1032"/>
      <c r="AC126" s="1032"/>
      <c r="AD126" s="1032"/>
      <c r="AE126" s="1033"/>
      <c r="AF126" s="1034">
        <v>10698</v>
      </c>
      <c r="AG126" s="1032"/>
      <c r="AH126" s="1032"/>
      <c r="AI126" s="1032"/>
      <c r="AJ126" s="1033"/>
      <c r="AK126" s="1034">
        <v>7964</v>
      </c>
      <c r="AL126" s="1032"/>
      <c r="AM126" s="1032"/>
      <c r="AN126" s="1032"/>
      <c r="AO126" s="1033"/>
      <c r="AP126" s="1035">
        <v>0.3</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469</v>
      </c>
      <c r="CQ126" s="1023"/>
      <c r="CR126" s="1023"/>
      <c r="CS126" s="1023"/>
      <c r="CT126" s="1023"/>
      <c r="CU126" s="1023"/>
      <c r="CV126" s="1023"/>
      <c r="CW126" s="1023"/>
      <c r="CX126" s="1023"/>
      <c r="CY126" s="1023"/>
      <c r="CZ126" s="1023"/>
      <c r="DA126" s="1023"/>
      <c r="DB126" s="1023"/>
      <c r="DC126" s="1023"/>
      <c r="DD126" s="1023"/>
      <c r="DE126" s="1023"/>
      <c r="DF126" s="1024"/>
      <c r="DG126" s="992" t="s">
        <v>118</v>
      </c>
      <c r="DH126" s="993"/>
      <c r="DI126" s="993"/>
      <c r="DJ126" s="993"/>
      <c r="DK126" s="993"/>
      <c r="DL126" s="993" t="s">
        <v>118</v>
      </c>
      <c r="DM126" s="993"/>
      <c r="DN126" s="993"/>
      <c r="DO126" s="993"/>
      <c r="DP126" s="993"/>
      <c r="DQ126" s="993" t="s">
        <v>118</v>
      </c>
      <c r="DR126" s="993"/>
      <c r="DS126" s="993"/>
      <c r="DT126" s="993"/>
      <c r="DU126" s="993"/>
      <c r="DV126" s="994" t="s">
        <v>118</v>
      </c>
      <c r="DW126" s="994"/>
      <c r="DX126" s="994"/>
      <c r="DY126" s="994"/>
      <c r="DZ126" s="995"/>
    </row>
    <row r="127" spans="1:130" s="226" customFormat="1" ht="26.25" customHeight="1" x14ac:dyDescent="0.2">
      <c r="A127" s="1133"/>
      <c r="B127" s="1021"/>
      <c r="C127" s="1075" t="s">
        <v>470</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118</v>
      </c>
      <c r="AB127" s="1032"/>
      <c r="AC127" s="1032"/>
      <c r="AD127" s="1032"/>
      <c r="AE127" s="1033"/>
      <c r="AF127" s="1034" t="s">
        <v>454</v>
      </c>
      <c r="AG127" s="1032"/>
      <c r="AH127" s="1032"/>
      <c r="AI127" s="1032"/>
      <c r="AJ127" s="1033"/>
      <c r="AK127" s="1034" t="s">
        <v>118</v>
      </c>
      <c r="AL127" s="1032"/>
      <c r="AM127" s="1032"/>
      <c r="AN127" s="1032"/>
      <c r="AO127" s="1033"/>
      <c r="AP127" s="1035" t="s">
        <v>458</v>
      </c>
      <c r="AQ127" s="1036"/>
      <c r="AR127" s="1036"/>
      <c r="AS127" s="1036"/>
      <c r="AT127" s="1037"/>
      <c r="AU127" s="262"/>
      <c r="AV127" s="262"/>
      <c r="AW127" s="262"/>
      <c r="AX127" s="1105" t="s">
        <v>471</v>
      </c>
      <c r="AY127" s="1106"/>
      <c r="AZ127" s="1106"/>
      <c r="BA127" s="1106"/>
      <c r="BB127" s="1106"/>
      <c r="BC127" s="1106"/>
      <c r="BD127" s="1106"/>
      <c r="BE127" s="1107"/>
      <c r="BF127" s="1108" t="s">
        <v>472</v>
      </c>
      <c r="BG127" s="1106"/>
      <c r="BH127" s="1106"/>
      <c r="BI127" s="1106"/>
      <c r="BJ127" s="1106"/>
      <c r="BK127" s="1106"/>
      <c r="BL127" s="1107"/>
      <c r="BM127" s="1108" t="s">
        <v>473</v>
      </c>
      <c r="BN127" s="1106"/>
      <c r="BO127" s="1106"/>
      <c r="BP127" s="1106"/>
      <c r="BQ127" s="1106"/>
      <c r="BR127" s="1106"/>
      <c r="BS127" s="1107"/>
      <c r="BT127" s="1108" t="s">
        <v>474</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475</v>
      </c>
      <c r="CQ127" s="1023"/>
      <c r="CR127" s="1023"/>
      <c r="CS127" s="1023"/>
      <c r="CT127" s="1023"/>
      <c r="CU127" s="1023"/>
      <c r="CV127" s="1023"/>
      <c r="CW127" s="1023"/>
      <c r="CX127" s="1023"/>
      <c r="CY127" s="1023"/>
      <c r="CZ127" s="1023"/>
      <c r="DA127" s="1023"/>
      <c r="DB127" s="1023"/>
      <c r="DC127" s="1023"/>
      <c r="DD127" s="1023"/>
      <c r="DE127" s="1023"/>
      <c r="DF127" s="1024"/>
      <c r="DG127" s="992" t="s">
        <v>458</v>
      </c>
      <c r="DH127" s="993"/>
      <c r="DI127" s="993"/>
      <c r="DJ127" s="993"/>
      <c r="DK127" s="993"/>
      <c r="DL127" s="993" t="s">
        <v>118</v>
      </c>
      <c r="DM127" s="993"/>
      <c r="DN127" s="993"/>
      <c r="DO127" s="993"/>
      <c r="DP127" s="993"/>
      <c r="DQ127" s="993" t="s">
        <v>118</v>
      </c>
      <c r="DR127" s="993"/>
      <c r="DS127" s="993"/>
      <c r="DT127" s="993"/>
      <c r="DU127" s="993"/>
      <c r="DV127" s="994" t="s">
        <v>454</v>
      </c>
      <c r="DW127" s="994"/>
      <c r="DX127" s="994"/>
      <c r="DY127" s="994"/>
      <c r="DZ127" s="995"/>
    </row>
    <row r="128" spans="1:130" s="226" customFormat="1" ht="26.25" customHeight="1" thickBot="1" x14ac:dyDescent="0.25">
      <c r="A128" s="1116" t="s">
        <v>476</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477</v>
      </c>
      <c r="X128" s="1118"/>
      <c r="Y128" s="1118"/>
      <c r="Z128" s="1119"/>
      <c r="AA128" s="1120">
        <v>15265</v>
      </c>
      <c r="AB128" s="1121"/>
      <c r="AC128" s="1121"/>
      <c r="AD128" s="1121"/>
      <c r="AE128" s="1122"/>
      <c r="AF128" s="1123">
        <v>15265</v>
      </c>
      <c r="AG128" s="1121"/>
      <c r="AH128" s="1121"/>
      <c r="AI128" s="1121"/>
      <c r="AJ128" s="1122"/>
      <c r="AK128" s="1123">
        <v>15265</v>
      </c>
      <c r="AL128" s="1121"/>
      <c r="AM128" s="1121"/>
      <c r="AN128" s="1121"/>
      <c r="AO128" s="1122"/>
      <c r="AP128" s="1124"/>
      <c r="AQ128" s="1125"/>
      <c r="AR128" s="1125"/>
      <c r="AS128" s="1125"/>
      <c r="AT128" s="1126"/>
      <c r="AU128" s="262"/>
      <c r="AV128" s="262"/>
      <c r="AW128" s="262"/>
      <c r="AX128" s="961" t="s">
        <v>478</v>
      </c>
      <c r="AY128" s="962"/>
      <c r="AZ128" s="962"/>
      <c r="BA128" s="962"/>
      <c r="BB128" s="962"/>
      <c r="BC128" s="962"/>
      <c r="BD128" s="962"/>
      <c r="BE128" s="963"/>
      <c r="BF128" s="1127" t="s">
        <v>458</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479</v>
      </c>
      <c r="CQ128" s="1110"/>
      <c r="CR128" s="1110"/>
      <c r="CS128" s="1110"/>
      <c r="CT128" s="1110"/>
      <c r="CU128" s="1110"/>
      <c r="CV128" s="1110"/>
      <c r="CW128" s="1110"/>
      <c r="CX128" s="1110"/>
      <c r="CY128" s="1110"/>
      <c r="CZ128" s="1110"/>
      <c r="DA128" s="1110"/>
      <c r="DB128" s="1110"/>
      <c r="DC128" s="1110"/>
      <c r="DD128" s="1110"/>
      <c r="DE128" s="1110"/>
      <c r="DF128" s="1111"/>
      <c r="DG128" s="1112">
        <v>11121</v>
      </c>
      <c r="DH128" s="1113"/>
      <c r="DI128" s="1113"/>
      <c r="DJ128" s="1113"/>
      <c r="DK128" s="1113"/>
      <c r="DL128" s="1113">
        <v>13266</v>
      </c>
      <c r="DM128" s="1113"/>
      <c r="DN128" s="1113"/>
      <c r="DO128" s="1113"/>
      <c r="DP128" s="1113"/>
      <c r="DQ128" s="1113">
        <v>11906</v>
      </c>
      <c r="DR128" s="1113"/>
      <c r="DS128" s="1113"/>
      <c r="DT128" s="1113"/>
      <c r="DU128" s="1113"/>
      <c r="DV128" s="1114">
        <v>0.4</v>
      </c>
      <c r="DW128" s="1114"/>
      <c r="DX128" s="1114"/>
      <c r="DY128" s="1114"/>
      <c r="DZ128" s="1115"/>
    </row>
    <row r="129" spans="1:131" s="226" customFormat="1" ht="26.25" customHeight="1" x14ac:dyDescent="0.2">
      <c r="A129" s="1003" t="s">
        <v>98</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480</v>
      </c>
      <c r="X129" s="1147"/>
      <c r="Y129" s="1147"/>
      <c r="Z129" s="1148"/>
      <c r="AA129" s="1031">
        <v>3472329</v>
      </c>
      <c r="AB129" s="1032"/>
      <c r="AC129" s="1032"/>
      <c r="AD129" s="1032"/>
      <c r="AE129" s="1033"/>
      <c r="AF129" s="1034">
        <v>3447044</v>
      </c>
      <c r="AG129" s="1032"/>
      <c r="AH129" s="1032"/>
      <c r="AI129" s="1032"/>
      <c r="AJ129" s="1033"/>
      <c r="AK129" s="1034">
        <v>3411328</v>
      </c>
      <c r="AL129" s="1032"/>
      <c r="AM129" s="1032"/>
      <c r="AN129" s="1032"/>
      <c r="AO129" s="1033"/>
      <c r="AP129" s="1149"/>
      <c r="AQ129" s="1150"/>
      <c r="AR129" s="1150"/>
      <c r="AS129" s="1150"/>
      <c r="AT129" s="1151"/>
      <c r="AU129" s="264"/>
      <c r="AV129" s="264"/>
      <c r="AW129" s="264"/>
      <c r="AX129" s="1140" t="s">
        <v>481</v>
      </c>
      <c r="AY129" s="1023"/>
      <c r="AZ129" s="1023"/>
      <c r="BA129" s="1023"/>
      <c r="BB129" s="1023"/>
      <c r="BC129" s="1023"/>
      <c r="BD129" s="1023"/>
      <c r="BE129" s="1024"/>
      <c r="BF129" s="1141" t="s">
        <v>118</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3" t="s">
        <v>482</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483</v>
      </c>
      <c r="X130" s="1147"/>
      <c r="Y130" s="1147"/>
      <c r="Z130" s="1148"/>
      <c r="AA130" s="1031">
        <v>355775</v>
      </c>
      <c r="AB130" s="1032"/>
      <c r="AC130" s="1032"/>
      <c r="AD130" s="1032"/>
      <c r="AE130" s="1033"/>
      <c r="AF130" s="1034">
        <v>356607</v>
      </c>
      <c r="AG130" s="1032"/>
      <c r="AH130" s="1032"/>
      <c r="AI130" s="1032"/>
      <c r="AJ130" s="1033"/>
      <c r="AK130" s="1034">
        <v>360283</v>
      </c>
      <c r="AL130" s="1032"/>
      <c r="AM130" s="1032"/>
      <c r="AN130" s="1032"/>
      <c r="AO130" s="1033"/>
      <c r="AP130" s="1149"/>
      <c r="AQ130" s="1150"/>
      <c r="AR130" s="1150"/>
      <c r="AS130" s="1150"/>
      <c r="AT130" s="1151"/>
      <c r="AU130" s="264"/>
      <c r="AV130" s="264"/>
      <c r="AW130" s="264"/>
      <c r="AX130" s="1140" t="s">
        <v>484</v>
      </c>
      <c r="AY130" s="1023"/>
      <c r="AZ130" s="1023"/>
      <c r="BA130" s="1023"/>
      <c r="BB130" s="1023"/>
      <c r="BC130" s="1023"/>
      <c r="BD130" s="1023"/>
      <c r="BE130" s="1024"/>
      <c r="BF130" s="1177">
        <v>9.5</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485</v>
      </c>
      <c r="X131" s="1185"/>
      <c r="Y131" s="1185"/>
      <c r="Z131" s="1186"/>
      <c r="AA131" s="1078">
        <v>3116554</v>
      </c>
      <c r="AB131" s="1057"/>
      <c r="AC131" s="1057"/>
      <c r="AD131" s="1057"/>
      <c r="AE131" s="1058"/>
      <c r="AF131" s="1056">
        <v>3090437</v>
      </c>
      <c r="AG131" s="1057"/>
      <c r="AH131" s="1057"/>
      <c r="AI131" s="1057"/>
      <c r="AJ131" s="1058"/>
      <c r="AK131" s="1056">
        <v>3051045</v>
      </c>
      <c r="AL131" s="1057"/>
      <c r="AM131" s="1057"/>
      <c r="AN131" s="1057"/>
      <c r="AO131" s="1058"/>
      <c r="AP131" s="1187"/>
      <c r="AQ131" s="1188"/>
      <c r="AR131" s="1188"/>
      <c r="AS131" s="1188"/>
      <c r="AT131" s="1189"/>
      <c r="AU131" s="264"/>
      <c r="AV131" s="264"/>
      <c r="AW131" s="264"/>
      <c r="AX131" s="1159" t="s">
        <v>486</v>
      </c>
      <c r="AY131" s="1110"/>
      <c r="AZ131" s="1110"/>
      <c r="BA131" s="1110"/>
      <c r="BB131" s="1110"/>
      <c r="BC131" s="1110"/>
      <c r="BD131" s="1110"/>
      <c r="BE131" s="1111"/>
      <c r="BF131" s="1160" t="s">
        <v>118</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6" t="s">
        <v>487</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488</v>
      </c>
      <c r="W132" s="1170"/>
      <c r="X132" s="1170"/>
      <c r="Y132" s="1170"/>
      <c r="Z132" s="1171"/>
      <c r="AA132" s="1172">
        <v>9.2576929519999993</v>
      </c>
      <c r="AB132" s="1173"/>
      <c r="AC132" s="1173"/>
      <c r="AD132" s="1173"/>
      <c r="AE132" s="1174"/>
      <c r="AF132" s="1175">
        <v>9.513638362</v>
      </c>
      <c r="AG132" s="1173"/>
      <c r="AH132" s="1173"/>
      <c r="AI132" s="1173"/>
      <c r="AJ132" s="1174"/>
      <c r="AK132" s="1175">
        <v>9.9941495450000009</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489</v>
      </c>
      <c r="W133" s="1153"/>
      <c r="X133" s="1153"/>
      <c r="Y133" s="1153"/>
      <c r="Z133" s="1154"/>
      <c r="AA133" s="1155">
        <v>10.199999999999999</v>
      </c>
      <c r="AB133" s="1156"/>
      <c r="AC133" s="1156"/>
      <c r="AD133" s="1156"/>
      <c r="AE133" s="1157"/>
      <c r="AF133" s="1155">
        <v>9.8000000000000007</v>
      </c>
      <c r="AG133" s="1156"/>
      <c r="AH133" s="1156"/>
      <c r="AI133" s="1156"/>
      <c r="AJ133" s="1157"/>
      <c r="AK133" s="1155">
        <v>9.5</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Bj41LYb6t1v/FaP/KrXIeHK7fvPQ2S7j+1P0/piz7VzTRs7RWBz2FNGOJf1vOOjmC3vkAUe7kY7CfK6ci7Ip8Q==" saltValue="S3VJX7h/xzT/VBR0k2dH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AQ51" sqref="AQ51"/>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SsyDhyTnZmoiFeOeHvpNWVkvxkw+3pweGtGGbm4Ru41OQtaYmPynnTwoqj4fBkjU8xG4rNpzWKi5BQ3wlFOtw==" saltValue="dOQGN4e+A2geR+hhPNLV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g+FkCNLjmQhZCQVVSV8O7aaHRZb0AaoSgP++wH16p08dC8IgwYEZ4ghIDwrXPWiMjZRYUI/j7jNuf3hzDAegA==" saltValue="G+TyxtHbhlOvdo01YPvd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493</v>
      </c>
      <c r="AP7" s="283"/>
      <c r="AQ7" s="284" t="s">
        <v>494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495</v>
      </c>
      <c r="AQ8" s="290" t="s">
        <v>496</v>
      </c>
      <c r="AR8" s="291" t="s">
        <v>497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498</v>
      </c>
      <c r="AL9" s="1196"/>
      <c r="AM9" s="1196"/>
      <c r="AN9" s="1197"/>
      <c r="AO9" s="292">
        <v>962969</v>
      </c>
      <c r="AP9" s="292">
        <v>89662</v>
      </c>
      <c r="AQ9" s="293">
        <v>94624</v>
      </c>
      <c r="AR9" s="294">
        <v>-5.2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499</v>
      </c>
      <c r="AL10" s="1196"/>
      <c r="AM10" s="1196"/>
      <c r="AN10" s="1197"/>
      <c r="AO10" s="295">
        <v>60388</v>
      </c>
      <c r="AP10" s="295">
        <v>5623</v>
      </c>
      <c r="AQ10" s="296">
        <v>10828</v>
      </c>
      <c r="AR10" s="297">
        <v>-48.1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500</v>
      </c>
      <c r="AL11" s="1196"/>
      <c r="AM11" s="1196"/>
      <c r="AN11" s="1197"/>
      <c r="AO11" s="295">
        <v>110294</v>
      </c>
      <c r="AP11" s="295">
        <v>10269</v>
      </c>
      <c r="AQ11" s="296">
        <v>19094</v>
      </c>
      <c r="AR11" s="297">
        <v>-46.2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501</v>
      </c>
      <c r="AL12" s="1196"/>
      <c r="AM12" s="1196"/>
      <c r="AN12" s="1197"/>
      <c r="AO12" s="295">
        <v>10127</v>
      </c>
      <c r="AP12" s="295">
        <v>943</v>
      </c>
      <c r="AQ12" s="296">
        <v>2189</v>
      </c>
      <c r="AR12" s="297">
        <v>-56.9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502</v>
      </c>
      <c r="AL13" s="1196"/>
      <c r="AM13" s="1196"/>
      <c r="AN13" s="1197"/>
      <c r="AO13" s="295" t="s">
        <v>503</v>
      </c>
      <c r="AP13" s="295" t="s">
        <v>503</v>
      </c>
      <c r="AQ13" s="296" t="s">
        <v>503</v>
      </c>
      <c r="AR13" s="297" t="s">
        <v>503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504</v>
      </c>
      <c r="AL14" s="1196"/>
      <c r="AM14" s="1196"/>
      <c r="AN14" s="1197"/>
      <c r="AO14" s="295">
        <v>53542</v>
      </c>
      <c r="AP14" s="295">
        <v>4985</v>
      </c>
      <c r="AQ14" s="296">
        <v>4559</v>
      </c>
      <c r="AR14" s="297">
        <v>9.3000000000000007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505</v>
      </c>
      <c r="AL15" s="1196"/>
      <c r="AM15" s="1196"/>
      <c r="AN15" s="1197"/>
      <c r="AO15" s="295">
        <v>33577</v>
      </c>
      <c r="AP15" s="295">
        <v>3126</v>
      </c>
      <c r="AQ15" s="296">
        <v>2298</v>
      </c>
      <c r="AR15" s="297">
        <v>36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506</v>
      </c>
      <c r="AL16" s="1199"/>
      <c r="AM16" s="1199"/>
      <c r="AN16" s="1200"/>
      <c r="AO16" s="295">
        <v>-98747</v>
      </c>
      <c r="AP16" s="295">
        <v>-9194</v>
      </c>
      <c r="AQ16" s="296">
        <v>-9895</v>
      </c>
      <c r="AR16" s="297">
        <v>-7.1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176</v>
      </c>
      <c r="AL17" s="1199"/>
      <c r="AM17" s="1199"/>
      <c r="AN17" s="1200"/>
      <c r="AO17" s="295">
        <v>1132150</v>
      </c>
      <c r="AP17" s="295">
        <v>105414</v>
      </c>
      <c r="AQ17" s="296">
        <v>123697</v>
      </c>
      <c r="AR17" s="297">
        <v>-14.8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511</v>
      </c>
      <c r="AL21" s="1191"/>
      <c r="AM21" s="1191"/>
      <c r="AN21" s="1192"/>
      <c r="AO21" s="307">
        <v>10.43</v>
      </c>
      <c r="AP21" s="308">
        <v>11.1</v>
      </c>
      <c r="AQ21" s="309">
        <v>-0.67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512</v>
      </c>
      <c r="AL22" s="1191"/>
      <c r="AM22" s="1191"/>
      <c r="AN22" s="1192"/>
      <c r="AO22" s="312">
        <v>95.3</v>
      </c>
      <c r="AP22" s="313">
        <v>95.8</v>
      </c>
      <c r="AQ22" s="314">
        <v>-0.5</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514</v>
      </c>
      <c r="AO27" s="273"/>
      <c r="AP27" s="273"/>
      <c r="AQ27" s="273"/>
      <c r="AR27" s="273"/>
      <c r="AS27" s="273"/>
      <c r="AT27" s="273"/>
    </row>
    <row r="28" spans="1:46" ht="16.2" x14ac:dyDescent="0.2">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493</v>
      </c>
      <c r="AP30" s="283"/>
      <c r="AQ30" s="284" t="s">
        <v>494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495</v>
      </c>
      <c r="AQ31" s="290" t="s">
        <v>496</v>
      </c>
      <c r="AR31" s="291" t="s">
        <v>497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517</v>
      </c>
      <c r="AL32" s="1207"/>
      <c r="AM32" s="1207"/>
      <c r="AN32" s="1208"/>
      <c r="AO32" s="322">
        <v>577857</v>
      </c>
      <c r="AP32" s="322">
        <v>53804</v>
      </c>
      <c r="AQ32" s="323">
        <v>80576</v>
      </c>
      <c r="AR32" s="324">
        <v>-33.200000000000003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518</v>
      </c>
      <c r="AL33" s="1207"/>
      <c r="AM33" s="1207"/>
      <c r="AN33" s="1208"/>
      <c r="AO33" s="322" t="s">
        <v>503</v>
      </c>
      <c r="AP33" s="322" t="s">
        <v>503</v>
      </c>
      <c r="AQ33" s="323" t="s">
        <v>503</v>
      </c>
      <c r="AR33" s="324" t="s">
        <v>503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519</v>
      </c>
      <c r="AL34" s="1207"/>
      <c r="AM34" s="1207"/>
      <c r="AN34" s="1208"/>
      <c r="AO34" s="322" t="s">
        <v>503</v>
      </c>
      <c r="AP34" s="322" t="s">
        <v>503</v>
      </c>
      <c r="AQ34" s="323" t="s">
        <v>503</v>
      </c>
      <c r="AR34" s="324" t="s">
        <v>503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520</v>
      </c>
      <c r="AL35" s="1207"/>
      <c r="AM35" s="1207"/>
      <c r="AN35" s="1208"/>
      <c r="AO35" s="322">
        <v>25262</v>
      </c>
      <c r="AP35" s="322">
        <v>2352</v>
      </c>
      <c r="AQ35" s="323">
        <v>26282</v>
      </c>
      <c r="AR35" s="324">
        <v>-91.1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521</v>
      </c>
      <c r="AL36" s="1207"/>
      <c r="AM36" s="1207"/>
      <c r="AN36" s="1208"/>
      <c r="AO36" s="322">
        <v>69391</v>
      </c>
      <c r="AP36" s="322">
        <v>6461</v>
      </c>
      <c r="AQ36" s="323">
        <v>3165</v>
      </c>
      <c r="AR36" s="324">
        <v>104.1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522</v>
      </c>
      <c r="AL37" s="1207"/>
      <c r="AM37" s="1207"/>
      <c r="AN37" s="1208"/>
      <c r="AO37" s="322">
        <v>7964</v>
      </c>
      <c r="AP37" s="322">
        <v>742</v>
      </c>
      <c r="AQ37" s="323">
        <v>1250</v>
      </c>
      <c r="AR37" s="324">
        <v>-40.6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523</v>
      </c>
      <c r="AL38" s="1210"/>
      <c r="AM38" s="1210"/>
      <c r="AN38" s="1211"/>
      <c r="AO38" s="325" t="s">
        <v>503</v>
      </c>
      <c r="AP38" s="325" t="s">
        <v>503</v>
      </c>
      <c r="AQ38" s="326">
        <v>22</v>
      </c>
      <c r="AR38" s="314" t="s">
        <v>503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524</v>
      </c>
      <c r="AL39" s="1210"/>
      <c r="AM39" s="1210"/>
      <c r="AN39" s="1211"/>
      <c r="AO39" s="322">
        <v>-15265</v>
      </c>
      <c r="AP39" s="322">
        <v>-1421</v>
      </c>
      <c r="AQ39" s="323">
        <v>-3638</v>
      </c>
      <c r="AR39" s="324">
        <v>-60.9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525</v>
      </c>
      <c r="AL40" s="1207"/>
      <c r="AM40" s="1207"/>
      <c r="AN40" s="1208"/>
      <c r="AO40" s="322">
        <v>-360283</v>
      </c>
      <c r="AP40" s="322">
        <v>-33546</v>
      </c>
      <c r="AQ40" s="323">
        <v>-75354</v>
      </c>
      <c r="AR40" s="324">
        <v>-55.5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287</v>
      </c>
      <c r="AL41" s="1213"/>
      <c r="AM41" s="1213"/>
      <c r="AN41" s="1214"/>
      <c r="AO41" s="322">
        <v>304926</v>
      </c>
      <c r="AP41" s="322">
        <v>28392</v>
      </c>
      <c r="AQ41" s="323">
        <v>32302</v>
      </c>
      <c r="AR41" s="324">
        <v>-12.1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493</v>
      </c>
      <c r="AN49" s="1203" t="s">
        <v>529</v>
      </c>
      <c r="AO49" s="1204"/>
      <c r="AP49" s="1204"/>
      <c r="AQ49" s="1204"/>
      <c r="AR49" s="1205"/>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530</v>
      </c>
      <c r="AO50" s="339" t="s">
        <v>531</v>
      </c>
      <c r="AP50" s="340" t="s">
        <v>532</v>
      </c>
      <c r="AQ50" s="341" t="s">
        <v>533</v>
      </c>
      <c r="AR50" s="342" t="s">
        <v>534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2217102</v>
      </c>
      <c r="AN51" s="344">
        <v>199326</v>
      </c>
      <c r="AO51" s="345">
        <v>62.2</v>
      </c>
      <c r="AP51" s="346">
        <v>136577</v>
      </c>
      <c r="AQ51" s="347">
        <v>19.7</v>
      </c>
      <c r="AR51" s="348">
        <v>42.5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1116725</v>
      </c>
      <c r="AN52" s="352">
        <v>100398</v>
      </c>
      <c r="AO52" s="353">
        <v>20.6</v>
      </c>
      <c r="AP52" s="354">
        <v>59645</v>
      </c>
      <c r="AQ52" s="355">
        <v>-3.2</v>
      </c>
      <c r="AR52" s="356">
        <v>23.8</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1757148</v>
      </c>
      <c r="AN53" s="344">
        <v>159872</v>
      </c>
      <c r="AO53" s="345">
        <v>-19.8</v>
      </c>
      <c r="AP53" s="346">
        <v>132212</v>
      </c>
      <c r="AQ53" s="347">
        <v>-3.2</v>
      </c>
      <c r="AR53" s="348">
        <v>-16.600000000000001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972190</v>
      </c>
      <c r="AN54" s="352">
        <v>88453</v>
      </c>
      <c r="AO54" s="353">
        <v>-11.9</v>
      </c>
      <c r="AP54" s="354">
        <v>67114</v>
      </c>
      <c r="AQ54" s="355">
        <v>12.5</v>
      </c>
      <c r="AR54" s="356">
        <v>-24.4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783648</v>
      </c>
      <c r="AN55" s="344">
        <v>72113</v>
      </c>
      <c r="AO55" s="345">
        <v>-54.9</v>
      </c>
      <c r="AP55" s="346">
        <v>93741</v>
      </c>
      <c r="AQ55" s="347">
        <v>-29.1</v>
      </c>
      <c r="AR55" s="348">
        <v>-25.8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688705</v>
      </c>
      <c r="AN56" s="352">
        <v>63376</v>
      </c>
      <c r="AO56" s="353">
        <v>-28.4</v>
      </c>
      <c r="AP56" s="354">
        <v>46285</v>
      </c>
      <c r="AQ56" s="355">
        <v>-31</v>
      </c>
      <c r="AR56" s="356">
        <v>2.6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990398</v>
      </c>
      <c r="AN57" s="344">
        <v>91551</v>
      </c>
      <c r="AO57" s="345">
        <v>27</v>
      </c>
      <c r="AP57" s="346">
        <v>107537</v>
      </c>
      <c r="AQ57" s="347">
        <v>14.7</v>
      </c>
      <c r="AR57" s="348">
        <v>12.3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654949</v>
      </c>
      <c r="AN58" s="352">
        <v>60543</v>
      </c>
      <c r="AO58" s="353">
        <v>-4.5</v>
      </c>
      <c r="AP58" s="354">
        <v>57923</v>
      </c>
      <c r="AQ58" s="355">
        <v>25.1</v>
      </c>
      <c r="AR58" s="356">
        <v>-29.6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731814</v>
      </c>
      <c r="AN59" s="344">
        <v>68139</v>
      </c>
      <c r="AO59" s="345">
        <v>-25.6</v>
      </c>
      <c r="AP59" s="346">
        <v>113913</v>
      </c>
      <c r="AQ59" s="347">
        <v>5.9</v>
      </c>
      <c r="AR59" s="348">
        <v>-31.5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636153</v>
      </c>
      <c r="AN60" s="352">
        <v>59232</v>
      </c>
      <c r="AO60" s="353">
        <v>-2.2000000000000002</v>
      </c>
      <c r="AP60" s="354">
        <v>53160</v>
      </c>
      <c r="AQ60" s="355">
        <v>-8.1999999999999993</v>
      </c>
      <c r="AR60" s="356">
        <v>6</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1296022</v>
      </c>
      <c r="AN61" s="359">
        <v>118200</v>
      </c>
      <c r="AO61" s="360">
        <v>-2.2000000000000002</v>
      </c>
      <c r="AP61" s="361">
        <v>116796</v>
      </c>
      <c r="AQ61" s="362">
        <v>1.6</v>
      </c>
      <c r="AR61" s="348">
        <v>-3.8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813744</v>
      </c>
      <c r="AN62" s="352">
        <v>74400</v>
      </c>
      <c r="AO62" s="353">
        <v>-5.3</v>
      </c>
      <c r="AP62" s="354">
        <v>56825</v>
      </c>
      <c r="AQ62" s="355">
        <v>-1</v>
      </c>
      <c r="AR62" s="356">
        <v>-4.3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9PacCmD8KlgzBp/m+okb7ncrZMRD0sCxAug1IdIraNd9iYjIO6sgFrJpuhUS9mNYPWoYKo2G4JP/9N6NnjFDpA==" saltValue="ZYfv/0Z2fi4cQUzZq/fy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wXodinm/FVaX8e7hwynJivbwmYpdJgkaFP9MStDGxHGzTGT9ncXtdqetg+uK0ru9aiz1hN7uqrcUlS+zt/1rA==" saltValue="nBqiIkPh6FG/6gILG3mj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tin1iaTZCRp+uFMddPc6ykOGogcf+0eV5+Y+J8Ve8bLtfpLpcTJSO8zCOAvWIVVPOKZ27uplZyPQYPnO4lxHg==" saltValue="uE33L9Y5azltkdHOuSgB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15" t="s">
        <v>3</v>
      </c>
      <c r="D47" s="1215"/>
      <c r="E47" s="1216"/>
      <c r="F47" s="11">
        <v>25.12</v>
      </c>
      <c r="G47" s="12">
        <v>23.92</v>
      </c>
      <c r="H47" s="12">
        <v>23.27</v>
      </c>
      <c r="I47" s="12">
        <v>20.309999999999999</v>
      </c>
      <c r="J47" s="13">
        <v>23.61</v>
      </c>
    </row>
    <row r="48" spans="2:10" ht="57.75" customHeight="1" x14ac:dyDescent="0.2">
      <c r="B48" s="14"/>
      <c r="C48" s="1217" t="s">
        <v>4</v>
      </c>
      <c r="D48" s="1217"/>
      <c r="E48" s="1218"/>
      <c r="F48" s="15">
        <v>3.57</v>
      </c>
      <c r="G48" s="16">
        <v>3.76</v>
      </c>
      <c r="H48" s="16">
        <v>5.54</v>
      </c>
      <c r="I48" s="16">
        <v>13.1</v>
      </c>
      <c r="J48" s="17">
        <v>10.55</v>
      </c>
    </row>
    <row r="49" spans="2:10" ht="57.75" customHeight="1" thickBot="1" x14ac:dyDescent="0.25">
      <c r="B49" s="18"/>
      <c r="C49" s="1219" t="s">
        <v>5</v>
      </c>
      <c r="D49" s="1219"/>
      <c r="E49" s="1220"/>
      <c r="F49" s="19">
        <v>1.42</v>
      </c>
      <c r="G49" s="20" t="s">
        <v>550</v>
      </c>
      <c r="H49" s="20">
        <v>0.31</v>
      </c>
      <c r="I49" s="20">
        <v>1.58</v>
      </c>
      <c r="J49" s="21"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WWpPoE96OsSlJoVJiTFzGZjeaWA+B4zZXKR9KwInFjZ9NxFVV8aPxTAXBL7b4g1UIfcKNW50+JRQJ/P2J5J3Q==" saltValue="j8ZTuMnQGQM4/ZpcgzcW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2019-10-17T09:53:26Z</cp:lastPrinted>
  <dcterms:created xsi:type="dcterms:W3CDTF">2019-02-14T05:21:27Z</dcterms:created>
  <dcterms:modified xsi:type="dcterms:W3CDTF">2019-11-01T04:01:46Z</dcterms:modified>
  <cp:category/>
</cp:coreProperties>
</file>