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3C3D68D3-5FF9-4DA5-B350-A1FBDBC8C581}"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88" i="12" l="1"/>
  <c r="DQ102" i="12"/>
  <c r="DB102" i="12"/>
  <c r="CW102" i="12"/>
  <c r="CR102" i="12"/>
  <c r="AF88" i="12" l="1"/>
  <c r="AU63" i="12"/>
  <c r="AP63" i="12"/>
  <c r="AP23" i="12"/>
  <c r="AA23" i="12"/>
  <c r="V23" i="12"/>
  <c r="Q23"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CO34" i="10"/>
  <c r="CO35" i="10" s="1"/>
  <c r="CO36" i="10" s="1"/>
  <c r="CO37" i="10" s="1"/>
</calcChain>
</file>

<file path=xl/sharedStrings.xml><?xml version="1.0" encoding="utf-8"?>
<sst xmlns="http://schemas.openxmlformats.org/spreadsheetml/2006/main" count="1154" uniqueCount="607">
  <si>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</si>
  <si>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</si>
  <si>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</si>
  <si>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</si>
  <si>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</si>
  <si>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</si>
  <si>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</si>
  <si>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</si>
  <si>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</si>
  <si>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</si>
  <si>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</si>
  <si>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</si>
  <si>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</si>
  <si>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</si>
  <si>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</si>
  <si>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</si>
  <si>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</si>
  <si>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</si>
  <si>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</si>
  <si>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</si>
  <si>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</si>
  <si>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</si>
  <si>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</si>
  <si>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</si>
  <si>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</si>
  <si>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</si>
  <si>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</si>
  <si>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</si>
  <si>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</si>
  <si>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</si>
  <si>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</si>
  <si>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</si>
  <si>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</si>
  <si>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</si>
  <si>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</si>
  <si>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</si>
  <si>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</si>
  <si>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</si>
  <si>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</si>
  <si>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</si>
  <si>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</si>
  <si>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</si>
  <si>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</si>
  <si>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</si>
  <si>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</si>
  <si>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</si>
  <si>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</si>
  <si>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</si>
  <si>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</si>
  <si>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</si>
  <si>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</si>
  <si>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</si>
  <si>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</si>
  <si>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</si>
  <si>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</si>
  <si>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</si>
  <si>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</si>
  <si>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</si>
  <si>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</si>
  <si>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</si>
  <si>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</si>
  <si>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</si>
  <si>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</si>
  <si>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</si>
  <si>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</si>
  <si>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</si>
  <si>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</si>
  <si>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</si>
  <si>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</si>
  <si>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</si>
  <si>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</si>
  <si>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</si>
  <si>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</si>
  <si>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</si>
  <si>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</si>
  <si>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</si>
  <si>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</si>
  <si>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</si>
  <si>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</si>
  <si>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</si>
  <si>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</si>
  <si>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</si>
  <si>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</si>
  <si>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</si>
  <si>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</si>
  <si>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</si>
  <si>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</si>
  <si>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</si>
  <si>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</si>
  <si>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</si>
  <si>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</si>
  <si>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</si>
  <si>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諸塚村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</si>
  <si>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</si>
  <si>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</si>
  <si>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</si>
  <si>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</si>
  <si>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</si>
  <si>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</si>
  <si>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</si>
  <si>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</si>
  <si>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</si>
  <si>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</si>
  <si>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</si>
  <si>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</si>
  <si>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</si>
  <si>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</si>
  <si>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</si>
  <si>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</si>
  <si>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</si>
  <si>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</si>
  <si>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</si>
  <si>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</si>
  <si>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</si>
  <si>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</si>
  <si>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</si>
  <si>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</si>
  <si>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</si>
  <si>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</si>
  <si>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</si>
  <si>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</si>
  <si>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</si>
  <si>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</si>
  <si>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</si>
  <si>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</si>
  <si>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</si>
  <si>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</si>
  <si>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</si>
  <si>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</si>
  <si>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</si>
  <si>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</si>
  <si>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</si>
  <si>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</si>
  <si>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</si>
  <si>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</si>
  <si>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</si>
  <si>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</si>
  <si>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</si>
  <si>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</si>
  <si>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</si>
  <si>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</si>
  <si>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</si>
  <si>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</si>
  <si>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0"/>
  </si>
  <si>
    <t>うち日本人(％)</t>
    <phoneticPr fontId="5"/>
  </si>
  <si>
    <t>-3.7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</si>
  <si>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</si>
  <si>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</si>
  <si>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</si>
  <si>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</si>
  <si>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</si>
  <si>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</si>
  <si>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</si>
  <si>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</si>
  <si>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</si>
  <si>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</si>
  <si>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</si>
  <si>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</si>
  <si>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</si>
  <si>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</si>
  <si>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</si>
  <si>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</si>
  <si>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</si>
  <si>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</si>
  <si>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</si>
  <si>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</si>
  <si>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</si>
  <si>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</si>
  <si>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</si>
  <si>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</si>
  <si>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</si>
  <si>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</si>
  <si>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</si>
  <si>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</si>
  <si>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</si>
  <si>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</si>
  <si>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</si>
  <si>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</si>
  <si>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</si>
  <si>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</si>
  <si>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</si>
  <si>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</si>
  <si>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</si>
  <si>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</si>
  <si>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</si>
  <si>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</si>
  <si>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</si>
  <si>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</si>
  <si>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</si>
  <si>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</si>
  <si>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</si>
  <si>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</si>
  <si>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</si>
  <si>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</si>
  <si>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</si>
  <si>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</si>
  <si>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</si>
  <si>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</si>
  <si>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</si>
  <si>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</si>
  <si>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</si>
  <si>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</si>
  <si>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</si>
  <si>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</si>
  <si>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</si>
  <si>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</si>
  <si>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</si>
  <si>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</si>
  <si>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</si>
  <si>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宮崎県諸塚村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</si>
  <si>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</si>
  <si>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</si>
  <si>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</si>
  <si>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</si>
  <si>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</si>
  <si>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</si>
  <si>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</si>
  <si>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</si>
  <si>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</si>
  <si>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</si>
  <si>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</si>
  <si>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</si>
  <si>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</si>
  <si>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</si>
  <si>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</si>
  <si>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</si>
  <si>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</si>
  <si>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</si>
  <si>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</si>
  <si>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</si>
  <si>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</si>
  <si>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</si>
  <si>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</si>
  <si>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</si>
  <si>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</si>
  <si>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</si>
  <si>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</si>
  <si>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</si>
  <si>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</si>
  <si>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</si>
  <si>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</si>
  <si>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</si>
  <si>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</si>
  <si>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</si>
  <si>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</si>
  <si>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</si>
  <si>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</si>
  <si>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</si>
  <si>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</si>
  <si>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</si>
  <si>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</si>
  <si>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</si>
  <si>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</si>
  <si>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</si>
  <si>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</si>
  <si>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</si>
  <si>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</si>
  <si>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</si>
  <si>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</si>
  <si>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</si>
  <si>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</si>
  <si>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</si>
  <si>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</si>
  <si>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</si>
  <si>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</si>
  <si>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</si>
  <si>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</si>
  <si>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</si>
  <si>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</si>
  <si>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</si>
  <si>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</si>
  <si>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</si>
  <si>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</si>
  <si>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</si>
  <si>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</si>
  <si>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</si>
  <si>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</si>
  <si>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</si>
  <si>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</si>
  <si>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</si>
  <si>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</si>
  <si>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</si>
  <si>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</si>
  <si>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</si>
  <si>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</si>
  <si>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</si>
  <si>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</si>
  <si>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</si>
  <si>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</si>
  <si>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</si>
  <si>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</si>
  <si>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</si>
  <si>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</si>
  <si>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</si>
  <si>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</si>
  <si>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</si>
  <si>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</si>
  <si>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</si>
  <si>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</si>
  <si>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</si>
  <si>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</si>
  <si>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</si>
  <si>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</si>
  <si>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</si>
  <si>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</si>
  <si>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</si>
  <si>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</si>
  <si>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</si>
  <si>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</si>
  <si>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</si>
  <si>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</si>
  <si>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</si>
  <si>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</si>
  <si>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</si>
  <si>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</si>
  <si>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</si>
  <si>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</si>
  <si>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</si>
  <si>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</si>
  <si>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</si>
  <si>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</si>
  <si>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</si>
  <si>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</si>
  <si>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</si>
  <si>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</si>
  <si>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</si>
  <si>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</si>
  <si>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</si>
  <si>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</si>
  <si>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</si>
  <si>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</si>
  <si>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</si>
  <si>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</si>
  <si>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</si>
  <si>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</si>
  <si>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</si>
  <si>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</si>
  <si>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</si>
  <si>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</si>
  <si>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</si>
  <si>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</si>
  <si>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</si>
  <si>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</si>
  <si>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</si>
  <si>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</si>
  <si>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</si>
  <si>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</si>
  <si>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</si>
  <si>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</si>
  <si>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</si>
  <si>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</si>
  <si>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</si>
  <si>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</si>
  <si>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</si>
  <si>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</si>
  <si>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</si>
  <si>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</si>
  <si>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</si>
  <si>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宮崎県諸塚村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</si>
  <si>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</si>
  <si>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</si>
  <si>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</si>
  <si>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</si>
  <si>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</si>
  <si>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</si>
  <si>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</si>
  <si>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</si>
  <si>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</si>
  <si>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</si>
  <si>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</si>
  <si>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</si>
  <si>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</si>
  <si>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</si>
  <si>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</si>
  <si>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</si>
  <si>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</si>
  <si>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</si>
  <si>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</si>
  <si>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</si>
  <si>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</si>
  <si>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</si>
  <si>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</si>
  <si>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</si>
  <si>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</si>
  <si>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</si>
  <si>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</si>
  <si>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</si>
  <si>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</si>
  <si>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</si>
  <si>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</si>
  <si>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</si>
  <si>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</si>
  <si>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</si>
  <si>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</si>
  <si>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</si>
  <si>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</si>
  <si>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国民健康保険診療所事業特別会計</t>
    <phoneticPr fontId="5"/>
  </si>
  <si>
    <t>簡易水道事業特別会計</t>
    <phoneticPr fontId="5"/>
  </si>
  <si>
    <t>法非適用企業</t>
    <phoneticPr fontId="5"/>
  </si>
  <si>
    <t>公共下水道事業特別会計</t>
    <phoneticPr fontId="5"/>
  </si>
  <si>
    <t>法非適用企業</t>
    <phoneticPr fontId="5"/>
  </si>
  <si>
    <t>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</si>
  <si>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</si>
  <si>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</si>
  <si>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</si>
  <si>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</si>
  <si>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</si>
  <si>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</si>
  <si>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</si>
  <si>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</si>
  <si>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</si>
  <si>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</si>
  <si>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</si>
  <si>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</si>
  <si>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</si>
  <si>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</si>
  <si>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</si>
  <si>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</si>
  <si>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</si>
  <si>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</si>
  <si>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</si>
  <si>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</si>
  <si>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</si>
  <si>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</si>
  <si>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</si>
  <si>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</si>
  <si>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</si>
  <si>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</si>
  <si>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</si>
  <si>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</si>
  <si>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</si>
  <si>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</si>
  <si>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</si>
  <si>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</si>
  <si>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</si>
  <si>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</si>
  <si>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</si>
  <si>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</si>
  <si>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</si>
  <si>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</si>
  <si>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</si>
  <si>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</si>
  <si>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</si>
  <si>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</si>
  <si>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</si>
  <si>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</si>
  <si>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</si>
  <si>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</si>
  <si>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</si>
  <si>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</si>
  <si>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</si>
  <si>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</si>
  <si>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</si>
  <si>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</si>
  <si>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</si>
  <si>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</si>
  <si>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</si>
  <si>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</si>
  <si>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</si>
  <si>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</si>
  <si>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</si>
  <si>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</si>
  <si>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</si>
  <si>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</si>
  <si>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</si>
  <si>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</si>
  <si>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</si>
  <si>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国民健康保険診療所事業特別会計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</si>
  <si>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</si>
  <si>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公共下水道事業特別会計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</si>
  <si>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</si>
  <si>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</si>
  <si>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</si>
  <si>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</si>
  <si>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</si>
  <si>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</si>
  <si>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</si>
  <si>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</si>
  <si>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</si>
  <si>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</si>
  <si>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</si>
  <si>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</si>
  <si>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</si>
  <si>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</si>
  <si>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</si>
  <si>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</si>
  <si>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</si>
  <si>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</si>
  <si>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</si>
  <si>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</si>
  <si>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</si>
  <si>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</si>
  <si>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</si>
  <si>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</si>
  <si>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</si>
  <si>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</si>
  <si>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</si>
  <si>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</si>
  <si>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</si>
  <si>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</si>
  <si>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</si>
  <si>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</si>
  <si>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</si>
  <si>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</si>
  <si>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</si>
  <si>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</si>
  <si>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</si>
  <si>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</si>
  <si>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</si>
  <si>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</si>
  <si>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</si>
  <si>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</si>
  <si>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</si>
  <si>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</si>
  <si>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</si>
  <si>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</si>
  <si>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</si>
  <si>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</si>
  <si>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</si>
  <si>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</si>
  <si>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</si>
  <si>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</si>
  <si>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</si>
  <si>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</si>
  <si>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</si>
  <si>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</si>
  <si>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</si>
  <si>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</si>
  <si>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</si>
  <si>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</si>
  <si>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</si>
  <si>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</si>
  <si>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</si>
  <si>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</si>
  <si>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</si>
  <si>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</si>
  <si>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</si>
  <si>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</si>
  <si>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</si>
  <si>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</si>
  <si>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</si>
  <si>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</si>
  <si>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</si>
  <si>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</si>
  <si>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</si>
  <si>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</si>
  <si>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</si>
  <si>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</si>
  <si>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</si>
  <si>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</si>
  <si>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</si>
  <si>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</si>
  <si>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</si>
  <si>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</si>
  <si>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</si>
  <si>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</si>
  <si>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</si>
  <si>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</si>
  <si>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</si>
  <si>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9.61</t>
  </si>
  <si>
    <t>▲ 0.32</t>
  </si>
  <si>
    <t>▲ 0.41</t>
  </si>
  <si>
    <t>一般会計</t>
  </si>
  <si>
    <t>国民健康保険特別会計</t>
  </si>
  <si>
    <t>国民健康保険診療所事業特別会計</t>
  </si>
  <si>
    <t>介護保険特別会計</t>
  </si>
  <si>
    <t>公共下水道事業特別会計</t>
  </si>
  <si>
    <t>発電事業特別会計</t>
  </si>
  <si>
    <t>後期高齢者医療特別会計</t>
  </si>
  <si>
    <t>簡易水道事業特別会計</t>
  </si>
  <si>
    <t>その他会計（赤字）</t>
  </si>
  <si>
    <t>その他会計（黒字）</t>
  </si>
  <si>
    <t>森林郷創生基金</t>
    <rPh sb="0" eb="2">
      <t>シンリン</t>
    </rPh>
    <rPh sb="2" eb="3">
      <t>キョウ</t>
    </rPh>
    <rPh sb="3" eb="5">
      <t>ソウセイ</t>
    </rPh>
    <rPh sb="5" eb="7">
      <t>キキン</t>
    </rPh>
    <phoneticPr fontId="11"/>
  </si>
  <si>
    <t>公共施設等整備基金</t>
    <rPh sb="0" eb="2">
      <t>コウキョウ</t>
    </rPh>
    <rPh sb="2" eb="4">
      <t>シセツ</t>
    </rPh>
    <rPh sb="4" eb="5">
      <t>トウ</t>
    </rPh>
    <rPh sb="5" eb="7">
      <t>セイビ</t>
    </rPh>
    <rPh sb="7" eb="9">
      <t>キキン</t>
    </rPh>
    <phoneticPr fontId="11"/>
  </si>
  <si>
    <t>農林業担い手対策基金</t>
    <rPh sb="0" eb="3">
      <t>ノウリンギョウ</t>
    </rPh>
    <rPh sb="3" eb="4">
      <t>ニナ</t>
    </rPh>
    <rPh sb="5" eb="6">
      <t>テ</t>
    </rPh>
    <rPh sb="6" eb="8">
      <t>タイサク</t>
    </rPh>
    <rPh sb="8" eb="10">
      <t>キキン</t>
    </rPh>
    <phoneticPr fontId="11"/>
  </si>
  <si>
    <t>社会福祉基金</t>
    <rPh sb="0" eb="2">
      <t>シャカイ</t>
    </rPh>
    <rPh sb="2" eb="4">
      <t>フクシ</t>
    </rPh>
    <rPh sb="4" eb="6">
      <t>キキン</t>
    </rPh>
    <phoneticPr fontId="11"/>
  </si>
  <si>
    <t>地域福祉基金</t>
    <rPh sb="0" eb="2">
      <t>チイキ</t>
    </rPh>
    <rPh sb="2" eb="4">
      <t>フクシ</t>
    </rPh>
    <rPh sb="4" eb="6">
      <t>キキン</t>
    </rPh>
    <phoneticPr fontId="11"/>
  </si>
  <si>
    <t>宮崎県北部広域事務組合</t>
    <rPh sb="0" eb="3">
      <t>ミヤザキケン</t>
    </rPh>
    <rPh sb="3" eb="5">
      <t>ホクブ</t>
    </rPh>
    <rPh sb="5" eb="7">
      <t>コウイキ</t>
    </rPh>
    <rPh sb="7" eb="9">
      <t>ジム</t>
    </rPh>
    <rPh sb="9" eb="11">
      <t>クミアイ</t>
    </rPh>
    <phoneticPr fontId="11"/>
  </si>
  <si>
    <t>宮崎県北部広域事務組合(特別会計)</t>
    <rPh sb="0" eb="3">
      <t>ミヤザキケン</t>
    </rPh>
    <rPh sb="3" eb="5">
      <t>ホクブ</t>
    </rPh>
    <rPh sb="5" eb="7">
      <t>コウイキ</t>
    </rPh>
    <rPh sb="7" eb="9">
      <t>ジム</t>
    </rPh>
    <rPh sb="9" eb="11">
      <t>クミアイ</t>
    </rPh>
    <rPh sb="12" eb="14">
      <t>トクベツ</t>
    </rPh>
    <rPh sb="14" eb="16">
      <t>カイケイ</t>
    </rPh>
    <phoneticPr fontId="11"/>
  </si>
  <si>
    <t>入郷地区衛生組合</t>
    <rPh sb="0" eb="1">
      <t>イ</t>
    </rPh>
    <rPh sb="1" eb="2">
      <t>ゴウ</t>
    </rPh>
    <rPh sb="2" eb="4">
      <t>チク</t>
    </rPh>
    <rPh sb="4" eb="6">
      <t>エイセイ</t>
    </rPh>
    <rPh sb="6" eb="8">
      <t>クミアイ</t>
    </rPh>
    <phoneticPr fontId="11"/>
  </si>
  <si>
    <t>宮崎県市町村総合事務組合</t>
    <rPh sb="0" eb="3">
      <t>ミヤザキケン</t>
    </rPh>
    <rPh sb="3" eb="6">
      <t>シチョウソン</t>
    </rPh>
    <rPh sb="6" eb="8">
      <t>ソウゴウ</t>
    </rPh>
    <rPh sb="8" eb="10">
      <t>ジム</t>
    </rPh>
    <rPh sb="10" eb="12">
      <t>クミアイ</t>
    </rPh>
    <phoneticPr fontId="11"/>
  </si>
  <si>
    <t>日向東臼杵広域連合</t>
    <rPh sb="0" eb="2">
      <t>ヒュウガ</t>
    </rPh>
    <rPh sb="2" eb="5">
      <t>ヒガシウスキ</t>
    </rPh>
    <rPh sb="5" eb="7">
      <t>コウイキ</t>
    </rPh>
    <rPh sb="7" eb="9">
      <t>レンゴウ</t>
    </rPh>
    <phoneticPr fontId="11"/>
  </si>
  <si>
    <t>宮崎県後期高齢者医療広域連合</t>
    <rPh sb="0" eb="3">
      <t>ミヤザキケン</t>
    </rPh>
    <rPh sb="3" eb="5">
      <t>コウキ</t>
    </rPh>
    <rPh sb="5" eb="8">
      <t>コウレイシャ</t>
    </rPh>
    <rPh sb="8" eb="10">
      <t>イリョウ</t>
    </rPh>
    <rPh sb="10" eb="12">
      <t>コウイキ</t>
    </rPh>
    <rPh sb="12" eb="14">
      <t>レンゴウ</t>
    </rPh>
    <phoneticPr fontId="11"/>
  </si>
  <si>
    <t>宮崎県後期高齢者医療広域連合(特別会計)</t>
    <rPh sb="0" eb="3">
      <t>ミヤザキケン</t>
    </rPh>
    <rPh sb="3" eb="5">
      <t>コウキ</t>
    </rPh>
    <rPh sb="5" eb="8">
      <t>コウレイシャ</t>
    </rPh>
    <rPh sb="8" eb="10">
      <t>イリョウ</t>
    </rPh>
    <rPh sb="10" eb="12">
      <t>コウイキ</t>
    </rPh>
    <rPh sb="12" eb="14">
      <t>レンゴウ</t>
    </rPh>
    <rPh sb="15" eb="17">
      <t>トクベツ</t>
    </rPh>
    <rPh sb="17" eb="19">
      <t>カイケイ</t>
    </rPh>
    <phoneticPr fontId="11"/>
  </si>
  <si>
    <t>ウッドピア諸塚</t>
    <rPh sb="5" eb="7">
      <t>モロツカ</t>
    </rPh>
    <phoneticPr fontId="11"/>
  </si>
  <si>
    <t>エバーグリーン</t>
    <phoneticPr fontId="11"/>
  </si>
  <si>
    <t>林業公社</t>
    <rPh sb="0" eb="2">
      <t>リンギョウ</t>
    </rPh>
    <rPh sb="2" eb="4">
      <t>コウシャ</t>
    </rPh>
    <phoneticPr fontId="11"/>
  </si>
  <si>
    <t>○</t>
    <phoneticPr fontId="11"/>
  </si>
  <si>
    <t>耳川広域森林組合</t>
    <rPh sb="0" eb="8">
      <t>ミミガワコウイキシンリンクミアイ</t>
    </rPh>
    <phoneticPr fontId="11"/>
  </si>
  <si>
    <t>－</t>
    <phoneticPr fontId="2"/>
  </si>
  <si>
    <t>宮崎県自治会館管理組合</t>
    <rPh sb="0" eb="2">
      <t>ミヤザキ</t>
    </rPh>
    <rPh sb="2" eb="3">
      <t>ケン</t>
    </rPh>
    <rPh sb="3" eb="5">
      <t>ジチ</t>
    </rPh>
    <rPh sb="5" eb="7">
      <t>カイカン</t>
    </rPh>
    <rPh sb="7" eb="9">
      <t>カンリ</t>
    </rPh>
    <rPh sb="9" eb="11">
      <t>クミアイ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</si>
  <si>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7">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</si>
  <si>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</si>
  <si>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</si>
  <si>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</si>
  <si>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</si>
  <si>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</si>
  <si>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</si>
  <si>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</si>
  <si>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</si>
  <si>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</si>
  <si>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</si>
  <si>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</si>
  <si>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</si>
  <si>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</si>
  <si>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12"/>
        <color indexed="8"/>
        <rFont val="ＭＳ Ｐゴシック"/>
        <family val="3"/>
        <charset val="128"/>
      </rPr>
      <t>有形固定資産減価償却率は、類似団体平均を上回っている。これは、道路をはじめ学校施設や社会教育施設等の老朽化によるものである。今後は、平成28年度に公共施設総合管理計画を策定しており、当該計画に基づき施設の立て替えや統合等も含めて適切な維持管理を進めていく。</t>
    </r>
    <phoneticPr fontId="2"/>
  </si>
  <si>
    <r>
      <t>　</t>
    </r>
    <r>
      <rPr>
        <sz val="12"/>
        <color indexed="8"/>
        <rFont val="ＭＳ Ｐゴシック"/>
        <family val="3"/>
        <charset val="128"/>
      </rPr>
      <t>実質公債費比率において、起債に大きく依存しない財政運営を進めた結果、公債費比率も下がってきており健全な財政状況を保っている。今後も引き続き適切な公債管理により、安定的な財政運営に努めていく。</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</si>
</sst>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1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98" xfId="15" quotePrefix="1" applyNumberFormat="1" applyFont="1" applyBorder="1" applyAlignment="1" applyProtection="1">
      <alignment horizontal="right" vertical="center" shrinkToFit="1"/>
      <protection locked="0"/>
    </xf>
    <xf numFmtId="177" fontId="29" fillId="0" borderId="107" xfId="15" quotePrefix="1"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quotePrefix="1"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87" fontId="29" fillId="0" borderId="137" xfId="12" quotePrefix="1"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20" xfId="12" quotePrefix="1"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quotePrefix="1"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7" xfId="12" quotePrefix="1"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29" xfId="12" quotePrefix="1"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177" fontId="29" fillId="8" borderId="44" xfId="12" quotePrefix="1"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95ADA7E-144B-42BB-B562-90903F5A79E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0BD1-4176-A15C-6FB2F53689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576533</c:v>
                </c:pt>
                <c:pt idx="1">
                  <c:v>620304</c:v>
                </c:pt>
                <c:pt idx="2">
                  <c:v>607871</c:v>
                </c:pt>
                <c:pt idx="3">
                  <c:v>484477</c:v>
                </c:pt>
                <c:pt idx="4">
                  <c:v>512566</c:v>
                </c:pt>
              </c:numCache>
            </c:numRef>
          </c:val>
          <c:smooth val="0"/>
          <c:extLst>
            <c:ext xmlns:c16="http://schemas.microsoft.com/office/drawing/2014/chart" uri="{C3380CC4-5D6E-409C-BE32-E72D297353CC}">
              <c16:uniqueId val="{00000001-0BD1-4176-A15C-6FB2F53689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4.57</c:v>
                </c:pt>
                <c:pt idx="1">
                  <c:v>4.3499999999999996</c:v>
                </c:pt>
                <c:pt idx="2">
                  <c:v>4.78</c:v>
                </c:pt>
                <c:pt idx="3">
                  <c:v>5.38</c:v>
                </c:pt>
                <c:pt idx="4">
                  <c:v>4.8499999999999996</c:v>
                </c:pt>
              </c:numCache>
            </c:numRef>
          </c:val>
          <c:extLst>
            <c:ext xmlns:c16="http://schemas.microsoft.com/office/drawing/2014/chart" uri="{C3380CC4-5D6E-409C-BE32-E72D297353CC}">
              <c16:uniqueId val="{00000000-E29F-4D69-AA5F-654AC21A17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47.1</c:v>
                </c:pt>
                <c:pt idx="1">
                  <c:v>49.92</c:v>
                </c:pt>
                <c:pt idx="2">
                  <c:v>49.08</c:v>
                </c:pt>
                <c:pt idx="3">
                  <c:v>51.81</c:v>
                </c:pt>
                <c:pt idx="4">
                  <c:v>55.99</c:v>
                </c:pt>
              </c:numCache>
            </c:numRef>
          </c:val>
          <c:extLst>
            <c:ext xmlns:c16="http://schemas.microsoft.com/office/drawing/2014/chart" uri="{C3380CC4-5D6E-409C-BE32-E72D297353CC}">
              <c16:uniqueId val="{00000001-E29F-4D69-AA5F-654AC21A17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-9.61</c:v>
                </c:pt>
                <c:pt idx="1">
                  <c:v>-0.32</c:v>
                </c:pt>
                <c:pt idx="2">
                  <c:v>0.68</c:v>
                </c:pt>
                <c:pt idx="3">
                  <c:v>2.16</c:v>
                </c:pt>
                <c:pt idx="4">
                  <c:v>-0.41</c:v>
                </c:pt>
              </c:numCache>
            </c:numRef>
          </c:val>
          <c:smooth val="0"/>
          <c:extLst>
            <c:ext xmlns:c16="http://schemas.microsoft.com/office/drawing/2014/chart" uri="{C3380CC4-5D6E-409C-BE32-E72D297353CC}">
              <c16:uniqueId val="{00000002-E29F-4D69-AA5F-654AC21A17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2A-491A-B851-F4A08714E6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2A-491A-B851-F4A08714E635}"/>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0.2</c:v>
                </c:pt>
                <c:pt idx="4">
                  <c:v>#N/A</c:v>
                </c:pt>
                <c:pt idx="5">
                  <c:v>7.0000000000000007E-2</c:v>
                </c:pt>
                <c:pt idx="6">
                  <c:v>#N/A</c:v>
                </c:pt>
                <c:pt idx="7">
                  <c:v>0.14000000000000001</c:v>
                </c:pt>
                <c:pt idx="8">
                  <c:v>#N/A</c:v>
                </c:pt>
                <c:pt idx="9">
                  <c:v>0.04</c:v>
                </c:pt>
              </c:numCache>
            </c:numRef>
          </c:val>
          <c:extLst>
            <c:ext xmlns:c16="http://schemas.microsoft.com/office/drawing/2014/chart" uri="{C3380CC4-5D6E-409C-BE32-E72D297353CC}">
              <c16:uniqueId val="{00000002-DD2A-491A-B851-F4A08714E63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0.05</c:v>
                </c:pt>
                <c:pt idx="8">
                  <c:v>#N/A</c:v>
                </c:pt>
                <c:pt idx="9">
                  <c:v>0.05</c:v>
                </c:pt>
              </c:numCache>
            </c:numRef>
          </c:val>
          <c:extLst>
            <c:ext xmlns:c16="http://schemas.microsoft.com/office/drawing/2014/chart" uri="{C3380CC4-5D6E-409C-BE32-E72D297353CC}">
              <c16:uniqueId val="{00000003-DD2A-491A-B851-F4A08714E635}"/>
            </c:ext>
          </c:extLst>
        </c:ser>
        <c:ser>
          <c:idx val="4"/>
          <c:order val="4"/>
          <c:tx>
            <c:strRef>
              <c:f>データシート!$A$31</c:f>
              <c:strCache>
                <c:ptCount val="1"/>
                <c:pt idx="0">
                  <c:v>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0.08</c:v>
                </c:pt>
              </c:numCache>
            </c:numRef>
          </c:val>
          <c:extLst>
            <c:ext xmlns:c16="http://schemas.microsoft.com/office/drawing/2014/chart" uri="{C3380CC4-5D6E-409C-BE32-E72D297353CC}">
              <c16:uniqueId val="{00000004-DD2A-491A-B851-F4A08714E63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0.48</c:v>
                </c:pt>
                <c:pt idx="4">
                  <c:v>#N/A</c:v>
                </c:pt>
                <c:pt idx="5">
                  <c:v>0.16</c:v>
                </c:pt>
                <c:pt idx="6">
                  <c:v>#N/A</c:v>
                </c:pt>
                <c:pt idx="7">
                  <c:v>0.18</c:v>
                </c:pt>
                <c:pt idx="8">
                  <c:v>#N/A</c:v>
                </c:pt>
                <c:pt idx="9">
                  <c:v>0.13</c:v>
                </c:pt>
              </c:numCache>
            </c:numRef>
          </c:val>
          <c:extLst>
            <c:ext xmlns:c16="http://schemas.microsoft.com/office/drawing/2014/chart" uri="{C3380CC4-5D6E-409C-BE32-E72D297353CC}">
              <c16:uniqueId val="{00000005-DD2A-491A-B851-F4A08714E63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0.65</c:v>
                </c:pt>
                <c:pt idx="4">
                  <c:v>#N/A</c:v>
                </c:pt>
                <c:pt idx="5">
                  <c:v>1</c:v>
                </c:pt>
                <c:pt idx="6">
                  <c:v>#N/A</c:v>
                </c:pt>
                <c:pt idx="7">
                  <c:v>0.71</c:v>
                </c:pt>
                <c:pt idx="8">
                  <c:v>#N/A</c:v>
                </c:pt>
                <c:pt idx="9">
                  <c:v>0.38</c:v>
                </c:pt>
              </c:numCache>
            </c:numRef>
          </c:val>
          <c:extLst>
            <c:ext xmlns:c16="http://schemas.microsoft.com/office/drawing/2014/chart" uri="{C3380CC4-5D6E-409C-BE32-E72D297353CC}">
              <c16:uniqueId val="{00000006-DD2A-491A-B851-F4A08714E635}"/>
            </c:ext>
          </c:extLst>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c:v>
                </c:pt>
                <c:pt idx="2">
                  <c:v>#N/A</c:v>
                </c:pt>
                <c:pt idx="3">
                  <c:v>0.65</c:v>
                </c:pt>
                <c:pt idx="4">
                  <c:v>#N/A</c:v>
                </c:pt>
                <c:pt idx="5">
                  <c:v>1.27</c:v>
                </c:pt>
                <c:pt idx="6">
                  <c:v>#N/A</c:v>
                </c:pt>
                <c:pt idx="7">
                  <c:v>1.32</c:v>
                </c:pt>
                <c:pt idx="8">
                  <c:v>#N/A</c:v>
                </c:pt>
                <c:pt idx="9">
                  <c:v>1.18</c:v>
                </c:pt>
              </c:numCache>
            </c:numRef>
          </c:val>
          <c:extLst>
            <c:ext xmlns:c16="http://schemas.microsoft.com/office/drawing/2014/chart" uri="{C3380CC4-5D6E-409C-BE32-E72D297353CC}">
              <c16:uniqueId val="{00000007-DD2A-491A-B851-F4A08714E63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1.61</c:v>
                </c:pt>
                <c:pt idx="2">
                  <c:v>#N/A</c:v>
                </c:pt>
                <c:pt idx="3">
                  <c:v>1.34</c:v>
                </c:pt>
                <c:pt idx="4">
                  <c:v>#N/A</c:v>
                </c:pt>
                <c:pt idx="5">
                  <c:v>1.45</c:v>
                </c:pt>
                <c:pt idx="6">
                  <c:v>#N/A</c:v>
                </c:pt>
                <c:pt idx="7">
                  <c:v>1.1499999999999999</c:v>
                </c:pt>
                <c:pt idx="8">
                  <c:v>#N/A</c:v>
                </c:pt>
                <c:pt idx="9">
                  <c:v>1.67</c:v>
                </c:pt>
              </c:numCache>
            </c:numRef>
          </c:val>
          <c:extLst>
            <c:ext xmlns:c16="http://schemas.microsoft.com/office/drawing/2014/chart" uri="{C3380CC4-5D6E-409C-BE32-E72D297353CC}">
              <c16:uniqueId val="{00000008-DD2A-491A-B851-F4A08714E6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4.57</c:v>
                </c:pt>
                <c:pt idx="2">
                  <c:v>#N/A</c:v>
                </c:pt>
                <c:pt idx="3">
                  <c:v>4.34</c:v>
                </c:pt>
                <c:pt idx="4">
                  <c:v>#N/A</c:v>
                </c:pt>
                <c:pt idx="5">
                  <c:v>4.7699999999999996</c:v>
                </c:pt>
                <c:pt idx="6">
                  <c:v>#N/A</c:v>
                </c:pt>
                <c:pt idx="7">
                  <c:v>5.38</c:v>
                </c:pt>
                <c:pt idx="8">
                  <c:v>#N/A</c:v>
                </c:pt>
                <c:pt idx="9">
                  <c:v>4.8499999999999996</c:v>
                </c:pt>
              </c:numCache>
            </c:numRef>
          </c:val>
          <c:extLst>
            <c:ext xmlns:c16="http://schemas.microsoft.com/office/drawing/2014/chart" uri="{C3380CC4-5D6E-409C-BE32-E72D297353CC}">
              <c16:uniqueId val="{00000009-DD2A-491A-B851-F4A08714E6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386</c:v>
                </c:pt>
                <c:pt idx="5">
                  <c:v>371</c:v>
                </c:pt>
                <c:pt idx="8">
                  <c:v>359</c:v>
                </c:pt>
                <c:pt idx="11">
                  <c:v>332</c:v>
                </c:pt>
                <c:pt idx="14">
                  <c:v>292</c:v>
                </c:pt>
              </c:numCache>
            </c:numRef>
          </c:val>
          <c:extLst>
            <c:ext xmlns:c16="http://schemas.microsoft.com/office/drawing/2014/chart" uri="{C3380CC4-5D6E-409C-BE32-E72D297353CC}">
              <c16:uniqueId val="{00000000-92F6-4175-B550-0A5564FCB1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F6-4175-B550-0A5564FCB1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c:v>
                </c:pt>
                <c:pt idx="3">
                  <c:v>15</c:v>
                </c:pt>
                <c:pt idx="6">
                  <c:v>14</c:v>
                </c:pt>
                <c:pt idx="9">
                  <c:v>12</c:v>
                </c:pt>
                <c:pt idx="12">
                  <c:v>11</c:v>
                </c:pt>
              </c:numCache>
            </c:numRef>
          </c:val>
          <c:extLst>
            <c:ext xmlns:c16="http://schemas.microsoft.com/office/drawing/2014/chart" uri="{C3380CC4-5D6E-409C-BE32-E72D297353CC}">
              <c16:uniqueId val="{00000002-92F6-4175-B550-0A5564FCB1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25</c:v>
                </c:pt>
                <c:pt idx="6">
                  <c:v>28</c:v>
                </c:pt>
                <c:pt idx="9">
                  <c:v>25</c:v>
                </c:pt>
                <c:pt idx="12">
                  <c:v>17</c:v>
                </c:pt>
              </c:numCache>
            </c:numRef>
          </c:val>
          <c:extLst>
            <c:ext xmlns:c16="http://schemas.microsoft.com/office/drawing/2014/chart" uri="{C3380CC4-5D6E-409C-BE32-E72D297353CC}">
              <c16:uniqueId val="{00000003-92F6-4175-B550-0A5564FCB1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c:v>
                </c:pt>
                <c:pt idx="3">
                  <c:v>20</c:v>
                </c:pt>
                <c:pt idx="6">
                  <c:v>30</c:v>
                </c:pt>
                <c:pt idx="9">
                  <c:v>28</c:v>
                </c:pt>
                <c:pt idx="12">
                  <c:v>26</c:v>
                </c:pt>
              </c:numCache>
            </c:numRef>
          </c:val>
          <c:extLst>
            <c:ext xmlns:c16="http://schemas.microsoft.com/office/drawing/2014/chart" uri="{C3380CC4-5D6E-409C-BE32-E72D297353CC}">
              <c16:uniqueId val="{00000004-92F6-4175-B550-0A5564FCB1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F6-4175-B550-0A5564FCB1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F6-4175-B550-0A5564FCB1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458</c:v>
                </c:pt>
                <c:pt idx="3">
                  <c:v>443</c:v>
                </c:pt>
                <c:pt idx="6">
                  <c:v>417</c:v>
                </c:pt>
                <c:pt idx="9">
                  <c:v>391</c:v>
                </c:pt>
                <c:pt idx="12">
                  <c:v>329</c:v>
                </c:pt>
              </c:numCache>
            </c:numRef>
          </c:val>
          <c:extLst>
            <c:ext xmlns:c16="http://schemas.microsoft.com/office/drawing/2014/chart" uri="{C3380CC4-5D6E-409C-BE32-E72D297353CC}">
              <c16:uniqueId val="{00000007-92F6-4175-B550-0A5564FCB1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152</c:v>
                </c:pt>
                <c:pt idx="2">
                  <c:v>#N/A</c:v>
                </c:pt>
                <c:pt idx="3">
                  <c:v>#N/A</c:v>
                </c:pt>
                <c:pt idx="4">
                  <c:v>132</c:v>
                </c:pt>
                <c:pt idx="5">
                  <c:v>#N/A</c:v>
                </c:pt>
                <c:pt idx="6">
                  <c:v>#N/A</c:v>
                </c:pt>
                <c:pt idx="7">
                  <c:v>130</c:v>
                </c:pt>
                <c:pt idx="8">
                  <c:v>#N/A</c:v>
                </c:pt>
                <c:pt idx="9">
                  <c:v>#N/A</c:v>
                </c:pt>
                <c:pt idx="10">
                  <c:v>124</c:v>
                </c:pt>
                <c:pt idx="11">
                  <c:v>#N/A</c:v>
                </c:pt>
                <c:pt idx="12">
                  <c:v>#N/A</c:v>
                </c:pt>
                <c:pt idx="13">
                  <c:v>91</c:v>
                </c:pt>
                <c:pt idx="14">
                  <c:v>#N/A</c:v>
                </c:pt>
              </c:numCache>
            </c:numRef>
          </c:val>
          <c:smooth val="0"/>
          <c:extLst>
            <c:ext xmlns:c16="http://schemas.microsoft.com/office/drawing/2014/chart" uri="{C3380CC4-5D6E-409C-BE32-E72D297353CC}">
              <c16:uniqueId val="{00000008-92F6-4175-B550-0A5564FCB1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2529</c:v>
                </c:pt>
                <c:pt idx="5">
                  <c:v>2379</c:v>
                </c:pt>
                <c:pt idx="8">
                  <c:v>2484</c:v>
                </c:pt>
                <c:pt idx="11">
                  <c:v>2422</c:v>
                </c:pt>
                <c:pt idx="14">
                  <c:v>2490</c:v>
                </c:pt>
              </c:numCache>
            </c:numRef>
          </c:val>
          <c:extLst>
            <c:ext xmlns:c16="http://schemas.microsoft.com/office/drawing/2014/chart" uri="{C3380CC4-5D6E-409C-BE32-E72D297353CC}">
              <c16:uniqueId val="{00000000-7713-4F2A-AB83-91C70E59E2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713-4F2A-AB83-91C70E59E2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3322</c:v>
                </c:pt>
                <c:pt idx="5">
                  <c:v>3446</c:v>
                </c:pt>
                <c:pt idx="8">
                  <c:v>3583</c:v>
                </c:pt>
                <c:pt idx="11">
                  <c:v>3793</c:v>
                </c:pt>
                <c:pt idx="14">
                  <c:v>3937</c:v>
                </c:pt>
              </c:numCache>
            </c:numRef>
          </c:val>
          <c:extLst>
            <c:ext xmlns:c16="http://schemas.microsoft.com/office/drawing/2014/chart" uri="{C3380CC4-5D6E-409C-BE32-E72D297353CC}">
              <c16:uniqueId val="{00000002-7713-4F2A-AB83-91C70E59E2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13-4F2A-AB83-91C70E59E2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13-4F2A-AB83-91C70E59E2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4</c:v>
                </c:pt>
                <c:pt idx="12">
                  <c:v>4</c:v>
                </c:pt>
              </c:numCache>
            </c:numRef>
          </c:val>
          <c:extLst>
            <c:ext xmlns:c16="http://schemas.microsoft.com/office/drawing/2014/chart" uri="{C3380CC4-5D6E-409C-BE32-E72D297353CC}">
              <c16:uniqueId val="{00000005-7713-4F2A-AB83-91C70E59E2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270</c:v>
                </c:pt>
                <c:pt idx="3">
                  <c:v>276</c:v>
                </c:pt>
                <c:pt idx="6">
                  <c:v>253</c:v>
                </c:pt>
                <c:pt idx="9">
                  <c:v>247</c:v>
                </c:pt>
                <c:pt idx="12">
                  <c:v>312</c:v>
                </c:pt>
              </c:numCache>
            </c:numRef>
          </c:val>
          <c:extLst>
            <c:ext xmlns:c16="http://schemas.microsoft.com/office/drawing/2014/chart" uri="{C3380CC4-5D6E-409C-BE32-E72D297353CC}">
              <c16:uniqueId val="{00000006-7713-4F2A-AB83-91C70E59E2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113</c:v>
                </c:pt>
                <c:pt idx="3">
                  <c:v>93</c:v>
                </c:pt>
                <c:pt idx="6">
                  <c:v>66</c:v>
                </c:pt>
                <c:pt idx="9">
                  <c:v>42</c:v>
                </c:pt>
                <c:pt idx="12">
                  <c:v>35</c:v>
                </c:pt>
              </c:numCache>
            </c:numRef>
          </c:val>
          <c:extLst>
            <c:ext xmlns:c16="http://schemas.microsoft.com/office/drawing/2014/chart" uri="{C3380CC4-5D6E-409C-BE32-E72D297353CC}">
              <c16:uniqueId val="{00000007-7713-4F2A-AB83-91C70E59E2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235</c:v>
                </c:pt>
                <c:pt idx="3">
                  <c:v>184</c:v>
                </c:pt>
                <c:pt idx="6">
                  <c:v>266</c:v>
                </c:pt>
                <c:pt idx="9">
                  <c:v>224</c:v>
                </c:pt>
                <c:pt idx="12">
                  <c:v>208</c:v>
                </c:pt>
              </c:numCache>
            </c:numRef>
          </c:val>
          <c:extLst>
            <c:ext xmlns:c16="http://schemas.microsoft.com/office/drawing/2014/chart" uri="{C3380CC4-5D6E-409C-BE32-E72D297353CC}">
              <c16:uniqueId val="{00000008-7713-4F2A-AB83-91C70E59E2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102</c:v>
                </c:pt>
                <c:pt idx="3">
                  <c:v>87</c:v>
                </c:pt>
                <c:pt idx="6">
                  <c:v>73</c:v>
                </c:pt>
                <c:pt idx="9">
                  <c:v>73</c:v>
                </c:pt>
                <c:pt idx="12">
                  <c:v>61</c:v>
                </c:pt>
              </c:numCache>
            </c:numRef>
          </c:val>
          <c:extLst>
            <c:ext xmlns:c16="http://schemas.microsoft.com/office/drawing/2014/chart" uri="{C3380CC4-5D6E-409C-BE32-E72D297353CC}">
              <c16:uniqueId val="{00000009-7713-4F2A-AB83-91C70E59E2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2949</c:v>
                </c:pt>
                <c:pt idx="3">
                  <c:v>2920</c:v>
                </c:pt>
                <c:pt idx="6">
                  <c:v>2946</c:v>
                </c:pt>
                <c:pt idx="9">
                  <c:v>2864</c:v>
                </c:pt>
                <c:pt idx="12">
                  <c:v>2951</c:v>
                </c:pt>
              </c:numCache>
            </c:numRef>
          </c:val>
          <c:extLst>
            <c:ext xmlns:c16="http://schemas.microsoft.com/office/drawing/2014/chart" uri="{C3380CC4-5D6E-409C-BE32-E72D297353CC}">
              <c16:uniqueId val="{0000000A-7713-4F2A-AB83-91C70E59E2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13-4F2A-AB83-91C70E59E2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1013</c:v>
                </c:pt>
                <c:pt idx="1">
                  <c:v>1046</c:v>
                </c:pt>
                <c:pt idx="2">
                  <c:v>1056</c:v>
                </c:pt>
              </c:numCache>
            </c:numRef>
          </c:val>
          <c:extLst>
            <c:ext xmlns:c16="http://schemas.microsoft.com/office/drawing/2014/chart" uri="{C3380CC4-5D6E-409C-BE32-E72D297353CC}">
              <c16:uniqueId val="{00000000-152D-4A07-BA68-DF94A596B1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c:v>
                </c:pt>
                <c:pt idx="1">
                  <c:v>33</c:v>
                </c:pt>
                <c:pt idx="2">
                  <c:v>33</c:v>
                </c:pt>
              </c:numCache>
            </c:numRef>
          </c:val>
          <c:extLst>
            <c:ext xmlns:c16="http://schemas.microsoft.com/office/drawing/2014/chart" uri="{C3380CC4-5D6E-409C-BE32-E72D297353CC}">
              <c16:uniqueId val="{00000001-152D-4A07-BA68-DF94A596B1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2340</c:v>
                </c:pt>
                <c:pt idx="1">
                  <c:v>2494</c:v>
                </c:pt>
                <c:pt idx="2">
                  <c:v>2628</c:v>
                </c:pt>
              </c:numCache>
            </c:numRef>
          </c:val>
          <c:extLst>
            <c:ext xmlns:c16="http://schemas.microsoft.com/office/drawing/2014/chart" uri="{C3380CC4-5D6E-409C-BE32-E72D297353CC}">
              <c16:uniqueId val="{00000002-152D-4A07-BA68-DF94A596B1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{28487222-A626-478D-B39F-31A20B198966}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C01-4695-AA2D-16A47DFEEA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{039F16FE-3C13-4F44-A8F8-15D49C0251D1}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01-4695-AA2D-16A47DFEEA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{1CF87FD7-B2F5-4191-93F3-E135563BD9FF}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01-4695-AA2D-16A47DFEEA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{9C5EF492-22FE-4C16-B9E0-DA2F9833B052}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01-4695-AA2D-16A47DFEEA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{02261606-3473-40A2-A910-758E22409C1F}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01-4695-AA2D-16A47DFEEA4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{2F64C6FF-300A-4ABC-BC95-CCB09F809BF5}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C01-4695-AA2D-16A47DFEEA4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{483C4591-3092-4A60-8F12-551197F2F198}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C01-4695-AA2D-16A47DFEEA4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{27220781-7B4B-4017-8190-43C930C3AECB}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C01-4695-AA2D-16A47DFEEA4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{67A89C7C-9D40-49E0-AD35-2D0A1351AF28}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C01-4695-AA2D-16A47DFEEA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59.6</c:v>
                </c:pt>
                <c:pt idx="32">
                  <c:v>60.7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C01-4695-AA2D-16A47DFEEA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{214D83BE-7FE7-4760-AAFE-985044D6B956}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C01-4695-AA2D-16A47DFEEA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{2D25CFB2-6F47-4B4C-8970-3D29B9C02204}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01-4695-AA2D-16A47DFEEA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{E9A99C98-6752-4CFD-8B13-BDB525916607}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01-4695-AA2D-16A47DFEEA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{4D97888C-EE7D-4732-B325-82A90ED27C24}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01-4695-AA2D-16A47DFEEA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{444DC87D-AB5C-4E27-AAD1-5972DD2E4943}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01-4695-AA2D-16A47DFEEA4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{7B3C90EC-FC5D-4718-96A0-CCA4254D3F34}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C01-4695-AA2D-16A47DFEEA4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{AF743429-9FA2-473D-ACDE-52B2EBAF507F}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C01-4695-AA2D-16A47DFEEA4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{51C6979A-F358-4BB0-A211-E70EC9A54081}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C01-4695-AA2D-16A47DFEEA4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{759536D7-B34D-4FD9-A925-00565F1BB764}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C01-4695-AA2D-16A47DFEEA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DC01-4695-AA2D-16A47DFEEA42}"/>
            </c:ext>
          </c:extLst>
        </c:ser>
        <c:dLbls>
          <c:showLegendKey val="0"/>
          <c:showVal val="1"/>
          <c:showCatName val="0"/>
          <c:showSerName val="0"/>
          <c:showPercent val="0"/>
          <c:showBubbleSize val="0"/>
        </c:dLbls>
        <c:axId val="46179840"/>
        <c:axId val="46181760"/>
      </c:scatterChart>
      <c:valAx>
        <c:axId val="4617984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{4CCFFD08-10C4-4F56-9409-6204957A3B3D}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7A4-4F04-8A29-50AED4C5EA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{CDCA8A15-579E-4E13-A14A-B028DEDA10EA}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A4-4F04-8A29-50AED4C5EA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{9867C23E-F755-4696-8777-281BC815928C}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A4-4F04-8A29-50AED4C5EA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{7D13ADC7-4A3A-4FA5-BEC1-F1709E6633D4}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A4-4F04-8A29-50AED4C5EA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{4032F541-67F2-40BC-9869-2C1B50DB19A2}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A4-4F04-8A29-50AED4C5EA2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{4A72E348-F411-4875-AC91-C60D3478EA74}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7A4-4F04-8A29-50AED4C5EA2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{73B43696-CFEA-4A43-A10C-587C337A737E}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7A4-4F04-8A29-50AED4C5EA2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{B6E03773-B823-41F3-915B-9E19938DC737}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7A4-4F04-8A29-50AED4C5EA2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{DA3D2C09-C39E-44E3-A878-9DE93804A5F3}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7A4-4F04-8A29-50AED4C5EA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8.5</c:v>
                </c:pt>
                <c:pt idx="16">
                  <c:v>8.1</c:v>
                </c:pt>
                <c:pt idx="24">
                  <c:v>7.7</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7A4-4F04-8A29-50AED4C5EA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{25BE4EF6-A07C-410A-8A65-FE0D75FC8A6E}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7A4-4F04-8A29-50AED4C5EA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{EA3AD656-FFA7-4812-A71B-CA9602C4C8BD}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A4-4F04-8A29-50AED4C5EA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{C3F03E64-B9E1-46C7-95E0-EC6E2C2EFAA5}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A4-4F04-8A29-50AED4C5EA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{213260A3-EF2A-49E7-B25A-F66D04F6846A}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A4-4F04-8A29-50AED4C5EA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{06D31BEE-0E89-443D-B190-D8D81A730B2A}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A4-4F04-8A29-50AED4C5EA2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{C9787F00-68CB-4D11-9E6C-E9B735AB9931}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7A4-4F04-8A29-50AED4C5EA2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{646C161E-FAE9-4BB2-A6CB-6B7C228EF844}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7A4-4F04-8A29-50AED4C5EA2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{0370F6A3-9197-48AA-8932-86F8FDED5584}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7A4-4F04-8A29-50AED4C5EA2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{C3B80508-8ECE-49EB-AB28-18EC445D277F}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7A4-4F04-8A29-50AED4C5EA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7A4-4F04-8A29-50AED4C5EA25}"/>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林業が主産業である本村において、主に林内路網・林業施設・椎茸生産施設等の生産基盤整備に財源確保のため過疎対策事業債を発行し、生産維持に繋げてきたところであるが、その結果、ピーク時には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億円の地方債残高であった。近年は長期的な負担軽減のため、単年度元金償還金より抑えた発行額とし、後世への負担軽減を図った。その結果、平成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年度元利償還金においては、ピーク時の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億円台まで減額することとなった。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ただし、地方交付税等が減ってきている現状において、地方債の借入れ増も念頭におきながら、財源の確保のため調整を行っていく必要がある。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地方債の新規発行の抑制効果により、現在高の減少とともにその他の将来への負担となる経費も減少傾向にある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が、今年度においては、防災行政無線デジタル化改修事業により例年と比べ多くの地方債を借り入れたことにより、一般会計等に係る地方債の現在高が多くなったところである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償還額の減額に伴い交付税基準財政需要算入見込み額も減少傾向となるが、それを上回る充当可能基金への積み増しにより、将来負担額を充当可能財源等が上回る状況にある。よって、将来負担比率分子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年度以降、ﾏｲﾅｽ指数となっており、将来への余力を考えると比較的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健全な財政運営となっている。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宮崎県諸塚村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・固定資産税の増収、地方債を活用した事業の実施等により公共施設等整備基金に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千円積み立て、果実である銀行利息及び国債等運用基金益を財政調整期金に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千円、減災基金に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千円、その他特定目基金に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・老朽化した施設の改修や建替等が予想されており、公共施設等整備基金を取り崩しての整備が予定されており、中長期的には減少傾向になると予想される。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・地方交付税が減少傾向にある現在、財政調整基金を活用した事業執行も予想されるところであるが、今後は基金の使途の明確化を図るために、特定目的基金への積み立てを推進していく。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・中山間ふるさと農村活性化基金：土地改良施設の機能を適正に発揮させるための集落共同活動支援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・社会福祉基金：社会福祉の推進と強化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・地域福祉基金：地域の福祉の向上に資するために、社会福祉法人、個人等の民間事業者が実施する高齢者福祉事業等を支援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・森林郷創生基金：豊で活力に満ちた新しい山村集落づくり事業にかかる経費充当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・農林業担い手対策基金：農林業従事者の労働安全衛生の充実、育英資金貸与、技術技能の向上、福利厚生の充実を図ることにより、農林業従事者の育成確保に資する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・椎茸振興基金：椎茸の原木受給対策、施設整備、生産・販売対策を図ることにより、椎茸生産農家の育成と椎茸産業の発展に寄与する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・公共施設等整備基金：公共施設等の整備資金の積み立て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・災害見舞金等基金：村民の火災、風水害及びその他の災害による被害に対し、生活再建の一助として支給する見舞金の支給資金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・森林郷創生基金：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銀行利息及び国債等運用基金益を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施設等改修整備の財源として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千円及び銀行利息及び国債等運用基金益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・公共施設等整備基金：現在、検討会を立ち上げ協議中の諸塚村中央公民館改築事業を実施するため、財政運営の状況をみながら積み立てを行っていく。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・銀行利息及び国債等運用基金益を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・予想の難しい地方交付税減額分の事業執行及び災害への備えのため、現在並みの積立額を維持するとともに、有利な事業投資を行い運用果実による積み増しを行っていく。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・銀行利息である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・償還のピークは過ぎており、今後の積み立ては予定していないものの、一般会計予算の歳入全体の状況を見ながら現在の積立額を維持していく。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D9F3657-2F3B-401C-82FD-06FD606EE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4A3FD03-9DD8-4E87-B490-2F6136CBA2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38F156F9-4D56-469A-8F1C-0BD3A89E2E2A}"/>
            </a:ext>
          </a:extLst>
        </xdr:cNvPr>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DE0238EF-C3F4-4C4C-AAAF-66C88B4A737A}"/>
            </a:ext>
          </a:extLst>
        </xdr:cNvPr>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C7B294F4-8AD9-4053-9BFC-FCDEBED2D59D}"/>
            </a:ext>
          </a:extLst>
        </xdr:cNvPr>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EE3556C8-AA17-4B49-A405-9BC586933772}"/>
            </a:ext>
          </a:extLst>
        </xdr:cNvPr>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B52BAC76-550D-413C-A81E-4D0CD7AC5386}"/>
            </a:ext>
          </a:extLst>
        </xdr:cNvPr>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4766C9AD-5F20-42E4-85DA-AA99D2A0E4CD}"/>
            </a:ext>
          </a:extLst>
        </xdr:cNvPr>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A905D58F-C48A-4B84-BF58-3A4620CACB0F}"/>
            </a:ext>
          </a:extLst>
        </xdr:cNvPr>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9D19A3ED-A7F0-4715-BC20-A139BA79D9C4}"/>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9C9F113F-2119-4E68-90A3-1DE0E80EB8C0}"/>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D552FCF7-59A6-460A-B7F7-F1DB14C37F47}"/>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30EA5319-2A56-44C1-8A71-0B61F23897C9}"/>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8900071F-A130-4E5B-B4B2-7AF77099E479}"/>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6DFE6D85-B1D5-43DD-B01A-03AFEF06A08D}"/>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8A542B43-4CC0-478A-8F3F-8B3E0AC41950}"/>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23763973-52CE-4C1E-A2A4-9A85DA662E91}"/>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79694661-FC37-4719-BD27-234145793264}"/>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348629FB-BCD9-416F-B026-6E4F79CFB200}"/>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1,766
1,763
187.56
3,670,995
3,490,887
91,502
1,885,805
2,951,032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34E3FA83-CE38-4094-A564-F5B1DBF50C5C}"/>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FB5A8DCE-B674-4B37-8BB6-2E77850CEF98}"/>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116A1547-D94D-43B2-81C6-799EA8CC7126}"/>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3169A009-3AD1-4499-B236-6D8FE98F1F24}"/>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F99D54D5-6D42-4797-828C-14B8EFFBA37B}"/>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2D17466B-309F-4A4C-BFFE-5A793D7412D2}"/>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1A378151-9206-4CEB-B0A6-A0A773CE7DBB}"/>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BC24AA4D-0656-47ED-BE3D-4C3571768A37}"/>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FD234FD7-1445-464E-BABC-DECE4B976A40}"/>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7EF43F38-930E-42D6-86ED-74114066C9A9}"/>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44D56E1-8C82-4626-B052-6953EA3712C5}"/>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88479C2D-9232-4290-9778-E3BFB0C9BA2C}"/>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87B4982B-1A25-4714-B82A-FAD55FE86538}"/>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1FBF3C50-1703-49EE-AB31-6F1EAA8E154F}"/>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424F9ACE-31B7-4F42-ABFA-166E5C3FAE65}"/>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162F4CE2-5E37-43BE-899E-6750F0A125DD}"/>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6F51B5A5-2CE6-4708-9F0E-1C907271EBE6}"/>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865E3674-404C-40B5-A574-DD9D5CBF190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6D045EF9-3CE1-464B-BF2D-753369174DCC}"/>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726E7ABB-F524-4D57-A4BC-DCB87388479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D2F0384B-535D-4E6D-A73A-8E0D5AB0D966}"/>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1B74FE35-0CA7-46B0-8350-773801210097}"/>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B94A4F79-B79C-494A-923B-63FA55A027AD}"/>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FCD41679-C8C4-40CF-BC6B-1324454539F5}"/>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CBD62598-1AC3-4836-9876-379F939C0AB5}"/>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E1AC92F9-B12A-4893-BB8B-902BF23DF4A0}"/>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3415F46-2F1D-4604-9EC5-BE96B05236DC}"/>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78FD5DF-5C79-47B1-9526-DB020A85CAB5}"/>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7C8D5B6A-344E-4FED-B032-B896CE39CF57}"/>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FE0AFAE1-36F1-4437-8A0B-4AD082BADA3F}"/>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8ADF1FF-967E-428F-B6CF-9044A5EC698F}"/>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F34C2881-6AE6-49AD-99C1-134F8A61B13E}"/>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45EF4777-40FE-4504-A9EF-C31A3C614A33}"/>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FFE9A2C-3BAF-4184-B4FA-687EF6C32B2B}"/>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有形固定資産減価償却率は、類似団体平均を上回っている。本村は、平成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年度に公共施設総合管理計画を策定しており、当該計画に基づき施設の維持管理を適切に進めていく。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19E434B7-BA57-4E77-8BB8-93DFC19E2004}"/>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1AC56D2F-4E0A-4919-82F0-2AC0FFCE1EE6}"/>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2FD108EA-A0FE-471A-9491-09423AD3B8B1}"/>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51AC35E-B178-4364-8EF1-CD38AE715628}"/>
            </a:ext>
          </a:extLst>
        </xdr:cNvPr>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81A8BB38-608B-4DB2-93FD-709F774FF22B}"/>
            </a:ext>
          </a:extLst>
        </xdr:cNvPr>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AC92AF25-77FF-4174-8B0F-A4FA0A7CEBE4}"/>
            </a:ext>
          </a:extLst>
        </xdr:cNvPr>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640EB21-971C-404A-BD7B-967F1ECF56B4}"/>
            </a:ext>
          </a:extLst>
        </xdr:cNvPr>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CDFEC52C-71B5-42DB-AC58-DA3A2741488F}"/>
            </a:ext>
          </a:extLst>
        </xdr:cNvPr>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11B3D267-E5D9-466E-8753-BF357493BAEE}"/>
            </a:ext>
          </a:extLst>
        </xdr:cNvPr>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2B6C854B-F282-4420-B438-2EC2F7BD55E1}"/>
            </a:ext>
          </a:extLst>
        </xdr:cNvPr>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EBC35EE1-531C-4E9E-A919-C765B352DE73}"/>
            </a:ext>
          </a:extLst>
        </xdr:cNvPr>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5857C337-5271-42EF-9BF4-16D90A81B551}"/>
            </a:ext>
          </a:extLst>
        </xdr:cNvPr>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BD13B09E-5C47-4724-B9C6-5D1E61CF3D26}"/>
            </a:ext>
          </a:extLst>
        </xdr:cNvPr>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4AB86F04-C10C-49FC-9ADC-A22F465D8028}"/>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F8CE765-B6DD-498D-9747-F710657DA6D0}"/>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393871D1-6124-4658-80B5-986951DF56CA}"/>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17F23651-A142-4ED4-A05D-C1F6F053D674}"/>
            </a:ext>
          </a:extLst>
        </xdr:cNvPr>
        <xdr:cNvCxnSpPr/>
      </xdr:nvCxnSpPr>
      <xdr:spPr>
        <a:xfrm flipV="1">
          <a:off x="40747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369C11B5-BA89-4450-ACA2-701AFB3FFE52}"/>
            </a:ext>
          </a:extLst>
        </xdr:cNvPr>
        <xdr:cNvSpPr txBox="1"/>
      </xdr:nvSpPr>
      <xdr:spPr>
        <a:xfrm>
          <a:off x="41275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84634D68-2352-4F3D-96AA-72772F40FE1C}"/>
            </a:ext>
          </a:extLst>
        </xdr:cNvPr>
        <xdr:cNvCxnSpPr/>
      </xdr:nvCxnSpPr>
      <xdr:spPr>
        <a:xfrm>
          <a:off x="3987800" y="65254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CE72E3B2-8F7A-4B62-8D47-9943708EA2F8}"/>
            </a:ext>
          </a:extLst>
        </xdr:cNvPr>
        <xdr:cNvSpPr txBox="1"/>
      </xdr:nvSpPr>
      <xdr:spPr>
        <a:xfrm>
          <a:off x="41275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F7C42CE1-0253-48E6-AA8E-CF9CB850DE56}"/>
            </a:ext>
          </a:extLst>
        </xdr:cNvPr>
        <xdr:cNvCxnSpPr/>
      </xdr:nvCxnSpPr>
      <xdr:spPr>
        <a:xfrm>
          <a:off x="3987800" y="52588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a:extLst>
            <a:ext uri="{FF2B5EF4-FFF2-40B4-BE49-F238E27FC236}">
              <a16:creationId xmlns:a16="http://schemas.microsoft.com/office/drawing/2014/main" id="{23572DFA-5C93-4F47-A951-2D449124432D}"/>
            </a:ext>
          </a:extLst>
        </xdr:cNvPr>
        <xdr:cNvSpPr txBox="1"/>
      </xdr:nvSpPr>
      <xdr:spPr>
        <a:xfrm>
          <a:off x="41275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5DB1653B-6B03-43CC-9D66-BB81EB6C135A}"/>
            </a:ext>
          </a:extLst>
        </xdr:cNvPr>
        <xdr:cNvSpPr/>
      </xdr:nvSpPr>
      <xdr:spPr>
        <a:xfrm>
          <a:off x="40259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44EB0CB6-CEB8-4220-81C2-9FA32A01F761}"/>
            </a:ext>
          </a:extLst>
        </xdr:cNvPr>
        <xdr:cNvSpPr/>
      </xdr:nvSpPr>
      <xdr:spPr>
        <a:xfrm>
          <a:off x="3429000" y="57550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A11C70CE-A3CD-49CA-92E4-7B6128C26BA6}"/>
            </a:ext>
          </a:extLst>
        </xdr:cNvPr>
        <xdr:cNvSpPr/>
      </xdr:nvSpPr>
      <xdr:spPr>
        <a:xfrm>
          <a:off x="2781300" y="58305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141F10F-98C4-43B9-BC95-94070479F1CB}"/>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72CBD28-E397-4D65-A611-34EA86141749}"/>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3D4C2D0-9092-42BE-97CE-A4B603952EC6}"/>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9648037-87A4-481B-B05E-8BF35DFD8FA1}"/>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DB148F-8490-4A51-A98A-E959772763E5}"/>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24553</xdr:rowOff>
    </xdr:from>
    <xdr:to>
      <xdr:col>23</xdr:col>
      <xdr:colOff>136525</xdr:colOff>
      <xdr:row>28</xdr:row>
      <xdr:rowOff>126153</xdr:rowOff>
    </xdr:to>
    <xdr:sp macro="" textlink="">
      <xdr:nvSpPr>
        <xdr:cNvPr id="85" name="楕円 84">
          <a:extLst>
            <a:ext uri="{FF2B5EF4-FFF2-40B4-BE49-F238E27FC236}">
              <a16:creationId xmlns:a16="http://schemas.microsoft.com/office/drawing/2014/main" id="{5B94231E-6F60-4593-8015-8FEA8F2FBCDD}"/>
            </a:ext>
          </a:extLst>
        </xdr:cNvPr>
        <xdr:cNvSpPr/>
      </xdr:nvSpPr>
      <xdr:spPr>
        <a:xfrm>
          <a:off x="4025900" y="55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47430</xdr:rowOff>
    </xdr:from>
    <xdr:ext cx="405111" cy="259045"/>
    <xdr:sp macro="" textlink="">
      <xdr:nvSpPr>
        <xdr:cNvPr id="86" name="有形固定資産減価償却率該当値テキスト">
          <a:extLst>
            <a:ext uri="{FF2B5EF4-FFF2-40B4-BE49-F238E27FC236}">
              <a16:creationId xmlns:a16="http://schemas.microsoft.com/office/drawing/2014/main" id="{DB8AFE58-74BE-4736-B5AA-E71779CABDB2}"/>
            </a:ext>
          </a:extLst>
        </xdr:cNvPr>
        <xdr:cNvSpPr txBox="1"/>
      </xdr:nvSpPr>
      <xdr:spPr>
        <a:xfrm>
          <a:off x="4127500" y="544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87" name="楕円 86">
          <a:extLst>
            <a:ext uri="{FF2B5EF4-FFF2-40B4-BE49-F238E27FC236}">
              <a16:creationId xmlns:a16="http://schemas.microsoft.com/office/drawing/2014/main" id="{CEAB21DB-CE4E-44B4-A974-A14B220AE16F}"/>
            </a:ext>
          </a:extLst>
        </xdr:cNvPr>
        <xdr:cNvSpPr/>
      </xdr:nvSpPr>
      <xdr:spPr>
        <a:xfrm>
          <a:off x="3429000" y="56362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75353</xdr:rowOff>
    </xdr:from>
    <xdr:to>
      <xdr:col>23</xdr:col>
      <xdr:colOff>85725</xdr:colOff>
      <xdr:row>28</xdr:row>
      <xdr:rowOff>114935</xdr:rowOff>
    </xdr:to>
    <xdr:cxnSp macro="">
      <xdr:nvCxnSpPr>
        <xdr:cNvPr id="88" name="直線コネクタ 87">
          <a:extLst>
            <a:ext uri="{FF2B5EF4-FFF2-40B4-BE49-F238E27FC236}">
              <a16:creationId xmlns:a16="http://schemas.microsoft.com/office/drawing/2014/main" id="{9B47E2B1-BCB1-4906-95DD-56D7BDA6D6DF}"/>
            </a:ext>
          </a:extLst>
        </xdr:cNvPr>
        <xdr:cNvCxnSpPr/>
      </xdr:nvCxnSpPr>
      <xdr:spPr>
        <a:xfrm flipV="1">
          <a:off x="3479800" y="5647478"/>
          <a:ext cx="5969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9" name="n_1aveValue有形固定資産減価償却率">
          <a:extLst>
            <a:ext uri="{FF2B5EF4-FFF2-40B4-BE49-F238E27FC236}">
              <a16:creationId xmlns:a16="http://schemas.microsoft.com/office/drawing/2014/main" id="{2D25FD71-A0B3-410A-8B1F-E9FB47B3FF41}"/>
            </a:ext>
          </a:extLst>
        </xdr:cNvPr>
        <xdr:cNvSpPr txBox="1"/>
      </xdr:nvSpPr>
      <xdr:spPr>
        <a:xfrm>
          <a:off x="3293119"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a:extLst>
            <a:ext uri="{FF2B5EF4-FFF2-40B4-BE49-F238E27FC236}">
              <a16:creationId xmlns:a16="http://schemas.microsoft.com/office/drawing/2014/main" id="{338F081F-0208-4D27-9245-AF7B25A6238F}"/>
            </a:ext>
          </a:extLst>
        </xdr:cNvPr>
        <xdr:cNvSpPr txBox="1"/>
      </xdr:nvSpPr>
      <xdr:spPr>
        <a:xfrm>
          <a:off x="2658119"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91" name="n_1mainValue有形固定資産減価償却率">
          <a:extLst>
            <a:ext uri="{FF2B5EF4-FFF2-40B4-BE49-F238E27FC236}">
              <a16:creationId xmlns:a16="http://schemas.microsoft.com/office/drawing/2014/main" id="{EA5BD1D5-D399-4470-A41E-167D58D3069E}"/>
            </a:ext>
          </a:extLst>
        </xdr:cNvPr>
        <xdr:cNvSpPr txBox="1"/>
      </xdr:nvSpPr>
      <xdr:spPr>
        <a:xfrm>
          <a:off x="3293119"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DEC2136D-B07D-42EE-91A7-020A62537C08}"/>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4EE344E8-F048-468C-B95C-E34363DA5A50}"/>
            </a:ext>
          </a:extLst>
        </xdr:cNvPr>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a:extLst>
            <a:ext uri="{FF2B5EF4-FFF2-40B4-BE49-F238E27FC236}">
              <a16:creationId xmlns:a16="http://schemas.microsoft.com/office/drawing/2014/main" id="{318DA8E2-4072-43E3-92B4-D8BE7273FA82}"/>
            </a:ext>
          </a:extLst>
        </xdr:cNvPr>
        <xdr:cNvSpPr/>
      </xdr:nvSpPr>
      <xdr:spPr>
        <a:xfrm>
          <a:off x="11959087" y="4607971"/>
          <a:ext cx="42772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1095BD96-C587-4CF9-8AC3-28C350869EF7}"/>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6CBAF1F9-C64B-4794-B6C5-0151027D2AEE}"/>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50C8F4E4-0A35-4937-9CB8-63B951D58CEC}"/>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5FF1FED8-D23C-4695-90E9-B48ED9769EB9}"/>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C89ED6A4-02A9-45C7-8CCF-9075383D1437}"/>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24D20CBF-5F51-46A6-A5F0-01337327F17B}"/>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69E5E05C-ABF2-4E41-B81D-A21D7195D44F}"/>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24E9FF64-0878-4611-A666-9C8E89A5EDB9}"/>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2BE17B2F-8EE3-4A8B-BEC4-6A51F768025A}"/>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315D0D37-2093-4B75-A02A-FA26A011C5DF}"/>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現状としては、地方債等の将来負担額より、充当可能基金等の充当可能財源が上回っていることから将来負担比率はマイナスとなっている。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今後については、公共施設等の改修などの財源を確保するため、基金の取り崩しや起債発行の増が予想されるが、収支バランスを考慮しながら適正な財政運営に努めていく。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D3410275-8C6C-42D1-AF9A-612F274AEFE9}"/>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13C21CE3-FC68-4D69-B2E2-990227F69884}"/>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A78BB403-7761-4B01-8330-55018643046F}"/>
            </a:ext>
          </a:extLst>
        </xdr:cNvPr>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2D2A63F7-9878-4AD7-92D9-969B276A63F6}"/>
            </a:ext>
          </a:extLst>
        </xdr:cNvPr>
        <xdr:cNvSpPr txBox="1"/>
      </xdr:nvSpPr>
      <xdr:spPr>
        <a:xfrm>
          <a:off x="93312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EEA11C64-5CF3-4C23-A71F-31FAD9E9B874}"/>
            </a:ext>
          </a:extLst>
        </xdr:cNvPr>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6CED70B4-0217-482F-89A7-433B8171C4AC}"/>
            </a:ext>
          </a:extLst>
        </xdr:cNvPr>
        <xdr:cNvSpPr txBox="1"/>
      </xdr:nvSpPr>
      <xdr:spPr>
        <a:xfrm>
          <a:off x="93312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37672FBD-D943-403C-823B-4408FF0DB672}"/>
            </a:ext>
          </a:extLst>
        </xdr:cNvPr>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845792D5-ED79-4BDD-AB16-9F9E738C5B7B}"/>
            </a:ext>
          </a:extLst>
        </xdr:cNvPr>
        <xdr:cNvSpPr txBox="1"/>
      </xdr:nvSpPr>
      <xdr:spPr>
        <a:xfrm>
          <a:off x="93312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2890B79F-3E90-4AE1-A24D-117662117987}"/>
            </a:ext>
          </a:extLst>
        </xdr:cNvPr>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A6216EC0-5EF2-447B-A672-983A2BE7AEFA}"/>
            </a:ext>
          </a:extLst>
        </xdr:cNvPr>
        <xdr:cNvSpPr txBox="1"/>
      </xdr:nvSpPr>
      <xdr:spPr>
        <a:xfrm>
          <a:off x="93312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DB88383C-D870-4384-8B3C-F512F71A58DD}"/>
            </a:ext>
          </a:extLst>
        </xdr:cNvPr>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3106C1D4-DAD4-44FE-BAEF-1051AC13FF37}"/>
            </a:ext>
          </a:extLst>
        </xdr:cNvPr>
        <xdr:cNvSpPr txBox="1"/>
      </xdr:nvSpPr>
      <xdr:spPr>
        <a:xfrm>
          <a:off x="93312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0135D5C9-D0EC-489B-AF5C-0CDACD666496}"/>
            </a:ext>
          </a:extLst>
        </xdr:cNvPr>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866AEB7E-8468-42B9-B942-1F11940EE9D7}"/>
            </a:ext>
          </a:extLst>
        </xdr:cNvPr>
        <xdr:cNvSpPr txBox="1"/>
      </xdr:nvSpPr>
      <xdr:spPr>
        <a:xfrm>
          <a:off x="92799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B4419F0A-6EAE-4D72-8110-DC9E51FCA350}"/>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BC9C4D58-A932-4600-A6A9-AEDD1A3A9669}"/>
            </a:ext>
          </a:extLst>
        </xdr:cNvPr>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F0F24145-55E2-4871-B2F9-79D1E3D04351}"/>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5AD03E99-BB8C-430C-84BA-2366938CC269}"/>
            </a:ext>
          </a:extLst>
        </xdr:cNvPr>
        <xdr:cNvCxnSpPr/>
      </xdr:nvCxnSpPr>
      <xdr:spPr>
        <a:xfrm flipV="1">
          <a:off x="12593320"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81238118-42C2-4597-9A54-2A86703065DA}"/>
            </a:ext>
          </a:extLst>
        </xdr:cNvPr>
        <xdr:cNvSpPr txBox="1"/>
      </xdr:nvSpPr>
      <xdr:spPr>
        <a:xfrm>
          <a:off x="12646025"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D0A5D8B0-A6BD-4C27-8341-1550B83FF89A}"/>
            </a:ext>
          </a:extLst>
        </xdr:cNvPr>
        <xdr:cNvCxnSpPr/>
      </xdr:nvCxnSpPr>
      <xdr:spPr>
        <a:xfrm>
          <a:off x="12534900" y="6803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9DA635A8-6B58-4C47-B441-FA956CDEB6DD}"/>
            </a:ext>
          </a:extLst>
        </xdr:cNvPr>
        <xdr:cNvSpPr txBox="1"/>
      </xdr:nvSpPr>
      <xdr:spPr>
        <a:xfrm>
          <a:off x="12646025"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D19075C2-46FB-4F72-9ED9-686798960A94}"/>
            </a:ext>
          </a:extLst>
        </xdr:cNvPr>
        <xdr:cNvCxnSpPr/>
      </xdr:nvCxnSpPr>
      <xdr:spPr>
        <a:xfrm>
          <a:off x="12534900" y="54619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a:extLst>
            <a:ext uri="{FF2B5EF4-FFF2-40B4-BE49-F238E27FC236}">
              <a16:creationId xmlns:a16="http://schemas.microsoft.com/office/drawing/2014/main" id="{8E244960-E8B3-4EEA-9041-2DD52219E774}"/>
            </a:ext>
          </a:extLst>
        </xdr:cNvPr>
        <xdr:cNvSpPr txBox="1"/>
      </xdr:nvSpPr>
      <xdr:spPr>
        <a:xfrm>
          <a:off x="12646025"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4E698BDE-1468-45AE-8C0A-DE3BAC800CE0}"/>
            </a:ext>
          </a:extLst>
        </xdr:cNvPr>
        <xdr:cNvSpPr/>
      </xdr:nvSpPr>
      <xdr:spPr>
        <a:xfrm>
          <a:off x="12573000" y="63672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95460806-A1B6-4352-B4CD-75D428DA928F}"/>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D8CB6FAC-9DA2-481F-9355-FAA76B263402}"/>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3BE4928-8D24-4D18-BA75-24C3369A9E7E}"/>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44A13FE1-FB84-4D01-ADB0-46B594A9CEAB}"/>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3E2C79C7-FFA7-4ACE-822C-6157A11F556D}"/>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413A4B2D-7DFE-4686-BAC1-BB27786F9386}"/>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67DE6E34-883C-4411-B5C8-78CC49CA01D5}"/>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328E63F3-99A8-49A3-A62F-90744433DDBA}"/>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9AF61704-FC1D-4CC0-9F78-A4E9B1FCDA20}"/>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3B022C37-B6F2-4681-9F35-196ED4FC58E7}"/>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ADA9460D-8B55-4DF7-A2DD-FBB72E69FA8A}"/>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F36705-E4B9-492C-A8BC-B410365448C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028723-01E4-4D2A-9159-BFA14A9F57BE}"/>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DEE43A0-B940-4757-90D4-EA974ACDE2DC}"/>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950773-3D41-4C1F-B3F4-3CE9EF5A2702}"/>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3DE62A-852D-4FB2-B6C7-0FF0ADA22F96}"/>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C978F7B-31F3-4903-B2CC-1D5825C367DC}"/>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AB9282-8F52-439D-A149-22C89F0C6E5E}"/>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ABAD47D-78DB-449E-8503-4AA2C2200B97}"/>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E303EF-F577-4F04-96F0-4502927B9989}"/>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F4BBC80-5C35-4606-B37A-4047B819C2B9}"/>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1,766
1,763
187.56
3,670,995
3,490,887
91,502
1,885,805
2,951,032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59E6A4-989B-422D-841D-B7725281AD17}"/>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964338C-37A2-4929-8F52-6F8674C2E87B}"/>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EAFBD2-D1FF-4F22-8AF8-A7CA28781FAE}"/>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E205D3-17E1-430A-99DA-C71919E572DD}"/>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1D701FC-D5F0-499B-9B16-77D6DB8BCC7A}"/>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4C1E21F-FB90-46F7-823B-17690D0DE797}"/>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520B8C-2D5D-4F94-97DC-1DD7A0A2F5EA}"/>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FC63A9-DC91-4CCF-BB8D-6FE57C10B90F}"/>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89AED0-C56B-4A05-86A0-D9F1CB851AAE}"/>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40B7C1-A966-4DB5-B44A-85EF60D218F3}"/>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070455-42C9-40D3-8676-C348823C6733}"/>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58F7F77-F9AE-4094-91E0-2B386E35F555}"/>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42C730-B672-4E64-982E-C81A935EB578}"/>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D74C860-6463-46BF-BF9D-58CD2986AF19}"/>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675798-688A-46BA-8932-F66CCE736485}"/>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75275F-3683-4CED-81AB-68D896DADDA9}"/>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39C5BDA-537E-4E84-9767-3C836EC182BB}"/>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FF951AF-7EB2-43FE-A27D-2B3EC1EE8BCA}"/>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6163CC7-F011-45C4-92DA-1820EB1971BF}"/>
            </a:ext>
          </a:extLst>
        </xdr:cNvPr>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EA47030-39DF-47C0-A5B8-1D15D6DA8001}"/>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5FF07C8-5221-42DA-BF0B-A3BC2468ABCC}"/>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502FA61-1AE3-4C9E-B93F-944BD207D3D3}"/>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F54E78B-D250-476F-B26B-1A47AA62D977}"/>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20E0ECB-1412-43BE-A2CB-A3167281F3FB}"/>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6AF8371-207A-40A4-9769-5E9B0D264381}"/>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34C5AB8-92FE-424D-9B09-BCA989C048BD}"/>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42AE07D-649A-49D1-87FC-56B1A31999CC}"/>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714B5BD-0298-488A-824D-7F7CE7F4165D}"/>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AA9A7BC-ED0D-4DD4-93BA-5CE614E9562A}"/>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A158EE3-35D3-4E19-B55D-CF3FD609CDCF}"/>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D5F168-10F1-40D2-BB6A-1C32C66CE328}"/>
            </a:ext>
          </a:extLst>
        </xdr:cNvPr>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2168CDD-508E-4BDA-AF78-F2B2FF9214C9}"/>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95B60CF3-CF97-4798-91D1-4D0E22305870}"/>
            </a:ext>
          </a:extLst>
        </xdr:cNvPr>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D74D38D-F7CE-422B-8A04-D10D6E21A667}"/>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8740AD2D-2271-404C-911F-494B527953DA}"/>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5977461A-E686-44C1-AF66-277A6A76DABB}"/>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13C4D4B-6E84-4C6A-8ECF-EFC5AB244E41}"/>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AF5447B-9879-4990-80AF-800439B2492D}"/>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981D7FB8-DF38-48D3-8DCF-02DA360B3B0F}"/>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B3FA103-6185-43CE-9293-1E6237EDA502}"/>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7F9BCD2B-5DE0-41A4-997F-3A99C2BD9E0C}"/>
            </a:ext>
          </a:extLst>
        </xdr:cNvPr>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7CC35D3-B259-49E7-9362-B666C23FC276}"/>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DB85A4A-7B7D-4B20-8FDC-E6888ACB3103}"/>
            </a:ext>
          </a:extLst>
        </xdr:cNvPr>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AD666E7-83BD-4039-8259-E0032B431077}"/>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91C2215-698C-4D19-ADBB-C85F0C41A187}"/>
            </a:ext>
          </a:extLst>
        </xdr:cNvPr>
        <xdr:cNvCxnSpPr/>
      </xdr:nvCxnSpPr>
      <xdr:spPr>
        <a:xfrm flipV="1">
          <a:off x="39490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C3CC20AA-0FBA-4F16-B697-D0812A63D0EA}"/>
            </a:ext>
          </a:extLst>
        </xdr:cNvPr>
        <xdr:cNvSpPr txBox="1"/>
      </xdr:nvSpPr>
      <xdr:spPr>
        <a:xfrm>
          <a:off x="39878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85A04709-C8CE-4CC4-83E8-FFFF00C81B36}"/>
            </a:ext>
          </a:extLst>
        </xdr:cNvPr>
        <xdr:cNvCxnSpPr/>
      </xdr:nvCxnSpPr>
      <xdr:spPr>
        <a:xfrm>
          <a:off x="3889375" y="708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6C6207C7-BD9F-4580-9634-C9B0B24ACCD3}"/>
            </a:ext>
          </a:extLst>
        </xdr:cNvPr>
        <xdr:cNvSpPr txBox="1"/>
      </xdr:nvSpPr>
      <xdr:spPr>
        <a:xfrm>
          <a:off x="39878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57741A14-D3EC-4391-9A96-27C049EB4BD8}"/>
            </a:ext>
          </a:extLst>
        </xdr:cNvPr>
        <xdr:cNvCxnSpPr/>
      </xdr:nvCxnSpPr>
      <xdr:spPr>
        <a:xfrm>
          <a:off x="3889375" y="5775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27307ECD-28C8-40B2-B5C4-4DE8EB9B9F2F}"/>
            </a:ext>
          </a:extLst>
        </xdr:cNvPr>
        <xdr:cNvSpPr txBox="1"/>
      </xdr:nvSpPr>
      <xdr:spPr>
        <a:xfrm>
          <a:off x="39878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2A67C10A-FFB8-4BD7-B227-C323743DBC4C}"/>
            </a:ext>
          </a:extLst>
        </xdr:cNvPr>
        <xdr:cNvSpPr/>
      </xdr:nvSpPr>
      <xdr:spPr>
        <a:xfrm>
          <a:off x="38989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57AA43D9-EA05-48C8-8F11-C2FACEE692CE}"/>
            </a:ext>
          </a:extLst>
        </xdr:cNvPr>
        <xdr:cNvSpPr/>
      </xdr:nvSpPr>
      <xdr:spPr>
        <a:xfrm>
          <a:off x="3203575" y="64757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947EE347-7495-4A9E-B54C-7A4E553697A3}"/>
            </a:ext>
          </a:extLst>
        </xdr:cNvPr>
        <xdr:cNvSpPr/>
      </xdr:nvSpPr>
      <xdr:spPr>
        <a:xfrm>
          <a:off x="2428875"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6B670502-7BD3-4205-86D5-AB24AE8F52FC}"/>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22C65A7-F96F-4E23-ACFD-F846B165ED97}"/>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C39D15C-43BB-4823-AC6C-0F2528860B8C}"/>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A3CAD5D-8193-4550-AD20-E552D99576B2}"/>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990631B-506A-4C70-B787-1C39775DC4A2}"/>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70" name="楕円 69">
          <a:extLst>
            <a:ext uri="{FF2B5EF4-FFF2-40B4-BE49-F238E27FC236}">
              <a16:creationId xmlns:a16="http://schemas.microsoft.com/office/drawing/2014/main" id="{094B2D27-B480-4639-9230-F274AEEC5357}"/>
            </a:ext>
          </a:extLst>
        </xdr:cNvPr>
        <xdr:cNvSpPr/>
      </xdr:nvSpPr>
      <xdr:spPr>
        <a:xfrm>
          <a:off x="38989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78757</xdr:rowOff>
    </xdr:from>
    <xdr:ext cx="405111" cy="259045"/>
    <xdr:sp macro="" textlink="">
      <xdr:nvSpPr>
        <xdr:cNvPr id="71" name="【道路】&#10;有形固定資産減価償却率該当値テキスト">
          <a:extLst>
            <a:ext uri="{FF2B5EF4-FFF2-40B4-BE49-F238E27FC236}">
              <a16:creationId xmlns:a16="http://schemas.microsoft.com/office/drawing/2014/main" id="{163D26A1-4EB2-44A2-89B4-FFF43C56ECDB}"/>
            </a:ext>
          </a:extLst>
        </xdr:cNvPr>
        <xdr:cNvSpPr txBox="1"/>
      </xdr:nvSpPr>
      <xdr:spPr>
        <a:xfrm>
          <a:off x="39878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2" name="楕円 71">
          <a:extLst>
            <a:ext uri="{FF2B5EF4-FFF2-40B4-BE49-F238E27FC236}">
              <a16:creationId xmlns:a16="http://schemas.microsoft.com/office/drawing/2014/main" id="{2DD5CBC7-B84C-437F-8CBB-BCA7960633DE}"/>
            </a:ext>
          </a:extLst>
        </xdr:cNvPr>
        <xdr:cNvSpPr/>
      </xdr:nvSpPr>
      <xdr:spPr>
        <a:xfrm>
          <a:off x="3203575" y="64242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131445</xdr:rowOff>
    </xdr:to>
    <xdr:cxnSp macro="">
      <xdr:nvCxnSpPr>
        <xdr:cNvPr id="73" name="直線コネクタ 72">
          <a:extLst>
            <a:ext uri="{FF2B5EF4-FFF2-40B4-BE49-F238E27FC236}">
              <a16:creationId xmlns:a16="http://schemas.microsoft.com/office/drawing/2014/main" id="{1F3A7341-8EFE-4D21-9DD6-B8FA231A9204}"/>
            </a:ext>
          </a:extLst>
        </xdr:cNvPr>
        <xdr:cNvCxnSpPr/>
      </xdr:nvCxnSpPr>
      <xdr:spPr>
        <a:xfrm flipV="1">
          <a:off x="3235325" y="6450330"/>
          <a:ext cx="7143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a:extLst>
            <a:ext uri="{FF2B5EF4-FFF2-40B4-BE49-F238E27FC236}">
              <a16:creationId xmlns:a16="http://schemas.microsoft.com/office/drawing/2014/main" id="{1B12E462-5E71-42AB-9F4A-4DF52536676D}"/>
            </a:ext>
          </a:extLst>
        </xdr:cNvPr>
        <xdr:cNvSpPr txBox="1"/>
      </xdr:nvSpPr>
      <xdr:spPr>
        <a:xfrm>
          <a:off x="306769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CAB9CB0B-0D81-4985-9D02-89B4530F9D96}"/>
            </a:ext>
          </a:extLst>
        </xdr:cNvPr>
        <xdr:cNvSpPr txBox="1"/>
      </xdr:nvSpPr>
      <xdr:spPr>
        <a:xfrm>
          <a:off x="230569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76" name="n_1mainValue【道路】&#10;有形固定資産減価償却率">
          <a:extLst>
            <a:ext uri="{FF2B5EF4-FFF2-40B4-BE49-F238E27FC236}">
              <a16:creationId xmlns:a16="http://schemas.microsoft.com/office/drawing/2014/main" id="{9520E804-6DF7-4F99-90FC-EB3F98E25B0A}"/>
            </a:ext>
          </a:extLst>
        </xdr:cNvPr>
        <xdr:cNvSpPr txBox="1"/>
      </xdr:nvSpPr>
      <xdr:spPr>
        <a:xfrm>
          <a:off x="306769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6922EC71-E6FA-4783-8718-F792A606D712}"/>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2F895551-9317-42C9-B941-10F6AE9245CE}"/>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C6DF765B-D880-49C0-A6E5-BFBD4F622C2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621410D1-A31B-4282-BF7A-DB971E432883}"/>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6EFA1679-F01B-4458-8316-0E4CAAEC04EA}"/>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6DC8E623-25BA-4964-BEF5-2FCF87266286}"/>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89ACC2BA-1208-417D-A68C-763CED3FFE09}"/>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C1A07CF9-302C-4AE1-93D8-1389285CFD21}"/>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606B436F-14C1-4D5C-8772-5B36818CD7BE}"/>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C96EAFA8-1505-4004-A3FF-1191275FDD4D}"/>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2EBAB624-C854-48F4-9C3A-777735063B05}"/>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F37D8C25-DBE9-4DA7-ABC9-F737176300E1}"/>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8027744E-5E46-4CA0-B964-5AF7DD6E58FA}"/>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4740B779-FB29-465C-A5C1-493B1EF0F9E5}"/>
            </a:ext>
          </a:extLst>
        </xdr:cNvPr>
        <xdr:cNvSpPr txBox="1"/>
      </xdr:nvSpPr>
      <xdr:spPr>
        <a:xfrm>
          <a:off x="512275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11DE8141-6AB1-4671-94E9-EC0066DDCC54}"/>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B428D509-05A4-453B-87BF-A4E95807B89E}"/>
            </a:ext>
          </a:extLst>
        </xdr:cNvPr>
        <xdr:cNvSpPr txBox="1"/>
      </xdr:nvSpPr>
      <xdr:spPr>
        <a:xfrm>
          <a:off x="512275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A1FB40BE-265A-4439-A632-B97E00412F8A}"/>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7D4A5EBD-B7B5-41A5-89E1-A33A20CA15D4}"/>
            </a:ext>
          </a:extLst>
        </xdr:cNvPr>
        <xdr:cNvSpPr txBox="1"/>
      </xdr:nvSpPr>
      <xdr:spPr>
        <a:xfrm>
          <a:off x="512275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37CC56BF-0869-4C82-8845-9B0F689A1E5A}"/>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CC833000-E98E-46D5-97EB-F3E9DE9048D3}"/>
            </a:ext>
          </a:extLst>
        </xdr:cNvPr>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BF5E6A68-2F72-4C6E-8DFA-0AC17C623433}"/>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38D49A0D-2AEF-4365-B82F-9D0AAB442F55}"/>
            </a:ext>
          </a:extLst>
        </xdr:cNvPr>
        <xdr:cNvSpPr txBox="1"/>
      </xdr:nvSpPr>
      <xdr:spPr>
        <a:xfrm>
          <a:off x="5032603"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CC883C4D-86AC-4BA0-8F6D-78E0E65804EF}"/>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57F295D1-6C91-49E8-9198-18C3A2E71560}"/>
            </a:ext>
          </a:extLst>
        </xdr:cNvPr>
        <xdr:cNvCxnSpPr/>
      </xdr:nvCxnSpPr>
      <xdr:spPr>
        <a:xfrm flipV="1">
          <a:off x="8905240"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F09854B4-6749-4955-A4A9-7734E944AF7A}"/>
            </a:ext>
          </a:extLst>
        </xdr:cNvPr>
        <xdr:cNvSpPr txBox="1"/>
      </xdr:nvSpPr>
      <xdr:spPr>
        <a:xfrm>
          <a:off x="8943975"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CB0B615A-A641-45FC-BC0A-5B4D56A41882}"/>
            </a:ext>
          </a:extLst>
        </xdr:cNvPr>
        <xdr:cNvCxnSpPr/>
      </xdr:nvCxnSpPr>
      <xdr:spPr>
        <a:xfrm>
          <a:off x="8845550" y="72163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279744B2-2AE3-47B1-9B92-E27C8969A110}"/>
            </a:ext>
          </a:extLst>
        </xdr:cNvPr>
        <xdr:cNvSpPr txBox="1"/>
      </xdr:nvSpPr>
      <xdr:spPr>
        <a:xfrm>
          <a:off x="8943975"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AF363DEE-AE39-4231-AEE3-E7EAF96CCD24}"/>
            </a:ext>
          </a:extLst>
        </xdr:cNvPr>
        <xdr:cNvCxnSpPr/>
      </xdr:nvCxnSpPr>
      <xdr:spPr>
        <a:xfrm>
          <a:off x="8845550" y="58094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id="{30CDFEAC-ECBF-49B9-A916-F6CA7E6E2F55}"/>
            </a:ext>
          </a:extLst>
        </xdr:cNvPr>
        <xdr:cNvSpPr txBox="1"/>
      </xdr:nvSpPr>
      <xdr:spPr>
        <a:xfrm>
          <a:off x="8943975"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B52A3D2D-9D5F-4B0E-A86B-2F00E087C032}"/>
            </a:ext>
          </a:extLst>
        </xdr:cNvPr>
        <xdr:cNvSpPr/>
      </xdr:nvSpPr>
      <xdr:spPr>
        <a:xfrm>
          <a:off x="8883650" y="69965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450DEB1E-0EB2-492F-9187-DCFCEC43890F}"/>
            </a:ext>
          </a:extLst>
        </xdr:cNvPr>
        <xdr:cNvSpPr/>
      </xdr:nvSpPr>
      <xdr:spPr>
        <a:xfrm>
          <a:off x="815975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F0A4773D-89A2-4ABC-9AC7-BEE4DDAC7BA6}"/>
            </a:ext>
          </a:extLst>
        </xdr:cNvPr>
        <xdr:cNvSpPr/>
      </xdr:nvSpPr>
      <xdr:spPr>
        <a:xfrm>
          <a:off x="7413625" y="70399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C733E2E-EFC5-4564-A72E-11681875E504}"/>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B5D5CF4C-FB96-4841-8DD9-46C850F803E1}"/>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6D8F5F51-9B52-4BFA-9A3D-798753F61AA6}"/>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BB77AC36-D97D-4F48-920C-9CA9F61DA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5A21A10-77ED-47C4-8C20-391AA366F5DC}"/>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21165</xdr:rowOff>
    </xdr:from>
    <xdr:to>
      <xdr:col>55</xdr:col>
      <xdr:colOff>50800</xdr:colOff>
      <xdr:row>36</xdr:row>
      <xdr:rowOff>122765</xdr:rowOff>
    </xdr:to>
    <xdr:sp macro="" textlink="">
      <xdr:nvSpPr>
        <xdr:cNvPr id="114" name="楕円 113">
          <a:extLst>
            <a:ext uri="{FF2B5EF4-FFF2-40B4-BE49-F238E27FC236}">
              <a16:creationId xmlns:a16="http://schemas.microsoft.com/office/drawing/2014/main" id="{3936D057-1BF4-44F9-829C-CA9E696C7923}"/>
            </a:ext>
          </a:extLst>
        </xdr:cNvPr>
        <xdr:cNvSpPr/>
      </xdr:nvSpPr>
      <xdr:spPr>
        <a:xfrm>
          <a:off x="8883650" y="61933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44042</xdr:rowOff>
    </xdr:from>
    <xdr:ext cx="599010" cy="259045"/>
    <xdr:sp macro="" textlink="">
      <xdr:nvSpPr>
        <xdr:cNvPr id="115" name="【道路】&#10;一人当たり延長該当値テキスト">
          <a:extLst>
            <a:ext uri="{FF2B5EF4-FFF2-40B4-BE49-F238E27FC236}">
              <a16:creationId xmlns:a16="http://schemas.microsoft.com/office/drawing/2014/main" id="{54896972-8053-43AC-BF57-730C64F21BE1}"/>
            </a:ext>
          </a:extLst>
        </xdr:cNvPr>
        <xdr:cNvSpPr txBox="1"/>
      </xdr:nvSpPr>
      <xdr:spPr>
        <a:xfrm>
          <a:off x="8943975" y="604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58574</xdr:rowOff>
    </xdr:from>
    <xdr:to>
      <xdr:col>50</xdr:col>
      <xdr:colOff>165100</xdr:colOff>
      <xdr:row>36</xdr:row>
      <xdr:rowOff>160174</xdr:rowOff>
    </xdr:to>
    <xdr:sp macro="" textlink="">
      <xdr:nvSpPr>
        <xdr:cNvPr id="116" name="楕円 115">
          <a:extLst>
            <a:ext uri="{FF2B5EF4-FFF2-40B4-BE49-F238E27FC236}">
              <a16:creationId xmlns:a16="http://schemas.microsoft.com/office/drawing/2014/main" id="{D164C514-E6AA-4893-B2E4-53BA1F6F417E}"/>
            </a:ext>
          </a:extLst>
        </xdr:cNvPr>
        <xdr:cNvSpPr/>
      </xdr:nvSpPr>
      <xdr:spPr>
        <a:xfrm>
          <a:off x="8159750" y="62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71965</xdr:rowOff>
    </xdr:from>
    <xdr:to>
      <xdr:col>55</xdr:col>
      <xdr:colOff>0</xdr:colOff>
      <xdr:row>36</xdr:row>
      <xdr:rowOff>109374</xdr:rowOff>
    </xdr:to>
    <xdr:cxnSp macro="">
      <xdr:nvCxnSpPr>
        <xdr:cNvPr id="117" name="直線コネクタ 116">
          <a:extLst>
            <a:ext uri="{FF2B5EF4-FFF2-40B4-BE49-F238E27FC236}">
              <a16:creationId xmlns:a16="http://schemas.microsoft.com/office/drawing/2014/main" id="{B002F5B4-1FCE-4FC9-BB00-18508396FAA2}"/>
            </a:ext>
          </a:extLst>
        </xdr:cNvPr>
        <xdr:cNvCxnSpPr/>
      </xdr:nvCxnSpPr>
      <xdr:spPr>
        <a:xfrm flipV="1">
          <a:off x="8210550" y="6244165"/>
          <a:ext cx="695325"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8" name="n_1aveValue【道路】&#10;一人当たり延長">
          <a:extLst>
            <a:ext uri="{FF2B5EF4-FFF2-40B4-BE49-F238E27FC236}">
              <a16:creationId xmlns:a16="http://schemas.microsoft.com/office/drawing/2014/main" id="{3E1D5FE2-AA7A-40BE-93FE-23E0CBB4FE23}"/>
            </a:ext>
          </a:extLst>
        </xdr:cNvPr>
        <xdr:cNvSpPr txBox="1"/>
      </xdr:nvSpPr>
      <xdr:spPr>
        <a:xfrm>
          <a:off x="7959236"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id="{79C98C98-F5A7-41C4-9263-A598A879BD10}"/>
            </a:ext>
          </a:extLst>
        </xdr:cNvPr>
        <xdr:cNvSpPr txBox="1"/>
      </xdr:nvSpPr>
      <xdr:spPr>
        <a:xfrm>
          <a:off x="72258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5251</xdr:rowOff>
    </xdr:from>
    <xdr:ext cx="599010" cy="259045"/>
    <xdr:sp macro="" textlink="">
      <xdr:nvSpPr>
        <xdr:cNvPr id="120" name="n_1mainValue【道路】&#10;一人当たり延長">
          <a:extLst>
            <a:ext uri="{FF2B5EF4-FFF2-40B4-BE49-F238E27FC236}">
              <a16:creationId xmlns:a16="http://schemas.microsoft.com/office/drawing/2014/main" id="{B7B78B2E-9E96-4EFD-8DEB-A3F0AB971C58}"/>
            </a:ext>
          </a:extLst>
        </xdr:cNvPr>
        <xdr:cNvSpPr txBox="1"/>
      </xdr:nvSpPr>
      <xdr:spPr>
        <a:xfrm>
          <a:off x="7936444" y="600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9EFA641C-2AAF-468C-B48B-E44F9C75E3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8D6DCAD2-BF4E-4158-9C6F-79919BD9EFA5}"/>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93F0BC28-0165-48B2-8DE7-05DB4EB0FC6F}"/>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1FAFC482-1E95-4102-9138-8F5DC601E177}"/>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D009CEC5-F889-4EF8-9850-434E6A667792}"/>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B5F03AE9-8FD7-4598-B695-4414EAF735F1}"/>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C1346B6-A47D-4339-8A5C-207EC008C6E1}"/>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5F00BD8C-0E27-45F1-A734-3FC3462AEB75}"/>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4F7A7B11-79E8-481C-B092-B5DB189B1903}"/>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C719A333-93D0-4336-A4D3-D17C6B751075}"/>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FD74A1E2-67B2-4BBA-BD58-D330EB56B736}"/>
            </a:ext>
          </a:extLst>
        </xdr:cNvPr>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CCD2414A-9519-4F16-A2F2-D00C26D4616C}"/>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F9BB7AD9-F731-4175-BBB2-CAAFDC08E81B}"/>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25CF1788-B62B-41A2-8013-A09B8D0ECF1D}"/>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7947F426-A666-4F78-9AD8-B596A936E381}"/>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10FFFA7D-3A84-40BE-9CE8-E37E4461D2A9}"/>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0178C242-0A24-4461-906C-565FC7234EAF}"/>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0729F335-896D-4F24-B9A7-C5755B63627E}"/>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F4AA9618-D135-41D9-8ECA-A0190116041A}"/>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BD189FFE-7B76-4BCF-8676-EE829184BDC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3CDE7D16-24FB-4F0D-91F1-D7C19BA9B278}"/>
            </a:ext>
          </a:extLst>
        </xdr:cNvPr>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CE0B68A8-6FE2-4E27-9AEC-AD958DC83914}"/>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9E1D4AC6-CBE6-4168-BB90-684EC0383641}"/>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FE8FA435-6623-4844-844F-E0AE45CCB50D}"/>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D27EB972-7809-489A-B1DA-EEC301CC3C56}"/>
            </a:ext>
          </a:extLst>
        </xdr:cNvPr>
        <xdr:cNvCxnSpPr/>
      </xdr:nvCxnSpPr>
      <xdr:spPr>
        <a:xfrm flipV="1">
          <a:off x="39490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FB8099FC-41F4-48DE-AB76-89E4CA3A65A0}"/>
            </a:ext>
          </a:extLst>
        </xdr:cNvPr>
        <xdr:cNvSpPr txBox="1"/>
      </xdr:nvSpPr>
      <xdr:spPr>
        <a:xfrm>
          <a:off x="39878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0C242B59-160B-4C1B-9CCD-2889776C7AD0}"/>
            </a:ext>
          </a:extLst>
        </xdr:cNvPr>
        <xdr:cNvCxnSpPr/>
      </xdr:nvCxnSpPr>
      <xdr:spPr>
        <a:xfrm>
          <a:off x="3889375" y="1089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BC81FB3B-54F7-4AD9-A7D4-58F611AA72B9}"/>
            </a:ext>
          </a:extLst>
        </xdr:cNvPr>
        <xdr:cNvSpPr txBox="1"/>
      </xdr:nvSpPr>
      <xdr:spPr>
        <a:xfrm>
          <a:off x="39878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5352BCB3-918B-48DD-A067-611B1F015F1F}"/>
            </a:ext>
          </a:extLst>
        </xdr:cNvPr>
        <xdr:cNvCxnSpPr/>
      </xdr:nvCxnSpPr>
      <xdr:spPr>
        <a:xfrm>
          <a:off x="3889375" y="95669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441C47A3-07BA-4F58-82BF-D0111EE2BFF8}"/>
            </a:ext>
          </a:extLst>
        </xdr:cNvPr>
        <xdr:cNvSpPr txBox="1"/>
      </xdr:nvSpPr>
      <xdr:spPr>
        <a:xfrm>
          <a:off x="39878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41A76355-6C69-45CA-A14F-9DF1F468C601}"/>
            </a:ext>
          </a:extLst>
        </xdr:cNvPr>
        <xdr:cNvSpPr/>
      </xdr:nvSpPr>
      <xdr:spPr>
        <a:xfrm>
          <a:off x="38989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E9E36D37-CCA9-4BF9-8D90-6BBDCF48CEBF}"/>
            </a:ext>
          </a:extLst>
        </xdr:cNvPr>
        <xdr:cNvSpPr/>
      </xdr:nvSpPr>
      <xdr:spPr>
        <a:xfrm>
          <a:off x="3203575" y="102895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03CBC7B1-10BC-48F4-AC2C-AC5CCC1AD18F}"/>
            </a:ext>
          </a:extLst>
        </xdr:cNvPr>
        <xdr:cNvSpPr/>
      </xdr:nvSpPr>
      <xdr:spPr>
        <a:xfrm>
          <a:off x="2428875"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9EC93A49-9528-4FC7-9E3F-003FABEE7146}"/>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D28C77CC-5925-48D9-9799-117C02F1ABA7}"/>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4E87965-270D-4F97-9BFE-919AC316B1D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81B095E4-EC95-4313-BB47-DBBD35BA34D6}"/>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37F93BAE-7832-49A8-8F11-61C4FC3A3C67}"/>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59" name="楕円 158">
          <a:extLst>
            <a:ext uri="{FF2B5EF4-FFF2-40B4-BE49-F238E27FC236}">
              <a16:creationId xmlns:a16="http://schemas.microsoft.com/office/drawing/2014/main" id="{CFBAE796-8148-4073-A3BB-60BE1CA98879}"/>
            </a:ext>
          </a:extLst>
        </xdr:cNvPr>
        <xdr:cNvSpPr/>
      </xdr:nvSpPr>
      <xdr:spPr>
        <a:xfrm>
          <a:off x="38989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3D499625-C9DB-4E73-99A6-C8FC4C11333C}"/>
            </a:ext>
          </a:extLst>
        </xdr:cNvPr>
        <xdr:cNvSpPr txBox="1"/>
      </xdr:nvSpPr>
      <xdr:spPr>
        <a:xfrm>
          <a:off x="39878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161" name="楕円 160">
          <a:extLst>
            <a:ext uri="{FF2B5EF4-FFF2-40B4-BE49-F238E27FC236}">
              <a16:creationId xmlns:a16="http://schemas.microsoft.com/office/drawing/2014/main" id="{023A5A51-8BFB-4DFC-9FC6-6D08F193419C}"/>
            </a:ext>
          </a:extLst>
        </xdr:cNvPr>
        <xdr:cNvSpPr/>
      </xdr:nvSpPr>
      <xdr:spPr>
        <a:xfrm>
          <a:off x="3203575" y="101085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45720</xdr:rowOff>
    </xdr:to>
    <xdr:cxnSp macro="">
      <xdr:nvCxnSpPr>
        <xdr:cNvPr id="162" name="直線コネクタ 161">
          <a:extLst>
            <a:ext uri="{FF2B5EF4-FFF2-40B4-BE49-F238E27FC236}">
              <a16:creationId xmlns:a16="http://schemas.microsoft.com/office/drawing/2014/main" id="{74348287-4318-45FF-9FF8-3941DC60E100}"/>
            </a:ext>
          </a:extLst>
        </xdr:cNvPr>
        <xdr:cNvCxnSpPr/>
      </xdr:nvCxnSpPr>
      <xdr:spPr>
        <a:xfrm>
          <a:off x="3235325" y="10159365"/>
          <a:ext cx="714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B3168FFB-F1EA-44FD-B42B-F8F7077172A6}"/>
            </a:ext>
          </a:extLst>
        </xdr:cNvPr>
        <xdr:cNvSpPr txBox="1"/>
      </xdr:nvSpPr>
      <xdr:spPr>
        <a:xfrm>
          <a:off x="306769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24992859-C3BB-41C9-B580-F3E3B96C80A9}"/>
            </a:ext>
          </a:extLst>
        </xdr:cNvPr>
        <xdr:cNvSpPr txBox="1"/>
      </xdr:nvSpPr>
      <xdr:spPr>
        <a:xfrm>
          <a:off x="230569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111142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5A8493D5-C699-45A9-BC58-8BAA4B97C780}"/>
            </a:ext>
          </a:extLst>
        </xdr:cNvPr>
        <xdr:cNvSpPr txBox="1"/>
      </xdr:nvSpPr>
      <xdr:spPr>
        <a:xfrm>
          <a:off x="306769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D0899641-82EC-43A5-92AF-6D05715BAAB1}"/>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92C4DDAA-3C97-4807-8850-64DFAB1C33D7}"/>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8705A3F6-E5C9-4C0E-BDFE-EE18D3F839CB}"/>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620D1867-1AAA-4BDC-B973-AA8861F97003}"/>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A88BFDD2-C0F8-489D-A446-705E2A10FF01}"/>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CB932FDC-E823-4690-86B9-D926F50BE127}"/>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DDE0D242-86A5-4592-8E89-064E636D7012}"/>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2DC9199E-1881-4359-B951-63F67A8E9B9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A4739187-7FE2-4FFA-8AEF-425BFD4C7A31}"/>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563398AA-8B73-43D4-9AE1-FBC0D3533C9A}"/>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7900A17A-99E4-4C9E-B24A-A1EB940D8AFE}"/>
            </a:ext>
          </a:extLst>
        </xdr:cNvPr>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7521A9F4-2962-4F2D-9C46-D3574260887D}"/>
            </a:ext>
          </a:extLst>
        </xdr:cNvPr>
        <xdr:cNvSpPr txBox="1"/>
      </xdr:nvSpPr>
      <xdr:spPr>
        <a:xfrm>
          <a:off x="5412239"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72D04427-D2BC-458D-88B3-2FC12E25066C}"/>
            </a:ext>
          </a:extLst>
        </xdr:cNvPr>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33E49D0E-B94D-4C7E-B1B4-CC8B7F73AE42}"/>
            </a:ext>
          </a:extLst>
        </xdr:cNvPr>
        <xdr:cNvSpPr txBox="1"/>
      </xdr:nvSpPr>
      <xdr:spPr>
        <a:xfrm>
          <a:off x="5032603"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2B730B32-61E5-4DCF-99CE-5178D33726E2}"/>
            </a:ext>
          </a:extLst>
        </xdr:cNvPr>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ABB22814-6AE9-49B4-98B2-876E9BB6821D}"/>
            </a:ext>
          </a:extLst>
        </xdr:cNvPr>
        <xdr:cNvSpPr txBox="1"/>
      </xdr:nvSpPr>
      <xdr:spPr>
        <a:xfrm>
          <a:off x="5032603"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0A3FFB52-6BBE-41E7-ACBB-0B493027872F}"/>
            </a:ext>
          </a:extLst>
        </xdr:cNvPr>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6843507C-ADD5-4A3F-9B47-86143E29080A}"/>
            </a:ext>
          </a:extLst>
        </xdr:cNvPr>
        <xdr:cNvSpPr txBox="1"/>
      </xdr:nvSpPr>
      <xdr:spPr>
        <a:xfrm>
          <a:off x="5032603"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DCC63928-D4C5-496E-A369-8D6960307167}"/>
            </a:ext>
          </a:extLst>
        </xdr:cNvPr>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A6927A24-27FA-4AC9-9CD9-91D82D7732A9}"/>
            </a:ext>
          </a:extLst>
        </xdr:cNvPr>
        <xdr:cNvSpPr txBox="1"/>
      </xdr:nvSpPr>
      <xdr:spPr>
        <a:xfrm>
          <a:off x="5032603"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F163471A-48D7-40CF-934A-8FCBFA967584}"/>
            </a:ext>
          </a:extLst>
        </xdr:cNvPr>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44F42ACA-3E13-41A4-AEF6-31F4B64DA73B}"/>
            </a:ext>
          </a:extLst>
        </xdr:cNvPr>
        <xdr:cNvSpPr txBox="1"/>
      </xdr:nvSpPr>
      <xdr:spPr>
        <a:xfrm>
          <a:off x="5032603"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13F3FFE-4569-4651-AA08-402B7B0CDA99}"/>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EB87F96A-89E4-4340-BF79-53D5EF62EAC6}"/>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3D4AA98D-4B09-4263-9253-4508C009A001}"/>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01C772C6-4CA3-4766-8BFE-6705657ADAEF}"/>
            </a:ext>
          </a:extLst>
        </xdr:cNvPr>
        <xdr:cNvCxnSpPr/>
      </xdr:nvCxnSpPr>
      <xdr:spPr>
        <a:xfrm flipV="1">
          <a:off x="8905240"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1EAF010F-B288-49EB-8276-05CDCD64CF61}"/>
            </a:ext>
          </a:extLst>
        </xdr:cNvPr>
        <xdr:cNvSpPr txBox="1"/>
      </xdr:nvSpPr>
      <xdr:spPr>
        <a:xfrm>
          <a:off x="8943975"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87FCA38D-8D42-42A8-9AED-080409C87ADA}"/>
            </a:ext>
          </a:extLst>
        </xdr:cNvPr>
        <xdr:cNvCxnSpPr/>
      </xdr:nvCxnSpPr>
      <xdr:spPr>
        <a:xfrm>
          <a:off x="8845550" y="111014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72F3245E-F1F5-4CC9-9822-6A7D15FF2AD7}"/>
            </a:ext>
          </a:extLst>
        </xdr:cNvPr>
        <xdr:cNvSpPr txBox="1"/>
      </xdr:nvSpPr>
      <xdr:spPr>
        <a:xfrm>
          <a:off x="8943975"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B649E06B-400D-4F7F-AB66-99C2755F35EA}"/>
            </a:ext>
          </a:extLst>
        </xdr:cNvPr>
        <xdr:cNvCxnSpPr/>
      </xdr:nvCxnSpPr>
      <xdr:spPr>
        <a:xfrm>
          <a:off x="8845550" y="96140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E8E44862-BD0E-4352-B408-F8B0E71148AA}"/>
            </a:ext>
          </a:extLst>
        </xdr:cNvPr>
        <xdr:cNvSpPr txBox="1"/>
      </xdr:nvSpPr>
      <xdr:spPr>
        <a:xfrm>
          <a:off x="8943975"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50BF6CE8-6121-4B8D-A619-B995F6C7B628}"/>
            </a:ext>
          </a:extLst>
        </xdr:cNvPr>
        <xdr:cNvSpPr/>
      </xdr:nvSpPr>
      <xdr:spPr>
        <a:xfrm>
          <a:off x="8883650" y="106971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9337CAA8-8C00-4A11-93AA-69A1BB18A1E9}"/>
            </a:ext>
          </a:extLst>
        </xdr:cNvPr>
        <xdr:cNvSpPr/>
      </xdr:nvSpPr>
      <xdr:spPr>
        <a:xfrm>
          <a:off x="815975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C8377E69-45C2-45DE-9E44-3476E3402AA4}"/>
            </a:ext>
          </a:extLst>
        </xdr:cNvPr>
        <xdr:cNvSpPr/>
      </xdr:nvSpPr>
      <xdr:spPr>
        <a:xfrm>
          <a:off x="7413625" y="1075572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AB7541D7-8092-4BDD-AB7C-4A3CCE7D40AD}"/>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E599AE37-71F1-47E8-BBF3-CC4E57C8F03F}"/>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F33AE367-8EC0-42E1-BD6A-54CBB6457FE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8B421717-719D-4B56-9245-F92CBF519288}"/>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A7794D99-A323-4A1D-9BD1-09023E4E76AD}"/>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82952</xdr:rowOff>
    </xdr:from>
    <xdr:to>
      <xdr:col>55</xdr:col>
      <xdr:colOff>50800</xdr:colOff>
      <xdr:row>64</xdr:row>
      <xdr:rowOff>13102</xdr:rowOff>
    </xdr:to>
    <xdr:sp macro="" textlink="">
      <xdr:nvSpPr>
        <xdr:cNvPr id="205" name="楕円 204">
          <a:extLst>
            <a:ext uri="{FF2B5EF4-FFF2-40B4-BE49-F238E27FC236}">
              <a16:creationId xmlns:a16="http://schemas.microsoft.com/office/drawing/2014/main" id="{4903C355-7B6F-4E53-9CFE-E4756B2B0792}"/>
            </a:ext>
          </a:extLst>
        </xdr:cNvPr>
        <xdr:cNvSpPr/>
      </xdr:nvSpPr>
      <xdr:spPr>
        <a:xfrm>
          <a:off x="8883650" y="108843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61379</xdr:rowOff>
    </xdr:from>
    <xdr:ext cx="599010" cy="259045"/>
    <xdr:sp macro="" textlink="">
      <xdr:nvSpPr>
        <xdr:cNvPr id="206" name="【橋りょう・トンネル】&#10;一人当たり有形固定資産（償却資産）額該当値テキスト">
          <a:extLst>
            <a:ext uri="{FF2B5EF4-FFF2-40B4-BE49-F238E27FC236}">
              <a16:creationId xmlns:a16="http://schemas.microsoft.com/office/drawing/2014/main" id="{A534D4D5-D5F9-4818-9224-C29C0D50C2CC}"/>
            </a:ext>
          </a:extLst>
        </xdr:cNvPr>
        <xdr:cNvSpPr txBox="1"/>
      </xdr:nvSpPr>
      <xdr:spPr>
        <a:xfrm>
          <a:off x="8943975" y="1086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93428</xdr:rowOff>
    </xdr:from>
    <xdr:to>
      <xdr:col>50</xdr:col>
      <xdr:colOff>165100</xdr:colOff>
      <xdr:row>64</xdr:row>
      <xdr:rowOff>23578</xdr:rowOff>
    </xdr:to>
    <xdr:sp macro="" textlink="">
      <xdr:nvSpPr>
        <xdr:cNvPr id="207" name="楕円 206">
          <a:extLst>
            <a:ext uri="{FF2B5EF4-FFF2-40B4-BE49-F238E27FC236}">
              <a16:creationId xmlns:a16="http://schemas.microsoft.com/office/drawing/2014/main" id="{24DC027E-DF65-4AD1-802E-4C4059D04994}"/>
            </a:ext>
          </a:extLst>
        </xdr:cNvPr>
        <xdr:cNvSpPr/>
      </xdr:nvSpPr>
      <xdr:spPr>
        <a:xfrm>
          <a:off x="8159750" y="108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133752</xdr:rowOff>
    </xdr:from>
    <xdr:to>
      <xdr:col>55</xdr:col>
      <xdr:colOff>0</xdr:colOff>
      <xdr:row>63</xdr:row>
      <xdr:rowOff>144228</xdr:rowOff>
    </xdr:to>
    <xdr:cxnSp macro="">
      <xdr:nvCxnSpPr>
        <xdr:cNvPr id="208" name="直線コネクタ 207">
          <a:extLst>
            <a:ext uri="{FF2B5EF4-FFF2-40B4-BE49-F238E27FC236}">
              <a16:creationId xmlns:a16="http://schemas.microsoft.com/office/drawing/2014/main" id="{E2CCA573-75E2-444B-A767-D2BCE7E12045}"/>
            </a:ext>
          </a:extLst>
        </xdr:cNvPr>
        <xdr:cNvCxnSpPr/>
      </xdr:nvCxnSpPr>
      <xdr:spPr>
        <a:xfrm flipV="1">
          <a:off x="8210550" y="10935102"/>
          <a:ext cx="695325" cy="1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id="{3FD48B78-9C9F-4A03-8231-8DBF760BF6B8}"/>
            </a:ext>
          </a:extLst>
        </xdr:cNvPr>
        <xdr:cNvSpPr txBox="1"/>
      </xdr:nvSpPr>
      <xdr:spPr>
        <a:xfrm>
          <a:off x="79099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90B155F3-EADA-45F0-9CC2-21A667EAA602}"/>
            </a:ext>
          </a:extLst>
        </xdr:cNvPr>
        <xdr:cNvSpPr txBox="1"/>
      </xdr:nvSpPr>
      <xdr:spPr>
        <a:xfrm>
          <a:off x="71934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14705</xdr:rowOff>
    </xdr:from>
    <xdr:ext cx="599010" cy="259045"/>
    <xdr:sp macro="" textlink="">
      <xdr:nvSpPr>
        <xdr:cNvPr id="211" name="n_1mainValue【橋りょう・トンネル】&#10;一人当たり有形固定資産（償却資産）額">
          <a:extLst>
            <a:ext uri="{FF2B5EF4-FFF2-40B4-BE49-F238E27FC236}">
              <a16:creationId xmlns:a16="http://schemas.microsoft.com/office/drawing/2014/main" id="{22FD90B6-1EF1-490E-86D6-EAB6D78B4CC3}"/>
            </a:ext>
          </a:extLst>
        </xdr:cNvPr>
        <xdr:cNvSpPr txBox="1"/>
      </xdr:nvSpPr>
      <xdr:spPr>
        <a:xfrm>
          <a:off x="7936445" y="1098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97ECFE4C-79C4-4244-ADAA-8B0D607E9AB9}"/>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0E8594AF-8EA0-4D99-9204-218EF3109617}"/>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D9AC957D-D674-4093-A65B-CAFC311B4D5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AD5B8AF0-0B45-4D81-AD6D-52A0093FB73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B201E062-4611-473B-A35B-0F05D81B48DE}"/>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C8752523-41A6-4ECE-9FC7-95F0BD13C6D4}"/>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5E5EF1F5-BE51-4267-8D99-E1B30ACAAC77}"/>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89D566EA-1288-4973-897B-C0A68E165CD3}"/>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98D5AE83-42EA-4771-8634-B25F5F593C31}"/>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D48B19D0-7A16-419C-84A2-E18ABA947AB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35675011-2B3C-40ED-8AFD-06701B9B6A0C}"/>
            </a:ext>
          </a:extLst>
        </xdr:cNvPr>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B25F6FFD-16C5-4B6A-9178-990CC9396111}"/>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077EB475-595D-4D63-978C-CDFE32947391}"/>
            </a:ext>
          </a:extLst>
        </xdr:cNvPr>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6C5CE391-E728-4975-BBBC-73441EDE61FC}"/>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30026F84-B6DD-428A-8C17-A116B9C235CF}"/>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3F02EE0A-AE76-49CB-801E-00690F595337}"/>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ED02D1C2-EBA6-4E4B-BC61-57271ADA89F6}"/>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F50893B1-5CEC-4FB7-AA83-FFF6E365CF7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A27663A3-C410-4252-815E-1F20391173CA}"/>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98BB311A-D182-4483-94B1-BA572A8109BE}"/>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046608FC-15DF-4A22-B7C7-EB49EE2C97F2}"/>
            </a:ext>
          </a:extLst>
        </xdr:cNvPr>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5B860D55-B1E6-4FBF-98C0-AD8EA9D69B2D}"/>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FF2FE35A-28BD-42B7-9BD2-2F36D141D735}"/>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AD3CEE5B-7D75-472F-93C3-F3429C1BC6C5}"/>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7ED97F93-9953-4975-BD6A-5EF491030570}"/>
            </a:ext>
          </a:extLst>
        </xdr:cNvPr>
        <xdr:cNvCxnSpPr/>
      </xdr:nvCxnSpPr>
      <xdr:spPr>
        <a:xfrm flipV="1">
          <a:off x="39490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70E913D6-63DF-42F8-8985-EDE2A7936BB6}"/>
            </a:ext>
          </a:extLst>
        </xdr:cNvPr>
        <xdr:cNvSpPr txBox="1"/>
      </xdr:nvSpPr>
      <xdr:spPr>
        <a:xfrm>
          <a:off x="39878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ADD111E6-506D-4EB4-88DA-EF52ABA33293}"/>
            </a:ext>
          </a:extLst>
        </xdr:cNvPr>
        <xdr:cNvCxnSpPr/>
      </xdr:nvCxnSpPr>
      <xdr:spPr>
        <a:xfrm>
          <a:off x="3889375" y="148723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677ACE5A-DDD0-4F79-AE63-0480538B6E69}"/>
            </a:ext>
          </a:extLst>
        </xdr:cNvPr>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8396F92A-41E2-4BC4-8AD6-4315F8987A8D}"/>
            </a:ext>
          </a:extLst>
        </xdr:cNvPr>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F1A43D9B-D1BC-4824-A293-F2371484F8EB}"/>
            </a:ext>
          </a:extLst>
        </xdr:cNvPr>
        <xdr:cNvSpPr txBox="1"/>
      </xdr:nvSpPr>
      <xdr:spPr>
        <a:xfrm>
          <a:off x="39878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0CEF49E1-EFFB-47E3-AC20-87277B7EA254}"/>
            </a:ext>
          </a:extLst>
        </xdr:cNvPr>
        <xdr:cNvSpPr/>
      </xdr:nvSpPr>
      <xdr:spPr>
        <a:xfrm>
          <a:off x="38989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D737A7F4-10C7-40F4-9741-50ABB530F1FC}"/>
            </a:ext>
          </a:extLst>
        </xdr:cNvPr>
        <xdr:cNvSpPr/>
      </xdr:nvSpPr>
      <xdr:spPr>
        <a:xfrm>
          <a:off x="3203575" y="141185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14EC8466-BCB4-4045-99A2-63CFA210B6DE}"/>
            </a:ext>
          </a:extLst>
        </xdr:cNvPr>
        <xdr:cNvSpPr/>
      </xdr:nvSpPr>
      <xdr:spPr>
        <a:xfrm>
          <a:off x="2428875"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AB58A9E9-3CFD-4D04-95BC-3A08FF7539F6}"/>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995426F7-383A-43F6-B49A-FAF24DDD2DAB}"/>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E10CCF93-9F2E-47F6-8978-EF2059D056F3}"/>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2DEC2ED5-71BE-4FF7-8CEE-54A88A866C99}"/>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C8358BD0-1452-4CAD-B0CF-8A64E49791D2}"/>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158750</xdr:rowOff>
    </xdr:from>
    <xdr:to>
      <xdr:col>24</xdr:col>
      <xdr:colOff>114300</xdr:colOff>
      <xdr:row>79</xdr:row>
      <xdr:rowOff>88900</xdr:rowOff>
    </xdr:to>
    <xdr:sp macro="" textlink="">
      <xdr:nvSpPr>
        <xdr:cNvPr id="250" name="楕円 249">
          <a:extLst>
            <a:ext uri="{FF2B5EF4-FFF2-40B4-BE49-F238E27FC236}">
              <a16:creationId xmlns:a16="http://schemas.microsoft.com/office/drawing/2014/main" id="{3C2C57A7-1D91-4946-9C01-6336A480D307}"/>
            </a:ext>
          </a:extLst>
        </xdr:cNvPr>
        <xdr:cNvSpPr/>
      </xdr:nvSpPr>
      <xdr:spPr>
        <a:xfrm>
          <a:off x="38989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10177</xdr:rowOff>
    </xdr:from>
    <xdr:ext cx="405111" cy="259045"/>
    <xdr:sp macro="" textlink="">
      <xdr:nvSpPr>
        <xdr:cNvPr id="251" name="【公営住宅】&#10;有形固定資産減価償却率該当値テキスト">
          <a:extLst>
            <a:ext uri="{FF2B5EF4-FFF2-40B4-BE49-F238E27FC236}">
              <a16:creationId xmlns:a16="http://schemas.microsoft.com/office/drawing/2014/main" id="{73B0E758-9D8A-4E77-963D-CAF54E496C16}"/>
            </a:ext>
          </a:extLst>
        </xdr:cNvPr>
        <xdr:cNvSpPr txBox="1"/>
      </xdr:nvSpPr>
      <xdr:spPr>
        <a:xfrm>
          <a:off x="3987800"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252" name="楕円 251">
          <a:extLst>
            <a:ext uri="{FF2B5EF4-FFF2-40B4-BE49-F238E27FC236}">
              <a16:creationId xmlns:a16="http://schemas.microsoft.com/office/drawing/2014/main" id="{AC02471F-E220-4924-A149-90CEA74C469D}"/>
            </a:ext>
          </a:extLst>
        </xdr:cNvPr>
        <xdr:cNvSpPr/>
      </xdr:nvSpPr>
      <xdr:spPr>
        <a:xfrm>
          <a:off x="3203575" y="135775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38100</xdr:rowOff>
    </xdr:from>
    <xdr:to>
      <xdr:col>24</xdr:col>
      <xdr:colOff>63500</xdr:colOff>
      <xdr:row>79</xdr:row>
      <xdr:rowOff>83820</xdr:rowOff>
    </xdr:to>
    <xdr:cxnSp macro="">
      <xdr:nvCxnSpPr>
        <xdr:cNvPr id="253" name="直線コネクタ 252">
          <a:extLst>
            <a:ext uri="{FF2B5EF4-FFF2-40B4-BE49-F238E27FC236}">
              <a16:creationId xmlns:a16="http://schemas.microsoft.com/office/drawing/2014/main" id="{89065EC6-AB21-470C-A347-D1C13261BCBE}"/>
            </a:ext>
          </a:extLst>
        </xdr:cNvPr>
        <xdr:cNvCxnSpPr/>
      </xdr:nvCxnSpPr>
      <xdr:spPr>
        <a:xfrm flipV="1">
          <a:off x="3235325" y="13582650"/>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a:extLst>
            <a:ext uri="{FF2B5EF4-FFF2-40B4-BE49-F238E27FC236}">
              <a16:creationId xmlns:a16="http://schemas.microsoft.com/office/drawing/2014/main" id="{B17D0253-DAFF-4CD1-86E0-2BF49FBD7336}"/>
            </a:ext>
          </a:extLst>
        </xdr:cNvPr>
        <xdr:cNvSpPr txBox="1"/>
      </xdr:nvSpPr>
      <xdr:spPr>
        <a:xfrm>
          <a:off x="306769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a:extLst>
            <a:ext uri="{FF2B5EF4-FFF2-40B4-BE49-F238E27FC236}">
              <a16:creationId xmlns:a16="http://schemas.microsoft.com/office/drawing/2014/main" id="{EF3BA611-F024-4990-A856-69FEE0A5ECF1}"/>
            </a:ext>
          </a:extLst>
        </xdr:cNvPr>
        <xdr:cNvSpPr txBox="1"/>
      </xdr:nvSpPr>
      <xdr:spPr>
        <a:xfrm>
          <a:off x="230569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151147</xdr:rowOff>
    </xdr:from>
    <xdr:ext cx="405111" cy="259045"/>
    <xdr:sp macro="" textlink="">
      <xdr:nvSpPr>
        <xdr:cNvPr id="256" name="n_1mainValue【公営住宅】&#10;有形固定資産減価償却率">
          <a:extLst>
            <a:ext uri="{FF2B5EF4-FFF2-40B4-BE49-F238E27FC236}">
              <a16:creationId xmlns:a16="http://schemas.microsoft.com/office/drawing/2014/main" id="{6356310E-0795-4705-A82C-783CA64DB598}"/>
            </a:ext>
          </a:extLst>
        </xdr:cNvPr>
        <xdr:cNvSpPr txBox="1"/>
      </xdr:nvSpPr>
      <xdr:spPr>
        <a:xfrm>
          <a:off x="306769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1BC9DA5E-6533-484F-8A37-B14CC41AA9A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89796853-9147-4618-9A64-79E93FF3B84A}"/>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097F44F5-3927-4098-B0F7-9219B1BD2CD8}"/>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0FA8E8EE-5DAC-48B0-80C2-3D7244A7A62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EC357506-6165-408B-93AA-BFFE0AAE8FA3}"/>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1DA54FFA-F504-4094-9881-C977628FB1A8}"/>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CDF716A8-3B44-4AB1-8A26-1B9FD38A8FA2}"/>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22DAD416-95E4-48AC-9C35-D6845B2368B5}"/>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EA9B273E-7534-457C-9ED3-F16C65390E82}"/>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F61BE7E7-D0AD-4FBA-80F7-5B5D226A8D4D}"/>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54EC8506-C6E1-4E75-992C-A9DE009084C5}"/>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09F061CC-8743-4745-8DC3-5E8FBC57C052}"/>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7CC9FD87-4506-4DCE-89EF-CA4AB5A6EC53}"/>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285C9D11-F13E-40AB-BBBB-928268D67522}"/>
            </a:ext>
          </a:extLst>
        </xdr:cNvPr>
        <xdr:cNvSpPr txBox="1"/>
      </xdr:nvSpPr>
      <xdr:spPr>
        <a:xfrm>
          <a:off x="517735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71B5F10B-7774-44EE-87C5-38F337FF93B5}"/>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06D57A00-598E-4FB3-A319-DFA6E47CFDAB}"/>
            </a:ext>
          </a:extLst>
        </xdr:cNvPr>
        <xdr:cNvSpPr txBox="1"/>
      </xdr:nvSpPr>
      <xdr:spPr>
        <a:xfrm>
          <a:off x="517735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82211658-5037-44D0-90F5-BAF4AFFA0824}"/>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7390DE1E-2F34-45C4-B3FB-C6D090EA3026}"/>
            </a:ext>
          </a:extLst>
        </xdr:cNvPr>
        <xdr:cNvSpPr txBox="1"/>
      </xdr:nvSpPr>
      <xdr:spPr>
        <a:xfrm>
          <a:off x="517735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0C97D79A-A352-4035-BDDA-67BBBE855CA9}"/>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1F32395C-2472-4BDD-BA00-4EE028303D22}"/>
            </a:ext>
          </a:extLst>
        </xdr:cNvPr>
        <xdr:cNvSpPr txBox="1"/>
      </xdr:nvSpPr>
      <xdr:spPr>
        <a:xfrm>
          <a:off x="517735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A91ABFE9-07D0-419E-804B-CBA802C934D9}"/>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63788A90-B724-48A9-B738-AAF11B1BEC5B}"/>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342831EF-CD4B-4E24-8EFD-89793D8021AF}"/>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E83C327C-CF9C-4A0C-8AA3-F00CDA7A607C}"/>
            </a:ext>
          </a:extLst>
        </xdr:cNvPr>
        <xdr:cNvCxnSpPr/>
      </xdr:nvCxnSpPr>
      <xdr:spPr>
        <a:xfrm flipV="1">
          <a:off x="8905240"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31D648FE-1116-4DB7-8D79-B6AE14D79935}"/>
            </a:ext>
          </a:extLst>
        </xdr:cNvPr>
        <xdr:cNvSpPr txBox="1"/>
      </xdr:nvSpPr>
      <xdr:spPr>
        <a:xfrm>
          <a:off x="8943975"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1F8EC37F-2F15-40E0-82A1-990A751044BE}"/>
            </a:ext>
          </a:extLst>
        </xdr:cNvPr>
        <xdr:cNvCxnSpPr/>
      </xdr:nvCxnSpPr>
      <xdr:spPr>
        <a:xfrm>
          <a:off x="8845550" y="148545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FD3DA82F-2626-4FF9-AC08-B5A911374393}"/>
            </a:ext>
          </a:extLst>
        </xdr:cNvPr>
        <xdr:cNvSpPr txBox="1"/>
      </xdr:nvSpPr>
      <xdr:spPr>
        <a:xfrm>
          <a:off x="8943975"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2A87038F-E76B-4107-BFC2-6EC9360E3626}"/>
            </a:ext>
          </a:extLst>
        </xdr:cNvPr>
        <xdr:cNvCxnSpPr/>
      </xdr:nvCxnSpPr>
      <xdr:spPr>
        <a:xfrm>
          <a:off x="8845550" y="134364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a:extLst>
            <a:ext uri="{FF2B5EF4-FFF2-40B4-BE49-F238E27FC236}">
              <a16:creationId xmlns:a16="http://schemas.microsoft.com/office/drawing/2014/main" id="{C9D00B1F-EA1D-4FC4-9C34-2EB6791DDDF4}"/>
            </a:ext>
          </a:extLst>
        </xdr:cNvPr>
        <xdr:cNvSpPr txBox="1"/>
      </xdr:nvSpPr>
      <xdr:spPr>
        <a:xfrm>
          <a:off x="8943975"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4C2FEABA-C01E-444A-9988-527107BBE9AC}"/>
            </a:ext>
          </a:extLst>
        </xdr:cNvPr>
        <xdr:cNvSpPr/>
      </xdr:nvSpPr>
      <xdr:spPr>
        <a:xfrm>
          <a:off x="8883650" y="146356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4D73679C-12CB-4C8C-B2A1-8EEEDA51D526}"/>
            </a:ext>
          </a:extLst>
        </xdr:cNvPr>
        <xdr:cNvSpPr/>
      </xdr:nvSpPr>
      <xdr:spPr>
        <a:xfrm>
          <a:off x="815975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19660057-F7FF-49DE-9F1F-0D52D1DC2FCF}"/>
            </a:ext>
          </a:extLst>
        </xdr:cNvPr>
        <xdr:cNvSpPr/>
      </xdr:nvSpPr>
      <xdr:spPr>
        <a:xfrm>
          <a:off x="7413625" y="146702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CC57257-F967-4C84-AA44-964804E9CDA1}"/>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AE4D417-F72E-4071-A886-44985FA5E9FB}"/>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14D7D9-52D3-4870-9FE4-A62BCE7AFB21}"/>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C1EC8F79-DD22-48BE-BD98-1592BFC8A1FB}"/>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08B5902-0C68-4E8E-B3F7-503A43C832CE}"/>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18466</xdr:rowOff>
    </xdr:from>
    <xdr:to>
      <xdr:col>55</xdr:col>
      <xdr:colOff>50800</xdr:colOff>
      <xdr:row>85</xdr:row>
      <xdr:rowOff>120066</xdr:rowOff>
    </xdr:to>
    <xdr:sp macro="" textlink="">
      <xdr:nvSpPr>
        <xdr:cNvPr id="294" name="楕円 293">
          <a:extLst>
            <a:ext uri="{FF2B5EF4-FFF2-40B4-BE49-F238E27FC236}">
              <a16:creationId xmlns:a16="http://schemas.microsoft.com/office/drawing/2014/main" id="{9CD58BE9-756F-43F7-A7B9-24347BA0705F}"/>
            </a:ext>
          </a:extLst>
        </xdr:cNvPr>
        <xdr:cNvSpPr/>
      </xdr:nvSpPr>
      <xdr:spPr>
        <a:xfrm>
          <a:off x="8883650" y="145917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41343</xdr:rowOff>
    </xdr:from>
    <xdr:ext cx="469744" cy="259045"/>
    <xdr:sp macro="" textlink="">
      <xdr:nvSpPr>
        <xdr:cNvPr id="295" name="【公営住宅】&#10;一人当たり面積該当値テキスト">
          <a:extLst>
            <a:ext uri="{FF2B5EF4-FFF2-40B4-BE49-F238E27FC236}">
              <a16:creationId xmlns:a16="http://schemas.microsoft.com/office/drawing/2014/main" id="{8F43873A-0826-4F78-994E-F6BEF1B02EA4}"/>
            </a:ext>
          </a:extLst>
        </xdr:cNvPr>
        <xdr:cNvSpPr txBox="1"/>
      </xdr:nvSpPr>
      <xdr:spPr>
        <a:xfrm>
          <a:off x="8943975" y="1444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26619</xdr:rowOff>
    </xdr:from>
    <xdr:to>
      <xdr:col>50</xdr:col>
      <xdr:colOff>165100</xdr:colOff>
      <xdr:row>85</xdr:row>
      <xdr:rowOff>128219</xdr:rowOff>
    </xdr:to>
    <xdr:sp macro="" textlink="">
      <xdr:nvSpPr>
        <xdr:cNvPr id="296" name="楕円 295">
          <a:extLst>
            <a:ext uri="{FF2B5EF4-FFF2-40B4-BE49-F238E27FC236}">
              <a16:creationId xmlns:a16="http://schemas.microsoft.com/office/drawing/2014/main" id="{6EAAE41D-7223-46A4-BD7A-4421CE72834F}"/>
            </a:ext>
          </a:extLst>
        </xdr:cNvPr>
        <xdr:cNvSpPr/>
      </xdr:nvSpPr>
      <xdr:spPr>
        <a:xfrm>
          <a:off x="8159750" y="145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69266</xdr:rowOff>
    </xdr:from>
    <xdr:to>
      <xdr:col>55</xdr:col>
      <xdr:colOff>0</xdr:colOff>
      <xdr:row>85</xdr:row>
      <xdr:rowOff>77419</xdr:rowOff>
    </xdr:to>
    <xdr:cxnSp macro="">
      <xdr:nvCxnSpPr>
        <xdr:cNvPr id="297" name="直線コネクタ 296">
          <a:extLst>
            <a:ext uri="{FF2B5EF4-FFF2-40B4-BE49-F238E27FC236}">
              <a16:creationId xmlns:a16="http://schemas.microsoft.com/office/drawing/2014/main" id="{028B777A-895D-4E73-9309-211F67706EE4}"/>
            </a:ext>
          </a:extLst>
        </xdr:cNvPr>
        <xdr:cNvCxnSpPr/>
      </xdr:nvCxnSpPr>
      <xdr:spPr>
        <a:xfrm flipV="1">
          <a:off x="8210550" y="14642516"/>
          <a:ext cx="695325"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8" name="n_1aveValue【公営住宅】&#10;一人当たり面積">
          <a:extLst>
            <a:ext uri="{FF2B5EF4-FFF2-40B4-BE49-F238E27FC236}">
              <a16:creationId xmlns:a16="http://schemas.microsoft.com/office/drawing/2014/main" id="{73413104-FB13-46D9-A11C-258D6CDC8B1E}"/>
            </a:ext>
          </a:extLst>
        </xdr:cNvPr>
        <xdr:cNvSpPr txBox="1"/>
      </xdr:nvSpPr>
      <xdr:spPr>
        <a:xfrm>
          <a:off x="7991552"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a:extLst>
            <a:ext uri="{FF2B5EF4-FFF2-40B4-BE49-F238E27FC236}">
              <a16:creationId xmlns:a16="http://schemas.microsoft.com/office/drawing/2014/main" id="{A2D5BC76-8545-455D-913D-D1772244C9CF}"/>
            </a:ext>
          </a:extLst>
        </xdr:cNvPr>
        <xdr:cNvSpPr txBox="1"/>
      </xdr:nvSpPr>
      <xdr:spPr>
        <a:xfrm>
          <a:off x="72581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144746</xdr:rowOff>
    </xdr:from>
    <xdr:ext cx="469744" cy="259045"/>
    <xdr:sp macro="" textlink="">
      <xdr:nvSpPr>
        <xdr:cNvPr id="300" name="n_1mainValue【公営住宅】&#10;一人当たり面積">
          <a:extLst>
            <a:ext uri="{FF2B5EF4-FFF2-40B4-BE49-F238E27FC236}">
              <a16:creationId xmlns:a16="http://schemas.microsoft.com/office/drawing/2014/main" id="{7609D9BC-DE5D-4FEA-8F07-800987418252}"/>
            </a:ext>
          </a:extLst>
        </xdr:cNvPr>
        <xdr:cNvSpPr txBox="1"/>
      </xdr:nvSpPr>
      <xdr:spPr>
        <a:xfrm>
          <a:off x="7991552" y="1437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36976357-E814-4CD6-A8E6-0B1774BF9D85}"/>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B05BE7A3-A1A7-4DA9-9A90-08E285B0C41A}"/>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211C4F6A-D908-4330-A415-42C63A92D7C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6D63AE0E-1660-4110-98D6-FD32D7C55AA4}"/>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D5F2AD12-9EF3-4A30-A08B-DAE0039F0CE9}"/>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ADCCBE1A-BFCC-45A6-A5A1-9652E4D7F2AA}"/>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6F5CCC74-5246-4C4A-9CC0-F3F463BD22D7}"/>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62996D60-D28B-4C96-BBA1-99911F92D1E8}"/>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33119C83-2E29-4662-AD87-79A939DFC31B}"/>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1B4B477E-83F1-4411-AAFE-2EC887618D72}"/>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958B9364-118C-41D8-8690-3FEF0BE0E6EE}"/>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8A24ED27-1946-46BF-BB68-CDEC85A74BD2}"/>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241CD31A-5FA9-407E-8562-C42ECAEE234B}"/>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3B6ED891-A833-40C7-A559-A537E0296D6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3710FA0C-9CDE-478C-AF7C-D380A8EC2518}"/>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8A6F2E22-ACEC-451F-A12A-3665171369C4}"/>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5887C33D-597F-462E-95FE-76D1D02C7A43}"/>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003D42C2-6A7A-40EB-BFFF-2ECEE742A5BA}"/>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6DA8FE52-5188-41B8-90D8-1967E2A12C49}"/>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A2C0EC77-3948-4C9C-AB75-7D9A14BE67A8}"/>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C1739876-4690-48C4-8FCA-ED8C45F1A374}"/>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0F13F053-B7EF-4A67-9CFD-B39371BA7A94}"/>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D4A4C867-63D9-40E3-BD9E-92C566ED149D}"/>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8C48197F-0F9D-446B-969C-69833203AD9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id="{68688DD1-92D4-48A4-A1AE-55418A42226B}"/>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id="{C7810965-01D6-4C34-A36F-50BB23C40C1D}"/>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id="{3873E71A-5687-4787-90B6-F26D2037A2EA}"/>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id="{9490C147-7383-41A5-8CD2-8E12B22DABE8}"/>
            </a:ext>
          </a:extLst>
        </xdr:cNvPr>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id="{1F9C783B-BEDC-49A3-BDF3-30D533AF2602}"/>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id="{DB60D3C6-A33D-4E01-A1A0-0CBF64CB8C3B}"/>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id="{2E8256ED-B523-46A1-A490-4F63B2FDCC52}"/>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id="{85A32828-1753-4E61-9EE7-69E4AF759586}"/>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id="{E184C881-400E-4D49-BD79-175B7A7DAF9F}"/>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id="{7918B265-114B-4B6B-A803-F91686CF241B}"/>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id="{7DDDCBA5-F5AC-4821-8C9F-95E8CF3C7B8F}"/>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id="{F8A51CD9-7F08-4A94-B1F2-D4CB2A382C3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id="{805E7F6B-D016-45AF-B003-92B7C475B3FD}"/>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id="{4BC3B809-E15F-4221-A9B7-4DDD6CBABC96}"/>
            </a:ext>
          </a:extLst>
        </xdr:cNvPr>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A1F865D7-7DE6-4DFF-BF14-66C9540F5316}"/>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CEE26CD6-9527-485C-89BB-736FE20A87E1}"/>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45EFF43A-FBC7-40D6-9031-B2E49E90B7BD}"/>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a:extLst>
            <a:ext uri="{FF2B5EF4-FFF2-40B4-BE49-F238E27FC236}">
              <a16:creationId xmlns:a16="http://schemas.microsoft.com/office/drawing/2014/main" id="{000BAF1A-4958-4A69-87FB-DD6345186EFB}"/>
            </a:ext>
          </a:extLst>
        </xdr:cNvPr>
        <xdr:cNvCxnSpPr/>
      </xdr:nvCxnSpPr>
      <xdr:spPr>
        <a:xfrm flipV="1">
          <a:off x="13889989"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id="{2050DCD0-257D-4D74-A034-293890B22AC8}"/>
            </a:ext>
          </a:extLst>
        </xdr:cNvPr>
        <xdr:cNvSpPr txBox="1"/>
      </xdr:nvSpPr>
      <xdr:spPr>
        <a:xfrm>
          <a:off x="13928725"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a:extLst>
            <a:ext uri="{FF2B5EF4-FFF2-40B4-BE49-F238E27FC236}">
              <a16:creationId xmlns:a16="http://schemas.microsoft.com/office/drawing/2014/main" id="{E41D496D-64B4-49B3-ABA4-E5F8C2CAD18C}"/>
            </a:ext>
          </a:extLst>
        </xdr:cNvPr>
        <xdr:cNvCxnSpPr/>
      </xdr:nvCxnSpPr>
      <xdr:spPr>
        <a:xfrm>
          <a:off x="13801725" y="70680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id="{C0A0145F-94F1-4491-9EF9-A77A75146E08}"/>
            </a:ext>
          </a:extLst>
        </xdr:cNvPr>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a:extLst>
            <a:ext uri="{FF2B5EF4-FFF2-40B4-BE49-F238E27FC236}">
              <a16:creationId xmlns:a16="http://schemas.microsoft.com/office/drawing/2014/main" id="{EC9BE13E-3798-4C34-B222-3EA5E4614B04}"/>
            </a:ext>
          </a:extLst>
        </xdr:cNvPr>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4F26BA09-2743-440A-93BD-8285A6062315}"/>
            </a:ext>
          </a:extLst>
        </xdr:cNvPr>
        <xdr:cNvSpPr txBox="1"/>
      </xdr:nvSpPr>
      <xdr:spPr>
        <a:xfrm>
          <a:off x="13928725"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a:extLst>
            <a:ext uri="{FF2B5EF4-FFF2-40B4-BE49-F238E27FC236}">
              <a16:creationId xmlns:a16="http://schemas.microsoft.com/office/drawing/2014/main" id="{A42AB5CD-D183-4877-A96D-16AD70612B75}"/>
            </a:ext>
          </a:extLst>
        </xdr:cNvPr>
        <xdr:cNvSpPr/>
      </xdr:nvSpPr>
      <xdr:spPr>
        <a:xfrm>
          <a:off x="13839825" y="62988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a:extLst>
            <a:ext uri="{FF2B5EF4-FFF2-40B4-BE49-F238E27FC236}">
              <a16:creationId xmlns:a16="http://schemas.microsoft.com/office/drawing/2014/main" id="{7DCB98F4-5533-4507-B49D-3F666A119BE3}"/>
            </a:ext>
          </a:extLst>
        </xdr:cNvPr>
        <xdr:cNvSpPr/>
      </xdr:nvSpPr>
      <xdr:spPr>
        <a:xfrm>
          <a:off x="13115925"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a:extLst>
            <a:ext uri="{FF2B5EF4-FFF2-40B4-BE49-F238E27FC236}">
              <a16:creationId xmlns:a16="http://schemas.microsoft.com/office/drawing/2014/main" id="{C4A464F5-1E39-4AFF-9964-CA9B1745CA8C}"/>
            </a:ext>
          </a:extLst>
        </xdr:cNvPr>
        <xdr:cNvSpPr/>
      </xdr:nvSpPr>
      <xdr:spPr>
        <a:xfrm>
          <a:off x="123698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8E045267-C6FD-40E5-BCF2-18310058283C}"/>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E90E337D-2717-4587-ABA7-E0D6E8B7B65C}"/>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87450E82-8763-483A-AA1E-794347286898}"/>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235D3BB8-B491-4286-A5AD-DEC567F84DB3}"/>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C6B9042-AB25-4E0E-8BBA-1781306F673C}"/>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156028</xdr:rowOff>
    </xdr:from>
    <xdr:to>
      <xdr:col>85</xdr:col>
      <xdr:colOff>177800</xdr:colOff>
      <xdr:row>37</xdr:row>
      <xdr:rowOff>86178</xdr:rowOff>
    </xdr:to>
    <xdr:sp macro="" textlink="">
      <xdr:nvSpPr>
        <xdr:cNvPr id="356" name="楕円 355">
          <a:extLst>
            <a:ext uri="{FF2B5EF4-FFF2-40B4-BE49-F238E27FC236}">
              <a16:creationId xmlns:a16="http://schemas.microsoft.com/office/drawing/2014/main" id="{C671FF35-D51D-454B-A0CB-7EBE5F580FBD}"/>
            </a:ext>
          </a:extLst>
        </xdr:cNvPr>
        <xdr:cNvSpPr/>
      </xdr:nvSpPr>
      <xdr:spPr>
        <a:xfrm>
          <a:off x="13839825" y="63282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134455</xdr:rowOff>
    </xdr:from>
    <xdr:ext cx="405111" cy="259045"/>
    <xdr:sp macro="" textlink="">
      <xdr:nvSpPr>
        <xdr:cNvPr id="357" name="【認定こども園・幼稚園・保育所】&#10;有形固定資産減価償却率該当値テキスト">
          <a:extLst>
            <a:ext uri="{FF2B5EF4-FFF2-40B4-BE49-F238E27FC236}">
              <a16:creationId xmlns:a16="http://schemas.microsoft.com/office/drawing/2014/main" id="{A5F22E5A-21D1-4007-8A31-287A4DDC026B}"/>
            </a:ext>
          </a:extLst>
        </xdr:cNvPr>
        <xdr:cNvSpPr txBox="1"/>
      </xdr:nvSpPr>
      <xdr:spPr>
        <a:xfrm>
          <a:off x="13928725"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5806</xdr:rowOff>
    </xdr:from>
    <xdr:to>
      <xdr:col>81</xdr:col>
      <xdr:colOff>101600</xdr:colOff>
      <xdr:row>37</xdr:row>
      <xdr:rowOff>107406</xdr:rowOff>
    </xdr:to>
    <xdr:sp macro="" textlink="">
      <xdr:nvSpPr>
        <xdr:cNvPr id="358" name="楕円 357">
          <a:extLst>
            <a:ext uri="{FF2B5EF4-FFF2-40B4-BE49-F238E27FC236}">
              <a16:creationId xmlns:a16="http://schemas.microsoft.com/office/drawing/2014/main" id="{03998C17-69B1-4AD5-8BDA-F1C0D96722BA}"/>
            </a:ext>
          </a:extLst>
        </xdr:cNvPr>
        <xdr:cNvSpPr/>
      </xdr:nvSpPr>
      <xdr:spPr>
        <a:xfrm>
          <a:off x="13115925"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35378</xdr:rowOff>
    </xdr:from>
    <xdr:to>
      <xdr:col>85</xdr:col>
      <xdr:colOff>127000</xdr:colOff>
      <xdr:row>37</xdr:row>
      <xdr:rowOff>56606</xdr:rowOff>
    </xdr:to>
    <xdr:cxnSp macro="">
      <xdr:nvCxnSpPr>
        <xdr:cNvPr id="359" name="直線コネクタ 358">
          <a:extLst>
            <a:ext uri="{FF2B5EF4-FFF2-40B4-BE49-F238E27FC236}">
              <a16:creationId xmlns:a16="http://schemas.microsoft.com/office/drawing/2014/main" id="{07385819-81F2-4671-B38E-1FE5568E1E94}"/>
            </a:ext>
          </a:extLst>
        </xdr:cNvPr>
        <xdr:cNvCxnSpPr/>
      </xdr:nvCxnSpPr>
      <xdr:spPr>
        <a:xfrm flipV="1">
          <a:off x="13166725" y="6379028"/>
          <a:ext cx="7239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60" name="n_1aveValue【認定こども園・幼稚園・保育所】&#10;有形固定資産減価償却率">
          <a:extLst>
            <a:ext uri="{FF2B5EF4-FFF2-40B4-BE49-F238E27FC236}">
              <a16:creationId xmlns:a16="http://schemas.microsoft.com/office/drawing/2014/main" id="{1E9F13DD-553A-45AD-B2F5-FE677C6EFF9D}"/>
            </a:ext>
          </a:extLst>
        </xdr:cNvPr>
        <xdr:cNvSpPr txBox="1"/>
      </xdr:nvSpPr>
      <xdr:spPr>
        <a:xfrm>
          <a:off x="12980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1" name="n_2aveValue【認定こども園・幼稚園・保育所】&#10;有形固定資産減価償却率">
          <a:extLst>
            <a:ext uri="{FF2B5EF4-FFF2-40B4-BE49-F238E27FC236}">
              <a16:creationId xmlns:a16="http://schemas.microsoft.com/office/drawing/2014/main" id="{2CF293FB-FF2E-4681-86AB-EB2189397FC6}"/>
            </a:ext>
          </a:extLst>
        </xdr:cNvPr>
        <xdr:cNvSpPr txBox="1"/>
      </xdr:nvSpPr>
      <xdr:spPr>
        <a:xfrm>
          <a:off x="12246619"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98533</xdr:rowOff>
    </xdr:from>
    <xdr:ext cx="405111" cy="259045"/>
    <xdr:sp macro="" textlink="">
      <xdr:nvSpPr>
        <xdr:cNvPr id="362" name="n_1mainValue【認定こども園・幼稚園・保育所】&#10;有形固定資産減価償却率">
          <a:extLst>
            <a:ext uri="{FF2B5EF4-FFF2-40B4-BE49-F238E27FC236}">
              <a16:creationId xmlns:a16="http://schemas.microsoft.com/office/drawing/2014/main" id="{221D2129-A97F-408F-A841-AC88D3802E7C}"/>
            </a:ext>
          </a:extLst>
        </xdr:cNvPr>
        <xdr:cNvSpPr txBox="1"/>
      </xdr:nvSpPr>
      <xdr:spPr>
        <a:xfrm>
          <a:off x="129800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0CA0E085-AB3E-4E93-9207-C23D692BA7B4}"/>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5EB5378B-C18E-44B4-9A70-1D7F96AFFD4F}"/>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27BB27B9-7921-40B4-B0B5-DA9CCC5CF7AD}"/>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9B7165B1-EA3D-463F-8292-EF2EEDF0D6EB}"/>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680E92C2-A69E-4ABB-953E-EBF69F377E88}"/>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83AE324F-C4BE-46D0-BA01-B3976A8C2E4C}"/>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00CCDA46-B761-4371-9E37-BB880BD9E101}"/>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3D833728-4703-4A20-997C-52E3BC9F56D3}"/>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id="{58D7610F-55FC-4560-BEFC-533414FE6101}"/>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id="{ED977BA5-748D-48A4-8E03-06659258BB62}"/>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a:extLst>
            <a:ext uri="{FF2B5EF4-FFF2-40B4-BE49-F238E27FC236}">
              <a16:creationId xmlns:a16="http://schemas.microsoft.com/office/drawing/2014/main" id="{518FB514-4B4F-4D5F-AB7B-8F614047EBF8}"/>
            </a:ext>
          </a:extLst>
        </xdr:cNvPr>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id="{D67CE000-0006-444F-880F-5151725F5FB2}"/>
            </a:ext>
          </a:extLst>
        </xdr:cNvPr>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a:extLst>
            <a:ext uri="{FF2B5EF4-FFF2-40B4-BE49-F238E27FC236}">
              <a16:creationId xmlns:a16="http://schemas.microsoft.com/office/drawing/2014/main" id="{9E8A73BE-C66D-4CDF-BEB4-B6B3A1B35FB7}"/>
            </a:ext>
          </a:extLst>
        </xdr:cNvPr>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a:extLst>
            <a:ext uri="{FF2B5EF4-FFF2-40B4-BE49-F238E27FC236}">
              <a16:creationId xmlns:a16="http://schemas.microsoft.com/office/drawing/2014/main" id="{7C914DB6-1597-4F4F-9556-1C13AA269A39}"/>
            </a:ext>
          </a:extLst>
        </xdr:cNvPr>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a:extLst>
            <a:ext uri="{FF2B5EF4-FFF2-40B4-BE49-F238E27FC236}">
              <a16:creationId xmlns:a16="http://schemas.microsoft.com/office/drawing/2014/main" id="{5C1493FF-D97C-4CFB-A601-7313E9797CE3}"/>
            </a:ext>
          </a:extLst>
        </xdr:cNvPr>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a:extLst>
            <a:ext uri="{FF2B5EF4-FFF2-40B4-BE49-F238E27FC236}">
              <a16:creationId xmlns:a16="http://schemas.microsoft.com/office/drawing/2014/main" id="{91433DB9-A8DC-4DE4-AB47-1279AED489A8}"/>
            </a:ext>
          </a:extLst>
        </xdr:cNvPr>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a:extLst>
            <a:ext uri="{FF2B5EF4-FFF2-40B4-BE49-F238E27FC236}">
              <a16:creationId xmlns:a16="http://schemas.microsoft.com/office/drawing/2014/main" id="{9F22544B-E3D7-47A5-8E68-06826CD5EC37}"/>
            </a:ext>
          </a:extLst>
        </xdr:cNvPr>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a:extLst>
            <a:ext uri="{FF2B5EF4-FFF2-40B4-BE49-F238E27FC236}">
              <a16:creationId xmlns:a16="http://schemas.microsoft.com/office/drawing/2014/main" id="{EB0ACE75-120C-4E57-A7E3-CBF0D627ED84}"/>
            </a:ext>
          </a:extLst>
        </xdr:cNvPr>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a:extLst>
            <a:ext uri="{FF2B5EF4-FFF2-40B4-BE49-F238E27FC236}">
              <a16:creationId xmlns:a16="http://schemas.microsoft.com/office/drawing/2014/main" id="{C7B1AC1A-4509-4EA7-B422-262720F253AF}"/>
            </a:ext>
          </a:extLst>
        </xdr:cNvPr>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00258576-6614-47B1-9E2B-AC7F28403B22}"/>
            </a:ext>
          </a:extLst>
        </xdr:cNvPr>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id="{733FC20F-E32F-414A-87DC-F3C56AA0B72D}"/>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16AF7809-2CD9-4219-983D-EEBD9059FADC}"/>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id="{85AB6DB9-43D9-40D0-92DC-9176E3B108AC}"/>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a:extLst>
            <a:ext uri="{FF2B5EF4-FFF2-40B4-BE49-F238E27FC236}">
              <a16:creationId xmlns:a16="http://schemas.microsoft.com/office/drawing/2014/main" id="{824F9830-3281-40E7-81B3-37495AD1FD12}"/>
            </a:ext>
          </a:extLst>
        </xdr:cNvPr>
        <xdr:cNvCxnSpPr/>
      </xdr:nvCxnSpPr>
      <xdr:spPr>
        <a:xfrm flipV="1">
          <a:off x="188461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id="{900598F9-1E0A-44A4-95FE-DDC947C975EA}"/>
            </a:ext>
          </a:extLst>
        </xdr:cNvPr>
        <xdr:cNvSpPr txBox="1"/>
      </xdr:nvSpPr>
      <xdr:spPr>
        <a:xfrm>
          <a:off x="188849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a:extLst>
            <a:ext uri="{FF2B5EF4-FFF2-40B4-BE49-F238E27FC236}">
              <a16:creationId xmlns:a16="http://schemas.microsoft.com/office/drawing/2014/main" id="{5F8B73E6-31C7-4A16-80EB-B44937D4FAFD}"/>
            </a:ext>
          </a:extLst>
        </xdr:cNvPr>
        <xdr:cNvCxnSpPr/>
      </xdr:nvCxnSpPr>
      <xdr:spPr>
        <a:xfrm>
          <a:off x="18786475" y="71716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id="{55DE3324-3C03-4B7F-BE18-E601F154261A}"/>
            </a:ext>
          </a:extLst>
        </xdr:cNvPr>
        <xdr:cNvSpPr txBox="1"/>
      </xdr:nvSpPr>
      <xdr:spPr>
        <a:xfrm>
          <a:off x="188849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a:extLst>
            <a:ext uri="{FF2B5EF4-FFF2-40B4-BE49-F238E27FC236}">
              <a16:creationId xmlns:a16="http://schemas.microsoft.com/office/drawing/2014/main" id="{D8043712-0E2B-4BDA-A760-901927952C69}"/>
            </a:ext>
          </a:extLst>
        </xdr:cNvPr>
        <xdr:cNvCxnSpPr/>
      </xdr:nvCxnSpPr>
      <xdr:spPr>
        <a:xfrm>
          <a:off x="18786475" y="57594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id="{B2D7A3AF-13DF-4E59-A92A-4D92814B21A9}"/>
            </a:ext>
          </a:extLst>
        </xdr:cNvPr>
        <xdr:cNvSpPr txBox="1"/>
      </xdr:nvSpPr>
      <xdr:spPr>
        <a:xfrm>
          <a:off x="188849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a:extLst>
            <a:ext uri="{FF2B5EF4-FFF2-40B4-BE49-F238E27FC236}">
              <a16:creationId xmlns:a16="http://schemas.microsoft.com/office/drawing/2014/main" id="{7E07A4E1-8AAB-4D6B-85D0-9AE4C09815F0}"/>
            </a:ext>
          </a:extLst>
        </xdr:cNvPr>
        <xdr:cNvSpPr/>
      </xdr:nvSpPr>
      <xdr:spPr>
        <a:xfrm>
          <a:off x="187960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a:extLst>
            <a:ext uri="{FF2B5EF4-FFF2-40B4-BE49-F238E27FC236}">
              <a16:creationId xmlns:a16="http://schemas.microsoft.com/office/drawing/2014/main" id="{E715B75C-44E7-40DA-B67A-81C8ECB80D91}"/>
            </a:ext>
          </a:extLst>
        </xdr:cNvPr>
        <xdr:cNvSpPr/>
      </xdr:nvSpPr>
      <xdr:spPr>
        <a:xfrm>
          <a:off x="18100675" y="66967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a:extLst>
            <a:ext uri="{FF2B5EF4-FFF2-40B4-BE49-F238E27FC236}">
              <a16:creationId xmlns:a16="http://schemas.microsoft.com/office/drawing/2014/main" id="{BB0939EA-3AFB-4D77-ABEE-BF433E78BAC9}"/>
            </a:ext>
          </a:extLst>
        </xdr:cNvPr>
        <xdr:cNvSpPr/>
      </xdr:nvSpPr>
      <xdr:spPr>
        <a:xfrm>
          <a:off x="17325975"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9703B45D-CC82-479F-ACE2-AB08268F7247}"/>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3FD2C8F8-5289-4DAF-8608-23812FFB94E9}"/>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6319D096-4D76-43FE-9F9A-DCA593D2102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7E238DED-4A4A-41CA-BA50-F288BA99A849}"/>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FBE6A701-AC48-48DC-96BC-DB94BA0F0B0E}"/>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31750</xdr:rowOff>
    </xdr:from>
    <xdr:to>
      <xdr:col>116</xdr:col>
      <xdr:colOff>114300</xdr:colOff>
      <xdr:row>38</xdr:row>
      <xdr:rowOff>133350</xdr:rowOff>
    </xdr:to>
    <xdr:sp macro="" textlink="">
      <xdr:nvSpPr>
        <xdr:cNvPr id="400" name="楕円 399">
          <a:extLst>
            <a:ext uri="{FF2B5EF4-FFF2-40B4-BE49-F238E27FC236}">
              <a16:creationId xmlns:a16="http://schemas.microsoft.com/office/drawing/2014/main" id="{76253DE4-20F9-455D-B150-B80ECC62DECA}"/>
            </a:ext>
          </a:extLst>
        </xdr:cNvPr>
        <xdr:cNvSpPr/>
      </xdr:nvSpPr>
      <xdr:spPr>
        <a:xfrm>
          <a:off x="187960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54627</xdr:rowOff>
    </xdr:from>
    <xdr:ext cx="469744" cy="259045"/>
    <xdr:sp macro="" textlink="">
      <xdr:nvSpPr>
        <xdr:cNvPr id="401" name="【認定こども園・幼稚園・保育所】&#10;一人当たり面積該当値テキスト">
          <a:extLst>
            <a:ext uri="{FF2B5EF4-FFF2-40B4-BE49-F238E27FC236}">
              <a16:creationId xmlns:a16="http://schemas.microsoft.com/office/drawing/2014/main" id="{54B47664-A820-4B2E-BC92-CB2E62D781CF}"/>
            </a:ext>
          </a:extLst>
        </xdr:cNvPr>
        <xdr:cNvSpPr txBox="1"/>
      </xdr:nvSpPr>
      <xdr:spPr>
        <a:xfrm>
          <a:off x="18884900"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55880</xdr:rowOff>
    </xdr:from>
    <xdr:to>
      <xdr:col>112</xdr:col>
      <xdr:colOff>38100</xdr:colOff>
      <xdr:row>38</xdr:row>
      <xdr:rowOff>157480</xdr:rowOff>
    </xdr:to>
    <xdr:sp macro="" textlink="">
      <xdr:nvSpPr>
        <xdr:cNvPr id="402" name="楕円 401">
          <a:extLst>
            <a:ext uri="{FF2B5EF4-FFF2-40B4-BE49-F238E27FC236}">
              <a16:creationId xmlns:a16="http://schemas.microsoft.com/office/drawing/2014/main" id="{C113E789-7DD1-4FC7-8382-870EABBC4893}"/>
            </a:ext>
          </a:extLst>
        </xdr:cNvPr>
        <xdr:cNvSpPr/>
      </xdr:nvSpPr>
      <xdr:spPr>
        <a:xfrm>
          <a:off x="18100675" y="6570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82550</xdr:rowOff>
    </xdr:from>
    <xdr:to>
      <xdr:col>116</xdr:col>
      <xdr:colOff>63500</xdr:colOff>
      <xdr:row>38</xdr:row>
      <xdr:rowOff>106680</xdr:rowOff>
    </xdr:to>
    <xdr:cxnSp macro="">
      <xdr:nvCxnSpPr>
        <xdr:cNvPr id="403" name="直線コネクタ 402">
          <a:extLst>
            <a:ext uri="{FF2B5EF4-FFF2-40B4-BE49-F238E27FC236}">
              <a16:creationId xmlns:a16="http://schemas.microsoft.com/office/drawing/2014/main" id="{B724BB64-81AE-41B5-BE97-6187597A8ECA}"/>
            </a:ext>
          </a:extLst>
        </xdr:cNvPr>
        <xdr:cNvCxnSpPr/>
      </xdr:nvCxnSpPr>
      <xdr:spPr>
        <a:xfrm flipV="1">
          <a:off x="18132425" y="6597650"/>
          <a:ext cx="714375"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B874238-C28E-443B-BBD9-0859C88A32C3}"/>
            </a:ext>
          </a:extLst>
        </xdr:cNvPr>
        <xdr:cNvSpPr txBox="1"/>
      </xdr:nvSpPr>
      <xdr:spPr>
        <a:xfrm>
          <a:off x="1793247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7A48DCC2-87C8-4481-8B07-FB7EED3CFE6E}"/>
            </a:ext>
          </a:extLst>
        </xdr:cNvPr>
        <xdr:cNvSpPr txBox="1"/>
      </xdr:nvSpPr>
      <xdr:spPr>
        <a:xfrm>
          <a:off x="1717047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2557</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32D4CDD7-CAA3-4C2E-B000-6A762C30D40C}"/>
            </a:ext>
          </a:extLst>
        </xdr:cNvPr>
        <xdr:cNvSpPr txBox="1"/>
      </xdr:nvSpPr>
      <xdr:spPr>
        <a:xfrm>
          <a:off x="1793247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19DC17ED-4618-4839-995C-C9301A0E3F44}"/>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90C2E10D-FFBF-4E94-96D9-50B8FCAE7B3E}"/>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EDE3764C-A627-44DE-AF79-ADD08D50E879}"/>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C15083AC-B4DC-41CA-8A14-AC77469186FB}"/>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75AB8C50-F528-4AAB-9391-29334ED7FFCC}"/>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170E343-A05A-4839-B736-AFE307BE0A68}"/>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5AEA1FEE-3013-43E9-BAF3-F3A3C746FA28}"/>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B2BC7D30-C762-445F-A44F-15C657696B93}"/>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42AC8D32-9267-4684-8E5D-3521DD3E701F}"/>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BB74DD06-E2C1-4344-8685-31DCCBB0D42D}"/>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a:extLst>
            <a:ext uri="{FF2B5EF4-FFF2-40B4-BE49-F238E27FC236}">
              <a16:creationId xmlns:a16="http://schemas.microsoft.com/office/drawing/2014/main" id="{EB62F5CE-E052-4F0E-AE05-F1449A90C3D4}"/>
            </a:ext>
          </a:extLst>
        </xdr:cNvPr>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97BDE38F-CFE1-4385-92DE-40C442D33A1E}"/>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a:extLst>
            <a:ext uri="{FF2B5EF4-FFF2-40B4-BE49-F238E27FC236}">
              <a16:creationId xmlns:a16="http://schemas.microsoft.com/office/drawing/2014/main" id="{D6C4A231-7795-4FF1-93BD-C32FB4FB40FD}"/>
            </a:ext>
          </a:extLst>
        </xdr:cNvPr>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3C743779-821A-4FF5-8976-27BD8E3A5E0F}"/>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3126A9AA-89EC-4522-B014-C04E62AC7605}"/>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2D8A95CB-33D2-4616-9167-94AAFA397D6D}"/>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9AA55638-9DB4-49A1-BB43-532C87AD8325}"/>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DB07B4BD-2093-4F86-AD19-00E62700E8C2}"/>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EF7FC8FB-1D19-467D-AB9B-BF3B0420CCAE}"/>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E879C733-7FD8-4B14-8E8A-91AE622FF812}"/>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id="{EF18230E-4A4D-41D8-B3C7-70D924706E5E}"/>
            </a:ext>
          </a:extLst>
        </xdr:cNvPr>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1E677BAE-562D-4166-8900-C2E302002187}"/>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E02E03CB-1AD7-4373-9578-E86AA12FF0D2}"/>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C550E144-CC23-46DC-990D-D25E215C62ED}"/>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a:extLst>
            <a:ext uri="{FF2B5EF4-FFF2-40B4-BE49-F238E27FC236}">
              <a16:creationId xmlns:a16="http://schemas.microsoft.com/office/drawing/2014/main" id="{81D1AA8E-867E-4461-B57B-A217B9A35935}"/>
            </a:ext>
          </a:extLst>
        </xdr:cNvPr>
        <xdr:cNvCxnSpPr/>
      </xdr:nvCxnSpPr>
      <xdr:spPr>
        <a:xfrm flipV="1">
          <a:off x="13889989"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76FE28E6-C87B-45E7-A2C3-F9D5DA908703}"/>
            </a:ext>
          </a:extLst>
        </xdr:cNvPr>
        <xdr:cNvSpPr txBox="1"/>
      </xdr:nvSpPr>
      <xdr:spPr>
        <a:xfrm>
          <a:off x="13928725"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a:extLst>
            <a:ext uri="{FF2B5EF4-FFF2-40B4-BE49-F238E27FC236}">
              <a16:creationId xmlns:a16="http://schemas.microsoft.com/office/drawing/2014/main" id="{C2AB99EF-5BFE-4EA2-9E9A-81A4D8F0B610}"/>
            </a:ext>
          </a:extLst>
        </xdr:cNvPr>
        <xdr:cNvCxnSpPr/>
      </xdr:nvCxnSpPr>
      <xdr:spPr>
        <a:xfrm>
          <a:off x="13801725" y="11106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C7EA700C-24DE-43FE-84AE-C07574FD0A72}"/>
            </a:ext>
          </a:extLst>
        </xdr:cNvPr>
        <xdr:cNvSpPr txBox="1"/>
      </xdr:nvSpPr>
      <xdr:spPr>
        <a:xfrm>
          <a:off x="13928725"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a:extLst>
            <a:ext uri="{FF2B5EF4-FFF2-40B4-BE49-F238E27FC236}">
              <a16:creationId xmlns:a16="http://schemas.microsoft.com/office/drawing/2014/main" id="{1421A8C8-93B6-4F2A-8C40-1DEFA8D02C71}"/>
            </a:ext>
          </a:extLst>
        </xdr:cNvPr>
        <xdr:cNvCxnSpPr/>
      </xdr:nvCxnSpPr>
      <xdr:spPr>
        <a:xfrm>
          <a:off x="13801725" y="9606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317E7FC5-3E18-463E-975A-652605595896}"/>
            </a:ext>
          </a:extLst>
        </xdr:cNvPr>
        <xdr:cNvSpPr txBox="1"/>
      </xdr:nvSpPr>
      <xdr:spPr>
        <a:xfrm>
          <a:off x="13928725"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a:extLst>
            <a:ext uri="{FF2B5EF4-FFF2-40B4-BE49-F238E27FC236}">
              <a16:creationId xmlns:a16="http://schemas.microsoft.com/office/drawing/2014/main" id="{E847803C-13D1-42D7-985C-5B8B9145A8F7}"/>
            </a:ext>
          </a:extLst>
        </xdr:cNvPr>
        <xdr:cNvSpPr/>
      </xdr:nvSpPr>
      <xdr:spPr>
        <a:xfrm>
          <a:off x="13839825" y="10270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a:extLst>
            <a:ext uri="{FF2B5EF4-FFF2-40B4-BE49-F238E27FC236}">
              <a16:creationId xmlns:a16="http://schemas.microsoft.com/office/drawing/2014/main" id="{BA266D78-BD8B-4636-B6E5-E5DB8E235882}"/>
            </a:ext>
          </a:extLst>
        </xdr:cNvPr>
        <xdr:cNvSpPr/>
      </xdr:nvSpPr>
      <xdr:spPr>
        <a:xfrm>
          <a:off x="13115925"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a:extLst>
            <a:ext uri="{FF2B5EF4-FFF2-40B4-BE49-F238E27FC236}">
              <a16:creationId xmlns:a16="http://schemas.microsoft.com/office/drawing/2014/main" id="{6B00F3E2-B3B8-426B-80E4-C3CB27807AED}"/>
            </a:ext>
          </a:extLst>
        </xdr:cNvPr>
        <xdr:cNvSpPr/>
      </xdr:nvSpPr>
      <xdr:spPr>
        <a:xfrm>
          <a:off x="123698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A2CD4447-A5B3-455F-B4DC-4BCFE0A9FFC9}"/>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1F458C21-E027-417D-A5BF-263C47B5560E}"/>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56CC1C46-DB1A-474B-A6BA-F5943BEE790F}"/>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A8257C80-C801-47D1-ABCE-35A26C045AAD}"/>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647CD57C-4F59-496A-95FD-EC39E6D0FEEF}"/>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55880</xdr:rowOff>
    </xdr:from>
    <xdr:to>
      <xdr:col>85</xdr:col>
      <xdr:colOff>177800</xdr:colOff>
      <xdr:row>57</xdr:row>
      <xdr:rowOff>157480</xdr:rowOff>
    </xdr:to>
    <xdr:sp macro="" textlink="">
      <xdr:nvSpPr>
        <xdr:cNvPr id="445" name="楕円 444">
          <a:extLst>
            <a:ext uri="{FF2B5EF4-FFF2-40B4-BE49-F238E27FC236}">
              <a16:creationId xmlns:a16="http://schemas.microsoft.com/office/drawing/2014/main" id="{2151EB15-E9B5-4CEB-B401-A0479CEBE0A3}"/>
            </a:ext>
          </a:extLst>
        </xdr:cNvPr>
        <xdr:cNvSpPr/>
      </xdr:nvSpPr>
      <xdr:spPr>
        <a:xfrm>
          <a:off x="13839825" y="9828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78757</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25805B31-465E-45D6-AA6C-8F7B29AA0E6C}"/>
            </a:ext>
          </a:extLst>
        </xdr:cNvPr>
        <xdr:cNvSpPr txBox="1"/>
      </xdr:nvSpPr>
      <xdr:spPr>
        <a:xfrm>
          <a:off x="13928725"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67310</xdr:rowOff>
    </xdr:from>
    <xdr:to>
      <xdr:col>81</xdr:col>
      <xdr:colOff>101600</xdr:colOff>
      <xdr:row>57</xdr:row>
      <xdr:rowOff>168910</xdr:rowOff>
    </xdr:to>
    <xdr:sp macro="" textlink="">
      <xdr:nvSpPr>
        <xdr:cNvPr id="447" name="楕円 446">
          <a:extLst>
            <a:ext uri="{FF2B5EF4-FFF2-40B4-BE49-F238E27FC236}">
              <a16:creationId xmlns:a16="http://schemas.microsoft.com/office/drawing/2014/main" id="{9D40C11B-A4A9-40B2-AA08-33F291A0877C}"/>
            </a:ext>
          </a:extLst>
        </xdr:cNvPr>
        <xdr:cNvSpPr/>
      </xdr:nvSpPr>
      <xdr:spPr>
        <a:xfrm>
          <a:off x="13115925"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57</xdr:row>
      <xdr:rowOff>118110</xdr:rowOff>
    </xdr:to>
    <xdr:cxnSp macro="">
      <xdr:nvCxnSpPr>
        <xdr:cNvPr id="448" name="直線コネクタ 447">
          <a:extLst>
            <a:ext uri="{FF2B5EF4-FFF2-40B4-BE49-F238E27FC236}">
              <a16:creationId xmlns:a16="http://schemas.microsoft.com/office/drawing/2014/main" id="{91CD2016-D84A-4057-BAF2-238774100678}"/>
            </a:ext>
          </a:extLst>
        </xdr:cNvPr>
        <xdr:cNvCxnSpPr/>
      </xdr:nvCxnSpPr>
      <xdr:spPr>
        <a:xfrm flipV="1">
          <a:off x="13166725" y="987933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9" name="n_1aveValue【学校施設】&#10;有形固定資産減価償却率">
          <a:extLst>
            <a:ext uri="{FF2B5EF4-FFF2-40B4-BE49-F238E27FC236}">
              <a16:creationId xmlns:a16="http://schemas.microsoft.com/office/drawing/2014/main" id="{50883349-59C5-4E36-90E6-761E12B23E6F}"/>
            </a:ext>
          </a:extLst>
        </xdr:cNvPr>
        <xdr:cNvSpPr txBox="1"/>
      </xdr:nvSpPr>
      <xdr:spPr>
        <a:xfrm>
          <a:off x="12980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0" name="n_2aveValue【学校施設】&#10;有形固定資産減価償却率">
          <a:extLst>
            <a:ext uri="{FF2B5EF4-FFF2-40B4-BE49-F238E27FC236}">
              <a16:creationId xmlns:a16="http://schemas.microsoft.com/office/drawing/2014/main" id="{0A4F7A9C-C656-4796-86DD-70AC14E9D116}"/>
            </a:ext>
          </a:extLst>
        </xdr:cNvPr>
        <xdr:cNvSpPr txBox="1"/>
      </xdr:nvSpPr>
      <xdr:spPr>
        <a:xfrm>
          <a:off x="12246619"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13987</xdr:rowOff>
    </xdr:from>
    <xdr:ext cx="405111" cy="259045"/>
    <xdr:sp macro="" textlink="">
      <xdr:nvSpPr>
        <xdr:cNvPr id="451" name="n_1mainValue【学校施設】&#10;有形固定資産減価償却率">
          <a:extLst>
            <a:ext uri="{FF2B5EF4-FFF2-40B4-BE49-F238E27FC236}">
              <a16:creationId xmlns:a16="http://schemas.microsoft.com/office/drawing/2014/main" id="{62109E5A-27D1-4268-91E6-B314C1343280}"/>
            </a:ext>
          </a:extLst>
        </xdr:cNvPr>
        <xdr:cNvSpPr txBox="1"/>
      </xdr:nvSpPr>
      <xdr:spPr>
        <a:xfrm>
          <a:off x="12980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AB47D396-6179-463E-8448-72BC0342D45D}"/>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1EBBF19D-57DD-4FAA-8FBE-37A4F4384E56}"/>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97DFB537-1DBB-495C-8D73-E13AB412A4C4}"/>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9219E413-D942-42DB-A639-8A0F50238F1C}"/>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6E062A3F-9F50-4AAF-8328-49089FF2CFAF}"/>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1716417E-7FF5-4D1E-9033-C12153355D4C}"/>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A5F143DC-2A63-4221-89C4-0018BE4031E7}"/>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6DFBD1DD-8EA0-43F0-A5EE-CC9E6B18B059}"/>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F9A64F94-12EE-4484-AB20-06110F4A9508}"/>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C234B0BE-0A19-442F-98E3-FC2CD7E0CE8C}"/>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a:extLst>
            <a:ext uri="{FF2B5EF4-FFF2-40B4-BE49-F238E27FC236}">
              <a16:creationId xmlns:a16="http://schemas.microsoft.com/office/drawing/2014/main" id="{8B1933A8-7FBD-4768-ABF3-D89CF0D18049}"/>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a:extLst>
            <a:ext uri="{FF2B5EF4-FFF2-40B4-BE49-F238E27FC236}">
              <a16:creationId xmlns:a16="http://schemas.microsoft.com/office/drawing/2014/main" id="{5356AA32-C7D4-4D31-8E55-5692AABD5F74}"/>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a:extLst>
            <a:ext uri="{FF2B5EF4-FFF2-40B4-BE49-F238E27FC236}">
              <a16:creationId xmlns:a16="http://schemas.microsoft.com/office/drawing/2014/main" id="{8A2C5638-FFBD-44BD-AC90-3F99DC5F356D}"/>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a:extLst>
            <a:ext uri="{FF2B5EF4-FFF2-40B4-BE49-F238E27FC236}">
              <a16:creationId xmlns:a16="http://schemas.microsoft.com/office/drawing/2014/main" id="{AF223938-A8CF-4F5A-8825-818E8D3BDF1B}"/>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a:extLst>
            <a:ext uri="{FF2B5EF4-FFF2-40B4-BE49-F238E27FC236}">
              <a16:creationId xmlns:a16="http://schemas.microsoft.com/office/drawing/2014/main" id="{6BAE66DA-C346-48CF-8F47-15B1E326C97C}"/>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a:extLst>
            <a:ext uri="{FF2B5EF4-FFF2-40B4-BE49-F238E27FC236}">
              <a16:creationId xmlns:a16="http://schemas.microsoft.com/office/drawing/2014/main" id="{19B6012F-93EE-49A3-AE5F-9F554DEAA484}"/>
            </a:ext>
          </a:extLst>
        </xdr:cNvPr>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a:extLst>
            <a:ext uri="{FF2B5EF4-FFF2-40B4-BE49-F238E27FC236}">
              <a16:creationId xmlns:a16="http://schemas.microsoft.com/office/drawing/2014/main" id="{2851C912-4926-4655-A1DD-ADE0E93346B0}"/>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a:extLst>
            <a:ext uri="{FF2B5EF4-FFF2-40B4-BE49-F238E27FC236}">
              <a16:creationId xmlns:a16="http://schemas.microsoft.com/office/drawing/2014/main" id="{1C455CCA-877C-4A4E-B18E-32F2C94A9C30}"/>
            </a:ext>
          </a:extLst>
        </xdr:cNvPr>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a:extLst>
            <a:ext uri="{FF2B5EF4-FFF2-40B4-BE49-F238E27FC236}">
              <a16:creationId xmlns:a16="http://schemas.microsoft.com/office/drawing/2014/main" id="{42CAD420-DC27-4167-B3EB-861817DEF351}"/>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a:extLst>
            <a:ext uri="{FF2B5EF4-FFF2-40B4-BE49-F238E27FC236}">
              <a16:creationId xmlns:a16="http://schemas.microsoft.com/office/drawing/2014/main" id="{3B37BEEB-2BE1-4EE4-8AEC-792746A3D837}"/>
            </a:ext>
          </a:extLst>
        </xdr:cNvPr>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id="{6BF43674-8BB6-48AE-899A-542B745365D5}"/>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a:extLst>
            <a:ext uri="{FF2B5EF4-FFF2-40B4-BE49-F238E27FC236}">
              <a16:creationId xmlns:a16="http://schemas.microsoft.com/office/drawing/2014/main" id="{7FB37064-1F0D-43D5-BB6C-373810A237FD}"/>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a:extLst>
            <a:ext uri="{FF2B5EF4-FFF2-40B4-BE49-F238E27FC236}">
              <a16:creationId xmlns:a16="http://schemas.microsoft.com/office/drawing/2014/main" id="{7E0831A7-6846-438E-AFAA-CB7C738073C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a:extLst>
            <a:ext uri="{FF2B5EF4-FFF2-40B4-BE49-F238E27FC236}">
              <a16:creationId xmlns:a16="http://schemas.microsoft.com/office/drawing/2014/main" id="{7E6C31EC-64A6-4C77-A6F5-231F7DBBBC18}"/>
            </a:ext>
          </a:extLst>
        </xdr:cNvPr>
        <xdr:cNvCxnSpPr/>
      </xdr:nvCxnSpPr>
      <xdr:spPr>
        <a:xfrm flipV="1">
          <a:off x="188461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a:extLst>
            <a:ext uri="{FF2B5EF4-FFF2-40B4-BE49-F238E27FC236}">
              <a16:creationId xmlns:a16="http://schemas.microsoft.com/office/drawing/2014/main" id="{6364B35F-F91A-4930-AD56-B48E12EB9D10}"/>
            </a:ext>
          </a:extLst>
        </xdr:cNvPr>
        <xdr:cNvSpPr txBox="1"/>
      </xdr:nvSpPr>
      <xdr:spPr>
        <a:xfrm>
          <a:off x="188849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a:extLst>
            <a:ext uri="{FF2B5EF4-FFF2-40B4-BE49-F238E27FC236}">
              <a16:creationId xmlns:a16="http://schemas.microsoft.com/office/drawing/2014/main" id="{A096EB60-DE4D-4B39-BF17-47C96F57FF01}"/>
            </a:ext>
          </a:extLst>
        </xdr:cNvPr>
        <xdr:cNvCxnSpPr/>
      </xdr:nvCxnSpPr>
      <xdr:spPr>
        <a:xfrm>
          <a:off x="18786475" y="109748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a:extLst>
            <a:ext uri="{FF2B5EF4-FFF2-40B4-BE49-F238E27FC236}">
              <a16:creationId xmlns:a16="http://schemas.microsoft.com/office/drawing/2014/main" id="{AE975996-C1E0-446A-BD65-23AD8DAEC4C0}"/>
            </a:ext>
          </a:extLst>
        </xdr:cNvPr>
        <xdr:cNvSpPr txBox="1"/>
      </xdr:nvSpPr>
      <xdr:spPr>
        <a:xfrm>
          <a:off x="188849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a:extLst>
            <a:ext uri="{FF2B5EF4-FFF2-40B4-BE49-F238E27FC236}">
              <a16:creationId xmlns:a16="http://schemas.microsoft.com/office/drawing/2014/main" id="{D1FA6B1D-A7D7-4024-983D-7A07CCFF8FC3}"/>
            </a:ext>
          </a:extLst>
        </xdr:cNvPr>
        <xdr:cNvCxnSpPr/>
      </xdr:nvCxnSpPr>
      <xdr:spPr>
        <a:xfrm>
          <a:off x="18786475" y="96037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a:extLst>
            <a:ext uri="{FF2B5EF4-FFF2-40B4-BE49-F238E27FC236}">
              <a16:creationId xmlns:a16="http://schemas.microsoft.com/office/drawing/2014/main" id="{592C6A38-B432-4E1E-9F8B-7CB746CF1958}"/>
            </a:ext>
          </a:extLst>
        </xdr:cNvPr>
        <xdr:cNvSpPr txBox="1"/>
      </xdr:nvSpPr>
      <xdr:spPr>
        <a:xfrm>
          <a:off x="188849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a:extLst>
            <a:ext uri="{FF2B5EF4-FFF2-40B4-BE49-F238E27FC236}">
              <a16:creationId xmlns:a16="http://schemas.microsoft.com/office/drawing/2014/main" id="{837FFA48-5D7A-43D7-B04D-81818ED9A875}"/>
            </a:ext>
          </a:extLst>
        </xdr:cNvPr>
        <xdr:cNvSpPr/>
      </xdr:nvSpPr>
      <xdr:spPr>
        <a:xfrm>
          <a:off x="187960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a:extLst>
            <a:ext uri="{FF2B5EF4-FFF2-40B4-BE49-F238E27FC236}">
              <a16:creationId xmlns:a16="http://schemas.microsoft.com/office/drawing/2014/main" id="{35E797F2-EB93-4DA0-AF6E-FD3158704F46}"/>
            </a:ext>
          </a:extLst>
        </xdr:cNvPr>
        <xdr:cNvSpPr/>
      </xdr:nvSpPr>
      <xdr:spPr>
        <a:xfrm>
          <a:off x="18100675" y="106750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a:extLst>
            <a:ext uri="{FF2B5EF4-FFF2-40B4-BE49-F238E27FC236}">
              <a16:creationId xmlns:a16="http://schemas.microsoft.com/office/drawing/2014/main" id="{1F8A3F35-C8EA-4DD0-9CF5-8B4D727C0D51}"/>
            </a:ext>
          </a:extLst>
        </xdr:cNvPr>
        <xdr:cNvSpPr/>
      </xdr:nvSpPr>
      <xdr:spPr>
        <a:xfrm>
          <a:off x="17325975"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7328E7C0-2E3D-4C58-9170-D374D48C25FD}"/>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EB35E125-7DCC-4A44-9649-43F1C5FD092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F5FE07D-9B41-456D-8CB6-DD38B47968EB}"/>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D5055375-DE06-4649-A13F-495A6DEDA55E}"/>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2D7A0E13-22CB-4A3B-9381-43B1475AF0BD}"/>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117297</xdr:rowOff>
    </xdr:from>
    <xdr:to>
      <xdr:col>116</xdr:col>
      <xdr:colOff>114300</xdr:colOff>
      <xdr:row>62</xdr:row>
      <xdr:rowOff>47447</xdr:rowOff>
    </xdr:to>
    <xdr:sp macro="" textlink="">
      <xdr:nvSpPr>
        <xdr:cNvPr id="489" name="楕円 488">
          <a:extLst>
            <a:ext uri="{FF2B5EF4-FFF2-40B4-BE49-F238E27FC236}">
              <a16:creationId xmlns:a16="http://schemas.microsoft.com/office/drawing/2014/main" id="{2F31E566-743B-421F-82A6-BF9628E4CA55}"/>
            </a:ext>
          </a:extLst>
        </xdr:cNvPr>
        <xdr:cNvSpPr/>
      </xdr:nvSpPr>
      <xdr:spPr>
        <a:xfrm>
          <a:off x="18796000" y="1057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140174</xdr:rowOff>
    </xdr:from>
    <xdr:ext cx="469744" cy="259045"/>
    <xdr:sp macro="" textlink="">
      <xdr:nvSpPr>
        <xdr:cNvPr id="490" name="【学校施設】&#10;一人当たり面積該当値テキスト">
          <a:extLst>
            <a:ext uri="{FF2B5EF4-FFF2-40B4-BE49-F238E27FC236}">
              <a16:creationId xmlns:a16="http://schemas.microsoft.com/office/drawing/2014/main" id="{7F05A5EC-A0A2-4F79-9093-5F993749CF91}"/>
            </a:ext>
          </a:extLst>
        </xdr:cNvPr>
        <xdr:cNvSpPr txBox="1"/>
      </xdr:nvSpPr>
      <xdr:spPr>
        <a:xfrm>
          <a:off x="18884900" y="1042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133223</xdr:rowOff>
    </xdr:from>
    <xdr:to>
      <xdr:col>112</xdr:col>
      <xdr:colOff>38100</xdr:colOff>
      <xdr:row>62</xdr:row>
      <xdr:rowOff>63373</xdr:rowOff>
    </xdr:to>
    <xdr:sp macro="" textlink="">
      <xdr:nvSpPr>
        <xdr:cNvPr id="491" name="楕円 490">
          <a:extLst>
            <a:ext uri="{FF2B5EF4-FFF2-40B4-BE49-F238E27FC236}">
              <a16:creationId xmlns:a16="http://schemas.microsoft.com/office/drawing/2014/main" id="{062A51DE-81AB-4748-BF9A-8B79DC3E9922}"/>
            </a:ext>
          </a:extLst>
        </xdr:cNvPr>
        <xdr:cNvSpPr/>
      </xdr:nvSpPr>
      <xdr:spPr>
        <a:xfrm>
          <a:off x="18100675" y="105916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168097</xdr:rowOff>
    </xdr:from>
    <xdr:to>
      <xdr:col>116</xdr:col>
      <xdr:colOff>63500</xdr:colOff>
      <xdr:row>62</xdr:row>
      <xdr:rowOff>12573</xdr:rowOff>
    </xdr:to>
    <xdr:cxnSp macro="">
      <xdr:nvCxnSpPr>
        <xdr:cNvPr id="492" name="直線コネクタ 491">
          <a:extLst>
            <a:ext uri="{FF2B5EF4-FFF2-40B4-BE49-F238E27FC236}">
              <a16:creationId xmlns:a16="http://schemas.microsoft.com/office/drawing/2014/main" id="{A24DC0ED-8322-4373-89C2-6A00100C8DFC}"/>
            </a:ext>
          </a:extLst>
        </xdr:cNvPr>
        <xdr:cNvCxnSpPr/>
      </xdr:nvCxnSpPr>
      <xdr:spPr>
        <a:xfrm flipV="1">
          <a:off x="18132425" y="10626547"/>
          <a:ext cx="714375"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3" name="n_1aveValue【学校施設】&#10;一人当たり面積">
          <a:extLst>
            <a:ext uri="{FF2B5EF4-FFF2-40B4-BE49-F238E27FC236}">
              <a16:creationId xmlns:a16="http://schemas.microsoft.com/office/drawing/2014/main" id="{ACE08227-2305-4A7B-841F-0D41B1EF1CDA}"/>
            </a:ext>
          </a:extLst>
        </xdr:cNvPr>
        <xdr:cNvSpPr txBox="1"/>
      </xdr:nvSpPr>
      <xdr:spPr>
        <a:xfrm>
          <a:off x="1793247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a:extLst>
            <a:ext uri="{FF2B5EF4-FFF2-40B4-BE49-F238E27FC236}">
              <a16:creationId xmlns:a16="http://schemas.microsoft.com/office/drawing/2014/main" id="{A94BA520-DD1E-4641-81B4-44305A9CFB22}"/>
            </a:ext>
          </a:extLst>
        </xdr:cNvPr>
        <xdr:cNvSpPr txBox="1"/>
      </xdr:nvSpPr>
      <xdr:spPr>
        <a:xfrm>
          <a:off x="1717047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79900</xdr:rowOff>
    </xdr:from>
    <xdr:ext cx="469744" cy="259045"/>
    <xdr:sp macro="" textlink="">
      <xdr:nvSpPr>
        <xdr:cNvPr id="495" name="n_1mainValue【学校施設】&#10;一人当たり面積">
          <a:extLst>
            <a:ext uri="{FF2B5EF4-FFF2-40B4-BE49-F238E27FC236}">
              <a16:creationId xmlns:a16="http://schemas.microsoft.com/office/drawing/2014/main" id="{2C9302E4-B2DC-48FE-AFEC-85D62C56A9BD}"/>
            </a:ext>
          </a:extLst>
        </xdr:cNvPr>
        <xdr:cNvSpPr txBox="1"/>
      </xdr:nvSpPr>
      <xdr:spPr>
        <a:xfrm>
          <a:off x="17932477" y="1036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F53B7D8D-4DDE-428E-915F-085E93853CD4}"/>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7DA8D4F8-CCB2-41DF-86E2-A5028EC6B25C}"/>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718F84CB-525F-4B7A-851A-44F8779211F2}"/>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1533373B-C919-4C1B-A330-A4EE2BABDA2F}"/>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653AB169-D5D9-4C37-8AE0-AD8BED6A3662}"/>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22BD2F9D-9BB2-410E-B8D7-B91821F5FCA2}"/>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2FA3307D-3B28-45C4-9987-7711E80C8EB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7CCBA71F-C426-454B-9686-D05641E76F1B}"/>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a:extLst>
            <a:ext uri="{FF2B5EF4-FFF2-40B4-BE49-F238E27FC236}">
              <a16:creationId xmlns:a16="http://schemas.microsoft.com/office/drawing/2014/main" id="{9BBD2AFC-D3A4-4498-B933-240C7DCEAFB4}"/>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a:extLst>
            <a:ext uri="{FF2B5EF4-FFF2-40B4-BE49-F238E27FC236}">
              <a16:creationId xmlns:a16="http://schemas.microsoft.com/office/drawing/2014/main" id="{73176D8C-BF5C-47D1-BA4C-484B83AB567A}"/>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a:extLst>
            <a:ext uri="{FF2B5EF4-FFF2-40B4-BE49-F238E27FC236}">
              <a16:creationId xmlns:a16="http://schemas.microsoft.com/office/drawing/2014/main" id="{1F384477-36B3-4D11-98C9-D39E8CA2C2CD}"/>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a:extLst>
            <a:ext uri="{FF2B5EF4-FFF2-40B4-BE49-F238E27FC236}">
              <a16:creationId xmlns:a16="http://schemas.microsoft.com/office/drawing/2014/main" id="{9BDDFAF7-9487-4879-B84F-748D2DC421B3}"/>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a:extLst>
            <a:ext uri="{FF2B5EF4-FFF2-40B4-BE49-F238E27FC236}">
              <a16:creationId xmlns:a16="http://schemas.microsoft.com/office/drawing/2014/main" id="{07DFF987-7DB5-430B-B52C-A93AB6EB4606}"/>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a:extLst>
            <a:ext uri="{FF2B5EF4-FFF2-40B4-BE49-F238E27FC236}">
              <a16:creationId xmlns:a16="http://schemas.microsoft.com/office/drawing/2014/main" id="{31758D1E-5FA1-42EA-BDF4-F1B3587C8F7D}"/>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a:extLst>
            <a:ext uri="{FF2B5EF4-FFF2-40B4-BE49-F238E27FC236}">
              <a16:creationId xmlns:a16="http://schemas.microsoft.com/office/drawing/2014/main" id="{BEFB5249-B3FA-4287-A66C-7286E94EA419}"/>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a:extLst>
            <a:ext uri="{FF2B5EF4-FFF2-40B4-BE49-F238E27FC236}">
              <a16:creationId xmlns:a16="http://schemas.microsoft.com/office/drawing/2014/main" id="{D182F6DE-7C7B-402B-9EDE-DB66F30C47A6}"/>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a:extLst>
            <a:ext uri="{FF2B5EF4-FFF2-40B4-BE49-F238E27FC236}">
              <a16:creationId xmlns:a16="http://schemas.microsoft.com/office/drawing/2014/main" id="{1EBE88A2-3912-4AA6-BFD3-B5DD9DCC84A3}"/>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a:extLst>
            <a:ext uri="{FF2B5EF4-FFF2-40B4-BE49-F238E27FC236}">
              <a16:creationId xmlns:a16="http://schemas.microsoft.com/office/drawing/2014/main" id="{9645F7CE-4FA1-45F2-B405-54D881A17F53}"/>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a:extLst>
            <a:ext uri="{FF2B5EF4-FFF2-40B4-BE49-F238E27FC236}">
              <a16:creationId xmlns:a16="http://schemas.microsoft.com/office/drawing/2014/main" id="{7065EC01-105E-49F4-A31F-4A2AEB346E7B}"/>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a:extLst>
            <a:ext uri="{FF2B5EF4-FFF2-40B4-BE49-F238E27FC236}">
              <a16:creationId xmlns:a16="http://schemas.microsoft.com/office/drawing/2014/main" id="{2EF6927A-060F-44EB-89CE-EC3C1AA4D73C}"/>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a:extLst>
            <a:ext uri="{FF2B5EF4-FFF2-40B4-BE49-F238E27FC236}">
              <a16:creationId xmlns:a16="http://schemas.microsoft.com/office/drawing/2014/main" id="{0D001498-80FA-4C97-B625-D2B5DFAC8AFB}"/>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a:extLst>
            <a:ext uri="{FF2B5EF4-FFF2-40B4-BE49-F238E27FC236}">
              <a16:creationId xmlns:a16="http://schemas.microsoft.com/office/drawing/2014/main" id="{C2745646-F07D-4A04-8FC1-44951AAC32F7}"/>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a:extLst>
            <a:ext uri="{FF2B5EF4-FFF2-40B4-BE49-F238E27FC236}">
              <a16:creationId xmlns:a16="http://schemas.microsoft.com/office/drawing/2014/main" id="{4C3AD444-D577-4912-88AA-6F1D52CBEBBF}"/>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a:extLst>
            <a:ext uri="{FF2B5EF4-FFF2-40B4-BE49-F238E27FC236}">
              <a16:creationId xmlns:a16="http://schemas.microsoft.com/office/drawing/2014/main" id="{F3FC7247-91C3-4A5D-8710-9432E554AD9D}"/>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a:extLst>
            <a:ext uri="{FF2B5EF4-FFF2-40B4-BE49-F238E27FC236}">
              <a16:creationId xmlns:a16="http://schemas.microsoft.com/office/drawing/2014/main" id="{0E39FE20-E4F4-4A59-B462-1CD3BD83FBA7}"/>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a:extLst>
            <a:ext uri="{FF2B5EF4-FFF2-40B4-BE49-F238E27FC236}">
              <a16:creationId xmlns:a16="http://schemas.microsoft.com/office/drawing/2014/main" id="{77D6965B-5639-4F40-B600-D3C5CF5E96D8}"/>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a:extLst>
            <a:ext uri="{FF2B5EF4-FFF2-40B4-BE49-F238E27FC236}">
              <a16:creationId xmlns:a16="http://schemas.microsoft.com/office/drawing/2014/main" id="{7F237B50-E42B-4745-9D92-FC23160EE0B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a:extLst>
            <a:ext uri="{FF2B5EF4-FFF2-40B4-BE49-F238E27FC236}">
              <a16:creationId xmlns:a16="http://schemas.microsoft.com/office/drawing/2014/main" id="{04379513-E64A-4436-906B-D97CCCA9FEF1}"/>
            </a:ext>
          </a:extLst>
        </xdr:cNvPr>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a:extLst>
            <a:ext uri="{FF2B5EF4-FFF2-40B4-BE49-F238E27FC236}">
              <a16:creationId xmlns:a16="http://schemas.microsoft.com/office/drawing/2014/main" id="{70E7CFF7-2699-4CB8-AC14-FF8514BEA954}"/>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a:extLst>
            <a:ext uri="{FF2B5EF4-FFF2-40B4-BE49-F238E27FC236}">
              <a16:creationId xmlns:a16="http://schemas.microsoft.com/office/drawing/2014/main" id="{D8A907A0-18EF-4FD5-BF25-68FD8E14B0A7}"/>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a:extLst>
            <a:ext uri="{FF2B5EF4-FFF2-40B4-BE49-F238E27FC236}">
              <a16:creationId xmlns:a16="http://schemas.microsoft.com/office/drawing/2014/main" id="{DB39918A-36D6-4E69-B082-FDC408F5C8FA}"/>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a:extLst>
            <a:ext uri="{FF2B5EF4-FFF2-40B4-BE49-F238E27FC236}">
              <a16:creationId xmlns:a16="http://schemas.microsoft.com/office/drawing/2014/main" id="{3C6A8EA9-0213-44B7-AE4C-2BE1855107E4}"/>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a:extLst>
            <a:ext uri="{FF2B5EF4-FFF2-40B4-BE49-F238E27FC236}">
              <a16:creationId xmlns:a16="http://schemas.microsoft.com/office/drawing/2014/main" id="{47E8E181-3BBE-44CE-8EB7-6F38A7DC94FB}"/>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a:extLst>
            <a:ext uri="{FF2B5EF4-FFF2-40B4-BE49-F238E27FC236}">
              <a16:creationId xmlns:a16="http://schemas.microsoft.com/office/drawing/2014/main" id="{42BACF8C-A1F2-47C3-BDDB-EE9E558A8F49}"/>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a:extLst>
            <a:ext uri="{FF2B5EF4-FFF2-40B4-BE49-F238E27FC236}">
              <a16:creationId xmlns:a16="http://schemas.microsoft.com/office/drawing/2014/main" id="{B9B8ECDA-E188-4C45-B54A-03D937B3E3DE}"/>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a:extLst>
            <a:ext uri="{FF2B5EF4-FFF2-40B4-BE49-F238E27FC236}">
              <a16:creationId xmlns:a16="http://schemas.microsoft.com/office/drawing/2014/main" id="{97EB8C12-F01B-4C3B-BF82-0B2D89AB792F}"/>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a:extLst>
            <a:ext uri="{FF2B5EF4-FFF2-40B4-BE49-F238E27FC236}">
              <a16:creationId xmlns:a16="http://schemas.microsoft.com/office/drawing/2014/main" id="{AA97379A-9930-40EF-928C-339DCC7E6E74}"/>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a:extLst>
            <a:ext uri="{FF2B5EF4-FFF2-40B4-BE49-F238E27FC236}">
              <a16:creationId xmlns:a16="http://schemas.microsoft.com/office/drawing/2014/main" id="{F71C908D-8A92-4BF2-A233-B7FBEAC19331}"/>
            </a:ext>
          </a:extLst>
        </xdr:cNvPr>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894994C4-410A-4391-ACD4-1E01F39871C6}"/>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a:extLst>
            <a:ext uri="{FF2B5EF4-FFF2-40B4-BE49-F238E27FC236}">
              <a16:creationId xmlns:a16="http://schemas.microsoft.com/office/drawing/2014/main" id="{002C4D75-2E15-4846-B755-EC35409F28BD}"/>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a:extLst>
            <a:ext uri="{FF2B5EF4-FFF2-40B4-BE49-F238E27FC236}">
              <a16:creationId xmlns:a16="http://schemas.microsoft.com/office/drawing/2014/main" id="{D70596EA-F69B-4C48-8BEC-7A186A0F0BA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a:extLst>
            <a:ext uri="{FF2B5EF4-FFF2-40B4-BE49-F238E27FC236}">
              <a16:creationId xmlns:a16="http://schemas.microsoft.com/office/drawing/2014/main" id="{17DC3B04-7C02-4307-A423-F67596779CD9}"/>
            </a:ext>
          </a:extLst>
        </xdr:cNvPr>
        <xdr:cNvCxnSpPr/>
      </xdr:nvCxnSpPr>
      <xdr:spPr>
        <a:xfrm flipV="1">
          <a:off x="13889989"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a:extLst>
            <a:ext uri="{FF2B5EF4-FFF2-40B4-BE49-F238E27FC236}">
              <a16:creationId xmlns:a16="http://schemas.microsoft.com/office/drawing/2014/main" id="{F4400E5A-B673-4B73-BAFE-6554F25821F0}"/>
            </a:ext>
          </a:extLst>
        </xdr:cNvPr>
        <xdr:cNvSpPr txBox="1"/>
      </xdr:nvSpPr>
      <xdr:spPr>
        <a:xfrm>
          <a:off x="13928725"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a:extLst>
            <a:ext uri="{FF2B5EF4-FFF2-40B4-BE49-F238E27FC236}">
              <a16:creationId xmlns:a16="http://schemas.microsoft.com/office/drawing/2014/main" id="{2D453DD8-144E-4630-8961-EE3FBB2E23A7}"/>
            </a:ext>
          </a:extLst>
        </xdr:cNvPr>
        <xdr:cNvCxnSpPr/>
      </xdr:nvCxnSpPr>
      <xdr:spPr>
        <a:xfrm>
          <a:off x="13801725" y="186858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a:extLst>
            <a:ext uri="{FF2B5EF4-FFF2-40B4-BE49-F238E27FC236}">
              <a16:creationId xmlns:a16="http://schemas.microsoft.com/office/drawing/2014/main" id="{317A949E-47BC-4B8E-AD21-516A73FC458B}"/>
            </a:ext>
          </a:extLst>
        </xdr:cNvPr>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a:extLst>
            <a:ext uri="{FF2B5EF4-FFF2-40B4-BE49-F238E27FC236}">
              <a16:creationId xmlns:a16="http://schemas.microsoft.com/office/drawing/2014/main" id="{D27ECF56-F7AE-4115-9E30-28DA0A246F25}"/>
            </a:ext>
          </a:extLst>
        </xdr:cNvPr>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a:extLst>
            <a:ext uri="{FF2B5EF4-FFF2-40B4-BE49-F238E27FC236}">
              <a16:creationId xmlns:a16="http://schemas.microsoft.com/office/drawing/2014/main" id="{CA4DF755-9F06-44FF-B1B8-CC7E99247707}"/>
            </a:ext>
          </a:extLst>
        </xdr:cNvPr>
        <xdr:cNvSpPr txBox="1"/>
      </xdr:nvSpPr>
      <xdr:spPr>
        <a:xfrm>
          <a:off x="13928725"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a:extLst>
            <a:ext uri="{FF2B5EF4-FFF2-40B4-BE49-F238E27FC236}">
              <a16:creationId xmlns:a16="http://schemas.microsoft.com/office/drawing/2014/main" id="{C602ECD1-CA1E-4F60-A679-247A59D46C07}"/>
            </a:ext>
          </a:extLst>
        </xdr:cNvPr>
        <xdr:cNvSpPr/>
      </xdr:nvSpPr>
      <xdr:spPr>
        <a:xfrm>
          <a:off x="13839825" y="177190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a:extLst>
            <a:ext uri="{FF2B5EF4-FFF2-40B4-BE49-F238E27FC236}">
              <a16:creationId xmlns:a16="http://schemas.microsoft.com/office/drawing/2014/main" id="{E1FD3044-8E34-4139-BD4F-FDD3F4BED149}"/>
            </a:ext>
          </a:extLst>
        </xdr:cNvPr>
        <xdr:cNvSpPr/>
      </xdr:nvSpPr>
      <xdr:spPr>
        <a:xfrm>
          <a:off x="13115925"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5" name="フローチャート: 判断 544">
          <a:extLst>
            <a:ext uri="{FF2B5EF4-FFF2-40B4-BE49-F238E27FC236}">
              <a16:creationId xmlns:a16="http://schemas.microsoft.com/office/drawing/2014/main" id="{60F7D6B5-CE43-469C-85D8-808B815CD1C3}"/>
            </a:ext>
          </a:extLst>
        </xdr:cNvPr>
        <xdr:cNvSpPr/>
      </xdr:nvSpPr>
      <xdr:spPr>
        <a:xfrm>
          <a:off x="123698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50692B03-75C4-4032-968E-292CB034967C}"/>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D5880C4E-0C67-4AE1-AD58-378DF31D083B}"/>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70B672FB-B075-47B0-9173-FF66BC0819C4}"/>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FA787C13-8FA0-4CC1-88B9-378604E6212D}"/>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1C3DBF87-54E5-4A76-A86D-AD2703524EE8}"/>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xdr:rowOff>
    </xdr:from>
    <xdr:to>
      <xdr:col>85</xdr:col>
      <xdr:colOff>177800</xdr:colOff>
      <xdr:row>100</xdr:row>
      <xdr:rowOff>102507</xdr:rowOff>
    </xdr:to>
    <xdr:sp macro="" textlink="">
      <xdr:nvSpPr>
        <xdr:cNvPr id="551" name="楕円 550">
          <a:extLst>
            <a:ext uri="{FF2B5EF4-FFF2-40B4-BE49-F238E27FC236}">
              <a16:creationId xmlns:a16="http://schemas.microsoft.com/office/drawing/2014/main" id="{CA851924-36D5-4E88-B542-6DE6419B7438}"/>
            </a:ext>
          </a:extLst>
        </xdr:cNvPr>
        <xdr:cNvSpPr/>
      </xdr:nvSpPr>
      <xdr:spPr>
        <a:xfrm>
          <a:off x="13839825" y="171459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87284</xdr:rowOff>
    </xdr:from>
    <xdr:ext cx="405111" cy="259045"/>
    <xdr:sp macro="" textlink="">
      <xdr:nvSpPr>
        <xdr:cNvPr id="552" name="【公民館】&#10;有形固定資産減価償却率該当値テキスト">
          <a:extLst>
            <a:ext uri="{FF2B5EF4-FFF2-40B4-BE49-F238E27FC236}">
              <a16:creationId xmlns:a16="http://schemas.microsoft.com/office/drawing/2014/main" id="{6C832A75-412C-4269-9581-E20C56DEEF2D}"/>
            </a:ext>
          </a:extLst>
        </xdr:cNvPr>
        <xdr:cNvSpPr txBox="1"/>
      </xdr:nvSpPr>
      <xdr:spPr>
        <a:xfrm>
          <a:off x="13928725" y="17060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553" name="楕円 552">
          <a:extLst>
            <a:ext uri="{FF2B5EF4-FFF2-40B4-BE49-F238E27FC236}">
              <a16:creationId xmlns:a16="http://schemas.microsoft.com/office/drawing/2014/main" id="{E9968861-B9F6-4370-9993-14796DF22648}"/>
            </a:ext>
          </a:extLst>
        </xdr:cNvPr>
        <xdr:cNvSpPr/>
      </xdr:nvSpPr>
      <xdr:spPr>
        <a:xfrm>
          <a:off x="13115925"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100</xdr:row>
      <xdr:rowOff>51707</xdr:rowOff>
    </xdr:to>
    <xdr:cxnSp macro="">
      <xdr:nvCxnSpPr>
        <xdr:cNvPr id="554" name="直線コネクタ 553">
          <a:extLst>
            <a:ext uri="{FF2B5EF4-FFF2-40B4-BE49-F238E27FC236}">
              <a16:creationId xmlns:a16="http://schemas.microsoft.com/office/drawing/2014/main" id="{A18BF097-2CBA-431F-826A-8DEE9EE92737}"/>
            </a:ext>
          </a:extLst>
        </xdr:cNvPr>
        <xdr:cNvCxnSpPr/>
      </xdr:nvCxnSpPr>
      <xdr:spPr>
        <a:xfrm>
          <a:off x="13166725" y="17090571"/>
          <a:ext cx="7239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5" name="n_1aveValue【公民館】&#10;有形固定資産減価償却率">
          <a:extLst>
            <a:ext uri="{FF2B5EF4-FFF2-40B4-BE49-F238E27FC236}">
              <a16:creationId xmlns:a16="http://schemas.microsoft.com/office/drawing/2014/main" id="{7818764D-99D6-489E-B8C2-03BE02EA5E0A}"/>
            </a:ext>
          </a:extLst>
        </xdr:cNvPr>
        <xdr:cNvSpPr txBox="1"/>
      </xdr:nvSpPr>
      <xdr:spPr>
        <a:xfrm>
          <a:off x="12980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56" name="n_2aveValue【公民館】&#10;有形固定資産減価償却率">
          <a:extLst>
            <a:ext uri="{FF2B5EF4-FFF2-40B4-BE49-F238E27FC236}">
              <a16:creationId xmlns:a16="http://schemas.microsoft.com/office/drawing/2014/main" id="{D80881C7-BBA4-4483-AA99-DA0643AA5B7E}"/>
            </a:ext>
          </a:extLst>
        </xdr:cNvPr>
        <xdr:cNvSpPr txBox="1"/>
      </xdr:nvSpPr>
      <xdr:spPr>
        <a:xfrm>
          <a:off x="12246619"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557" name="n_1mainValue【公民館】&#10;有形固定資産減価償却率">
          <a:extLst>
            <a:ext uri="{FF2B5EF4-FFF2-40B4-BE49-F238E27FC236}">
              <a16:creationId xmlns:a16="http://schemas.microsoft.com/office/drawing/2014/main" id="{1C84E317-A575-41CA-AAD5-8DC72EC6AC28}"/>
            </a:ext>
          </a:extLst>
        </xdr:cNvPr>
        <xdr:cNvSpPr txBox="1"/>
      </xdr:nvSpPr>
      <xdr:spPr>
        <a:xfrm>
          <a:off x="12957252"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a:extLst>
            <a:ext uri="{FF2B5EF4-FFF2-40B4-BE49-F238E27FC236}">
              <a16:creationId xmlns:a16="http://schemas.microsoft.com/office/drawing/2014/main" id="{156ED4BA-4616-404C-ADD1-31FBF3445D82}"/>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a:extLst>
            <a:ext uri="{FF2B5EF4-FFF2-40B4-BE49-F238E27FC236}">
              <a16:creationId xmlns:a16="http://schemas.microsoft.com/office/drawing/2014/main" id="{BA015313-AF9D-4473-8BF4-A243F094176E}"/>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a:extLst>
            <a:ext uri="{FF2B5EF4-FFF2-40B4-BE49-F238E27FC236}">
              <a16:creationId xmlns:a16="http://schemas.microsoft.com/office/drawing/2014/main" id="{2BE16034-A283-4DB6-ADC2-D18863B8A4FC}"/>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a:extLst>
            <a:ext uri="{FF2B5EF4-FFF2-40B4-BE49-F238E27FC236}">
              <a16:creationId xmlns:a16="http://schemas.microsoft.com/office/drawing/2014/main" id="{B0F21FCF-4117-4853-A0F1-486A61A8CF3C}"/>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a:extLst>
            <a:ext uri="{FF2B5EF4-FFF2-40B4-BE49-F238E27FC236}">
              <a16:creationId xmlns:a16="http://schemas.microsoft.com/office/drawing/2014/main" id="{60F230DD-3B4C-4801-B2EC-C132D44F60C7}"/>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a:extLst>
            <a:ext uri="{FF2B5EF4-FFF2-40B4-BE49-F238E27FC236}">
              <a16:creationId xmlns:a16="http://schemas.microsoft.com/office/drawing/2014/main" id="{5406BDC2-1DE1-4EC0-A554-FFB50A0DBDA1}"/>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a:extLst>
            <a:ext uri="{FF2B5EF4-FFF2-40B4-BE49-F238E27FC236}">
              <a16:creationId xmlns:a16="http://schemas.microsoft.com/office/drawing/2014/main" id="{014873BD-E1C1-4A70-B043-A7589D912C1C}"/>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a:extLst>
            <a:ext uri="{FF2B5EF4-FFF2-40B4-BE49-F238E27FC236}">
              <a16:creationId xmlns:a16="http://schemas.microsoft.com/office/drawing/2014/main" id="{471B0C9E-1738-4DD9-8073-0BD53B53086C}"/>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a:extLst>
            <a:ext uri="{FF2B5EF4-FFF2-40B4-BE49-F238E27FC236}">
              <a16:creationId xmlns:a16="http://schemas.microsoft.com/office/drawing/2014/main" id="{D2F2C646-4F10-464A-B931-31636E4CEB8F}"/>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a:extLst>
            <a:ext uri="{FF2B5EF4-FFF2-40B4-BE49-F238E27FC236}">
              <a16:creationId xmlns:a16="http://schemas.microsoft.com/office/drawing/2014/main" id="{C38434CE-19C2-4CFE-8EA4-C3285A3C8F5A}"/>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a:extLst>
            <a:ext uri="{FF2B5EF4-FFF2-40B4-BE49-F238E27FC236}">
              <a16:creationId xmlns:a16="http://schemas.microsoft.com/office/drawing/2014/main" id="{F868E1D5-3024-4FB8-BF82-BF86583E5624}"/>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a:extLst>
            <a:ext uri="{FF2B5EF4-FFF2-40B4-BE49-F238E27FC236}">
              <a16:creationId xmlns:a16="http://schemas.microsoft.com/office/drawing/2014/main" id="{F07B8C9C-922A-4A64-9201-72172B2CEEF6}"/>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a:extLst>
            <a:ext uri="{FF2B5EF4-FFF2-40B4-BE49-F238E27FC236}">
              <a16:creationId xmlns:a16="http://schemas.microsoft.com/office/drawing/2014/main" id="{47AA8629-3318-4A39-8496-63C7FE713ABC}"/>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a:extLst>
            <a:ext uri="{FF2B5EF4-FFF2-40B4-BE49-F238E27FC236}">
              <a16:creationId xmlns:a16="http://schemas.microsoft.com/office/drawing/2014/main" id="{9C74A464-FF5C-467E-94D2-3A8EF758028A}"/>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a:extLst>
            <a:ext uri="{FF2B5EF4-FFF2-40B4-BE49-F238E27FC236}">
              <a16:creationId xmlns:a16="http://schemas.microsoft.com/office/drawing/2014/main" id="{3B560A4C-D209-4FFB-AB4B-390BB2145C10}"/>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a:extLst>
            <a:ext uri="{FF2B5EF4-FFF2-40B4-BE49-F238E27FC236}">
              <a16:creationId xmlns:a16="http://schemas.microsoft.com/office/drawing/2014/main" id="{95634C6A-8133-4A00-B886-A6D0D55BEC43}"/>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a:extLst>
            <a:ext uri="{FF2B5EF4-FFF2-40B4-BE49-F238E27FC236}">
              <a16:creationId xmlns:a16="http://schemas.microsoft.com/office/drawing/2014/main" id="{0B8A9B0C-8586-42B8-B5D4-1DF35F3B29FD}"/>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a:extLst>
            <a:ext uri="{FF2B5EF4-FFF2-40B4-BE49-F238E27FC236}">
              <a16:creationId xmlns:a16="http://schemas.microsoft.com/office/drawing/2014/main" id="{703007E5-D729-4756-98EB-42C60EDA2261}"/>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a:extLst>
            <a:ext uri="{FF2B5EF4-FFF2-40B4-BE49-F238E27FC236}">
              <a16:creationId xmlns:a16="http://schemas.microsoft.com/office/drawing/2014/main" id="{1D4A3A90-8526-484F-93CF-C4433A56FDD8}"/>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a:extLst>
            <a:ext uri="{FF2B5EF4-FFF2-40B4-BE49-F238E27FC236}">
              <a16:creationId xmlns:a16="http://schemas.microsoft.com/office/drawing/2014/main" id="{3EE83178-BAAA-4893-AEDA-32656DF5835A}"/>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a:extLst>
            <a:ext uri="{FF2B5EF4-FFF2-40B4-BE49-F238E27FC236}">
              <a16:creationId xmlns:a16="http://schemas.microsoft.com/office/drawing/2014/main" id="{6BC1CF64-CF53-4EEF-A168-91B4070050F8}"/>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a:extLst>
            <a:ext uri="{FF2B5EF4-FFF2-40B4-BE49-F238E27FC236}">
              <a16:creationId xmlns:a16="http://schemas.microsoft.com/office/drawing/2014/main" id="{C36F0320-45FE-454B-87CF-8391A8D00297}"/>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a:extLst>
            <a:ext uri="{FF2B5EF4-FFF2-40B4-BE49-F238E27FC236}">
              <a16:creationId xmlns:a16="http://schemas.microsoft.com/office/drawing/2014/main" id="{EF863D00-C354-4BFE-9386-C9E9658EF9E5}"/>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1" name="直線コネクタ 580">
          <a:extLst>
            <a:ext uri="{FF2B5EF4-FFF2-40B4-BE49-F238E27FC236}">
              <a16:creationId xmlns:a16="http://schemas.microsoft.com/office/drawing/2014/main" id="{9D755361-6A18-4C06-BF94-81C810AD2DC4}"/>
            </a:ext>
          </a:extLst>
        </xdr:cNvPr>
        <xdr:cNvCxnSpPr/>
      </xdr:nvCxnSpPr>
      <xdr:spPr>
        <a:xfrm flipV="1">
          <a:off x="188461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2" name="【公民館】&#10;一人当たり面積最小値テキスト">
          <a:extLst>
            <a:ext uri="{FF2B5EF4-FFF2-40B4-BE49-F238E27FC236}">
              <a16:creationId xmlns:a16="http://schemas.microsoft.com/office/drawing/2014/main" id="{82D2AE10-A033-4D2A-96BB-98E7382656DF}"/>
            </a:ext>
          </a:extLst>
        </xdr:cNvPr>
        <xdr:cNvSpPr txBox="1"/>
      </xdr:nvSpPr>
      <xdr:spPr>
        <a:xfrm>
          <a:off x="188849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3" name="直線コネクタ 582">
          <a:extLst>
            <a:ext uri="{FF2B5EF4-FFF2-40B4-BE49-F238E27FC236}">
              <a16:creationId xmlns:a16="http://schemas.microsoft.com/office/drawing/2014/main" id="{EA9C741D-3E62-4525-825A-E3CF791166EB}"/>
            </a:ext>
          </a:extLst>
        </xdr:cNvPr>
        <xdr:cNvCxnSpPr/>
      </xdr:nvCxnSpPr>
      <xdr:spPr>
        <a:xfrm>
          <a:off x="18786475" y="186297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4" name="【公民館】&#10;一人当たり面積最大値テキスト">
          <a:extLst>
            <a:ext uri="{FF2B5EF4-FFF2-40B4-BE49-F238E27FC236}">
              <a16:creationId xmlns:a16="http://schemas.microsoft.com/office/drawing/2014/main" id="{EE04CCC5-4D86-4B98-BCB4-75A83A64526A}"/>
            </a:ext>
          </a:extLst>
        </xdr:cNvPr>
        <xdr:cNvSpPr txBox="1"/>
      </xdr:nvSpPr>
      <xdr:spPr>
        <a:xfrm>
          <a:off x="188849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5" name="直線コネクタ 584">
          <a:extLst>
            <a:ext uri="{FF2B5EF4-FFF2-40B4-BE49-F238E27FC236}">
              <a16:creationId xmlns:a16="http://schemas.microsoft.com/office/drawing/2014/main" id="{56D03ADE-9800-43DB-A618-B6AE53EFD7F5}"/>
            </a:ext>
          </a:extLst>
        </xdr:cNvPr>
        <xdr:cNvCxnSpPr/>
      </xdr:nvCxnSpPr>
      <xdr:spPr>
        <a:xfrm>
          <a:off x="18786475" y="173366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6" name="【公民館】&#10;一人当たり面積平均値テキスト">
          <a:extLst>
            <a:ext uri="{FF2B5EF4-FFF2-40B4-BE49-F238E27FC236}">
              <a16:creationId xmlns:a16="http://schemas.microsoft.com/office/drawing/2014/main" id="{9436CDFF-0EAB-4A2A-A232-141E1D6440F6}"/>
            </a:ext>
          </a:extLst>
        </xdr:cNvPr>
        <xdr:cNvSpPr txBox="1"/>
      </xdr:nvSpPr>
      <xdr:spPr>
        <a:xfrm>
          <a:off x="188849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7" name="フローチャート: 判断 586">
          <a:extLst>
            <a:ext uri="{FF2B5EF4-FFF2-40B4-BE49-F238E27FC236}">
              <a16:creationId xmlns:a16="http://schemas.microsoft.com/office/drawing/2014/main" id="{3C5B6E14-8218-4B47-B842-097FECF57201}"/>
            </a:ext>
          </a:extLst>
        </xdr:cNvPr>
        <xdr:cNvSpPr/>
      </xdr:nvSpPr>
      <xdr:spPr>
        <a:xfrm>
          <a:off x="187960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8" name="フローチャート: 判断 587">
          <a:extLst>
            <a:ext uri="{FF2B5EF4-FFF2-40B4-BE49-F238E27FC236}">
              <a16:creationId xmlns:a16="http://schemas.microsoft.com/office/drawing/2014/main" id="{895CADA5-9716-4ABE-A914-F30A1D4A50A2}"/>
            </a:ext>
          </a:extLst>
        </xdr:cNvPr>
        <xdr:cNvSpPr/>
      </xdr:nvSpPr>
      <xdr:spPr>
        <a:xfrm>
          <a:off x="18100675" y="182996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9" name="フローチャート: 判断 588">
          <a:extLst>
            <a:ext uri="{FF2B5EF4-FFF2-40B4-BE49-F238E27FC236}">
              <a16:creationId xmlns:a16="http://schemas.microsoft.com/office/drawing/2014/main" id="{EA1DD286-36EE-4B8F-B1C4-DAA793891B3D}"/>
            </a:ext>
          </a:extLst>
        </xdr:cNvPr>
        <xdr:cNvSpPr/>
      </xdr:nvSpPr>
      <xdr:spPr>
        <a:xfrm>
          <a:off x="17325975"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DFEC7D12-5727-40CA-AD7A-4C6C75C322E6}"/>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9E02B3F1-137A-443A-AFD2-8C18B4AFA19A}"/>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11327FC5-CE82-47EE-B4B4-F5BCEE11D93E}"/>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68DCB7B2-A621-4C9D-90C8-88097091609A}"/>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17049490-0787-4B44-83AB-F5F5BCE7EF25}"/>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160655</xdr:rowOff>
    </xdr:from>
    <xdr:to>
      <xdr:col>116</xdr:col>
      <xdr:colOff>114300</xdr:colOff>
      <xdr:row>106</xdr:row>
      <xdr:rowOff>90805</xdr:rowOff>
    </xdr:to>
    <xdr:sp macro="" textlink="">
      <xdr:nvSpPr>
        <xdr:cNvPr id="595" name="楕円 594">
          <a:extLst>
            <a:ext uri="{FF2B5EF4-FFF2-40B4-BE49-F238E27FC236}">
              <a16:creationId xmlns:a16="http://schemas.microsoft.com/office/drawing/2014/main" id="{7E5F835F-9E7B-426A-A7A6-57C3548ECA68}"/>
            </a:ext>
          </a:extLst>
        </xdr:cNvPr>
        <xdr:cNvSpPr/>
      </xdr:nvSpPr>
      <xdr:spPr>
        <a:xfrm>
          <a:off x="187960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12082</xdr:rowOff>
    </xdr:from>
    <xdr:ext cx="469744" cy="259045"/>
    <xdr:sp macro="" textlink="">
      <xdr:nvSpPr>
        <xdr:cNvPr id="596" name="【公民館】&#10;一人当たり面積該当値テキスト">
          <a:extLst>
            <a:ext uri="{FF2B5EF4-FFF2-40B4-BE49-F238E27FC236}">
              <a16:creationId xmlns:a16="http://schemas.microsoft.com/office/drawing/2014/main" id="{87D45785-20EF-46C4-8B37-BA268947B8E1}"/>
            </a:ext>
          </a:extLst>
        </xdr:cNvPr>
        <xdr:cNvSpPr txBox="1"/>
      </xdr:nvSpPr>
      <xdr:spPr>
        <a:xfrm>
          <a:off x="18884900" y="180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94362</xdr:rowOff>
    </xdr:from>
    <xdr:to>
      <xdr:col>112</xdr:col>
      <xdr:colOff>38100</xdr:colOff>
      <xdr:row>107</xdr:row>
      <xdr:rowOff>24512</xdr:rowOff>
    </xdr:to>
    <xdr:sp macro="" textlink="">
      <xdr:nvSpPr>
        <xdr:cNvPr id="597" name="楕円 596">
          <a:extLst>
            <a:ext uri="{FF2B5EF4-FFF2-40B4-BE49-F238E27FC236}">
              <a16:creationId xmlns:a16="http://schemas.microsoft.com/office/drawing/2014/main" id="{97ABCAAE-BF40-40B7-8748-0E6BD4ADC726}"/>
            </a:ext>
          </a:extLst>
        </xdr:cNvPr>
        <xdr:cNvSpPr/>
      </xdr:nvSpPr>
      <xdr:spPr>
        <a:xfrm>
          <a:off x="18100675" y="182680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40005</xdr:rowOff>
    </xdr:from>
    <xdr:to>
      <xdr:col>116</xdr:col>
      <xdr:colOff>63500</xdr:colOff>
      <xdr:row>106</xdr:row>
      <xdr:rowOff>145162</xdr:rowOff>
    </xdr:to>
    <xdr:cxnSp macro="">
      <xdr:nvCxnSpPr>
        <xdr:cNvPr id="598" name="直線コネクタ 597">
          <a:extLst>
            <a:ext uri="{FF2B5EF4-FFF2-40B4-BE49-F238E27FC236}">
              <a16:creationId xmlns:a16="http://schemas.microsoft.com/office/drawing/2014/main" id="{6C52DF97-E84C-44D2-90EB-91B76CB28CFF}"/>
            </a:ext>
          </a:extLst>
        </xdr:cNvPr>
        <xdr:cNvCxnSpPr/>
      </xdr:nvCxnSpPr>
      <xdr:spPr>
        <a:xfrm flipV="1">
          <a:off x="18132425" y="18213705"/>
          <a:ext cx="714375"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599" name="n_1aveValue【公民館】&#10;一人当たり面積">
          <a:extLst>
            <a:ext uri="{FF2B5EF4-FFF2-40B4-BE49-F238E27FC236}">
              <a16:creationId xmlns:a16="http://schemas.microsoft.com/office/drawing/2014/main" id="{53973C49-A42B-4187-9B21-831CB5FD6AB4}"/>
            </a:ext>
          </a:extLst>
        </xdr:cNvPr>
        <xdr:cNvSpPr txBox="1"/>
      </xdr:nvSpPr>
      <xdr:spPr>
        <a:xfrm>
          <a:off x="1793247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00" name="n_2aveValue【公民館】&#10;一人当たり面積">
          <a:extLst>
            <a:ext uri="{FF2B5EF4-FFF2-40B4-BE49-F238E27FC236}">
              <a16:creationId xmlns:a16="http://schemas.microsoft.com/office/drawing/2014/main" id="{61ADA2C8-41B3-4247-B140-34BCD6265ACD}"/>
            </a:ext>
          </a:extLst>
        </xdr:cNvPr>
        <xdr:cNvSpPr txBox="1"/>
      </xdr:nvSpPr>
      <xdr:spPr>
        <a:xfrm>
          <a:off x="1717047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41039</xdr:rowOff>
    </xdr:from>
    <xdr:ext cx="469744" cy="259045"/>
    <xdr:sp macro="" textlink="">
      <xdr:nvSpPr>
        <xdr:cNvPr id="601" name="n_1mainValue【公民館】&#10;一人当たり面積">
          <a:extLst>
            <a:ext uri="{FF2B5EF4-FFF2-40B4-BE49-F238E27FC236}">
              <a16:creationId xmlns:a16="http://schemas.microsoft.com/office/drawing/2014/main" id="{92ADDCE2-D421-4F2E-9172-1C55AA134F48}"/>
            </a:ext>
          </a:extLst>
        </xdr:cNvPr>
        <xdr:cNvSpPr txBox="1"/>
      </xdr:nvSpPr>
      <xdr:spPr>
        <a:xfrm>
          <a:off x="17932477" y="1804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a:extLst>
            <a:ext uri="{FF2B5EF4-FFF2-40B4-BE49-F238E27FC236}">
              <a16:creationId xmlns:a16="http://schemas.microsoft.com/office/drawing/2014/main" id="{66713821-B5D0-42F5-A05F-BDB6411FDF53}"/>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a:extLst>
            <a:ext uri="{FF2B5EF4-FFF2-40B4-BE49-F238E27FC236}">
              <a16:creationId xmlns:a16="http://schemas.microsoft.com/office/drawing/2014/main" id="{E5873E71-774D-40D7-A162-30EE893B75AF}"/>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a:extLst>
            <a:ext uri="{FF2B5EF4-FFF2-40B4-BE49-F238E27FC236}">
              <a16:creationId xmlns:a16="http://schemas.microsoft.com/office/drawing/2014/main" id="{8239409D-5C14-4A32-85B7-907DA34C2F4E}"/>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ほとんどの施設において有形固定資産減価償却率が類似団体平均を上回っている。これは、過去に建設された施設の老朽化が進んでいることが要因であり、今後は、施設の建て替えや統合等も含めて計画的に維持管理を進めていく必要がある。</a:t>
          </a:r>
          <a:r>
            <a:rPr kumimoji="1" lang="ja-JP" altLang="en-US" sz="1200">
              <a:solidFill>
                <a:schemeClr val="dk1"/>
              </a:solidFill>
              <a:effectLst/>
              <a:latin typeface="+mn-lt"/>
              <a:ea typeface="+mn-ea"/>
              <a:cs typeface="+mn-cs"/>
            </a:rPr>
            <a:t>特に公民館においては、築</a:t>
          </a:r>
          <a:r>
            <a:rPr kumimoji="1" lang="en-US" altLang="ja-JP" sz="1200">
              <a:solidFill>
                <a:schemeClr val="dk1"/>
              </a:solidFill>
              <a:effectLst/>
              <a:latin typeface="+mn-lt"/>
              <a:ea typeface="+mn-ea"/>
              <a:cs typeface="+mn-cs"/>
            </a:rPr>
            <a:t>50</a:t>
          </a:r>
          <a:r>
            <a:rPr kumimoji="1" lang="ja-JP" altLang="en-US" sz="1200">
              <a:solidFill>
                <a:schemeClr val="dk1"/>
              </a:solidFill>
              <a:effectLst/>
              <a:latin typeface="+mn-lt"/>
              <a:ea typeface="+mn-ea"/>
              <a:cs typeface="+mn-cs"/>
            </a:rPr>
            <a:t>年が経過しており、検討委員会を組織し、改修等に向け協議を進めている。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0CC0C6E-DE8A-4EE8-BB11-5B176FE093C9}"/>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6EEB843-A9ED-42C8-A9AE-F010A002F798}"/>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062042-8764-43FB-BC77-486C3F762198}"/>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F89315-3F35-4069-9231-B434A03C4696}"/>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264415-6FC5-4AE8-8350-85F4805C1948}"/>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56BF91-C6FE-46FF-A46A-A77EC7B566A9}"/>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14862C-0C35-4B5F-BB51-3723B8CAF382}"/>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F922BCB-1F22-4BC2-A10D-C87E9AA7D646}"/>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D1C68E-7EF5-4CCB-BA9E-8692B90BD55F}"/>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CE13A2-F4EE-47D1-8000-5EF7752DF079}"/>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1,766
1,763
187.56
3,670,995
3,490,887
91,502
1,885,805
2,951,032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3ADA12-1759-44E6-BD23-5825417912C7}"/>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0A6C76-535E-44AD-B273-2B41B8873D15}"/>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146EA3D-13BA-4C5A-AEF3-8319BCE22108}"/>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CF9EFA-A58F-4341-9FE9-7BD2C29B47A3}"/>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438925-56DA-48A4-9018-344E7DE70EBB}"/>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603F197-F2D6-4CBD-B1E4-98EC133FC853}"/>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712935-33ED-4195-9895-12C08FA62C31}"/>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E26E1D-A447-4429-A5F4-795346C137BF}"/>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A9F563-5718-4641-AFCF-975E5B8F6F56}"/>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9EAF13-4E2F-4E5B-98F8-0AA38AFFC4E7}"/>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DB3F840-44C1-4834-83CA-178224268D4A}"/>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0582DD-D3C2-4E90-9DF1-A9C484AE1774}"/>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6A224F-5AF2-48CC-94BB-4A7E30F371E3}"/>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50442D-989E-463A-B2C2-3D975BBEF927}"/>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726DC1-2533-4A88-ADA7-B645EAACE636}"/>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C91ACF0-A4CB-45CB-88DD-F3439C78DA97}"/>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F54EFA-6782-4083-985D-D588771E6BB6}"/>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FD5864-B969-4925-8F08-3315CEA42872}"/>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E33B57DC-F376-480C-95F2-67205593E825}"/>
            </a:ext>
          </a:extLst>
        </xdr:cNvPr>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6221A02-BE12-46AB-8BEE-972F9C0D1122}"/>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4738AC2-2CD8-4ED2-B3A0-F3CB9F016FE2}"/>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84DF7B1-3813-4AB6-B0D5-4FAA340933AB}"/>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1477772-8C62-4C12-B41C-1D70F430EDBC}"/>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F2114E7-3669-433C-9DB1-E08EDC15611F}"/>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F4572F1-CC50-472C-BFE3-D1B65E567A2A}"/>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5946CC9-2C6C-4CBF-BF52-F2168CBD1FA2}"/>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CBBEE0B-C055-4194-8808-DC164A7C052B}"/>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6BD8853-CCD3-4E53-8C8C-FD163D3A0E7A}"/>
            </a:ext>
          </a:extLst>
        </xdr:cNvPr>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C5EBA940-C5CB-4FAB-B244-48E3992FB60E}"/>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BB4BE68D-1033-4357-8185-53BA977075E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59E474F8-43E8-49BD-B20B-0940A7F23007}"/>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EE3CBE2D-9A7D-44E0-9A9B-4285BF7281A7}"/>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EB36A1B2-8DC9-475B-83E5-C2DBF64BB19B}"/>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309EBA01-F3A0-445D-B11A-A695B7526B93}"/>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7C9CAFF8-6A51-486F-AF7E-DAA6FD919AFC}"/>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5D33311-407E-4657-B0A4-3E4CA9E1CC02}"/>
            </a:ext>
          </a:extLst>
        </xdr:cNvPr>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959AF2BC-1E7E-47F4-AE97-075BA734AEF7}"/>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2F01941-9B39-45BE-A9AE-32C18CA5C0EC}"/>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4661A021-43DB-4856-B475-05A6E6A7FA7B}"/>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754AB3D-044E-4590-8B16-0760FAFBF5BD}"/>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112F44A9-5576-4A55-AA1F-EB96CF86CB11}"/>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9F347F21-A823-4421-BBCB-AB412A39A911}"/>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7B4034B3-0640-4410-AB7D-E890531DA64A}"/>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A84EF24A-751B-4179-B938-F29696074B3A}"/>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5C199FEA-5242-4430-829D-58F94C475D13}"/>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9CEF360-D4B6-4460-8E68-25B2B0C35F8D}"/>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E8043BA3-CF8B-4F66-B839-AC6288B74CEF}"/>
            </a:ext>
          </a:extLst>
        </xdr:cNvPr>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B3B2328-FBCB-4438-8ADE-40576BB4E1B1}"/>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EDBB595C-C9E1-4894-84F0-85FFD0329D92}"/>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1C5C8A8D-B859-4761-A03B-7CAD2952B610}"/>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66190FA6-C4F5-4361-B67A-FF78BD3FE0B7}"/>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662B405B-6A5E-4734-955E-ECEC9A1A8A2C}"/>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843C4993-03B6-447A-B980-D08AE2CA03CC}"/>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7B1EDA08-0CE4-48AF-8E07-035A3CA4CC56}"/>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98E40442-121C-433E-82E0-AF995FF266D7}"/>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71F429F6-6869-441F-8B07-52CA44B8F8C7}"/>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789EFFCE-0117-4A7E-A1EA-3A7A627277F4}"/>
            </a:ext>
          </a:extLst>
        </xdr:cNvPr>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72BB292E-278D-4CC8-B202-20FCD8A853A3}"/>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7C1F16D2-AA0F-4AE6-900D-A0D85A43B322}"/>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1B2EFA0A-E44D-4A3F-B9F4-37CF36E5BB0C}"/>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5FF17115-5680-4354-AD02-E174CAFE862B}"/>
            </a:ext>
          </a:extLst>
        </xdr:cNvPr>
        <xdr:cNvCxnSpPr/>
      </xdr:nvCxnSpPr>
      <xdr:spPr>
        <a:xfrm flipV="1">
          <a:off x="39490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F3BE2718-4726-4AA3-8760-C9268F7EA81E}"/>
            </a:ext>
          </a:extLst>
        </xdr:cNvPr>
        <xdr:cNvSpPr txBox="1"/>
      </xdr:nvSpPr>
      <xdr:spPr>
        <a:xfrm>
          <a:off x="39878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5B5B7695-5702-41F3-BF72-D80180B7C3FE}"/>
            </a:ext>
          </a:extLst>
        </xdr:cNvPr>
        <xdr:cNvCxnSpPr/>
      </xdr:nvCxnSpPr>
      <xdr:spPr>
        <a:xfrm>
          <a:off x="3889375" y="110623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D8431EF3-8E2A-4707-AE0C-49145B047DFD}"/>
            </a:ext>
          </a:extLst>
        </xdr:cNvPr>
        <xdr:cNvSpPr txBox="1"/>
      </xdr:nvSpPr>
      <xdr:spPr>
        <a:xfrm>
          <a:off x="39878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DA5430C7-7988-4B2A-9BDA-96790CC89FD0}"/>
            </a:ext>
          </a:extLst>
        </xdr:cNvPr>
        <xdr:cNvCxnSpPr/>
      </xdr:nvCxnSpPr>
      <xdr:spPr>
        <a:xfrm>
          <a:off x="3889375" y="952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6D9AEA39-A72F-4E06-9E5C-51A238A6478A}"/>
            </a:ext>
          </a:extLst>
        </xdr:cNvPr>
        <xdr:cNvSpPr txBox="1"/>
      </xdr:nvSpPr>
      <xdr:spPr>
        <a:xfrm>
          <a:off x="39878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8C8A024C-A8B4-4211-A652-A4E3A9BB5659}"/>
            </a:ext>
          </a:extLst>
        </xdr:cNvPr>
        <xdr:cNvSpPr/>
      </xdr:nvSpPr>
      <xdr:spPr>
        <a:xfrm>
          <a:off x="38989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902D2BA6-1DC4-4999-9BED-13D1E456B3F8}"/>
            </a:ext>
          </a:extLst>
        </xdr:cNvPr>
        <xdr:cNvSpPr/>
      </xdr:nvSpPr>
      <xdr:spPr>
        <a:xfrm>
          <a:off x="3203575" y="101276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id="{4A071A9D-1D02-4723-AE9F-ADE6237358C6}"/>
            </a:ext>
          </a:extLst>
        </xdr:cNvPr>
        <xdr:cNvSpPr txBox="1"/>
      </xdr:nvSpPr>
      <xdr:spPr>
        <a:xfrm>
          <a:off x="306769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112C0497-DE58-4F18-A167-3917361D406A}"/>
            </a:ext>
          </a:extLst>
        </xdr:cNvPr>
        <xdr:cNvSpPr/>
      </xdr:nvSpPr>
      <xdr:spPr>
        <a:xfrm>
          <a:off x="2428875"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3E639BC2-B534-4904-884F-45DF92AF04FB}"/>
            </a:ext>
          </a:extLst>
        </xdr:cNvPr>
        <xdr:cNvSpPr txBox="1"/>
      </xdr:nvSpPr>
      <xdr:spPr>
        <a:xfrm>
          <a:off x="230569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FB799FEF-79F5-4E7C-9B26-139B88137A4E}"/>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D28FE2D-129C-402F-AA24-5F62620E01EC}"/>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3BDFA5A-DCB5-43ED-84E1-D1A8BF366DB1}"/>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01D9B31-37DE-4AE2-A762-3C0BCDBCE1CE}"/>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203D18F-3CEB-4F9B-A952-A8EA5BF3E81C}"/>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156845</xdr:rowOff>
    </xdr:from>
    <xdr:to>
      <xdr:col>24</xdr:col>
      <xdr:colOff>114300</xdr:colOff>
      <xdr:row>57</xdr:row>
      <xdr:rowOff>86995</xdr:rowOff>
    </xdr:to>
    <xdr:sp macro="" textlink="">
      <xdr:nvSpPr>
        <xdr:cNvPr id="88" name="楕円 87">
          <a:extLst>
            <a:ext uri="{FF2B5EF4-FFF2-40B4-BE49-F238E27FC236}">
              <a16:creationId xmlns:a16="http://schemas.microsoft.com/office/drawing/2014/main" id="{65ADFB6A-D405-46CF-B228-B3D3EB11685C}"/>
            </a:ext>
          </a:extLst>
        </xdr:cNvPr>
        <xdr:cNvSpPr/>
      </xdr:nvSpPr>
      <xdr:spPr>
        <a:xfrm>
          <a:off x="38989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8272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6016B85E-4FFF-4DC1-87F2-B0246A3C8FA7}"/>
            </a:ext>
          </a:extLst>
        </xdr:cNvPr>
        <xdr:cNvSpPr txBox="1"/>
      </xdr:nvSpPr>
      <xdr:spPr>
        <a:xfrm>
          <a:off x="3987800"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48260</xdr:rowOff>
    </xdr:from>
    <xdr:to>
      <xdr:col>20</xdr:col>
      <xdr:colOff>38100</xdr:colOff>
      <xdr:row>57</xdr:row>
      <xdr:rowOff>149860</xdr:rowOff>
    </xdr:to>
    <xdr:sp macro="" textlink="">
      <xdr:nvSpPr>
        <xdr:cNvPr id="90" name="楕円 89">
          <a:extLst>
            <a:ext uri="{FF2B5EF4-FFF2-40B4-BE49-F238E27FC236}">
              <a16:creationId xmlns:a16="http://schemas.microsoft.com/office/drawing/2014/main" id="{69225EE1-DD48-47FE-A585-7BA4FCF612F7}"/>
            </a:ext>
          </a:extLst>
        </xdr:cNvPr>
        <xdr:cNvSpPr/>
      </xdr:nvSpPr>
      <xdr:spPr>
        <a:xfrm>
          <a:off x="3203575" y="98209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36195</xdr:rowOff>
    </xdr:from>
    <xdr:to>
      <xdr:col>24</xdr:col>
      <xdr:colOff>63500</xdr:colOff>
      <xdr:row>57</xdr:row>
      <xdr:rowOff>99060</xdr:rowOff>
    </xdr:to>
    <xdr:cxnSp macro="">
      <xdr:nvCxnSpPr>
        <xdr:cNvPr id="91" name="直線コネクタ 90">
          <a:extLst>
            <a:ext uri="{FF2B5EF4-FFF2-40B4-BE49-F238E27FC236}">
              <a16:creationId xmlns:a16="http://schemas.microsoft.com/office/drawing/2014/main" id="{C2AD8E7E-711D-43CB-AB4F-AB0D50FD191B}"/>
            </a:ext>
          </a:extLst>
        </xdr:cNvPr>
        <xdr:cNvCxnSpPr/>
      </xdr:nvCxnSpPr>
      <xdr:spPr>
        <a:xfrm flipV="1">
          <a:off x="3235325" y="9808845"/>
          <a:ext cx="71437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166387</xdr:rowOff>
    </xdr:from>
    <xdr:ext cx="405111" cy="259045"/>
    <xdr:sp macro="" textlink="">
      <xdr:nvSpPr>
        <xdr:cNvPr id="92" name="n_1mainValue【体育館・プール】&#10;有形固定資産減価償却率">
          <a:extLst>
            <a:ext uri="{FF2B5EF4-FFF2-40B4-BE49-F238E27FC236}">
              <a16:creationId xmlns:a16="http://schemas.microsoft.com/office/drawing/2014/main" id="{826163B2-81EB-4B02-ABAC-BCCBE8EC7F2D}"/>
            </a:ext>
          </a:extLst>
        </xdr:cNvPr>
        <xdr:cNvSpPr txBox="1"/>
      </xdr:nvSpPr>
      <xdr:spPr>
        <a:xfrm>
          <a:off x="306769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F774154A-44EB-4538-BDC9-B3473966F607}"/>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F748C6B2-25AD-429A-8126-5EC9A01897C1}"/>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B5A899A0-2117-43AD-9418-A5BA6BFFC073}"/>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42E1092E-814A-47E2-9305-56AB5B5487AE}"/>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3BBD2E2A-8B99-410A-B455-FDAF51D8D93F}"/>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3A330471-33FC-402B-9264-A63AB1921044}"/>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63E23DBF-D096-43DF-8D41-54F02A54AACF}"/>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AFD82C16-8DB5-4D0A-9375-DAD950FEEE4D}"/>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A4E4CB47-995C-4F08-8E54-ED651AFA4536}"/>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1E807F70-351F-4F9C-BCE4-3CDD5521F622}"/>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id="{089A3ED3-3CE1-4473-A9D4-F56679EAEA06}"/>
            </a:ext>
          </a:extLst>
        </xdr:cNvPr>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id="{493F2160-5059-495E-94B9-5A304990B2AF}"/>
            </a:ext>
          </a:extLst>
        </xdr:cNvPr>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id="{FEA2D32B-60BF-4F83-9D68-414EB534C8B5}"/>
            </a:ext>
          </a:extLst>
        </xdr:cNvPr>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id="{21B4137F-0F9F-4820-8A73-ACE9162F5373}"/>
            </a:ext>
          </a:extLst>
        </xdr:cNvPr>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id="{A7FAAAA1-CECF-4999-BD26-F09C26D67F1A}"/>
            </a:ext>
          </a:extLst>
        </xdr:cNvPr>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id="{6F30A9DE-CC5B-4028-9AC1-7683367662BB}"/>
            </a:ext>
          </a:extLst>
        </xdr:cNvPr>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id="{C15A175D-D32A-4155-B9B1-760FB62BE25A}"/>
            </a:ext>
          </a:extLst>
        </xdr:cNvPr>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id="{618FF91A-1341-4130-A117-C6D53D8399BC}"/>
            </a:ext>
          </a:extLst>
        </xdr:cNvPr>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id="{9B2108EE-147A-4F60-BC23-5AE93BA6E46F}"/>
            </a:ext>
          </a:extLst>
        </xdr:cNvPr>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id="{EA98A72E-9146-4609-BEAC-604DB661C694}"/>
            </a:ext>
          </a:extLst>
        </xdr:cNvPr>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id="{07255488-8559-4F50-AC9E-7BDC3C191F25}"/>
            </a:ext>
          </a:extLst>
        </xdr:cNvPr>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a:extLst>
            <a:ext uri="{FF2B5EF4-FFF2-40B4-BE49-F238E27FC236}">
              <a16:creationId xmlns:a16="http://schemas.microsoft.com/office/drawing/2014/main" id="{0ECFDEAC-965D-4995-B77C-732A9008834C}"/>
            </a:ext>
          </a:extLst>
        </xdr:cNvPr>
        <xdr:cNvSpPr txBox="1"/>
      </xdr:nvSpPr>
      <xdr:spPr>
        <a:xfrm>
          <a:off x="517735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12DC3C17-0E56-4B8F-8760-8EA379C8ED57}"/>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id="{AA9F6065-57AD-4870-A99B-D8D554B7D008}"/>
            </a:ext>
          </a:extLst>
        </xdr:cNvPr>
        <xdr:cNvSpPr txBox="1"/>
      </xdr:nvSpPr>
      <xdr:spPr>
        <a:xfrm>
          <a:off x="517735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CE442B67-67B2-481D-A4E6-A74164ABAF53}"/>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a:extLst>
            <a:ext uri="{FF2B5EF4-FFF2-40B4-BE49-F238E27FC236}">
              <a16:creationId xmlns:a16="http://schemas.microsoft.com/office/drawing/2014/main" id="{A7770DF8-44DE-4406-A010-8BE76A96B2D3}"/>
            </a:ext>
          </a:extLst>
        </xdr:cNvPr>
        <xdr:cNvCxnSpPr/>
      </xdr:nvCxnSpPr>
      <xdr:spPr>
        <a:xfrm flipV="1">
          <a:off x="8905240"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a:extLst>
            <a:ext uri="{FF2B5EF4-FFF2-40B4-BE49-F238E27FC236}">
              <a16:creationId xmlns:a16="http://schemas.microsoft.com/office/drawing/2014/main" id="{C31459A5-ABAF-4429-9420-5BBAB04FF085}"/>
            </a:ext>
          </a:extLst>
        </xdr:cNvPr>
        <xdr:cNvSpPr txBox="1"/>
      </xdr:nvSpPr>
      <xdr:spPr>
        <a:xfrm>
          <a:off x="8943975"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a:extLst>
            <a:ext uri="{FF2B5EF4-FFF2-40B4-BE49-F238E27FC236}">
              <a16:creationId xmlns:a16="http://schemas.microsoft.com/office/drawing/2014/main" id="{F3256C1B-891B-4709-88FD-C2202E9A5A32}"/>
            </a:ext>
          </a:extLst>
        </xdr:cNvPr>
        <xdr:cNvCxnSpPr/>
      </xdr:nvCxnSpPr>
      <xdr:spPr>
        <a:xfrm>
          <a:off x="8845550" y="110841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a:extLst>
            <a:ext uri="{FF2B5EF4-FFF2-40B4-BE49-F238E27FC236}">
              <a16:creationId xmlns:a16="http://schemas.microsoft.com/office/drawing/2014/main" id="{5787BB46-3BBB-4A04-8E7D-A316E8512D35}"/>
            </a:ext>
          </a:extLst>
        </xdr:cNvPr>
        <xdr:cNvSpPr txBox="1"/>
      </xdr:nvSpPr>
      <xdr:spPr>
        <a:xfrm>
          <a:off x="8943975"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a:extLst>
            <a:ext uri="{FF2B5EF4-FFF2-40B4-BE49-F238E27FC236}">
              <a16:creationId xmlns:a16="http://schemas.microsoft.com/office/drawing/2014/main" id="{18707792-0EF9-4F48-982C-5173F227972F}"/>
            </a:ext>
          </a:extLst>
        </xdr:cNvPr>
        <xdr:cNvCxnSpPr/>
      </xdr:nvCxnSpPr>
      <xdr:spPr>
        <a:xfrm>
          <a:off x="8845550" y="95881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3" name="【体育館・プール】&#10;一人当たり面積平均値テキスト">
          <a:extLst>
            <a:ext uri="{FF2B5EF4-FFF2-40B4-BE49-F238E27FC236}">
              <a16:creationId xmlns:a16="http://schemas.microsoft.com/office/drawing/2014/main" id="{10CBE055-17CB-47E4-B62C-04837B0AF9C2}"/>
            </a:ext>
          </a:extLst>
        </xdr:cNvPr>
        <xdr:cNvSpPr txBox="1"/>
      </xdr:nvSpPr>
      <xdr:spPr>
        <a:xfrm>
          <a:off x="8943975"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a:extLst>
            <a:ext uri="{FF2B5EF4-FFF2-40B4-BE49-F238E27FC236}">
              <a16:creationId xmlns:a16="http://schemas.microsoft.com/office/drawing/2014/main" id="{DB8EC881-F3D8-436F-8B9B-9AB3126199F3}"/>
            </a:ext>
          </a:extLst>
        </xdr:cNvPr>
        <xdr:cNvSpPr/>
      </xdr:nvSpPr>
      <xdr:spPr>
        <a:xfrm>
          <a:off x="8883650" y="108864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a:extLst>
            <a:ext uri="{FF2B5EF4-FFF2-40B4-BE49-F238E27FC236}">
              <a16:creationId xmlns:a16="http://schemas.microsoft.com/office/drawing/2014/main" id="{5887E70C-37EE-4EAB-B2A5-60DFB837ABCC}"/>
            </a:ext>
          </a:extLst>
        </xdr:cNvPr>
        <xdr:cNvSpPr/>
      </xdr:nvSpPr>
      <xdr:spPr>
        <a:xfrm>
          <a:off x="815975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6" name="n_1aveValue【体育館・プール】&#10;一人当たり面積">
          <a:extLst>
            <a:ext uri="{FF2B5EF4-FFF2-40B4-BE49-F238E27FC236}">
              <a16:creationId xmlns:a16="http://schemas.microsoft.com/office/drawing/2014/main" id="{16CB69AB-9BAC-4597-8F04-FE062FB992D5}"/>
            </a:ext>
          </a:extLst>
        </xdr:cNvPr>
        <xdr:cNvSpPr txBox="1"/>
      </xdr:nvSpPr>
      <xdr:spPr>
        <a:xfrm>
          <a:off x="7991552"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a:extLst>
            <a:ext uri="{FF2B5EF4-FFF2-40B4-BE49-F238E27FC236}">
              <a16:creationId xmlns:a16="http://schemas.microsoft.com/office/drawing/2014/main" id="{8B9D19D8-28F0-4A2D-BBAE-A56C11153902}"/>
            </a:ext>
          </a:extLst>
        </xdr:cNvPr>
        <xdr:cNvSpPr/>
      </xdr:nvSpPr>
      <xdr:spPr>
        <a:xfrm>
          <a:off x="7413625" y="109063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a:extLst>
            <a:ext uri="{FF2B5EF4-FFF2-40B4-BE49-F238E27FC236}">
              <a16:creationId xmlns:a16="http://schemas.microsoft.com/office/drawing/2014/main" id="{7EB8B91C-4F37-4019-AAE1-0A6C969801E3}"/>
            </a:ext>
          </a:extLst>
        </xdr:cNvPr>
        <xdr:cNvSpPr txBox="1"/>
      </xdr:nvSpPr>
      <xdr:spPr>
        <a:xfrm>
          <a:off x="72581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B1EB5B44-6997-4DBA-B430-4BAA1B4C9D9D}"/>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9180DAD3-9517-40FF-8DF0-F568E87A6825}"/>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D853B898-558B-4DE2-AAAD-E4A52B1B2703}"/>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A2B9C9C2-FEC2-433A-AD0D-3283B7BD05A3}"/>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726EBD29-105A-4829-A0C8-06225B921A4A}"/>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25781</xdr:rowOff>
    </xdr:from>
    <xdr:to>
      <xdr:col>55</xdr:col>
      <xdr:colOff>50800</xdr:colOff>
      <xdr:row>64</xdr:row>
      <xdr:rowOff>127381</xdr:rowOff>
    </xdr:to>
    <xdr:sp macro="" textlink="">
      <xdr:nvSpPr>
        <xdr:cNvPr id="134" name="楕円 133">
          <a:extLst>
            <a:ext uri="{FF2B5EF4-FFF2-40B4-BE49-F238E27FC236}">
              <a16:creationId xmlns:a16="http://schemas.microsoft.com/office/drawing/2014/main" id="{0F4B19DE-B819-4A11-AD4F-3A966EDD1C16}"/>
            </a:ext>
          </a:extLst>
        </xdr:cNvPr>
        <xdr:cNvSpPr/>
      </xdr:nvSpPr>
      <xdr:spPr>
        <a:xfrm>
          <a:off x="8883650" y="109985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112158</xdr:rowOff>
    </xdr:from>
    <xdr:ext cx="469744" cy="259045"/>
    <xdr:sp macro="" textlink="">
      <xdr:nvSpPr>
        <xdr:cNvPr id="135" name="【体育館・プール】&#10;一人当たり面積該当値テキスト">
          <a:extLst>
            <a:ext uri="{FF2B5EF4-FFF2-40B4-BE49-F238E27FC236}">
              <a16:creationId xmlns:a16="http://schemas.microsoft.com/office/drawing/2014/main" id="{743995D7-CD68-48FD-B51D-99E53E37F7BE}"/>
            </a:ext>
          </a:extLst>
        </xdr:cNvPr>
        <xdr:cNvSpPr txBox="1"/>
      </xdr:nvSpPr>
      <xdr:spPr>
        <a:xfrm>
          <a:off x="8943975" y="1091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27904</xdr:rowOff>
    </xdr:from>
    <xdr:to>
      <xdr:col>50</xdr:col>
      <xdr:colOff>165100</xdr:colOff>
      <xdr:row>64</xdr:row>
      <xdr:rowOff>129504</xdr:rowOff>
    </xdr:to>
    <xdr:sp macro="" textlink="">
      <xdr:nvSpPr>
        <xdr:cNvPr id="136" name="楕円 135">
          <a:extLst>
            <a:ext uri="{FF2B5EF4-FFF2-40B4-BE49-F238E27FC236}">
              <a16:creationId xmlns:a16="http://schemas.microsoft.com/office/drawing/2014/main" id="{42F3346D-B96A-41D5-8D79-F3BA91888A0C}"/>
            </a:ext>
          </a:extLst>
        </xdr:cNvPr>
        <xdr:cNvSpPr/>
      </xdr:nvSpPr>
      <xdr:spPr>
        <a:xfrm>
          <a:off x="8159750" y="110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76581</xdr:rowOff>
    </xdr:from>
    <xdr:to>
      <xdr:col>55</xdr:col>
      <xdr:colOff>0</xdr:colOff>
      <xdr:row>64</xdr:row>
      <xdr:rowOff>78704</xdr:rowOff>
    </xdr:to>
    <xdr:cxnSp macro="">
      <xdr:nvCxnSpPr>
        <xdr:cNvPr id="137" name="直線コネクタ 136">
          <a:extLst>
            <a:ext uri="{FF2B5EF4-FFF2-40B4-BE49-F238E27FC236}">
              <a16:creationId xmlns:a16="http://schemas.microsoft.com/office/drawing/2014/main" id="{444C0E9B-59F1-4344-917C-729B2A6DC19C}"/>
            </a:ext>
          </a:extLst>
        </xdr:cNvPr>
        <xdr:cNvCxnSpPr/>
      </xdr:nvCxnSpPr>
      <xdr:spPr>
        <a:xfrm flipV="1">
          <a:off x="8210550" y="11049381"/>
          <a:ext cx="695325"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120631</xdr:rowOff>
    </xdr:from>
    <xdr:ext cx="469744" cy="259045"/>
    <xdr:sp macro="" textlink="">
      <xdr:nvSpPr>
        <xdr:cNvPr id="138" name="n_1mainValue【体育館・プール】&#10;一人当たり面積">
          <a:extLst>
            <a:ext uri="{FF2B5EF4-FFF2-40B4-BE49-F238E27FC236}">
              <a16:creationId xmlns:a16="http://schemas.microsoft.com/office/drawing/2014/main" id="{8C76B5C2-E003-4D3A-BA50-06ED60D1841C}"/>
            </a:ext>
          </a:extLst>
        </xdr:cNvPr>
        <xdr:cNvSpPr txBox="1"/>
      </xdr:nvSpPr>
      <xdr:spPr>
        <a:xfrm>
          <a:off x="7991552" y="110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B5FE85E5-22CF-475B-9E61-BE391110D1C7}"/>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FA6C81C6-F1C0-4296-A756-E7FCB6B9EA25}"/>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87EFE0DC-7E9E-46DA-B897-7D204D33ABFA}"/>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D1DFE4B0-3BBA-4E90-86A0-46A5311E2688}"/>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7192240A-CC99-4D1B-985B-81C4840647E6}"/>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C5B6FDC1-A82B-48D4-8451-366487B0DB57}"/>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8919027B-C418-4C1B-95BC-9CB12D792178}"/>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B4EC450F-3673-4C6D-9755-3345B5B79746}"/>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a:extLst>
            <a:ext uri="{FF2B5EF4-FFF2-40B4-BE49-F238E27FC236}">
              <a16:creationId xmlns:a16="http://schemas.microsoft.com/office/drawing/2014/main" id="{30A9ECC3-97F1-40CF-92F9-E17482AA84C4}"/>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a:extLst>
            <a:ext uri="{FF2B5EF4-FFF2-40B4-BE49-F238E27FC236}">
              <a16:creationId xmlns:a16="http://schemas.microsoft.com/office/drawing/2014/main" id="{AE4983DE-5B21-4297-B0B3-B348D4E9F02C}"/>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a:extLst>
            <a:ext uri="{FF2B5EF4-FFF2-40B4-BE49-F238E27FC236}">
              <a16:creationId xmlns:a16="http://schemas.microsoft.com/office/drawing/2014/main" id="{2E9301E1-412B-40CD-AE1F-CBAA8D082BDA}"/>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a:extLst>
            <a:ext uri="{FF2B5EF4-FFF2-40B4-BE49-F238E27FC236}">
              <a16:creationId xmlns:a16="http://schemas.microsoft.com/office/drawing/2014/main" id="{4780AFA9-421B-469B-9333-B96CB3DCFB23}"/>
            </a:ext>
          </a:extLst>
        </xdr:cNvPr>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a:extLst>
            <a:ext uri="{FF2B5EF4-FFF2-40B4-BE49-F238E27FC236}">
              <a16:creationId xmlns:a16="http://schemas.microsoft.com/office/drawing/2014/main" id="{67FCD4B1-D698-4F7E-B00A-1A512BA525EC}"/>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a:extLst>
            <a:ext uri="{FF2B5EF4-FFF2-40B4-BE49-F238E27FC236}">
              <a16:creationId xmlns:a16="http://schemas.microsoft.com/office/drawing/2014/main" id="{548B2DE9-E2CD-459C-ABB7-F3AE745C2220}"/>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a:extLst>
            <a:ext uri="{FF2B5EF4-FFF2-40B4-BE49-F238E27FC236}">
              <a16:creationId xmlns:a16="http://schemas.microsoft.com/office/drawing/2014/main" id="{8F037563-7841-4374-974E-D46DF932C1BE}"/>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a:extLst>
            <a:ext uri="{FF2B5EF4-FFF2-40B4-BE49-F238E27FC236}">
              <a16:creationId xmlns:a16="http://schemas.microsoft.com/office/drawing/2014/main" id="{341D5D95-7B5F-4571-98D2-CFFF4017B117}"/>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a:extLst>
            <a:ext uri="{FF2B5EF4-FFF2-40B4-BE49-F238E27FC236}">
              <a16:creationId xmlns:a16="http://schemas.microsoft.com/office/drawing/2014/main" id="{95F751FC-75AA-452C-868A-BC0318C5D4E3}"/>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a:extLst>
            <a:ext uri="{FF2B5EF4-FFF2-40B4-BE49-F238E27FC236}">
              <a16:creationId xmlns:a16="http://schemas.microsoft.com/office/drawing/2014/main" id="{D6625CD8-87EE-46D0-B582-CDE244CE50C6}"/>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a:extLst>
            <a:ext uri="{FF2B5EF4-FFF2-40B4-BE49-F238E27FC236}">
              <a16:creationId xmlns:a16="http://schemas.microsoft.com/office/drawing/2014/main" id="{28689809-A7B3-4DC7-AB8C-AD2FE9099BFB}"/>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a:extLst>
            <a:ext uri="{FF2B5EF4-FFF2-40B4-BE49-F238E27FC236}">
              <a16:creationId xmlns:a16="http://schemas.microsoft.com/office/drawing/2014/main" id="{3C96D04E-2E04-4277-8B47-6808721940F7}"/>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a:extLst>
            <a:ext uri="{FF2B5EF4-FFF2-40B4-BE49-F238E27FC236}">
              <a16:creationId xmlns:a16="http://schemas.microsoft.com/office/drawing/2014/main" id="{F5C0EDF1-D698-42FF-9FDA-862F1B053DED}"/>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a:extLst>
            <a:ext uri="{FF2B5EF4-FFF2-40B4-BE49-F238E27FC236}">
              <a16:creationId xmlns:a16="http://schemas.microsoft.com/office/drawing/2014/main" id="{E97EE814-9D78-47D3-806F-3524C5335412}"/>
            </a:ext>
          </a:extLst>
        </xdr:cNvPr>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a:extLst>
            <a:ext uri="{FF2B5EF4-FFF2-40B4-BE49-F238E27FC236}">
              <a16:creationId xmlns:a16="http://schemas.microsoft.com/office/drawing/2014/main" id="{6E35DCB4-C0EB-4225-AFFA-450133BCBFD9}"/>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a:extLst>
            <a:ext uri="{FF2B5EF4-FFF2-40B4-BE49-F238E27FC236}">
              <a16:creationId xmlns:a16="http://schemas.microsoft.com/office/drawing/2014/main" id="{1A5B6660-44EF-4551-AA92-36E7BAAD04C6}"/>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a:extLst>
            <a:ext uri="{FF2B5EF4-FFF2-40B4-BE49-F238E27FC236}">
              <a16:creationId xmlns:a16="http://schemas.microsoft.com/office/drawing/2014/main" id="{013101E9-05C5-417C-A0DC-862F537B8FFE}"/>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a:extLst>
            <a:ext uri="{FF2B5EF4-FFF2-40B4-BE49-F238E27FC236}">
              <a16:creationId xmlns:a16="http://schemas.microsoft.com/office/drawing/2014/main" id="{1B9848D5-3403-4360-A6EA-C03A85FBA5D8}"/>
            </a:ext>
          </a:extLst>
        </xdr:cNvPr>
        <xdr:cNvCxnSpPr/>
      </xdr:nvCxnSpPr>
      <xdr:spPr>
        <a:xfrm flipV="1">
          <a:off x="39490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a:extLst>
            <a:ext uri="{FF2B5EF4-FFF2-40B4-BE49-F238E27FC236}">
              <a16:creationId xmlns:a16="http://schemas.microsoft.com/office/drawing/2014/main" id="{FE2CFEEC-C402-4104-82AC-A7A435197C62}"/>
            </a:ext>
          </a:extLst>
        </xdr:cNvPr>
        <xdr:cNvSpPr txBox="1"/>
      </xdr:nvSpPr>
      <xdr:spPr>
        <a:xfrm>
          <a:off x="39878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a:extLst>
            <a:ext uri="{FF2B5EF4-FFF2-40B4-BE49-F238E27FC236}">
              <a16:creationId xmlns:a16="http://schemas.microsoft.com/office/drawing/2014/main" id="{B331F90C-768A-4DF2-B90A-D8D714E850F1}"/>
            </a:ext>
          </a:extLst>
        </xdr:cNvPr>
        <xdr:cNvCxnSpPr/>
      </xdr:nvCxnSpPr>
      <xdr:spPr>
        <a:xfrm>
          <a:off x="3889375" y="147109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a:extLst>
            <a:ext uri="{FF2B5EF4-FFF2-40B4-BE49-F238E27FC236}">
              <a16:creationId xmlns:a16="http://schemas.microsoft.com/office/drawing/2014/main" id="{B9B9B8C3-E448-48AE-A8BC-FB064B49283C}"/>
            </a:ext>
          </a:extLst>
        </xdr:cNvPr>
        <xdr:cNvSpPr txBox="1"/>
      </xdr:nvSpPr>
      <xdr:spPr>
        <a:xfrm>
          <a:off x="39878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a:extLst>
            <a:ext uri="{FF2B5EF4-FFF2-40B4-BE49-F238E27FC236}">
              <a16:creationId xmlns:a16="http://schemas.microsoft.com/office/drawing/2014/main" id="{89E8F8AF-4A3E-463B-8ABA-1AE51F7C81CF}"/>
            </a:ext>
          </a:extLst>
        </xdr:cNvPr>
        <xdr:cNvCxnSpPr/>
      </xdr:nvCxnSpPr>
      <xdr:spPr>
        <a:xfrm>
          <a:off x="388937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a:extLst>
            <a:ext uri="{FF2B5EF4-FFF2-40B4-BE49-F238E27FC236}">
              <a16:creationId xmlns:a16="http://schemas.microsoft.com/office/drawing/2014/main" id="{3D4BDA75-0FDC-48E0-A776-69BBFE81163A}"/>
            </a:ext>
          </a:extLst>
        </xdr:cNvPr>
        <xdr:cNvSpPr txBox="1"/>
      </xdr:nvSpPr>
      <xdr:spPr>
        <a:xfrm>
          <a:off x="39878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a:extLst>
            <a:ext uri="{FF2B5EF4-FFF2-40B4-BE49-F238E27FC236}">
              <a16:creationId xmlns:a16="http://schemas.microsoft.com/office/drawing/2014/main" id="{67BD18DC-1A13-44C2-9929-7A6F86C4A301}"/>
            </a:ext>
          </a:extLst>
        </xdr:cNvPr>
        <xdr:cNvSpPr/>
      </xdr:nvSpPr>
      <xdr:spPr>
        <a:xfrm>
          <a:off x="38989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a:extLst>
            <a:ext uri="{FF2B5EF4-FFF2-40B4-BE49-F238E27FC236}">
              <a16:creationId xmlns:a16="http://schemas.microsoft.com/office/drawing/2014/main" id="{B8352B08-5476-44C9-AA9D-9DEE3CF0554C}"/>
            </a:ext>
          </a:extLst>
        </xdr:cNvPr>
        <xdr:cNvSpPr/>
      </xdr:nvSpPr>
      <xdr:spPr>
        <a:xfrm>
          <a:off x="3203575" y="141229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a:extLst>
            <a:ext uri="{FF2B5EF4-FFF2-40B4-BE49-F238E27FC236}">
              <a16:creationId xmlns:a16="http://schemas.microsoft.com/office/drawing/2014/main" id="{0B68485A-0B4A-4523-8C7F-AED4CBABC1F0}"/>
            </a:ext>
          </a:extLst>
        </xdr:cNvPr>
        <xdr:cNvSpPr txBox="1"/>
      </xdr:nvSpPr>
      <xdr:spPr>
        <a:xfrm>
          <a:off x="306769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a:extLst>
            <a:ext uri="{FF2B5EF4-FFF2-40B4-BE49-F238E27FC236}">
              <a16:creationId xmlns:a16="http://schemas.microsoft.com/office/drawing/2014/main" id="{A43299F8-FA44-4603-B8F4-AAFE93B338CB}"/>
            </a:ext>
          </a:extLst>
        </xdr:cNvPr>
        <xdr:cNvSpPr/>
      </xdr:nvSpPr>
      <xdr:spPr>
        <a:xfrm>
          <a:off x="2428875"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a:extLst>
            <a:ext uri="{FF2B5EF4-FFF2-40B4-BE49-F238E27FC236}">
              <a16:creationId xmlns:a16="http://schemas.microsoft.com/office/drawing/2014/main" id="{4E8594B3-2FC2-46ED-834A-34EF92B10FFD}"/>
            </a:ext>
          </a:extLst>
        </xdr:cNvPr>
        <xdr:cNvSpPr txBox="1"/>
      </xdr:nvSpPr>
      <xdr:spPr>
        <a:xfrm>
          <a:off x="230569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425266A1-D49B-4CA1-A8E5-6C7CB06E061E}"/>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3BD9595B-9E74-4064-91D2-ED6B17E19BE4}"/>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CC708B05-A9CA-41C6-8DA5-8EA39B99D52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82A4A5C4-D214-4337-8560-41A70EFFD644}"/>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8B4A8105-5F22-4BED-B7EC-B92FB796F009}"/>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82006</xdr:rowOff>
    </xdr:from>
    <xdr:to>
      <xdr:col>24</xdr:col>
      <xdr:colOff>114300</xdr:colOff>
      <xdr:row>82</xdr:row>
      <xdr:rowOff>12156</xdr:rowOff>
    </xdr:to>
    <xdr:sp macro="" textlink="">
      <xdr:nvSpPr>
        <xdr:cNvPr id="180" name="楕円 179">
          <a:extLst>
            <a:ext uri="{FF2B5EF4-FFF2-40B4-BE49-F238E27FC236}">
              <a16:creationId xmlns:a16="http://schemas.microsoft.com/office/drawing/2014/main" id="{9C897974-2829-4F3E-8968-44FECADA2D4C}"/>
            </a:ext>
          </a:extLst>
        </xdr:cNvPr>
        <xdr:cNvSpPr/>
      </xdr:nvSpPr>
      <xdr:spPr>
        <a:xfrm>
          <a:off x="38989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104883</xdr:rowOff>
    </xdr:from>
    <xdr:ext cx="405111" cy="259045"/>
    <xdr:sp macro="" textlink="">
      <xdr:nvSpPr>
        <xdr:cNvPr id="181" name="【福祉施設】&#10;有形固定資産減価償却率該当値テキスト">
          <a:extLst>
            <a:ext uri="{FF2B5EF4-FFF2-40B4-BE49-F238E27FC236}">
              <a16:creationId xmlns:a16="http://schemas.microsoft.com/office/drawing/2014/main" id="{EF9ECF50-F5A4-4A30-BF58-C0C537172C96}"/>
            </a:ext>
          </a:extLst>
        </xdr:cNvPr>
        <xdr:cNvSpPr txBox="1"/>
      </xdr:nvSpPr>
      <xdr:spPr>
        <a:xfrm>
          <a:off x="3987800" y="1382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68943</xdr:rowOff>
    </xdr:from>
    <xdr:to>
      <xdr:col>20</xdr:col>
      <xdr:colOff>38100</xdr:colOff>
      <xdr:row>80</xdr:row>
      <xdr:rowOff>170543</xdr:rowOff>
    </xdr:to>
    <xdr:sp macro="" textlink="">
      <xdr:nvSpPr>
        <xdr:cNvPr id="182" name="楕円 181">
          <a:extLst>
            <a:ext uri="{FF2B5EF4-FFF2-40B4-BE49-F238E27FC236}">
              <a16:creationId xmlns:a16="http://schemas.microsoft.com/office/drawing/2014/main" id="{97EA1846-B733-408A-A5CD-B6E0543D56F4}"/>
            </a:ext>
          </a:extLst>
        </xdr:cNvPr>
        <xdr:cNvSpPr/>
      </xdr:nvSpPr>
      <xdr:spPr>
        <a:xfrm>
          <a:off x="3203575" y="137849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119743</xdr:rowOff>
    </xdr:from>
    <xdr:to>
      <xdr:col>24</xdr:col>
      <xdr:colOff>63500</xdr:colOff>
      <xdr:row>81</xdr:row>
      <xdr:rowOff>132806</xdr:rowOff>
    </xdr:to>
    <xdr:cxnSp macro="">
      <xdr:nvCxnSpPr>
        <xdr:cNvPr id="183" name="直線コネクタ 182">
          <a:extLst>
            <a:ext uri="{FF2B5EF4-FFF2-40B4-BE49-F238E27FC236}">
              <a16:creationId xmlns:a16="http://schemas.microsoft.com/office/drawing/2014/main" id="{A038D0AA-131C-4F67-BF15-1ABD0437C23B}"/>
            </a:ext>
          </a:extLst>
        </xdr:cNvPr>
        <xdr:cNvCxnSpPr/>
      </xdr:nvCxnSpPr>
      <xdr:spPr>
        <a:xfrm>
          <a:off x="3235325" y="13835743"/>
          <a:ext cx="714375"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15620</xdr:rowOff>
    </xdr:from>
    <xdr:ext cx="405111" cy="259045"/>
    <xdr:sp macro="" textlink="">
      <xdr:nvSpPr>
        <xdr:cNvPr id="184" name="n_1mainValue【福祉施設】&#10;有形固定資産減価償却率">
          <a:extLst>
            <a:ext uri="{FF2B5EF4-FFF2-40B4-BE49-F238E27FC236}">
              <a16:creationId xmlns:a16="http://schemas.microsoft.com/office/drawing/2014/main" id="{E1A82FFA-E09E-47F0-A362-27E9E3598EBA}"/>
            </a:ext>
          </a:extLst>
        </xdr:cNvPr>
        <xdr:cNvSpPr txBox="1"/>
      </xdr:nvSpPr>
      <xdr:spPr>
        <a:xfrm>
          <a:off x="306769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a:extLst>
            <a:ext uri="{FF2B5EF4-FFF2-40B4-BE49-F238E27FC236}">
              <a16:creationId xmlns:a16="http://schemas.microsoft.com/office/drawing/2014/main" id="{E1C2FCC6-C758-4561-B89C-487FFA71AE35}"/>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a:extLst>
            <a:ext uri="{FF2B5EF4-FFF2-40B4-BE49-F238E27FC236}">
              <a16:creationId xmlns:a16="http://schemas.microsoft.com/office/drawing/2014/main" id="{5FA5AA02-B323-49FB-9A37-F52B42461943}"/>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a:extLst>
            <a:ext uri="{FF2B5EF4-FFF2-40B4-BE49-F238E27FC236}">
              <a16:creationId xmlns:a16="http://schemas.microsoft.com/office/drawing/2014/main" id="{A17B1CAB-02E6-4309-9545-D7D1A527B5C8}"/>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a:extLst>
            <a:ext uri="{FF2B5EF4-FFF2-40B4-BE49-F238E27FC236}">
              <a16:creationId xmlns:a16="http://schemas.microsoft.com/office/drawing/2014/main" id="{7773A115-73E8-425C-93E8-0E05B3C919E1}"/>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a:extLst>
            <a:ext uri="{FF2B5EF4-FFF2-40B4-BE49-F238E27FC236}">
              <a16:creationId xmlns:a16="http://schemas.microsoft.com/office/drawing/2014/main" id="{4275E5D8-4657-42CA-B78B-5A96C567BF4F}"/>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a:extLst>
            <a:ext uri="{FF2B5EF4-FFF2-40B4-BE49-F238E27FC236}">
              <a16:creationId xmlns:a16="http://schemas.microsoft.com/office/drawing/2014/main" id="{596BCD9B-1B6C-4BCD-B959-15B745F507F5}"/>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a:extLst>
            <a:ext uri="{FF2B5EF4-FFF2-40B4-BE49-F238E27FC236}">
              <a16:creationId xmlns:a16="http://schemas.microsoft.com/office/drawing/2014/main" id="{2D8DE33A-E13F-46E8-BC0F-50D5D90DDEB2}"/>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a:extLst>
            <a:ext uri="{FF2B5EF4-FFF2-40B4-BE49-F238E27FC236}">
              <a16:creationId xmlns:a16="http://schemas.microsoft.com/office/drawing/2014/main" id="{7E759B01-72B7-4AFB-911A-1737EAFEE0C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a:extLst>
            <a:ext uri="{FF2B5EF4-FFF2-40B4-BE49-F238E27FC236}">
              <a16:creationId xmlns:a16="http://schemas.microsoft.com/office/drawing/2014/main" id="{6BFF4BC9-2ABD-42AC-8EC0-93AEE92D7F03}"/>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a:extLst>
            <a:ext uri="{FF2B5EF4-FFF2-40B4-BE49-F238E27FC236}">
              <a16:creationId xmlns:a16="http://schemas.microsoft.com/office/drawing/2014/main" id="{73522DFF-CEB2-4103-9F3D-392FE1C29C1D}"/>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a:extLst>
            <a:ext uri="{FF2B5EF4-FFF2-40B4-BE49-F238E27FC236}">
              <a16:creationId xmlns:a16="http://schemas.microsoft.com/office/drawing/2014/main" id="{2EA7AB8E-0175-4CF7-B907-A823996AD896}"/>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a:extLst>
            <a:ext uri="{FF2B5EF4-FFF2-40B4-BE49-F238E27FC236}">
              <a16:creationId xmlns:a16="http://schemas.microsoft.com/office/drawing/2014/main" id="{DA375DBC-4D24-43B6-9C8C-D1641CC173B5}"/>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a:extLst>
            <a:ext uri="{FF2B5EF4-FFF2-40B4-BE49-F238E27FC236}">
              <a16:creationId xmlns:a16="http://schemas.microsoft.com/office/drawing/2014/main" id="{21B7DE86-DBC4-4665-8D62-B2DB7DE968B6}"/>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a:extLst>
            <a:ext uri="{FF2B5EF4-FFF2-40B4-BE49-F238E27FC236}">
              <a16:creationId xmlns:a16="http://schemas.microsoft.com/office/drawing/2014/main" id="{8E2AFD53-E87D-496A-905C-735251832BBB}"/>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a:extLst>
            <a:ext uri="{FF2B5EF4-FFF2-40B4-BE49-F238E27FC236}">
              <a16:creationId xmlns:a16="http://schemas.microsoft.com/office/drawing/2014/main" id="{90006B3B-7F0A-4F7D-AB78-C41068E0862F}"/>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a:extLst>
            <a:ext uri="{FF2B5EF4-FFF2-40B4-BE49-F238E27FC236}">
              <a16:creationId xmlns:a16="http://schemas.microsoft.com/office/drawing/2014/main" id="{EA71E342-101C-4A65-B91E-049C59BB2D65}"/>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a:extLst>
            <a:ext uri="{FF2B5EF4-FFF2-40B4-BE49-F238E27FC236}">
              <a16:creationId xmlns:a16="http://schemas.microsoft.com/office/drawing/2014/main" id="{ADDA3A9A-D3C4-4621-AD1B-433C08A5583D}"/>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a:extLst>
            <a:ext uri="{FF2B5EF4-FFF2-40B4-BE49-F238E27FC236}">
              <a16:creationId xmlns:a16="http://schemas.microsoft.com/office/drawing/2014/main" id="{754CCFB7-7AFD-4ED3-900C-38D32E4283D9}"/>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a:extLst>
            <a:ext uri="{FF2B5EF4-FFF2-40B4-BE49-F238E27FC236}">
              <a16:creationId xmlns:a16="http://schemas.microsoft.com/office/drawing/2014/main" id="{8D93DC04-DC9F-49A0-A98E-09C704760B45}"/>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a:extLst>
            <a:ext uri="{FF2B5EF4-FFF2-40B4-BE49-F238E27FC236}">
              <a16:creationId xmlns:a16="http://schemas.microsoft.com/office/drawing/2014/main" id="{16B94224-E116-45C9-83BC-18E02C893BE2}"/>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a:extLst>
            <a:ext uri="{FF2B5EF4-FFF2-40B4-BE49-F238E27FC236}">
              <a16:creationId xmlns:a16="http://schemas.microsoft.com/office/drawing/2014/main" id="{BAC3174C-4E5E-45AD-B0FE-400FC8E08B55}"/>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a:extLst>
            <a:ext uri="{FF2B5EF4-FFF2-40B4-BE49-F238E27FC236}">
              <a16:creationId xmlns:a16="http://schemas.microsoft.com/office/drawing/2014/main" id="{2D44FD93-272F-4CC9-B72C-41706E3DAC23}"/>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a:extLst>
            <a:ext uri="{FF2B5EF4-FFF2-40B4-BE49-F238E27FC236}">
              <a16:creationId xmlns:a16="http://schemas.microsoft.com/office/drawing/2014/main" id="{714013FA-680B-48A1-BE4B-A44B3C71C1AA}"/>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a:extLst>
            <a:ext uri="{FF2B5EF4-FFF2-40B4-BE49-F238E27FC236}">
              <a16:creationId xmlns:a16="http://schemas.microsoft.com/office/drawing/2014/main" id="{C404DC66-0B10-44AE-A956-558359FB9F8B}"/>
            </a:ext>
          </a:extLst>
        </xdr:cNvPr>
        <xdr:cNvCxnSpPr/>
      </xdr:nvCxnSpPr>
      <xdr:spPr>
        <a:xfrm flipV="1">
          <a:off x="8905240"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a:extLst>
            <a:ext uri="{FF2B5EF4-FFF2-40B4-BE49-F238E27FC236}">
              <a16:creationId xmlns:a16="http://schemas.microsoft.com/office/drawing/2014/main" id="{CFFB2E45-26E8-48C2-B73F-1AF70AFD0AE1}"/>
            </a:ext>
          </a:extLst>
        </xdr:cNvPr>
        <xdr:cNvSpPr txBox="1"/>
      </xdr:nvSpPr>
      <xdr:spPr>
        <a:xfrm>
          <a:off x="8943975"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a:extLst>
            <a:ext uri="{FF2B5EF4-FFF2-40B4-BE49-F238E27FC236}">
              <a16:creationId xmlns:a16="http://schemas.microsoft.com/office/drawing/2014/main" id="{209D86FC-8909-4AE7-BCBB-CF58B31DB489}"/>
            </a:ext>
          </a:extLst>
        </xdr:cNvPr>
        <xdr:cNvCxnSpPr/>
      </xdr:nvCxnSpPr>
      <xdr:spPr>
        <a:xfrm>
          <a:off x="8845550" y="14846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a:extLst>
            <a:ext uri="{FF2B5EF4-FFF2-40B4-BE49-F238E27FC236}">
              <a16:creationId xmlns:a16="http://schemas.microsoft.com/office/drawing/2014/main" id="{5EFDBAA2-8176-4D10-8CAD-5E05EC25F50E}"/>
            </a:ext>
          </a:extLst>
        </xdr:cNvPr>
        <xdr:cNvSpPr txBox="1"/>
      </xdr:nvSpPr>
      <xdr:spPr>
        <a:xfrm>
          <a:off x="8943975"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a:extLst>
            <a:ext uri="{FF2B5EF4-FFF2-40B4-BE49-F238E27FC236}">
              <a16:creationId xmlns:a16="http://schemas.microsoft.com/office/drawing/2014/main" id="{4EEF988C-9B50-4CBA-B215-3BB4ABD25C65}"/>
            </a:ext>
          </a:extLst>
        </xdr:cNvPr>
        <xdr:cNvCxnSpPr/>
      </xdr:nvCxnSpPr>
      <xdr:spPr>
        <a:xfrm>
          <a:off x="8845550" y="13415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13" name="【福祉施設】&#10;一人当たり面積平均値テキスト">
          <a:extLst>
            <a:ext uri="{FF2B5EF4-FFF2-40B4-BE49-F238E27FC236}">
              <a16:creationId xmlns:a16="http://schemas.microsoft.com/office/drawing/2014/main" id="{51319821-2508-496F-B6BF-AA52EDE39D2B}"/>
            </a:ext>
          </a:extLst>
        </xdr:cNvPr>
        <xdr:cNvSpPr txBox="1"/>
      </xdr:nvSpPr>
      <xdr:spPr>
        <a:xfrm>
          <a:off x="8943975"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a:extLst>
            <a:ext uri="{FF2B5EF4-FFF2-40B4-BE49-F238E27FC236}">
              <a16:creationId xmlns:a16="http://schemas.microsoft.com/office/drawing/2014/main" id="{8ADC8D5A-714E-4846-BEC8-AEAEB2BCFA6E}"/>
            </a:ext>
          </a:extLst>
        </xdr:cNvPr>
        <xdr:cNvSpPr/>
      </xdr:nvSpPr>
      <xdr:spPr>
        <a:xfrm>
          <a:off x="8883650" y="144416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a:extLst>
            <a:ext uri="{FF2B5EF4-FFF2-40B4-BE49-F238E27FC236}">
              <a16:creationId xmlns:a16="http://schemas.microsoft.com/office/drawing/2014/main" id="{54F1322C-1132-40FF-8FE9-C284D4E4AC32}"/>
            </a:ext>
          </a:extLst>
        </xdr:cNvPr>
        <xdr:cNvSpPr/>
      </xdr:nvSpPr>
      <xdr:spPr>
        <a:xfrm>
          <a:off x="815975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6" name="n_1aveValue【福祉施設】&#10;一人当たり面積">
          <a:extLst>
            <a:ext uri="{FF2B5EF4-FFF2-40B4-BE49-F238E27FC236}">
              <a16:creationId xmlns:a16="http://schemas.microsoft.com/office/drawing/2014/main" id="{44BB7988-2CF3-4F2D-B6EB-48AB9313B45E}"/>
            </a:ext>
          </a:extLst>
        </xdr:cNvPr>
        <xdr:cNvSpPr txBox="1"/>
      </xdr:nvSpPr>
      <xdr:spPr>
        <a:xfrm>
          <a:off x="7991552"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a:extLst>
            <a:ext uri="{FF2B5EF4-FFF2-40B4-BE49-F238E27FC236}">
              <a16:creationId xmlns:a16="http://schemas.microsoft.com/office/drawing/2014/main" id="{408A8540-D1B5-49B2-83F7-C7656BCF9AE0}"/>
            </a:ext>
          </a:extLst>
        </xdr:cNvPr>
        <xdr:cNvSpPr/>
      </xdr:nvSpPr>
      <xdr:spPr>
        <a:xfrm>
          <a:off x="7413625" y="145098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8" name="n_2aveValue【福祉施設】&#10;一人当たり面積">
          <a:extLst>
            <a:ext uri="{FF2B5EF4-FFF2-40B4-BE49-F238E27FC236}">
              <a16:creationId xmlns:a16="http://schemas.microsoft.com/office/drawing/2014/main" id="{9B313C63-EDC4-4A34-8A04-C94BCF62C750}"/>
            </a:ext>
          </a:extLst>
        </xdr:cNvPr>
        <xdr:cNvSpPr txBox="1"/>
      </xdr:nvSpPr>
      <xdr:spPr>
        <a:xfrm>
          <a:off x="72581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E8899DEA-87E0-4AD5-A461-4D3C2A1F3AC6}"/>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477BEF99-F25C-4662-BD91-B2D96151BD7C}"/>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773F9FAA-8E47-43A9-8835-5CB4A1C6A7E2}"/>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692CDF82-5B2A-4750-A981-908522154715}"/>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2F1E9758-BB93-487A-85C4-42E3412C2655}"/>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27305</xdr:rowOff>
    </xdr:from>
    <xdr:to>
      <xdr:col>55</xdr:col>
      <xdr:colOff>50800</xdr:colOff>
      <xdr:row>85</xdr:row>
      <xdr:rowOff>128905</xdr:rowOff>
    </xdr:to>
    <xdr:sp macro="" textlink="">
      <xdr:nvSpPr>
        <xdr:cNvPr id="224" name="楕円 223">
          <a:extLst>
            <a:ext uri="{FF2B5EF4-FFF2-40B4-BE49-F238E27FC236}">
              <a16:creationId xmlns:a16="http://schemas.microsoft.com/office/drawing/2014/main" id="{C5F0143A-20BA-4BDC-BA23-11015C486062}"/>
            </a:ext>
          </a:extLst>
        </xdr:cNvPr>
        <xdr:cNvSpPr/>
      </xdr:nvSpPr>
      <xdr:spPr>
        <a:xfrm>
          <a:off x="8883650" y="146005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5732</xdr:rowOff>
    </xdr:from>
    <xdr:ext cx="469744" cy="259045"/>
    <xdr:sp macro="" textlink="">
      <xdr:nvSpPr>
        <xdr:cNvPr id="225" name="【福祉施設】&#10;一人当たり面積該当値テキスト">
          <a:extLst>
            <a:ext uri="{FF2B5EF4-FFF2-40B4-BE49-F238E27FC236}">
              <a16:creationId xmlns:a16="http://schemas.microsoft.com/office/drawing/2014/main" id="{0408D6D6-1062-42AB-9967-18D97A15A03E}"/>
            </a:ext>
          </a:extLst>
        </xdr:cNvPr>
        <xdr:cNvSpPr txBox="1"/>
      </xdr:nvSpPr>
      <xdr:spPr>
        <a:xfrm>
          <a:off x="8943975"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34925</xdr:rowOff>
    </xdr:from>
    <xdr:to>
      <xdr:col>50</xdr:col>
      <xdr:colOff>165100</xdr:colOff>
      <xdr:row>85</xdr:row>
      <xdr:rowOff>136525</xdr:rowOff>
    </xdr:to>
    <xdr:sp macro="" textlink="">
      <xdr:nvSpPr>
        <xdr:cNvPr id="226" name="楕円 225">
          <a:extLst>
            <a:ext uri="{FF2B5EF4-FFF2-40B4-BE49-F238E27FC236}">
              <a16:creationId xmlns:a16="http://schemas.microsoft.com/office/drawing/2014/main" id="{F66346E3-7E26-4090-8BFA-B860F2682C0D}"/>
            </a:ext>
          </a:extLst>
        </xdr:cNvPr>
        <xdr:cNvSpPr/>
      </xdr:nvSpPr>
      <xdr:spPr>
        <a:xfrm>
          <a:off x="815975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78105</xdr:rowOff>
    </xdr:from>
    <xdr:to>
      <xdr:col>55</xdr:col>
      <xdr:colOff>0</xdr:colOff>
      <xdr:row>85</xdr:row>
      <xdr:rowOff>85725</xdr:rowOff>
    </xdr:to>
    <xdr:cxnSp macro="">
      <xdr:nvCxnSpPr>
        <xdr:cNvPr id="227" name="直線コネクタ 226">
          <a:extLst>
            <a:ext uri="{FF2B5EF4-FFF2-40B4-BE49-F238E27FC236}">
              <a16:creationId xmlns:a16="http://schemas.microsoft.com/office/drawing/2014/main" id="{5C06C045-5A32-4C14-8EA8-1B32A2338E9B}"/>
            </a:ext>
          </a:extLst>
        </xdr:cNvPr>
        <xdr:cNvCxnSpPr/>
      </xdr:nvCxnSpPr>
      <xdr:spPr>
        <a:xfrm flipV="1">
          <a:off x="8210550" y="14651355"/>
          <a:ext cx="6953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127652</xdr:rowOff>
    </xdr:from>
    <xdr:ext cx="469744" cy="259045"/>
    <xdr:sp macro="" textlink="">
      <xdr:nvSpPr>
        <xdr:cNvPr id="228" name="n_1mainValue【福祉施設】&#10;一人当たり面積">
          <a:extLst>
            <a:ext uri="{FF2B5EF4-FFF2-40B4-BE49-F238E27FC236}">
              <a16:creationId xmlns:a16="http://schemas.microsoft.com/office/drawing/2014/main" id="{7964B893-9C4C-412F-933B-C897BF875632}"/>
            </a:ext>
          </a:extLst>
        </xdr:cNvPr>
        <xdr:cNvSpPr txBox="1"/>
      </xdr:nvSpPr>
      <xdr:spPr>
        <a:xfrm>
          <a:off x="7991552" y="1470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a:extLst>
            <a:ext uri="{FF2B5EF4-FFF2-40B4-BE49-F238E27FC236}">
              <a16:creationId xmlns:a16="http://schemas.microsoft.com/office/drawing/2014/main" id="{6B5A6B7B-3C16-4A0E-A27F-8868B7326BB6}"/>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a:extLst>
            <a:ext uri="{FF2B5EF4-FFF2-40B4-BE49-F238E27FC236}">
              <a16:creationId xmlns:a16="http://schemas.microsoft.com/office/drawing/2014/main" id="{7E64023F-348F-4CCC-BDEA-FDD210B15B17}"/>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a:extLst>
            <a:ext uri="{FF2B5EF4-FFF2-40B4-BE49-F238E27FC236}">
              <a16:creationId xmlns:a16="http://schemas.microsoft.com/office/drawing/2014/main" id="{BA34B89F-8EDC-4CBC-B83B-45622EE6058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a:extLst>
            <a:ext uri="{FF2B5EF4-FFF2-40B4-BE49-F238E27FC236}">
              <a16:creationId xmlns:a16="http://schemas.microsoft.com/office/drawing/2014/main" id="{9B10EB1D-7468-4A0D-A7BF-F9A860284D6D}"/>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a:extLst>
            <a:ext uri="{FF2B5EF4-FFF2-40B4-BE49-F238E27FC236}">
              <a16:creationId xmlns:a16="http://schemas.microsoft.com/office/drawing/2014/main" id="{12C635AA-A6FF-46C0-B4EF-C4EFDD379B01}"/>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a:extLst>
            <a:ext uri="{FF2B5EF4-FFF2-40B4-BE49-F238E27FC236}">
              <a16:creationId xmlns:a16="http://schemas.microsoft.com/office/drawing/2014/main" id="{A0683DD2-932A-48F4-84B9-0394809C6ECC}"/>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a:extLst>
            <a:ext uri="{FF2B5EF4-FFF2-40B4-BE49-F238E27FC236}">
              <a16:creationId xmlns:a16="http://schemas.microsoft.com/office/drawing/2014/main" id="{BF795551-B05A-4F28-91AE-157513C87945}"/>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a:extLst>
            <a:ext uri="{FF2B5EF4-FFF2-40B4-BE49-F238E27FC236}">
              <a16:creationId xmlns:a16="http://schemas.microsoft.com/office/drawing/2014/main" id="{C86AF440-AC27-4A58-BB70-712473A389C7}"/>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a:extLst>
            <a:ext uri="{FF2B5EF4-FFF2-40B4-BE49-F238E27FC236}">
              <a16:creationId xmlns:a16="http://schemas.microsoft.com/office/drawing/2014/main" id="{3FCF5A17-4ED9-43AD-9022-4E704FB98972}"/>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a:extLst>
            <a:ext uri="{FF2B5EF4-FFF2-40B4-BE49-F238E27FC236}">
              <a16:creationId xmlns:a16="http://schemas.microsoft.com/office/drawing/2014/main" id="{F5A8C1E6-83D1-40CB-B510-83A4D140613B}"/>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a:extLst>
            <a:ext uri="{FF2B5EF4-FFF2-40B4-BE49-F238E27FC236}">
              <a16:creationId xmlns:a16="http://schemas.microsoft.com/office/drawing/2014/main" id="{D6F81F95-CB2D-4D0A-A653-C33170CC6B5F}"/>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a:extLst>
            <a:ext uri="{FF2B5EF4-FFF2-40B4-BE49-F238E27FC236}">
              <a16:creationId xmlns:a16="http://schemas.microsoft.com/office/drawing/2014/main" id="{A5125D87-3200-4992-B165-F5B00A54818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a:extLst>
            <a:ext uri="{FF2B5EF4-FFF2-40B4-BE49-F238E27FC236}">
              <a16:creationId xmlns:a16="http://schemas.microsoft.com/office/drawing/2014/main" id="{C3BE78BE-56F8-405B-9C0C-40B4ABE1A215}"/>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a:extLst>
            <a:ext uri="{FF2B5EF4-FFF2-40B4-BE49-F238E27FC236}">
              <a16:creationId xmlns:a16="http://schemas.microsoft.com/office/drawing/2014/main" id="{E153C960-0127-49C1-96F6-EC44CF937AD8}"/>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a:extLst>
            <a:ext uri="{FF2B5EF4-FFF2-40B4-BE49-F238E27FC236}">
              <a16:creationId xmlns:a16="http://schemas.microsoft.com/office/drawing/2014/main" id="{B9848336-E4EA-4E60-BF60-BCAA42671275}"/>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a:extLst>
            <a:ext uri="{FF2B5EF4-FFF2-40B4-BE49-F238E27FC236}">
              <a16:creationId xmlns:a16="http://schemas.microsoft.com/office/drawing/2014/main" id="{178F9463-D51A-4F10-978D-F420485877F9}"/>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a:extLst>
            <a:ext uri="{FF2B5EF4-FFF2-40B4-BE49-F238E27FC236}">
              <a16:creationId xmlns:a16="http://schemas.microsoft.com/office/drawing/2014/main" id="{1C818748-9DD7-4425-AD1B-11468C9913A7}"/>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a:extLst>
            <a:ext uri="{FF2B5EF4-FFF2-40B4-BE49-F238E27FC236}">
              <a16:creationId xmlns:a16="http://schemas.microsoft.com/office/drawing/2014/main" id="{E5207643-312C-4E65-A4DA-73C57811DC1D}"/>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a:extLst>
            <a:ext uri="{FF2B5EF4-FFF2-40B4-BE49-F238E27FC236}">
              <a16:creationId xmlns:a16="http://schemas.microsoft.com/office/drawing/2014/main" id="{5E06ACFF-9C57-4C2F-80F0-7152C88AA14D}"/>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a:extLst>
            <a:ext uri="{FF2B5EF4-FFF2-40B4-BE49-F238E27FC236}">
              <a16:creationId xmlns:a16="http://schemas.microsoft.com/office/drawing/2014/main" id="{1409CD17-1AF8-43C0-A966-1E9DC2A96C94}"/>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a:extLst>
            <a:ext uri="{FF2B5EF4-FFF2-40B4-BE49-F238E27FC236}">
              <a16:creationId xmlns:a16="http://schemas.microsoft.com/office/drawing/2014/main" id="{EAADD65A-0BB8-47C5-BC48-AA43C2FEB7A6}"/>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a:extLst>
            <a:ext uri="{FF2B5EF4-FFF2-40B4-BE49-F238E27FC236}">
              <a16:creationId xmlns:a16="http://schemas.microsoft.com/office/drawing/2014/main" id="{2F98494F-1EBA-43E8-835C-D0AA6B661E11}"/>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a:extLst>
            <a:ext uri="{FF2B5EF4-FFF2-40B4-BE49-F238E27FC236}">
              <a16:creationId xmlns:a16="http://schemas.microsoft.com/office/drawing/2014/main" id="{C125C7BF-978E-4013-9BEA-2DC00BB9FC1F}"/>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a:extLst>
            <a:ext uri="{FF2B5EF4-FFF2-40B4-BE49-F238E27FC236}">
              <a16:creationId xmlns:a16="http://schemas.microsoft.com/office/drawing/2014/main" id="{787B7059-9B41-42C8-9353-CD62A2E9C06B}"/>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a:extLst>
            <a:ext uri="{FF2B5EF4-FFF2-40B4-BE49-F238E27FC236}">
              <a16:creationId xmlns:a16="http://schemas.microsoft.com/office/drawing/2014/main" id="{8F8CCC49-9EF2-43B2-B701-A7DD9B68A431}"/>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a:extLst>
            <a:ext uri="{FF2B5EF4-FFF2-40B4-BE49-F238E27FC236}">
              <a16:creationId xmlns:a16="http://schemas.microsoft.com/office/drawing/2014/main" id="{4ACB8DC4-2E37-4B21-BBC7-562D0ED1D762}"/>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5" name="テキスト ボックス 254">
          <a:extLst>
            <a:ext uri="{FF2B5EF4-FFF2-40B4-BE49-F238E27FC236}">
              <a16:creationId xmlns:a16="http://schemas.microsoft.com/office/drawing/2014/main" id="{A53EE75B-49E1-48A4-A09C-E69C03E52515}"/>
            </a:ext>
          </a:extLst>
        </xdr:cNvPr>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6" name="直線コネクタ 255">
          <a:extLst>
            <a:ext uri="{FF2B5EF4-FFF2-40B4-BE49-F238E27FC236}">
              <a16:creationId xmlns:a16="http://schemas.microsoft.com/office/drawing/2014/main" id="{DDD8D878-C559-42C7-8CF4-3EB0BB03468A}"/>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7" name="テキスト ボックス 256">
          <a:extLst>
            <a:ext uri="{FF2B5EF4-FFF2-40B4-BE49-F238E27FC236}">
              <a16:creationId xmlns:a16="http://schemas.microsoft.com/office/drawing/2014/main" id="{9DEFD00E-05EE-4F92-B6B5-414CC9492547}"/>
            </a:ext>
          </a:extLst>
        </xdr:cNvPr>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8" name="直線コネクタ 257">
          <a:extLst>
            <a:ext uri="{FF2B5EF4-FFF2-40B4-BE49-F238E27FC236}">
              <a16:creationId xmlns:a16="http://schemas.microsoft.com/office/drawing/2014/main" id="{0D3D9F13-DA87-4B80-8228-109B78D16E63}"/>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9" name="テキスト ボックス 258">
          <a:extLst>
            <a:ext uri="{FF2B5EF4-FFF2-40B4-BE49-F238E27FC236}">
              <a16:creationId xmlns:a16="http://schemas.microsoft.com/office/drawing/2014/main" id="{521BE201-D051-4D59-A3BD-3D6201361023}"/>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0" name="直線コネクタ 259">
          <a:extLst>
            <a:ext uri="{FF2B5EF4-FFF2-40B4-BE49-F238E27FC236}">
              <a16:creationId xmlns:a16="http://schemas.microsoft.com/office/drawing/2014/main" id="{F8C6CB92-38A8-4D44-8F59-052663D600B8}"/>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1" name="テキスト ボックス 260">
          <a:extLst>
            <a:ext uri="{FF2B5EF4-FFF2-40B4-BE49-F238E27FC236}">
              <a16:creationId xmlns:a16="http://schemas.microsoft.com/office/drawing/2014/main" id="{FCB50E6B-9F20-487C-AF5C-E68C0C9B8C8E}"/>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2" name="直線コネクタ 261">
          <a:extLst>
            <a:ext uri="{FF2B5EF4-FFF2-40B4-BE49-F238E27FC236}">
              <a16:creationId xmlns:a16="http://schemas.microsoft.com/office/drawing/2014/main" id="{E6455087-448E-4C2E-8220-1D2168477FBE}"/>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3" name="テキスト ボックス 262">
          <a:extLst>
            <a:ext uri="{FF2B5EF4-FFF2-40B4-BE49-F238E27FC236}">
              <a16:creationId xmlns:a16="http://schemas.microsoft.com/office/drawing/2014/main" id="{6D22D0B4-40A4-43B3-9CCF-BECB7F4587A8}"/>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4" name="直線コネクタ 263">
          <a:extLst>
            <a:ext uri="{FF2B5EF4-FFF2-40B4-BE49-F238E27FC236}">
              <a16:creationId xmlns:a16="http://schemas.microsoft.com/office/drawing/2014/main" id="{077D7280-F79B-4022-96B7-E659F10E1907}"/>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5" name="テキスト ボックス 264">
          <a:extLst>
            <a:ext uri="{FF2B5EF4-FFF2-40B4-BE49-F238E27FC236}">
              <a16:creationId xmlns:a16="http://schemas.microsoft.com/office/drawing/2014/main" id="{5B49A31C-C2E3-4A85-B588-146C856CB121}"/>
            </a:ext>
          </a:extLst>
        </xdr:cNvPr>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a:extLst>
            <a:ext uri="{FF2B5EF4-FFF2-40B4-BE49-F238E27FC236}">
              <a16:creationId xmlns:a16="http://schemas.microsoft.com/office/drawing/2014/main" id="{C09F31F1-6B25-4EC7-AB03-6373A30F1C9A}"/>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a:extLst>
            <a:ext uri="{FF2B5EF4-FFF2-40B4-BE49-F238E27FC236}">
              <a16:creationId xmlns:a16="http://schemas.microsoft.com/office/drawing/2014/main" id="{1EBA0B9F-66D1-4F05-A694-56002C4C96AB}"/>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一般廃棄物処理施設】&#10;有形固定資産減価償却率グラフ枠">
          <a:extLst>
            <a:ext uri="{FF2B5EF4-FFF2-40B4-BE49-F238E27FC236}">
              <a16:creationId xmlns:a16="http://schemas.microsoft.com/office/drawing/2014/main" id="{31BB3CE5-7E15-4EB9-B167-B2118F9EBBA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69" name="直線コネクタ 268">
          <a:extLst>
            <a:ext uri="{FF2B5EF4-FFF2-40B4-BE49-F238E27FC236}">
              <a16:creationId xmlns:a16="http://schemas.microsoft.com/office/drawing/2014/main" id="{F8311838-2A6B-43B0-8C29-0382E2009D34}"/>
            </a:ext>
          </a:extLst>
        </xdr:cNvPr>
        <xdr:cNvCxnSpPr/>
      </xdr:nvCxnSpPr>
      <xdr:spPr>
        <a:xfrm flipV="1">
          <a:off x="13889989"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70" name="【一般廃棄物処理施設】&#10;有形固定資産減価償却率最小値テキスト">
          <a:extLst>
            <a:ext uri="{FF2B5EF4-FFF2-40B4-BE49-F238E27FC236}">
              <a16:creationId xmlns:a16="http://schemas.microsoft.com/office/drawing/2014/main" id="{1FC85F54-4BDE-414C-9463-A4475A7F6326}"/>
            </a:ext>
          </a:extLst>
        </xdr:cNvPr>
        <xdr:cNvSpPr txBox="1"/>
      </xdr:nvSpPr>
      <xdr:spPr>
        <a:xfrm>
          <a:off x="13928725"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71" name="直線コネクタ 270">
          <a:extLst>
            <a:ext uri="{FF2B5EF4-FFF2-40B4-BE49-F238E27FC236}">
              <a16:creationId xmlns:a16="http://schemas.microsoft.com/office/drawing/2014/main" id="{C3C16443-305D-46BB-BC6D-045AB5CC5F3E}"/>
            </a:ext>
          </a:extLst>
        </xdr:cNvPr>
        <xdr:cNvCxnSpPr/>
      </xdr:nvCxnSpPr>
      <xdr:spPr>
        <a:xfrm>
          <a:off x="13801725" y="73228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2" name="【一般廃棄物処理施設】&#10;有形固定資産減価償却率最大値テキスト">
          <a:extLst>
            <a:ext uri="{FF2B5EF4-FFF2-40B4-BE49-F238E27FC236}">
              <a16:creationId xmlns:a16="http://schemas.microsoft.com/office/drawing/2014/main" id="{950583C7-DFE5-4C66-AA0E-91AF66682360}"/>
            </a:ext>
          </a:extLst>
        </xdr:cNvPr>
        <xdr:cNvSpPr txBox="1"/>
      </xdr:nvSpPr>
      <xdr:spPr>
        <a:xfrm>
          <a:off x="1392872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3" name="直線コネクタ 272">
          <a:extLst>
            <a:ext uri="{FF2B5EF4-FFF2-40B4-BE49-F238E27FC236}">
              <a16:creationId xmlns:a16="http://schemas.microsoft.com/office/drawing/2014/main" id="{146C2707-7325-4845-A186-ABB2C96BCF0E}"/>
            </a:ext>
          </a:extLst>
        </xdr:cNvPr>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74" name="【一般廃棄物処理施設】&#10;有形固定資産減価償却率平均値テキスト">
          <a:extLst>
            <a:ext uri="{FF2B5EF4-FFF2-40B4-BE49-F238E27FC236}">
              <a16:creationId xmlns:a16="http://schemas.microsoft.com/office/drawing/2014/main" id="{5EAAA298-AB73-4372-A5B4-AB41B0DC5783}"/>
            </a:ext>
          </a:extLst>
        </xdr:cNvPr>
        <xdr:cNvSpPr txBox="1"/>
      </xdr:nvSpPr>
      <xdr:spPr>
        <a:xfrm>
          <a:off x="13928725"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75" name="フローチャート: 判断 274">
          <a:extLst>
            <a:ext uri="{FF2B5EF4-FFF2-40B4-BE49-F238E27FC236}">
              <a16:creationId xmlns:a16="http://schemas.microsoft.com/office/drawing/2014/main" id="{EB3A11EE-D596-4501-8A2F-C5C3B2CB7251}"/>
            </a:ext>
          </a:extLst>
        </xdr:cNvPr>
        <xdr:cNvSpPr/>
      </xdr:nvSpPr>
      <xdr:spPr>
        <a:xfrm>
          <a:off x="13839825" y="66033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76" name="フローチャート: 判断 275">
          <a:extLst>
            <a:ext uri="{FF2B5EF4-FFF2-40B4-BE49-F238E27FC236}">
              <a16:creationId xmlns:a16="http://schemas.microsoft.com/office/drawing/2014/main" id="{B75B2530-E8FB-49AB-AF32-D3513142B3DC}"/>
            </a:ext>
          </a:extLst>
        </xdr:cNvPr>
        <xdr:cNvSpPr/>
      </xdr:nvSpPr>
      <xdr:spPr>
        <a:xfrm>
          <a:off x="13115925"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77" name="n_1aveValue【一般廃棄物処理施設】&#10;有形固定資産減価償却率">
          <a:extLst>
            <a:ext uri="{FF2B5EF4-FFF2-40B4-BE49-F238E27FC236}">
              <a16:creationId xmlns:a16="http://schemas.microsoft.com/office/drawing/2014/main" id="{6492BDDF-D08B-4AF3-92E6-E416D6CA1DAE}"/>
            </a:ext>
          </a:extLst>
        </xdr:cNvPr>
        <xdr:cNvSpPr txBox="1"/>
      </xdr:nvSpPr>
      <xdr:spPr>
        <a:xfrm>
          <a:off x="12980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78" name="フローチャート: 判断 277">
          <a:extLst>
            <a:ext uri="{FF2B5EF4-FFF2-40B4-BE49-F238E27FC236}">
              <a16:creationId xmlns:a16="http://schemas.microsoft.com/office/drawing/2014/main" id="{B3C7A10C-4B1E-446B-910A-E4CF3D8A2251}"/>
            </a:ext>
          </a:extLst>
        </xdr:cNvPr>
        <xdr:cNvSpPr/>
      </xdr:nvSpPr>
      <xdr:spPr>
        <a:xfrm>
          <a:off x="123698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79" name="n_2aveValue【一般廃棄物処理施設】&#10;有形固定資産減価償却率">
          <a:extLst>
            <a:ext uri="{FF2B5EF4-FFF2-40B4-BE49-F238E27FC236}">
              <a16:creationId xmlns:a16="http://schemas.microsoft.com/office/drawing/2014/main" id="{A77632CE-03E8-490F-806A-C5085B50335B}"/>
            </a:ext>
          </a:extLst>
        </xdr:cNvPr>
        <xdr:cNvSpPr txBox="1"/>
      </xdr:nvSpPr>
      <xdr:spPr>
        <a:xfrm>
          <a:off x="12246619"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B799EA27-E9AD-4E8D-ABF2-4249CCC215EF}"/>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1D8F28B4-9980-488E-A7A3-BBA164642D3B}"/>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5777A996-6B5A-4AA9-A4A0-876AD92EEB92}"/>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BACBDDA4-9E80-4C3F-A906-DD6814E8C636}"/>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0702A885-208F-48F0-BF58-57801212AB05}"/>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285" name="楕円 284">
          <a:extLst>
            <a:ext uri="{FF2B5EF4-FFF2-40B4-BE49-F238E27FC236}">
              <a16:creationId xmlns:a16="http://schemas.microsoft.com/office/drawing/2014/main" id="{DDB2C6EB-3183-40F3-B955-9A889315A7D1}"/>
            </a:ext>
          </a:extLst>
        </xdr:cNvPr>
        <xdr:cNvSpPr/>
      </xdr:nvSpPr>
      <xdr:spPr>
        <a:xfrm>
          <a:off x="13839825" y="6233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84472</xdr:rowOff>
    </xdr:from>
    <xdr:ext cx="405111" cy="259045"/>
    <xdr:sp macro="" textlink="">
      <xdr:nvSpPr>
        <xdr:cNvPr id="286" name="【一般廃棄物処理施設】&#10;有形固定資産減価償却率該当値テキスト">
          <a:extLst>
            <a:ext uri="{FF2B5EF4-FFF2-40B4-BE49-F238E27FC236}">
              <a16:creationId xmlns:a16="http://schemas.microsoft.com/office/drawing/2014/main" id="{A33F5663-E2CC-4707-B6C8-403D19617FA9}"/>
            </a:ext>
          </a:extLst>
        </xdr:cNvPr>
        <xdr:cNvSpPr txBox="1"/>
      </xdr:nvSpPr>
      <xdr:spPr>
        <a:xfrm>
          <a:off x="13928725"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287" name="楕円 286">
          <a:extLst>
            <a:ext uri="{FF2B5EF4-FFF2-40B4-BE49-F238E27FC236}">
              <a16:creationId xmlns:a16="http://schemas.microsoft.com/office/drawing/2014/main" id="{C4657B96-60C4-426D-92D1-9127562BD592}"/>
            </a:ext>
          </a:extLst>
        </xdr:cNvPr>
        <xdr:cNvSpPr/>
      </xdr:nvSpPr>
      <xdr:spPr>
        <a:xfrm>
          <a:off x="13115925"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112395</xdr:rowOff>
    </xdr:from>
    <xdr:to>
      <xdr:col>85</xdr:col>
      <xdr:colOff>127000</xdr:colOff>
      <xdr:row>36</xdr:row>
      <xdr:rowOff>165735</xdr:rowOff>
    </xdr:to>
    <xdr:cxnSp macro="">
      <xdr:nvCxnSpPr>
        <xdr:cNvPr id="288" name="直線コネクタ 287">
          <a:extLst>
            <a:ext uri="{FF2B5EF4-FFF2-40B4-BE49-F238E27FC236}">
              <a16:creationId xmlns:a16="http://schemas.microsoft.com/office/drawing/2014/main" id="{EE56A29F-CB53-4B80-B364-4A8B266A67CA}"/>
            </a:ext>
          </a:extLst>
        </xdr:cNvPr>
        <xdr:cNvCxnSpPr/>
      </xdr:nvCxnSpPr>
      <xdr:spPr>
        <a:xfrm flipV="1">
          <a:off x="13166725" y="6284595"/>
          <a:ext cx="7239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61612</xdr:rowOff>
    </xdr:from>
    <xdr:ext cx="405111" cy="259045"/>
    <xdr:sp macro="" textlink="">
      <xdr:nvSpPr>
        <xdr:cNvPr id="289" name="n_1mainValue【一般廃棄物処理施設】&#10;有形固定資産減価償却率">
          <a:extLst>
            <a:ext uri="{FF2B5EF4-FFF2-40B4-BE49-F238E27FC236}">
              <a16:creationId xmlns:a16="http://schemas.microsoft.com/office/drawing/2014/main" id="{8E2363E5-6F3A-4FE5-BAF0-B3EC9135BEC1}"/>
            </a:ext>
          </a:extLst>
        </xdr:cNvPr>
        <xdr:cNvSpPr txBox="1"/>
      </xdr:nvSpPr>
      <xdr:spPr>
        <a:xfrm>
          <a:off x="12980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a:extLst>
            <a:ext uri="{FF2B5EF4-FFF2-40B4-BE49-F238E27FC236}">
              <a16:creationId xmlns:a16="http://schemas.microsoft.com/office/drawing/2014/main" id="{BDCBFED4-6A74-4FA1-8E0D-84994A6464A9}"/>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a:extLst>
            <a:ext uri="{FF2B5EF4-FFF2-40B4-BE49-F238E27FC236}">
              <a16:creationId xmlns:a16="http://schemas.microsoft.com/office/drawing/2014/main" id="{08E14589-1D85-4CE9-B2EF-D3C431994FAC}"/>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a:extLst>
            <a:ext uri="{FF2B5EF4-FFF2-40B4-BE49-F238E27FC236}">
              <a16:creationId xmlns:a16="http://schemas.microsoft.com/office/drawing/2014/main" id="{F92E53B4-001B-4ABD-BF1D-F49B70A1F58F}"/>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a:extLst>
            <a:ext uri="{FF2B5EF4-FFF2-40B4-BE49-F238E27FC236}">
              <a16:creationId xmlns:a16="http://schemas.microsoft.com/office/drawing/2014/main" id="{3BF9EC94-6A1E-4832-B900-BBF63E234CF7}"/>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a:extLst>
            <a:ext uri="{FF2B5EF4-FFF2-40B4-BE49-F238E27FC236}">
              <a16:creationId xmlns:a16="http://schemas.microsoft.com/office/drawing/2014/main" id="{0072B2A4-9784-4D70-9607-A1BAC40576AC}"/>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a:extLst>
            <a:ext uri="{FF2B5EF4-FFF2-40B4-BE49-F238E27FC236}">
              <a16:creationId xmlns:a16="http://schemas.microsoft.com/office/drawing/2014/main" id="{8B36D2CC-7F74-4D7E-B178-139D31C5A6BB}"/>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a:extLst>
            <a:ext uri="{FF2B5EF4-FFF2-40B4-BE49-F238E27FC236}">
              <a16:creationId xmlns:a16="http://schemas.microsoft.com/office/drawing/2014/main" id="{F77A0958-FC02-4978-A5FA-72FB0F8928FD}"/>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a:extLst>
            <a:ext uri="{FF2B5EF4-FFF2-40B4-BE49-F238E27FC236}">
              <a16:creationId xmlns:a16="http://schemas.microsoft.com/office/drawing/2014/main" id="{C88451EA-3914-4FC5-9082-0FB35B6AE31B}"/>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a:extLst>
            <a:ext uri="{FF2B5EF4-FFF2-40B4-BE49-F238E27FC236}">
              <a16:creationId xmlns:a16="http://schemas.microsoft.com/office/drawing/2014/main" id="{EDF26E39-6CCD-4204-A67A-A58CD62417E9}"/>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a:extLst>
            <a:ext uri="{FF2B5EF4-FFF2-40B4-BE49-F238E27FC236}">
              <a16:creationId xmlns:a16="http://schemas.microsoft.com/office/drawing/2014/main" id="{F09040EC-1076-4F65-92C4-D926D108F91B}"/>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0" name="直線コネクタ 299">
          <a:extLst>
            <a:ext uri="{FF2B5EF4-FFF2-40B4-BE49-F238E27FC236}">
              <a16:creationId xmlns:a16="http://schemas.microsoft.com/office/drawing/2014/main" id="{73F58FE0-416F-4907-BA3A-E974572FA509}"/>
            </a:ext>
          </a:extLst>
        </xdr:cNvPr>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1" name="テキスト ボックス 300">
          <a:extLst>
            <a:ext uri="{FF2B5EF4-FFF2-40B4-BE49-F238E27FC236}">
              <a16:creationId xmlns:a16="http://schemas.microsoft.com/office/drawing/2014/main" id="{C818AF78-ED67-43F2-9092-C9D706A83836}"/>
            </a:ext>
          </a:extLst>
        </xdr:cNvPr>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2" name="直線コネクタ 301">
          <a:extLst>
            <a:ext uri="{FF2B5EF4-FFF2-40B4-BE49-F238E27FC236}">
              <a16:creationId xmlns:a16="http://schemas.microsoft.com/office/drawing/2014/main" id="{9C1ADD46-E046-4948-A7E8-7D09796C96F5}"/>
            </a:ext>
          </a:extLst>
        </xdr:cNvPr>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3" name="テキスト ボックス 302">
          <a:extLst>
            <a:ext uri="{FF2B5EF4-FFF2-40B4-BE49-F238E27FC236}">
              <a16:creationId xmlns:a16="http://schemas.microsoft.com/office/drawing/2014/main" id="{69147204-7CAE-4415-978C-CA6162A1491F}"/>
            </a:ext>
          </a:extLst>
        </xdr:cNvPr>
        <xdr:cNvSpPr txBox="1"/>
      </xdr:nvSpPr>
      <xdr:spPr>
        <a:xfrm>
          <a:off x="150636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4" name="直線コネクタ 303">
          <a:extLst>
            <a:ext uri="{FF2B5EF4-FFF2-40B4-BE49-F238E27FC236}">
              <a16:creationId xmlns:a16="http://schemas.microsoft.com/office/drawing/2014/main" id="{5EF3EF2A-18C1-40FE-8E20-FD02C952F5B1}"/>
            </a:ext>
          </a:extLst>
        </xdr:cNvPr>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5" name="テキスト ボックス 304">
          <a:extLst>
            <a:ext uri="{FF2B5EF4-FFF2-40B4-BE49-F238E27FC236}">
              <a16:creationId xmlns:a16="http://schemas.microsoft.com/office/drawing/2014/main" id="{9C1119A9-BA16-4DE3-80EE-BFA3D0C50791}"/>
            </a:ext>
          </a:extLst>
        </xdr:cNvPr>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6" name="直線コネクタ 305">
          <a:extLst>
            <a:ext uri="{FF2B5EF4-FFF2-40B4-BE49-F238E27FC236}">
              <a16:creationId xmlns:a16="http://schemas.microsoft.com/office/drawing/2014/main" id="{9B901416-6FFC-4CCA-A52E-D7A93256D107}"/>
            </a:ext>
          </a:extLst>
        </xdr:cNvPr>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7" name="テキスト ボックス 306">
          <a:extLst>
            <a:ext uri="{FF2B5EF4-FFF2-40B4-BE49-F238E27FC236}">
              <a16:creationId xmlns:a16="http://schemas.microsoft.com/office/drawing/2014/main" id="{54E16DA8-F440-45CA-85DA-2FA1EB10C9FA}"/>
            </a:ext>
          </a:extLst>
        </xdr:cNvPr>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8" name="直線コネクタ 307">
          <a:extLst>
            <a:ext uri="{FF2B5EF4-FFF2-40B4-BE49-F238E27FC236}">
              <a16:creationId xmlns:a16="http://schemas.microsoft.com/office/drawing/2014/main" id="{39D3E1C6-0E3E-4646-845D-1BDF99170FFF}"/>
            </a:ext>
          </a:extLst>
        </xdr:cNvPr>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9" name="テキスト ボックス 308">
          <a:extLst>
            <a:ext uri="{FF2B5EF4-FFF2-40B4-BE49-F238E27FC236}">
              <a16:creationId xmlns:a16="http://schemas.microsoft.com/office/drawing/2014/main" id="{B8CAA1D0-4823-41E4-8D7B-CAA403B1D6C4}"/>
            </a:ext>
          </a:extLst>
        </xdr:cNvPr>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a:extLst>
            <a:ext uri="{FF2B5EF4-FFF2-40B4-BE49-F238E27FC236}">
              <a16:creationId xmlns:a16="http://schemas.microsoft.com/office/drawing/2014/main" id="{28AF5ECC-E51D-4F94-BF7E-C6338497A3C9}"/>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1" name="テキスト ボックス 310">
          <a:extLst>
            <a:ext uri="{FF2B5EF4-FFF2-40B4-BE49-F238E27FC236}">
              <a16:creationId xmlns:a16="http://schemas.microsoft.com/office/drawing/2014/main" id="{361209C8-04E1-461A-B988-9C21AA576141}"/>
            </a:ext>
          </a:extLst>
        </xdr:cNvPr>
        <xdr:cNvSpPr txBox="1"/>
      </xdr:nvSpPr>
      <xdr:spPr>
        <a:xfrm>
          <a:off x="149735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一般廃棄物処理施設】&#10;一人当たり有形固定資産（償却資産）額グラフ枠">
          <a:extLst>
            <a:ext uri="{FF2B5EF4-FFF2-40B4-BE49-F238E27FC236}">
              <a16:creationId xmlns:a16="http://schemas.microsoft.com/office/drawing/2014/main" id="{2D7E3F4C-4A69-4CE0-865B-14AB39000FD7}"/>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13" name="直線コネクタ 312">
          <a:extLst>
            <a:ext uri="{FF2B5EF4-FFF2-40B4-BE49-F238E27FC236}">
              <a16:creationId xmlns:a16="http://schemas.microsoft.com/office/drawing/2014/main" id="{1E6C69C2-70FE-4370-ACE7-B5F00B0D3410}"/>
            </a:ext>
          </a:extLst>
        </xdr:cNvPr>
        <xdr:cNvCxnSpPr/>
      </xdr:nvCxnSpPr>
      <xdr:spPr>
        <a:xfrm flipV="1">
          <a:off x="188461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14" name="【一般廃棄物処理施設】&#10;一人当たり有形固定資産（償却資産）額最小値テキスト">
          <a:extLst>
            <a:ext uri="{FF2B5EF4-FFF2-40B4-BE49-F238E27FC236}">
              <a16:creationId xmlns:a16="http://schemas.microsoft.com/office/drawing/2014/main" id="{8FF2DAC4-4EF3-4B71-A8C9-9EC76B05EF08}"/>
            </a:ext>
          </a:extLst>
        </xdr:cNvPr>
        <xdr:cNvSpPr txBox="1"/>
      </xdr:nvSpPr>
      <xdr:spPr>
        <a:xfrm>
          <a:off x="188849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15" name="直線コネクタ 314">
          <a:extLst>
            <a:ext uri="{FF2B5EF4-FFF2-40B4-BE49-F238E27FC236}">
              <a16:creationId xmlns:a16="http://schemas.microsoft.com/office/drawing/2014/main" id="{ACB0FB8C-4AD3-415C-905D-2A41F8870FF0}"/>
            </a:ext>
          </a:extLst>
        </xdr:cNvPr>
        <xdr:cNvCxnSpPr/>
      </xdr:nvCxnSpPr>
      <xdr:spPr>
        <a:xfrm>
          <a:off x="18786475" y="72378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16" name="【一般廃棄物処理施設】&#10;一人当たり有形固定資産（償却資産）額最大値テキスト">
          <a:extLst>
            <a:ext uri="{FF2B5EF4-FFF2-40B4-BE49-F238E27FC236}">
              <a16:creationId xmlns:a16="http://schemas.microsoft.com/office/drawing/2014/main" id="{6A27B7EE-99E2-4F39-8C68-344A836B11A9}"/>
            </a:ext>
          </a:extLst>
        </xdr:cNvPr>
        <xdr:cNvSpPr txBox="1"/>
      </xdr:nvSpPr>
      <xdr:spPr>
        <a:xfrm>
          <a:off x="188849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17" name="直線コネクタ 316">
          <a:extLst>
            <a:ext uri="{FF2B5EF4-FFF2-40B4-BE49-F238E27FC236}">
              <a16:creationId xmlns:a16="http://schemas.microsoft.com/office/drawing/2014/main" id="{2ECA7C66-6DBD-4C35-AABD-9A8D7F9B839A}"/>
            </a:ext>
          </a:extLst>
        </xdr:cNvPr>
        <xdr:cNvCxnSpPr/>
      </xdr:nvCxnSpPr>
      <xdr:spPr>
        <a:xfrm>
          <a:off x="18786475" y="58809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18" name="【一般廃棄物処理施設】&#10;一人当たり有形固定資産（償却資産）額平均値テキスト">
          <a:extLst>
            <a:ext uri="{FF2B5EF4-FFF2-40B4-BE49-F238E27FC236}">
              <a16:creationId xmlns:a16="http://schemas.microsoft.com/office/drawing/2014/main" id="{199F445A-A326-400B-AB98-43F1A3CDEFD6}"/>
            </a:ext>
          </a:extLst>
        </xdr:cNvPr>
        <xdr:cNvSpPr txBox="1"/>
      </xdr:nvSpPr>
      <xdr:spPr>
        <a:xfrm>
          <a:off x="188849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9" name="フローチャート: 判断 318">
          <a:extLst>
            <a:ext uri="{FF2B5EF4-FFF2-40B4-BE49-F238E27FC236}">
              <a16:creationId xmlns:a16="http://schemas.microsoft.com/office/drawing/2014/main" id="{B8703801-7AA7-457A-A9B9-7B29F9709F38}"/>
            </a:ext>
          </a:extLst>
        </xdr:cNvPr>
        <xdr:cNvSpPr/>
      </xdr:nvSpPr>
      <xdr:spPr>
        <a:xfrm>
          <a:off x="187960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20" name="フローチャート: 判断 319">
          <a:extLst>
            <a:ext uri="{FF2B5EF4-FFF2-40B4-BE49-F238E27FC236}">
              <a16:creationId xmlns:a16="http://schemas.microsoft.com/office/drawing/2014/main" id="{B10FFF1E-A792-476D-A4F0-F95328B1F027}"/>
            </a:ext>
          </a:extLst>
        </xdr:cNvPr>
        <xdr:cNvSpPr/>
      </xdr:nvSpPr>
      <xdr:spPr>
        <a:xfrm>
          <a:off x="18100675" y="68343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321" name="n_1aveValue【一般廃棄物処理施設】&#10;一人当たり有形固定資産（償却資産）額">
          <a:extLst>
            <a:ext uri="{FF2B5EF4-FFF2-40B4-BE49-F238E27FC236}">
              <a16:creationId xmlns:a16="http://schemas.microsoft.com/office/drawing/2014/main" id="{F8D1B57B-CA83-4525-9BC6-AFE1B6F953AE}"/>
            </a:ext>
          </a:extLst>
        </xdr:cNvPr>
        <xdr:cNvSpPr txBox="1"/>
      </xdr:nvSpPr>
      <xdr:spPr>
        <a:xfrm>
          <a:off x="1786784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22" name="フローチャート: 判断 321">
          <a:extLst>
            <a:ext uri="{FF2B5EF4-FFF2-40B4-BE49-F238E27FC236}">
              <a16:creationId xmlns:a16="http://schemas.microsoft.com/office/drawing/2014/main" id="{E1B9DD5F-5189-41C4-8185-6F725A263C42}"/>
            </a:ext>
          </a:extLst>
        </xdr:cNvPr>
        <xdr:cNvSpPr/>
      </xdr:nvSpPr>
      <xdr:spPr>
        <a:xfrm>
          <a:off x="17325975"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23" name="n_2aveValue【一般廃棄物処理施設】&#10;一人当たり有形固定資産（償却資産）額">
          <a:extLst>
            <a:ext uri="{FF2B5EF4-FFF2-40B4-BE49-F238E27FC236}">
              <a16:creationId xmlns:a16="http://schemas.microsoft.com/office/drawing/2014/main" id="{697FF8AF-7E24-4AF9-8FA2-8745D1FE6BE6}"/>
            </a:ext>
          </a:extLst>
        </xdr:cNvPr>
        <xdr:cNvSpPr txBox="1"/>
      </xdr:nvSpPr>
      <xdr:spPr>
        <a:xfrm>
          <a:off x="17134420"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DFF9F016-D825-4B32-A52C-8D9A3E7ED6D5}"/>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A4336A72-0D27-4697-829E-353A135D5F78}"/>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DC8B350B-B6BB-4CC8-85F1-25359569312B}"/>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3DFCCFA9-D710-4E69-B1F6-A0D8A5F2DC9B}"/>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F2971F59-353D-4146-B4FF-53BD8FFE84FF}"/>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53247</xdr:rowOff>
    </xdr:from>
    <xdr:to>
      <xdr:col>116</xdr:col>
      <xdr:colOff>114300</xdr:colOff>
      <xdr:row>39</xdr:row>
      <xdr:rowOff>154847</xdr:rowOff>
    </xdr:to>
    <xdr:sp macro="" textlink="">
      <xdr:nvSpPr>
        <xdr:cNvPr id="329" name="楕円 328">
          <a:extLst>
            <a:ext uri="{FF2B5EF4-FFF2-40B4-BE49-F238E27FC236}">
              <a16:creationId xmlns:a16="http://schemas.microsoft.com/office/drawing/2014/main" id="{9BFE1938-B57C-487B-AAD6-9FC80C163070}"/>
            </a:ext>
          </a:extLst>
        </xdr:cNvPr>
        <xdr:cNvSpPr/>
      </xdr:nvSpPr>
      <xdr:spPr>
        <a:xfrm>
          <a:off x="18796000" y="673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76124</xdr:rowOff>
    </xdr:from>
    <xdr:ext cx="599010" cy="259045"/>
    <xdr:sp macro="" textlink="">
      <xdr:nvSpPr>
        <xdr:cNvPr id="330" name="【一般廃棄物処理施設】&#10;一人当たり有形固定資産（償却資産）額該当値テキスト">
          <a:extLst>
            <a:ext uri="{FF2B5EF4-FFF2-40B4-BE49-F238E27FC236}">
              <a16:creationId xmlns:a16="http://schemas.microsoft.com/office/drawing/2014/main" id="{6572C7E4-7579-4175-A2C0-DADEB1E29FF8}"/>
            </a:ext>
          </a:extLst>
        </xdr:cNvPr>
        <xdr:cNvSpPr txBox="1"/>
      </xdr:nvSpPr>
      <xdr:spPr>
        <a:xfrm>
          <a:off x="18884900" y="659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71865</xdr:rowOff>
    </xdr:from>
    <xdr:to>
      <xdr:col>112</xdr:col>
      <xdr:colOff>38100</xdr:colOff>
      <xdr:row>40</xdr:row>
      <xdr:rowOff>2015</xdr:rowOff>
    </xdr:to>
    <xdr:sp macro="" textlink="">
      <xdr:nvSpPr>
        <xdr:cNvPr id="331" name="楕円 330">
          <a:extLst>
            <a:ext uri="{FF2B5EF4-FFF2-40B4-BE49-F238E27FC236}">
              <a16:creationId xmlns:a16="http://schemas.microsoft.com/office/drawing/2014/main" id="{43879886-5493-4068-9BCD-2F2779F8A490}"/>
            </a:ext>
          </a:extLst>
        </xdr:cNvPr>
        <xdr:cNvSpPr/>
      </xdr:nvSpPr>
      <xdr:spPr>
        <a:xfrm>
          <a:off x="18100675" y="67584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104047</xdr:rowOff>
    </xdr:from>
    <xdr:to>
      <xdr:col>116</xdr:col>
      <xdr:colOff>63500</xdr:colOff>
      <xdr:row>39</xdr:row>
      <xdr:rowOff>122665</xdr:rowOff>
    </xdr:to>
    <xdr:cxnSp macro="">
      <xdr:nvCxnSpPr>
        <xdr:cNvPr id="332" name="直線コネクタ 331">
          <a:extLst>
            <a:ext uri="{FF2B5EF4-FFF2-40B4-BE49-F238E27FC236}">
              <a16:creationId xmlns:a16="http://schemas.microsoft.com/office/drawing/2014/main" id="{7F60EDE9-26FB-4DD6-8BA3-FB5CF960B444}"/>
            </a:ext>
          </a:extLst>
        </xdr:cNvPr>
        <xdr:cNvCxnSpPr/>
      </xdr:nvCxnSpPr>
      <xdr:spPr>
        <a:xfrm flipV="1">
          <a:off x="18132425" y="6790597"/>
          <a:ext cx="714375" cy="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18542</xdr:rowOff>
    </xdr:from>
    <xdr:ext cx="599010" cy="259045"/>
    <xdr:sp macro="" textlink="">
      <xdr:nvSpPr>
        <xdr:cNvPr id="333" name="n_1mainValue【一般廃棄物処理施設】&#10;一人当たり有形固定資産（償却資産）額">
          <a:extLst>
            <a:ext uri="{FF2B5EF4-FFF2-40B4-BE49-F238E27FC236}">
              <a16:creationId xmlns:a16="http://schemas.microsoft.com/office/drawing/2014/main" id="{C70B5135-2938-4C72-9B53-2BE7561611E1}"/>
            </a:ext>
          </a:extLst>
        </xdr:cNvPr>
        <xdr:cNvSpPr txBox="1"/>
      </xdr:nvSpPr>
      <xdr:spPr>
        <a:xfrm>
          <a:off x="17867845" y="653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a:extLst>
            <a:ext uri="{FF2B5EF4-FFF2-40B4-BE49-F238E27FC236}">
              <a16:creationId xmlns:a16="http://schemas.microsoft.com/office/drawing/2014/main" id="{B9B297E7-C1E8-4C0B-9308-3BE702C995CA}"/>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a:extLst>
            <a:ext uri="{FF2B5EF4-FFF2-40B4-BE49-F238E27FC236}">
              <a16:creationId xmlns:a16="http://schemas.microsoft.com/office/drawing/2014/main" id="{BAAFE0CD-65EE-4AEA-AF30-DC8E81E0289E}"/>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a:extLst>
            <a:ext uri="{FF2B5EF4-FFF2-40B4-BE49-F238E27FC236}">
              <a16:creationId xmlns:a16="http://schemas.microsoft.com/office/drawing/2014/main" id="{1F61946C-AE32-4174-9307-2CD300FAB018}"/>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a:extLst>
            <a:ext uri="{FF2B5EF4-FFF2-40B4-BE49-F238E27FC236}">
              <a16:creationId xmlns:a16="http://schemas.microsoft.com/office/drawing/2014/main" id="{CDE476A7-6BDE-4531-9320-F33F738D4C92}"/>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a:extLst>
            <a:ext uri="{FF2B5EF4-FFF2-40B4-BE49-F238E27FC236}">
              <a16:creationId xmlns:a16="http://schemas.microsoft.com/office/drawing/2014/main" id="{034FE578-60F7-41FA-BEC9-69D94303B934}"/>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a:extLst>
            <a:ext uri="{FF2B5EF4-FFF2-40B4-BE49-F238E27FC236}">
              <a16:creationId xmlns:a16="http://schemas.microsoft.com/office/drawing/2014/main" id="{AF0F817A-4B87-44A0-B14A-EB3731BDC23A}"/>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a:extLst>
            <a:ext uri="{FF2B5EF4-FFF2-40B4-BE49-F238E27FC236}">
              <a16:creationId xmlns:a16="http://schemas.microsoft.com/office/drawing/2014/main" id="{A02F0BA9-C0EC-44C4-89A7-A010D5B45A89}"/>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a:extLst>
            <a:ext uri="{FF2B5EF4-FFF2-40B4-BE49-F238E27FC236}">
              <a16:creationId xmlns:a16="http://schemas.microsoft.com/office/drawing/2014/main" id="{C840DE04-8C45-4F73-88AE-2E5FB91C1A58}"/>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2" name="テキスト ボックス 341">
          <a:extLst>
            <a:ext uri="{FF2B5EF4-FFF2-40B4-BE49-F238E27FC236}">
              <a16:creationId xmlns:a16="http://schemas.microsoft.com/office/drawing/2014/main" id="{DD67D546-B4EA-4E1D-8846-32CF7DA72A9D}"/>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3" name="直線コネクタ 342">
          <a:extLst>
            <a:ext uri="{FF2B5EF4-FFF2-40B4-BE49-F238E27FC236}">
              <a16:creationId xmlns:a16="http://schemas.microsoft.com/office/drawing/2014/main" id="{A4E28F32-F800-4216-BD90-FEABBE81E4F7}"/>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4" name="直線コネクタ 343">
          <a:extLst>
            <a:ext uri="{FF2B5EF4-FFF2-40B4-BE49-F238E27FC236}">
              <a16:creationId xmlns:a16="http://schemas.microsoft.com/office/drawing/2014/main" id="{4CB88748-C58E-492B-BF09-AABE9FB456B5}"/>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5" name="テキスト ボックス 344">
          <a:extLst>
            <a:ext uri="{FF2B5EF4-FFF2-40B4-BE49-F238E27FC236}">
              <a16:creationId xmlns:a16="http://schemas.microsoft.com/office/drawing/2014/main" id="{8080208A-A0FD-4BC4-AF29-A759B3A304ED}"/>
            </a:ext>
          </a:extLst>
        </xdr:cNvPr>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6" name="直線コネクタ 345">
          <a:extLst>
            <a:ext uri="{FF2B5EF4-FFF2-40B4-BE49-F238E27FC236}">
              <a16:creationId xmlns:a16="http://schemas.microsoft.com/office/drawing/2014/main" id="{BED1D501-35ED-4E71-BB6E-F9220506C4E8}"/>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7" name="テキスト ボックス 346">
          <a:extLst>
            <a:ext uri="{FF2B5EF4-FFF2-40B4-BE49-F238E27FC236}">
              <a16:creationId xmlns:a16="http://schemas.microsoft.com/office/drawing/2014/main" id="{F7EBDF96-F790-4EBA-B42C-8832DB338A53}"/>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8" name="直線コネクタ 347">
          <a:extLst>
            <a:ext uri="{FF2B5EF4-FFF2-40B4-BE49-F238E27FC236}">
              <a16:creationId xmlns:a16="http://schemas.microsoft.com/office/drawing/2014/main" id="{3232BD1F-AD54-4F3F-8685-0E43465768F3}"/>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9" name="テキスト ボックス 348">
          <a:extLst>
            <a:ext uri="{FF2B5EF4-FFF2-40B4-BE49-F238E27FC236}">
              <a16:creationId xmlns:a16="http://schemas.microsoft.com/office/drawing/2014/main" id="{DCC90741-2FC1-44BD-A746-BD06A01B695E}"/>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0" name="直線コネクタ 349">
          <a:extLst>
            <a:ext uri="{FF2B5EF4-FFF2-40B4-BE49-F238E27FC236}">
              <a16:creationId xmlns:a16="http://schemas.microsoft.com/office/drawing/2014/main" id="{0B24622C-F354-4933-A834-C9E110C550F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1" name="テキスト ボックス 350">
          <a:extLst>
            <a:ext uri="{FF2B5EF4-FFF2-40B4-BE49-F238E27FC236}">
              <a16:creationId xmlns:a16="http://schemas.microsoft.com/office/drawing/2014/main" id="{D34FB2CF-3A8D-45E2-8FE4-D9009AAF8C1F}"/>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2" name="直線コネクタ 351">
          <a:extLst>
            <a:ext uri="{FF2B5EF4-FFF2-40B4-BE49-F238E27FC236}">
              <a16:creationId xmlns:a16="http://schemas.microsoft.com/office/drawing/2014/main" id="{1BFCB74F-3D50-4B72-B647-5247B72F3AD5}"/>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3" name="テキスト ボックス 352">
          <a:extLst>
            <a:ext uri="{FF2B5EF4-FFF2-40B4-BE49-F238E27FC236}">
              <a16:creationId xmlns:a16="http://schemas.microsoft.com/office/drawing/2014/main" id="{AE0CEFA2-81C0-4BF8-B3B4-71ECA995E7F5}"/>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4" name="直線コネクタ 353">
          <a:extLst>
            <a:ext uri="{FF2B5EF4-FFF2-40B4-BE49-F238E27FC236}">
              <a16:creationId xmlns:a16="http://schemas.microsoft.com/office/drawing/2014/main" id="{69805A31-D0A6-4A48-B938-61E9744F947F}"/>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5" name="テキスト ボックス 354">
          <a:extLst>
            <a:ext uri="{FF2B5EF4-FFF2-40B4-BE49-F238E27FC236}">
              <a16:creationId xmlns:a16="http://schemas.microsoft.com/office/drawing/2014/main" id="{FAC5A517-A317-4ADF-9B43-AA3C9CE7C6B4}"/>
            </a:ext>
          </a:extLst>
        </xdr:cNvPr>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6" name="直線コネクタ 355">
          <a:extLst>
            <a:ext uri="{FF2B5EF4-FFF2-40B4-BE49-F238E27FC236}">
              <a16:creationId xmlns:a16="http://schemas.microsoft.com/office/drawing/2014/main" id="{1BF78231-1DDE-4BA1-B37B-1823A9D29D18}"/>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7" name="テキスト ボックス 356">
          <a:extLst>
            <a:ext uri="{FF2B5EF4-FFF2-40B4-BE49-F238E27FC236}">
              <a16:creationId xmlns:a16="http://schemas.microsoft.com/office/drawing/2014/main" id="{6FFF16F5-B93F-420C-9FE6-2DBE503E5548}"/>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8" name="【保健センター・保健所】&#10;有形固定資産減価償却率グラフ枠">
          <a:extLst>
            <a:ext uri="{FF2B5EF4-FFF2-40B4-BE49-F238E27FC236}">
              <a16:creationId xmlns:a16="http://schemas.microsoft.com/office/drawing/2014/main" id="{5AF25063-CA04-46A2-89CB-0F347CB5FFF9}"/>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59" name="直線コネクタ 358">
          <a:extLst>
            <a:ext uri="{FF2B5EF4-FFF2-40B4-BE49-F238E27FC236}">
              <a16:creationId xmlns:a16="http://schemas.microsoft.com/office/drawing/2014/main" id="{E7A9726B-C91F-4964-B990-2CC1C8746040}"/>
            </a:ext>
          </a:extLst>
        </xdr:cNvPr>
        <xdr:cNvCxnSpPr/>
      </xdr:nvCxnSpPr>
      <xdr:spPr>
        <a:xfrm flipV="1">
          <a:off x="13889989"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60" name="【保健センター・保健所】&#10;有形固定資産減価償却率最小値テキスト">
          <a:extLst>
            <a:ext uri="{FF2B5EF4-FFF2-40B4-BE49-F238E27FC236}">
              <a16:creationId xmlns:a16="http://schemas.microsoft.com/office/drawing/2014/main" id="{7577BFA8-3A55-4B8F-84A5-B5EB3455A923}"/>
            </a:ext>
          </a:extLst>
        </xdr:cNvPr>
        <xdr:cNvSpPr txBox="1"/>
      </xdr:nvSpPr>
      <xdr:spPr>
        <a:xfrm>
          <a:off x="13928725"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61" name="直線コネクタ 360">
          <a:extLst>
            <a:ext uri="{FF2B5EF4-FFF2-40B4-BE49-F238E27FC236}">
              <a16:creationId xmlns:a16="http://schemas.microsoft.com/office/drawing/2014/main" id="{1E8B959F-F7A0-4C9C-A5CA-2977EC794CED}"/>
            </a:ext>
          </a:extLst>
        </xdr:cNvPr>
        <xdr:cNvCxnSpPr/>
      </xdr:nvCxnSpPr>
      <xdr:spPr>
        <a:xfrm>
          <a:off x="13801725" y="110707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62" name="【保健センター・保健所】&#10;有形固定資産減価償却率最大値テキスト">
          <a:extLst>
            <a:ext uri="{FF2B5EF4-FFF2-40B4-BE49-F238E27FC236}">
              <a16:creationId xmlns:a16="http://schemas.microsoft.com/office/drawing/2014/main" id="{067A609D-180C-411C-99BC-5440E77BD690}"/>
            </a:ext>
          </a:extLst>
        </xdr:cNvPr>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63" name="直線コネクタ 362">
          <a:extLst>
            <a:ext uri="{FF2B5EF4-FFF2-40B4-BE49-F238E27FC236}">
              <a16:creationId xmlns:a16="http://schemas.microsoft.com/office/drawing/2014/main" id="{902BDDB7-917C-49CB-B204-C0D3934E10D9}"/>
            </a:ext>
          </a:extLst>
        </xdr:cNvPr>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64" name="【保健センター・保健所】&#10;有形固定資産減価償却率平均値テキスト">
          <a:extLst>
            <a:ext uri="{FF2B5EF4-FFF2-40B4-BE49-F238E27FC236}">
              <a16:creationId xmlns:a16="http://schemas.microsoft.com/office/drawing/2014/main" id="{C00413CD-6282-4264-B291-CF9C372048FB}"/>
            </a:ext>
          </a:extLst>
        </xdr:cNvPr>
        <xdr:cNvSpPr txBox="1"/>
      </xdr:nvSpPr>
      <xdr:spPr>
        <a:xfrm>
          <a:off x="13928725"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65" name="フローチャート: 判断 364">
          <a:extLst>
            <a:ext uri="{FF2B5EF4-FFF2-40B4-BE49-F238E27FC236}">
              <a16:creationId xmlns:a16="http://schemas.microsoft.com/office/drawing/2014/main" id="{E07FB840-B919-483E-AA41-A09A54C2B422}"/>
            </a:ext>
          </a:extLst>
        </xdr:cNvPr>
        <xdr:cNvSpPr/>
      </xdr:nvSpPr>
      <xdr:spPr>
        <a:xfrm>
          <a:off x="13839825" y="102655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66" name="フローチャート: 判断 365">
          <a:extLst>
            <a:ext uri="{FF2B5EF4-FFF2-40B4-BE49-F238E27FC236}">
              <a16:creationId xmlns:a16="http://schemas.microsoft.com/office/drawing/2014/main" id="{1B18D0AF-938D-4512-B7BE-06D258616BA5}"/>
            </a:ext>
          </a:extLst>
        </xdr:cNvPr>
        <xdr:cNvSpPr/>
      </xdr:nvSpPr>
      <xdr:spPr>
        <a:xfrm>
          <a:off x="13115925"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367" name="n_1aveValue【保健センター・保健所】&#10;有形固定資産減価償却率">
          <a:extLst>
            <a:ext uri="{FF2B5EF4-FFF2-40B4-BE49-F238E27FC236}">
              <a16:creationId xmlns:a16="http://schemas.microsoft.com/office/drawing/2014/main" id="{55049795-2C1A-442E-AF39-96E26BB6D750}"/>
            </a:ext>
          </a:extLst>
        </xdr:cNvPr>
        <xdr:cNvSpPr txBox="1"/>
      </xdr:nvSpPr>
      <xdr:spPr>
        <a:xfrm>
          <a:off x="12980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68" name="フローチャート: 判断 367">
          <a:extLst>
            <a:ext uri="{FF2B5EF4-FFF2-40B4-BE49-F238E27FC236}">
              <a16:creationId xmlns:a16="http://schemas.microsoft.com/office/drawing/2014/main" id="{DC15C73E-664E-4A9A-B8A8-3E03904043C0}"/>
            </a:ext>
          </a:extLst>
        </xdr:cNvPr>
        <xdr:cNvSpPr/>
      </xdr:nvSpPr>
      <xdr:spPr>
        <a:xfrm>
          <a:off x="123698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69" name="n_2aveValue【保健センター・保健所】&#10;有形固定資産減価償却率">
          <a:extLst>
            <a:ext uri="{FF2B5EF4-FFF2-40B4-BE49-F238E27FC236}">
              <a16:creationId xmlns:a16="http://schemas.microsoft.com/office/drawing/2014/main" id="{C72A8904-E24F-4322-8E6E-3F307E8B6007}"/>
            </a:ext>
          </a:extLst>
        </xdr:cNvPr>
        <xdr:cNvSpPr txBox="1"/>
      </xdr:nvSpPr>
      <xdr:spPr>
        <a:xfrm>
          <a:off x="12246619"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6D046567-9F52-4304-8E2B-BC589A2F951D}"/>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43B3B2B9-BEE1-49C2-99D0-000B23521ACF}"/>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B25B45FF-6CB3-409D-A986-635388B22E9C}"/>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CCD7E12F-A192-4CED-9531-AC3C0907B116}"/>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7E496677-6D8A-4034-99C3-8CBCB6F95258}"/>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375" name="楕円 374">
          <a:extLst>
            <a:ext uri="{FF2B5EF4-FFF2-40B4-BE49-F238E27FC236}">
              <a16:creationId xmlns:a16="http://schemas.microsoft.com/office/drawing/2014/main" id="{3BD01DDA-FA27-401A-AC5F-A44629F65879}"/>
            </a:ext>
          </a:extLst>
        </xdr:cNvPr>
        <xdr:cNvSpPr/>
      </xdr:nvSpPr>
      <xdr:spPr>
        <a:xfrm>
          <a:off x="13839825" y="94197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114499</xdr:rowOff>
    </xdr:from>
    <xdr:ext cx="469744" cy="259045"/>
    <xdr:sp macro="" textlink="">
      <xdr:nvSpPr>
        <xdr:cNvPr id="376" name="【保健センター・保健所】&#10;有形固定資産減価償却率該当値テキスト">
          <a:extLst>
            <a:ext uri="{FF2B5EF4-FFF2-40B4-BE49-F238E27FC236}">
              <a16:creationId xmlns:a16="http://schemas.microsoft.com/office/drawing/2014/main" id="{5379D894-5DD0-4622-BEC5-C429A5709E62}"/>
            </a:ext>
          </a:extLst>
        </xdr:cNvPr>
        <xdr:cNvSpPr txBox="1"/>
      </xdr:nvSpPr>
      <xdr:spPr>
        <a:xfrm>
          <a:off x="13928725"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161472</xdr:rowOff>
    </xdr:from>
    <xdr:to>
      <xdr:col>81</xdr:col>
      <xdr:colOff>101600</xdr:colOff>
      <xdr:row>55</xdr:row>
      <xdr:rowOff>91622</xdr:rowOff>
    </xdr:to>
    <xdr:sp macro="" textlink="">
      <xdr:nvSpPr>
        <xdr:cNvPr id="377" name="楕円 376">
          <a:extLst>
            <a:ext uri="{FF2B5EF4-FFF2-40B4-BE49-F238E27FC236}">
              <a16:creationId xmlns:a16="http://schemas.microsoft.com/office/drawing/2014/main" id="{BA1A43F4-BB54-438B-B424-C0C31859B6E7}"/>
            </a:ext>
          </a:extLst>
        </xdr:cNvPr>
        <xdr:cNvSpPr/>
      </xdr:nvSpPr>
      <xdr:spPr>
        <a:xfrm>
          <a:off x="13115925"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55</xdr:row>
      <xdr:rowOff>40822</xdr:rowOff>
    </xdr:to>
    <xdr:cxnSp macro="">
      <xdr:nvCxnSpPr>
        <xdr:cNvPr id="378" name="直線コネクタ 377">
          <a:extLst>
            <a:ext uri="{FF2B5EF4-FFF2-40B4-BE49-F238E27FC236}">
              <a16:creationId xmlns:a16="http://schemas.microsoft.com/office/drawing/2014/main" id="{F4B9E299-4E4C-49A5-98BF-8F8ECFA73BF8}"/>
            </a:ext>
          </a:extLst>
        </xdr:cNvPr>
        <xdr:cNvCxnSpPr/>
      </xdr:nvCxnSpPr>
      <xdr:spPr>
        <a:xfrm>
          <a:off x="13166725" y="947057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53</xdr:row>
      <xdr:rowOff>108149</xdr:rowOff>
    </xdr:from>
    <xdr:ext cx="469744" cy="259045"/>
    <xdr:sp macro="" textlink="">
      <xdr:nvSpPr>
        <xdr:cNvPr id="379" name="n_1mainValue【保健センター・保健所】&#10;有形固定資産減価償却率">
          <a:extLst>
            <a:ext uri="{FF2B5EF4-FFF2-40B4-BE49-F238E27FC236}">
              <a16:creationId xmlns:a16="http://schemas.microsoft.com/office/drawing/2014/main" id="{FDF561E2-20B8-4E64-85BB-7ECA6BD2B46F}"/>
            </a:ext>
          </a:extLst>
        </xdr:cNvPr>
        <xdr:cNvSpPr txBox="1"/>
      </xdr:nvSpPr>
      <xdr:spPr>
        <a:xfrm>
          <a:off x="12957252"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0" name="正方形/長方形 379">
          <a:extLst>
            <a:ext uri="{FF2B5EF4-FFF2-40B4-BE49-F238E27FC236}">
              <a16:creationId xmlns:a16="http://schemas.microsoft.com/office/drawing/2014/main" id="{CCC8D756-926D-4711-B7AC-7EA98DEB36AF}"/>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1" name="正方形/長方形 380">
          <a:extLst>
            <a:ext uri="{FF2B5EF4-FFF2-40B4-BE49-F238E27FC236}">
              <a16:creationId xmlns:a16="http://schemas.microsoft.com/office/drawing/2014/main" id="{FAB99DD9-EDC6-4282-B62F-DB824A17F183}"/>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2" name="正方形/長方形 381">
          <a:extLst>
            <a:ext uri="{FF2B5EF4-FFF2-40B4-BE49-F238E27FC236}">
              <a16:creationId xmlns:a16="http://schemas.microsoft.com/office/drawing/2014/main" id="{6FACF413-CBCD-4D65-8159-D92661D4BABD}"/>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3" name="正方形/長方形 382">
          <a:extLst>
            <a:ext uri="{FF2B5EF4-FFF2-40B4-BE49-F238E27FC236}">
              <a16:creationId xmlns:a16="http://schemas.microsoft.com/office/drawing/2014/main" id="{8A2D5BE6-4614-47CD-9ADD-65C2A83818DD}"/>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4" name="正方形/長方形 383">
          <a:extLst>
            <a:ext uri="{FF2B5EF4-FFF2-40B4-BE49-F238E27FC236}">
              <a16:creationId xmlns:a16="http://schemas.microsoft.com/office/drawing/2014/main" id="{56F92685-20EF-4D42-99CB-70FE0AD23A94}"/>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5" name="正方形/長方形 384">
          <a:extLst>
            <a:ext uri="{FF2B5EF4-FFF2-40B4-BE49-F238E27FC236}">
              <a16:creationId xmlns:a16="http://schemas.microsoft.com/office/drawing/2014/main" id="{AA61DB93-071E-4561-B8FA-F150058F28CC}"/>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6" name="正方形/長方形 385">
          <a:extLst>
            <a:ext uri="{FF2B5EF4-FFF2-40B4-BE49-F238E27FC236}">
              <a16:creationId xmlns:a16="http://schemas.microsoft.com/office/drawing/2014/main" id="{0FB558FB-0A05-4739-8AC8-926DEB480295}"/>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7" name="正方形/長方形 386">
          <a:extLst>
            <a:ext uri="{FF2B5EF4-FFF2-40B4-BE49-F238E27FC236}">
              <a16:creationId xmlns:a16="http://schemas.microsoft.com/office/drawing/2014/main" id="{D93269BA-1E89-4BD4-8315-9F4EDB51E64F}"/>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8" name="テキスト ボックス 387">
          <a:extLst>
            <a:ext uri="{FF2B5EF4-FFF2-40B4-BE49-F238E27FC236}">
              <a16:creationId xmlns:a16="http://schemas.microsoft.com/office/drawing/2014/main" id="{7622DC3E-92CC-4603-A5BB-0C080120596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9" name="直線コネクタ 388">
          <a:extLst>
            <a:ext uri="{FF2B5EF4-FFF2-40B4-BE49-F238E27FC236}">
              <a16:creationId xmlns:a16="http://schemas.microsoft.com/office/drawing/2014/main" id="{90C1F93F-6E9F-4092-A541-BC506154C72D}"/>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0" name="直線コネクタ 389">
          <a:extLst>
            <a:ext uri="{FF2B5EF4-FFF2-40B4-BE49-F238E27FC236}">
              <a16:creationId xmlns:a16="http://schemas.microsoft.com/office/drawing/2014/main" id="{B61DCB80-A3CB-4CF9-85F4-FC254A03BD9B}"/>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1" name="テキスト ボックス 390">
          <a:extLst>
            <a:ext uri="{FF2B5EF4-FFF2-40B4-BE49-F238E27FC236}">
              <a16:creationId xmlns:a16="http://schemas.microsoft.com/office/drawing/2014/main" id="{0743B3D9-F230-42A0-9A5A-65B11A292931}"/>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2" name="直線コネクタ 391">
          <a:extLst>
            <a:ext uri="{FF2B5EF4-FFF2-40B4-BE49-F238E27FC236}">
              <a16:creationId xmlns:a16="http://schemas.microsoft.com/office/drawing/2014/main" id="{3D1B5AC4-FCC7-4A05-A866-72D5B62E5D3F}"/>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3" name="テキスト ボックス 392">
          <a:extLst>
            <a:ext uri="{FF2B5EF4-FFF2-40B4-BE49-F238E27FC236}">
              <a16:creationId xmlns:a16="http://schemas.microsoft.com/office/drawing/2014/main" id="{AAE7FA0B-6803-4B3C-9C98-9F0F8A1C756A}"/>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4" name="直線コネクタ 393">
          <a:extLst>
            <a:ext uri="{FF2B5EF4-FFF2-40B4-BE49-F238E27FC236}">
              <a16:creationId xmlns:a16="http://schemas.microsoft.com/office/drawing/2014/main" id="{215A4CFD-F0C0-4260-8DC3-1D427A03EC4A}"/>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5" name="テキスト ボックス 394">
          <a:extLst>
            <a:ext uri="{FF2B5EF4-FFF2-40B4-BE49-F238E27FC236}">
              <a16:creationId xmlns:a16="http://schemas.microsoft.com/office/drawing/2014/main" id="{9DFFF10E-9DCF-4ABB-B00E-217A8CB087C7}"/>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6" name="直線コネクタ 395">
          <a:extLst>
            <a:ext uri="{FF2B5EF4-FFF2-40B4-BE49-F238E27FC236}">
              <a16:creationId xmlns:a16="http://schemas.microsoft.com/office/drawing/2014/main" id="{08A16AC0-6913-40C1-956A-35D5CA927389}"/>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7" name="テキスト ボックス 396">
          <a:extLst>
            <a:ext uri="{FF2B5EF4-FFF2-40B4-BE49-F238E27FC236}">
              <a16:creationId xmlns:a16="http://schemas.microsoft.com/office/drawing/2014/main" id="{A78E0E38-1027-4D81-9CDA-C76F62C7A70E}"/>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8" name="直線コネクタ 397">
          <a:extLst>
            <a:ext uri="{FF2B5EF4-FFF2-40B4-BE49-F238E27FC236}">
              <a16:creationId xmlns:a16="http://schemas.microsoft.com/office/drawing/2014/main" id="{1C24727A-D1A3-4860-9BE7-0E3615426C38}"/>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9" name="テキスト ボックス 398">
          <a:extLst>
            <a:ext uri="{FF2B5EF4-FFF2-40B4-BE49-F238E27FC236}">
              <a16:creationId xmlns:a16="http://schemas.microsoft.com/office/drawing/2014/main" id="{FAAA0782-A18D-4DD5-854C-EB23BF870929}"/>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0" name="直線コネクタ 399">
          <a:extLst>
            <a:ext uri="{FF2B5EF4-FFF2-40B4-BE49-F238E27FC236}">
              <a16:creationId xmlns:a16="http://schemas.microsoft.com/office/drawing/2014/main" id="{5B5C4CB9-DFE4-46AB-AF2C-045BC2FCB95B}"/>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1" name="テキスト ボックス 400">
          <a:extLst>
            <a:ext uri="{FF2B5EF4-FFF2-40B4-BE49-F238E27FC236}">
              <a16:creationId xmlns:a16="http://schemas.microsoft.com/office/drawing/2014/main" id="{FAEC73FB-95FD-4A21-A248-DCD285374C08}"/>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2" name="【保健センター・保健所】&#10;一人当たり面積グラフ枠">
          <a:extLst>
            <a:ext uri="{FF2B5EF4-FFF2-40B4-BE49-F238E27FC236}">
              <a16:creationId xmlns:a16="http://schemas.microsoft.com/office/drawing/2014/main" id="{6EBA5F67-D2EA-41C4-AB30-EDE1B274785E}"/>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03" name="直線コネクタ 402">
          <a:extLst>
            <a:ext uri="{FF2B5EF4-FFF2-40B4-BE49-F238E27FC236}">
              <a16:creationId xmlns:a16="http://schemas.microsoft.com/office/drawing/2014/main" id="{616260F2-477F-4DB2-A7F7-3D1B1941AFAC}"/>
            </a:ext>
          </a:extLst>
        </xdr:cNvPr>
        <xdr:cNvCxnSpPr/>
      </xdr:nvCxnSpPr>
      <xdr:spPr>
        <a:xfrm flipV="1">
          <a:off x="188461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04" name="【保健センター・保健所】&#10;一人当たり面積最小値テキスト">
          <a:extLst>
            <a:ext uri="{FF2B5EF4-FFF2-40B4-BE49-F238E27FC236}">
              <a16:creationId xmlns:a16="http://schemas.microsoft.com/office/drawing/2014/main" id="{A2D5245B-A676-4144-8D1F-CB3A1CA8377E}"/>
            </a:ext>
          </a:extLst>
        </xdr:cNvPr>
        <xdr:cNvSpPr txBox="1"/>
      </xdr:nvSpPr>
      <xdr:spPr>
        <a:xfrm>
          <a:off x="188849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05" name="直線コネクタ 404">
          <a:extLst>
            <a:ext uri="{FF2B5EF4-FFF2-40B4-BE49-F238E27FC236}">
              <a16:creationId xmlns:a16="http://schemas.microsoft.com/office/drawing/2014/main" id="{82ACB395-9F7E-4FFB-AFFE-D6C3099C19C4}"/>
            </a:ext>
          </a:extLst>
        </xdr:cNvPr>
        <xdr:cNvCxnSpPr/>
      </xdr:nvCxnSpPr>
      <xdr:spPr>
        <a:xfrm>
          <a:off x="18786475" y="110360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06" name="【保健センター・保健所】&#10;一人当たり面積最大値テキスト">
          <a:extLst>
            <a:ext uri="{FF2B5EF4-FFF2-40B4-BE49-F238E27FC236}">
              <a16:creationId xmlns:a16="http://schemas.microsoft.com/office/drawing/2014/main" id="{2E5D8886-FC9C-4E86-BAC1-37AE7E88BA0C}"/>
            </a:ext>
          </a:extLst>
        </xdr:cNvPr>
        <xdr:cNvSpPr txBox="1"/>
      </xdr:nvSpPr>
      <xdr:spPr>
        <a:xfrm>
          <a:off x="188849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07" name="直線コネクタ 406">
          <a:extLst>
            <a:ext uri="{FF2B5EF4-FFF2-40B4-BE49-F238E27FC236}">
              <a16:creationId xmlns:a16="http://schemas.microsoft.com/office/drawing/2014/main" id="{F18A50C8-C446-4A52-98AB-919AAD10DC76}"/>
            </a:ext>
          </a:extLst>
        </xdr:cNvPr>
        <xdr:cNvCxnSpPr/>
      </xdr:nvCxnSpPr>
      <xdr:spPr>
        <a:xfrm>
          <a:off x="18786475" y="96377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408" name="【保健センター・保健所】&#10;一人当たり面積平均値テキスト">
          <a:extLst>
            <a:ext uri="{FF2B5EF4-FFF2-40B4-BE49-F238E27FC236}">
              <a16:creationId xmlns:a16="http://schemas.microsoft.com/office/drawing/2014/main" id="{5374F159-6BF3-4965-AB1C-E9B612569D87}"/>
            </a:ext>
          </a:extLst>
        </xdr:cNvPr>
        <xdr:cNvSpPr txBox="1"/>
      </xdr:nvSpPr>
      <xdr:spPr>
        <a:xfrm>
          <a:off x="188849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09" name="フローチャート: 判断 408">
          <a:extLst>
            <a:ext uri="{FF2B5EF4-FFF2-40B4-BE49-F238E27FC236}">
              <a16:creationId xmlns:a16="http://schemas.microsoft.com/office/drawing/2014/main" id="{0755E9A6-9453-4858-A784-A74B204F8089}"/>
            </a:ext>
          </a:extLst>
        </xdr:cNvPr>
        <xdr:cNvSpPr/>
      </xdr:nvSpPr>
      <xdr:spPr>
        <a:xfrm>
          <a:off x="187960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10" name="フローチャート: 判断 409">
          <a:extLst>
            <a:ext uri="{FF2B5EF4-FFF2-40B4-BE49-F238E27FC236}">
              <a16:creationId xmlns:a16="http://schemas.microsoft.com/office/drawing/2014/main" id="{D25D9A42-1E27-47A5-AEC8-BFC8A0DAB1D0}"/>
            </a:ext>
          </a:extLst>
        </xdr:cNvPr>
        <xdr:cNvSpPr/>
      </xdr:nvSpPr>
      <xdr:spPr>
        <a:xfrm>
          <a:off x="18100675" y="107063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411" name="n_1aveValue【保健センター・保健所】&#10;一人当たり面積">
          <a:extLst>
            <a:ext uri="{FF2B5EF4-FFF2-40B4-BE49-F238E27FC236}">
              <a16:creationId xmlns:a16="http://schemas.microsoft.com/office/drawing/2014/main" id="{36F5911E-7923-4C11-A3F1-AE399BE9B903}"/>
            </a:ext>
          </a:extLst>
        </xdr:cNvPr>
        <xdr:cNvSpPr txBox="1"/>
      </xdr:nvSpPr>
      <xdr:spPr>
        <a:xfrm>
          <a:off x="1793247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12" name="フローチャート: 判断 411">
          <a:extLst>
            <a:ext uri="{FF2B5EF4-FFF2-40B4-BE49-F238E27FC236}">
              <a16:creationId xmlns:a16="http://schemas.microsoft.com/office/drawing/2014/main" id="{F25B7E35-DF7A-49FA-A52D-A5B4B137427A}"/>
            </a:ext>
          </a:extLst>
        </xdr:cNvPr>
        <xdr:cNvSpPr/>
      </xdr:nvSpPr>
      <xdr:spPr>
        <a:xfrm>
          <a:off x="17325975"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13" name="n_2aveValue【保健センター・保健所】&#10;一人当たり面積">
          <a:extLst>
            <a:ext uri="{FF2B5EF4-FFF2-40B4-BE49-F238E27FC236}">
              <a16:creationId xmlns:a16="http://schemas.microsoft.com/office/drawing/2014/main" id="{5DCD2C6D-4B3C-45D2-A813-D45FE1B8B936}"/>
            </a:ext>
          </a:extLst>
        </xdr:cNvPr>
        <xdr:cNvSpPr txBox="1"/>
      </xdr:nvSpPr>
      <xdr:spPr>
        <a:xfrm>
          <a:off x="1717047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FF863B12-44B6-4E61-A7A7-F739D86701DF}"/>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F5CBAC26-DDA4-4EA1-8EC8-BD65D11AE15F}"/>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297DB749-1694-4F6C-8B1A-D9D322B19153}"/>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A3850D45-2C10-47BD-8431-1076AA13944B}"/>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38884916-DC46-4FA0-87C9-AC8D37B69FEE}"/>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419" name="楕円 418">
          <a:extLst>
            <a:ext uri="{FF2B5EF4-FFF2-40B4-BE49-F238E27FC236}">
              <a16:creationId xmlns:a16="http://schemas.microsoft.com/office/drawing/2014/main" id="{5FADC0F5-39B2-4723-B74A-48E4CE535526}"/>
            </a:ext>
          </a:extLst>
        </xdr:cNvPr>
        <xdr:cNvSpPr/>
      </xdr:nvSpPr>
      <xdr:spPr>
        <a:xfrm>
          <a:off x="187960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420" name="【保健センター・保健所】&#10;一人当たり面積該当値テキスト">
          <a:extLst>
            <a:ext uri="{FF2B5EF4-FFF2-40B4-BE49-F238E27FC236}">
              <a16:creationId xmlns:a16="http://schemas.microsoft.com/office/drawing/2014/main" id="{90E369B2-552E-463F-95AA-0989F625B105}"/>
            </a:ext>
          </a:extLst>
        </xdr:cNvPr>
        <xdr:cNvSpPr txBox="1"/>
      </xdr:nvSpPr>
      <xdr:spPr>
        <a:xfrm>
          <a:off x="188849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87122</xdr:rowOff>
    </xdr:from>
    <xdr:to>
      <xdr:col>112</xdr:col>
      <xdr:colOff>38100</xdr:colOff>
      <xdr:row>64</xdr:row>
      <xdr:rowOff>17272</xdr:rowOff>
    </xdr:to>
    <xdr:sp macro="" textlink="">
      <xdr:nvSpPr>
        <xdr:cNvPr id="421" name="楕円 420">
          <a:extLst>
            <a:ext uri="{FF2B5EF4-FFF2-40B4-BE49-F238E27FC236}">
              <a16:creationId xmlns:a16="http://schemas.microsoft.com/office/drawing/2014/main" id="{6E211DFC-BD26-4F23-B927-1E7384A41FB6}"/>
            </a:ext>
          </a:extLst>
        </xdr:cNvPr>
        <xdr:cNvSpPr/>
      </xdr:nvSpPr>
      <xdr:spPr>
        <a:xfrm>
          <a:off x="18100675" y="108884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137922</xdr:rowOff>
    </xdr:to>
    <xdr:cxnSp macro="">
      <xdr:nvCxnSpPr>
        <xdr:cNvPr id="422" name="直線コネクタ 421">
          <a:extLst>
            <a:ext uri="{FF2B5EF4-FFF2-40B4-BE49-F238E27FC236}">
              <a16:creationId xmlns:a16="http://schemas.microsoft.com/office/drawing/2014/main" id="{C861D9A2-C59C-45F5-958B-AA27715129D8}"/>
            </a:ext>
          </a:extLst>
        </xdr:cNvPr>
        <xdr:cNvCxnSpPr/>
      </xdr:nvCxnSpPr>
      <xdr:spPr>
        <a:xfrm flipV="1">
          <a:off x="18132425" y="10934700"/>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8399</xdr:rowOff>
    </xdr:from>
    <xdr:ext cx="469744" cy="259045"/>
    <xdr:sp macro="" textlink="">
      <xdr:nvSpPr>
        <xdr:cNvPr id="423" name="n_1mainValue【保健センター・保健所】&#10;一人当たり面積">
          <a:extLst>
            <a:ext uri="{FF2B5EF4-FFF2-40B4-BE49-F238E27FC236}">
              <a16:creationId xmlns:a16="http://schemas.microsoft.com/office/drawing/2014/main" id="{58F2FC56-BFC2-43D1-8A6F-DBAF431F3140}"/>
            </a:ext>
          </a:extLst>
        </xdr:cNvPr>
        <xdr:cNvSpPr txBox="1"/>
      </xdr:nvSpPr>
      <xdr:spPr>
        <a:xfrm>
          <a:off x="17932477"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a:extLst>
            <a:ext uri="{FF2B5EF4-FFF2-40B4-BE49-F238E27FC236}">
              <a16:creationId xmlns:a16="http://schemas.microsoft.com/office/drawing/2014/main" id="{026CBA68-C718-4D24-9CAF-DC3354932CD3}"/>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a:extLst>
            <a:ext uri="{FF2B5EF4-FFF2-40B4-BE49-F238E27FC236}">
              <a16:creationId xmlns:a16="http://schemas.microsoft.com/office/drawing/2014/main" id="{46841B90-84CB-4983-A9CD-9D5F4651EB6B}"/>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a:extLst>
            <a:ext uri="{FF2B5EF4-FFF2-40B4-BE49-F238E27FC236}">
              <a16:creationId xmlns:a16="http://schemas.microsoft.com/office/drawing/2014/main" id="{92272535-41FE-4996-8C1C-010CB2C62FE8}"/>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a:extLst>
            <a:ext uri="{FF2B5EF4-FFF2-40B4-BE49-F238E27FC236}">
              <a16:creationId xmlns:a16="http://schemas.microsoft.com/office/drawing/2014/main" id="{0E96792F-40C7-4120-B97A-6A2047915C52}"/>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a:extLst>
            <a:ext uri="{FF2B5EF4-FFF2-40B4-BE49-F238E27FC236}">
              <a16:creationId xmlns:a16="http://schemas.microsoft.com/office/drawing/2014/main" id="{70A60010-4FDA-48FD-AE75-CBB3E096E499}"/>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a:extLst>
            <a:ext uri="{FF2B5EF4-FFF2-40B4-BE49-F238E27FC236}">
              <a16:creationId xmlns:a16="http://schemas.microsoft.com/office/drawing/2014/main" id="{A604F29C-FF84-4359-8F01-70B06378E062}"/>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a:extLst>
            <a:ext uri="{FF2B5EF4-FFF2-40B4-BE49-F238E27FC236}">
              <a16:creationId xmlns:a16="http://schemas.microsoft.com/office/drawing/2014/main" id="{9475283D-8524-4B42-82A1-617B39E38F8C}"/>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a:extLst>
            <a:ext uri="{FF2B5EF4-FFF2-40B4-BE49-F238E27FC236}">
              <a16:creationId xmlns:a16="http://schemas.microsoft.com/office/drawing/2014/main" id="{06A7BFF7-3EE8-4879-A728-B11FD951F509}"/>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a:extLst>
            <a:ext uri="{FF2B5EF4-FFF2-40B4-BE49-F238E27FC236}">
              <a16:creationId xmlns:a16="http://schemas.microsoft.com/office/drawing/2014/main" id="{1A24877A-E301-485F-AE33-9C254DFAEDF4}"/>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a:extLst>
            <a:ext uri="{FF2B5EF4-FFF2-40B4-BE49-F238E27FC236}">
              <a16:creationId xmlns:a16="http://schemas.microsoft.com/office/drawing/2014/main" id="{B316A856-7AD2-4991-A4CE-DD495C24808A}"/>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a:extLst>
            <a:ext uri="{FF2B5EF4-FFF2-40B4-BE49-F238E27FC236}">
              <a16:creationId xmlns:a16="http://schemas.microsoft.com/office/drawing/2014/main" id="{A0B1B520-CEA4-46AF-B56E-6B4CAFD5ADC1}"/>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5" name="テキスト ボックス 434">
          <a:extLst>
            <a:ext uri="{FF2B5EF4-FFF2-40B4-BE49-F238E27FC236}">
              <a16:creationId xmlns:a16="http://schemas.microsoft.com/office/drawing/2014/main" id="{2E599B6A-C4A4-4ECD-903A-77A7B67DBBE3}"/>
            </a:ext>
          </a:extLst>
        </xdr:cNvPr>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a:extLst>
            <a:ext uri="{FF2B5EF4-FFF2-40B4-BE49-F238E27FC236}">
              <a16:creationId xmlns:a16="http://schemas.microsoft.com/office/drawing/2014/main" id="{44F29788-EEA4-466A-A59F-C347F6C1418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a:extLst>
            <a:ext uri="{FF2B5EF4-FFF2-40B4-BE49-F238E27FC236}">
              <a16:creationId xmlns:a16="http://schemas.microsoft.com/office/drawing/2014/main" id="{0CBA82D5-A7B9-430D-8BC0-29AA11DA4CB9}"/>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a:extLst>
            <a:ext uri="{FF2B5EF4-FFF2-40B4-BE49-F238E27FC236}">
              <a16:creationId xmlns:a16="http://schemas.microsoft.com/office/drawing/2014/main" id="{565AB070-36D9-4842-B951-193F2576A230}"/>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a:extLst>
            <a:ext uri="{FF2B5EF4-FFF2-40B4-BE49-F238E27FC236}">
              <a16:creationId xmlns:a16="http://schemas.microsoft.com/office/drawing/2014/main" id="{C0A8ED67-F04F-4854-A826-82FAA6FED0ED}"/>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a:extLst>
            <a:ext uri="{FF2B5EF4-FFF2-40B4-BE49-F238E27FC236}">
              <a16:creationId xmlns:a16="http://schemas.microsoft.com/office/drawing/2014/main" id="{D2252291-62E6-41EE-9D6A-9F5836B66ACD}"/>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a:extLst>
            <a:ext uri="{FF2B5EF4-FFF2-40B4-BE49-F238E27FC236}">
              <a16:creationId xmlns:a16="http://schemas.microsoft.com/office/drawing/2014/main" id="{0F4B05E9-22FC-427C-AAAD-7F6E526C92C4}"/>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a:extLst>
            <a:ext uri="{FF2B5EF4-FFF2-40B4-BE49-F238E27FC236}">
              <a16:creationId xmlns:a16="http://schemas.microsoft.com/office/drawing/2014/main" id="{0BD056D1-780F-424E-BF5F-37601F5AE0B7}"/>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a:extLst>
            <a:ext uri="{FF2B5EF4-FFF2-40B4-BE49-F238E27FC236}">
              <a16:creationId xmlns:a16="http://schemas.microsoft.com/office/drawing/2014/main" id="{AE38AF35-88C6-45E6-9477-C63CC35F328A}"/>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a:extLst>
            <a:ext uri="{FF2B5EF4-FFF2-40B4-BE49-F238E27FC236}">
              <a16:creationId xmlns:a16="http://schemas.microsoft.com/office/drawing/2014/main" id="{2468489F-9EAD-44B4-91E7-0020E7AE315C}"/>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5" name="テキスト ボックス 444">
          <a:extLst>
            <a:ext uri="{FF2B5EF4-FFF2-40B4-BE49-F238E27FC236}">
              <a16:creationId xmlns:a16="http://schemas.microsoft.com/office/drawing/2014/main" id="{3C030783-B2B7-4D6D-8A86-B9BABC3A5591}"/>
            </a:ext>
          </a:extLst>
        </xdr:cNvPr>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a:extLst>
            <a:ext uri="{FF2B5EF4-FFF2-40B4-BE49-F238E27FC236}">
              <a16:creationId xmlns:a16="http://schemas.microsoft.com/office/drawing/2014/main" id="{F5E1A380-0416-47DB-AC84-2DBEABF76EC2}"/>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7" name="テキスト ボックス 446">
          <a:extLst>
            <a:ext uri="{FF2B5EF4-FFF2-40B4-BE49-F238E27FC236}">
              <a16:creationId xmlns:a16="http://schemas.microsoft.com/office/drawing/2014/main" id="{70285339-2BA9-4D47-BA73-D1D98E8C867F}"/>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a:extLst>
            <a:ext uri="{FF2B5EF4-FFF2-40B4-BE49-F238E27FC236}">
              <a16:creationId xmlns:a16="http://schemas.microsoft.com/office/drawing/2014/main" id="{31AD19F4-8781-4CFD-A3FE-735C6F36C9DB}"/>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49" name="直線コネクタ 448">
          <a:extLst>
            <a:ext uri="{FF2B5EF4-FFF2-40B4-BE49-F238E27FC236}">
              <a16:creationId xmlns:a16="http://schemas.microsoft.com/office/drawing/2014/main" id="{C6881716-BFA0-4EFF-985A-11D6973809D0}"/>
            </a:ext>
          </a:extLst>
        </xdr:cNvPr>
        <xdr:cNvCxnSpPr/>
      </xdr:nvCxnSpPr>
      <xdr:spPr>
        <a:xfrm flipV="1">
          <a:off x="13889989"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50" name="【消防施設】&#10;有形固定資産減価償却率最小値テキスト">
          <a:extLst>
            <a:ext uri="{FF2B5EF4-FFF2-40B4-BE49-F238E27FC236}">
              <a16:creationId xmlns:a16="http://schemas.microsoft.com/office/drawing/2014/main" id="{81F7ED7E-98A9-4974-A2E8-5C5AED15E74F}"/>
            </a:ext>
          </a:extLst>
        </xdr:cNvPr>
        <xdr:cNvSpPr txBox="1"/>
      </xdr:nvSpPr>
      <xdr:spPr>
        <a:xfrm>
          <a:off x="13928725"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51" name="直線コネクタ 450">
          <a:extLst>
            <a:ext uri="{FF2B5EF4-FFF2-40B4-BE49-F238E27FC236}">
              <a16:creationId xmlns:a16="http://schemas.microsoft.com/office/drawing/2014/main" id="{07AD1059-DA2F-4AB4-8E5C-CE00DCDC8AAD}"/>
            </a:ext>
          </a:extLst>
        </xdr:cNvPr>
        <xdr:cNvCxnSpPr/>
      </xdr:nvCxnSpPr>
      <xdr:spPr>
        <a:xfrm>
          <a:off x="13801725" y="148497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2" name="【消防施設】&#10;有形固定資産減価償却率最大値テキスト">
          <a:extLst>
            <a:ext uri="{FF2B5EF4-FFF2-40B4-BE49-F238E27FC236}">
              <a16:creationId xmlns:a16="http://schemas.microsoft.com/office/drawing/2014/main" id="{7251E1EA-EF7F-4FC8-BE1C-C55636C39EF2}"/>
            </a:ext>
          </a:extLst>
        </xdr:cNvPr>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53" name="直線コネクタ 452">
          <a:extLst>
            <a:ext uri="{FF2B5EF4-FFF2-40B4-BE49-F238E27FC236}">
              <a16:creationId xmlns:a16="http://schemas.microsoft.com/office/drawing/2014/main" id="{4D3A0432-B6A5-4410-AD4E-6948E00BA819}"/>
            </a:ext>
          </a:extLst>
        </xdr:cNvPr>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454" name="【消防施設】&#10;有形固定資産減価償却率平均値テキスト">
          <a:extLst>
            <a:ext uri="{FF2B5EF4-FFF2-40B4-BE49-F238E27FC236}">
              <a16:creationId xmlns:a16="http://schemas.microsoft.com/office/drawing/2014/main" id="{07FD3B69-56F2-4735-AB85-4139F34A91EF}"/>
            </a:ext>
          </a:extLst>
        </xdr:cNvPr>
        <xdr:cNvSpPr txBox="1"/>
      </xdr:nvSpPr>
      <xdr:spPr>
        <a:xfrm>
          <a:off x="13928725"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55" name="フローチャート: 判断 454">
          <a:extLst>
            <a:ext uri="{FF2B5EF4-FFF2-40B4-BE49-F238E27FC236}">
              <a16:creationId xmlns:a16="http://schemas.microsoft.com/office/drawing/2014/main" id="{C7D1CF13-5055-4569-B58A-4E650BD7C451}"/>
            </a:ext>
          </a:extLst>
        </xdr:cNvPr>
        <xdr:cNvSpPr/>
      </xdr:nvSpPr>
      <xdr:spPr>
        <a:xfrm>
          <a:off x="13839825" y="138698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56" name="フローチャート: 判断 455">
          <a:extLst>
            <a:ext uri="{FF2B5EF4-FFF2-40B4-BE49-F238E27FC236}">
              <a16:creationId xmlns:a16="http://schemas.microsoft.com/office/drawing/2014/main" id="{462BB748-2F23-43DC-A5D9-B4F3B65FFEEE}"/>
            </a:ext>
          </a:extLst>
        </xdr:cNvPr>
        <xdr:cNvSpPr/>
      </xdr:nvSpPr>
      <xdr:spPr>
        <a:xfrm>
          <a:off x="13115925"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457" name="n_1aveValue【消防施設】&#10;有形固定資産減価償却率">
          <a:extLst>
            <a:ext uri="{FF2B5EF4-FFF2-40B4-BE49-F238E27FC236}">
              <a16:creationId xmlns:a16="http://schemas.microsoft.com/office/drawing/2014/main" id="{0A0C4DB6-F95A-4842-BFE9-EDB41FD04B55}"/>
            </a:ext>
          </a:extLst>
        </xdr:cNvPr>
        <xdr:cNvSpPr txBox="1"/>
      </xdr:nvSpPr>
      <xdr:spPr>
        <a:xfrm>
          <a:off x="12980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58" name="フローチャート: 判断 457">
          <a:extLst>
            <a:ext uri="{FF2B5EF4-FFF2-40B4-BE49-F238E27FC236}">
              <a16:creationId xmlns:a16="http://schemas.microsoft.com/office/drawing/2014/main" id="{1B997C47-B67C-4C0C-A7E9-6127CABB7468}"/>
            </a:ext>
          </a:extLst>
        </xdr:cNvPr>
        <xdr:cNvSpPr/>
      </xdr:nvSpPr>
      <xdr:spPr>
        <a:xfrm>
          <a:off x="123698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59" name="n_2aveValue【消防施設】&#10;有形固定資産減価償却率">
          <a:extLst>
            <a:ext uri="{FF2B5EF4-FFF2-40B4-BE49-F238E27FC236}">
              <a16:creationId xmlns:a16="http://schemas.microsoft.com/office/drawing/2014/main" id="{D9D72867-2ADB-4F3D-9C5F-6C91E68B097E}"/>
            </a:ext>
          </a:extLst>
        </xdr:cNvPr>
        <xdr:cNvSpPr txBox="1"/>
      </xdr:nvSpPr>
      <xdr:spPr>
        <a:xfrm>
          <a:off x="12246619"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77EEE709-BD11-44C7-A0BC-B2190BDCBD39}"/>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A1FECA58-1DEE-46C4-94A4-7965C372ABD2}"/>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97B7468A-0C8C-4994-9CEA-D058AFBB6629}"/>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118FE242-F79F-4127-ADA9-5EE40AD4B672}"/>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367F10D8-9302-415D-90ED-B4900481E04F}"/>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34652</xdr:rowOff>
    </xdr:from>
    <xdr:to>
      <xdr:col>85</xdr:col>
      <xdr:colOff>177800</xdr:colOff>
      <xdr:row>84</xdr:row>
      <xdr:rowOff>136252</xdr:rowOff>
    </xdr:to>
    <xdr:sp macro="" textlink="">
      <xdr:nvSpPr>
        <xdr:cNvPr id="465" name="楕円 464">
          <a:extLst>
            <a:ext uri="{FF2B5EF4-FFF2-40B4-BE49-F238E27FC236}">
              <a16:creationId xmlns:a16="http://schemas.microsoft.com/office/drawing/2014/main" id="{2D28706D-6825-42B8-8B7C-017CFA5EAF60}"/>
            </a:ext>
          </a:extLst>
        </xdr:cNvPr>
        <xdr:cNvSpPr/>
      </xdr:nvSpPr>
      <xdr:spPr>
        <a:xfrm>
          <a:off x="13839825" y="144364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13079</xdr:rowOff>
    </xdr:from>
    <xdr:ext cx="405111" cy="259045"/>
    <xdr:sp macro="" textlink="">
      <xdr:nvSpPr>
        <xdr:cNvPr id="466" name="【消防施設】&#10;有形固定資産減価償却率該当値テキスト">
          <a:extLst>
            <a:ext uri="{FF2B5EF4-FFF2-40B4-BE49-F238E27FC236}">
              <a16:creationId xmlns:a16="http://schemas.microsoft.com/office/drawing/2014/main" id="{9E66B582-6D88-44B3-9BC1-8BFB3CA5FE84}"/>
            </a:ext>
          </a:extLst>
        </xdr:cNvPr>
        <xdr:cNvSpPr txBox="1"/>
      </xdr:nvSpPr>
      <xdr:spPr>
        <a:xfrm>
          <a:off x="13928725"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80373</xdr:rowOff>
    </xdr:from>
    <xdr:to>
      <xdr:col>81</xdr:col>
      <xdr:colOff>101600</xdr:colOff>
      <xdr:row>85</xdr:row>
      <xdr:rowOff>10523</xdr:rowOff>
    </xdr:to>
    <xdr:sp macro="" textlink="">
      <xdr:nvSpPr>
        <xdr:cNvPr id="467" name="楕円 466">
          <a:extLst>
            <a:ext uri="{FF2B5EF4-FFF2-40B4-BE49-F238E27FC236}">
              <a16:creationId xmlns:a16="http://schemas.microsoft.com/office/drawing/2014/main" id="{CE3D80C0-BD92-4AF7-995A-750B7AB35AD3}"/>
            </a:ext>
          </a:extLst>
        </xdr:cNvPr>
        <xdr:cNvSpPr/>
      </xdr:nvSpPr>
      <xdr:spPr>
        <a:xfrm>
          <a:off x="13115925"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85452</xdr:rowOff>
    </xdr:from>
    <xdr:to>
      <xdr:col>85</xdr:col>
      <xdr:colOff>127000</xdr:colOff>
      <xdr:row>84</xdr:row>
      <xdr:rowOff>131173</xdr:rowOff>
    </xdr:to>
    <xdr:cxnSp macro="">
      <xdr:nvCxnSpPr>
        <xdr:cNvPr id="468" name="直線コネクタ 467">
          <a:extLst>
            <a:ext uri="{FF2B5EF4-FFF2-40B4-BE49-F238E27FC236}">
              <a16:creationId xmlns:a16="http://schemas.microsoft.com/office/drawing/2014/main" id="{DF942D2E-AA9E-4701-85C4-FECDBFB2F987}"/>
            </a:ext>
          </a:extLst>
        </xdr:cNvPr>
        <xdr:cNvCxnSpPr/>
      </xdr:nvCxnSpPr>
      <xdr:spPr>
        <a:xfrm flipV="1">
          <a:off x="13166725" y="14487252"/>
          <a:ext cx="7239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1650</xdr:rowOff>
    </xdr:from>
    <xdr:ext cx="405111" cy="259045"/>
    <xdr:sp macro="" textlink="">
      <xdr:nvSpPr>
        <xdr:cNvPr id="469" name="n_1mainValue【消防施設】&#10;有形固定資産減価償却率">
          <a:extLst>
            <a:ext uri="{FF2B5EF4-FFF2-40B4-BE49-F238E27FC236}">
              <a16:creationId xmlns:a16="http://schemas.microsoft.com/office/drawing/2014/main" id="{DAABA734-DA5C-4AEB-9E00-C9ED5276C4FD}"/>
            </a:ext>
          </a:extLst>
        </xdr:cNvPr>
        <xdr:cNvSpPr txBox="1"/>
      </xdr:nvSpPr>
      <xdr:spPr>
        <a:xfrm>
          <a:off x="129800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a:extLst>
            <a:ext uri="{FF2B5EF4-FFF2-40B4-BE49-F238E27FC236}">
              <a16:creationId xmlns:a16="http://schemas.microsoft.com/office/drawing/2014/main" id="{0185FB64-EDBE-45A3-B509-2534B6815059}"/>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a:extLst>
            <a:ext uri="{FF2B5EF4-FFF2-40B4-BE49-F238E27FC236}">
              <a16:creationId xmlns:a16="http://schemas.microsoft.com/office/drawing/2014/main" id="{EC81FA6C-D2B3-410F-AF3F-60D238451626}"/>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a:extLst>
            <a:ext uri="{FF2B5EF4-FFF2-40B4-BE49-F238E27FC236}">
              <a16:creationId xmlns:a16="http://schemas.microsoft.com/office/drawing/2014/main" id="{B0747D4F-640D-4F7A-8C94-6CCF4915F2CE}"/>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a:extLst>
            <a:ext uri="{FF2B5EF4-FFF2-40B4-BE49-F238E27FC236}">
              <a16:creationId xmlns:a16="http://schemas.microsoft.com/office/drawing/2014/main" id="{0BE313CE-B33F-4F1A-B860-0CDDE819C916}"/>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a:extLst>
            <a:ext uri="{FF2B5EF4-FFF2-40B4-BE49-F238E27FC236}">
              <a16:creationId xmlns:a16="http://schemas.microsoft.com/office/drawing/2014/main" id="{E05E8B1B-8A35-43E5-A8D6-1A84DA850C91}"/>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a:extLst>
            <a:ext uri="{FF2B5EF4-FFF2-40B4-BE49-F238E27FC236}">
              <a16:creationId xmlns:a16="http://schemas.microsoft.com/office/drawing/2014/main" id="{D06234B6-9548-4943-B8A3-A58524ED50C8}"/>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a:extLst>
            <a:ext uri="{FF2B5EF4-FFF2-40B4-BE49-F238E27FC236}">
              <a16:creationId xmlns:a16="http://schemas.microsoft.com/office/drawing/2014/main" id="{8FA61977-FB0E-4D01-8D03-7557114918FE}"/>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a:extLst>
            <a:ext uri="{FF2B5EF4-FFF2-40B4-BE49-F238E27FC236}">
              <a16:creationId xmlns:a16="http://schemas.microsoft.com/office/drawing/2014/main" id="{473B57FD-5D63-479F-A082-CD2A1B81411E}"/>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a:extLst>
            <a:ext uri="{FF2B5EF4-FFF2-40B4-BE49-F238E27FC236}">
              <a16:creationId xmlns:a16="http://schemas.microsoft.com/office/drawing/2014/main" id="{E68702CF-3464-4BC7-93FD-3413D0011DC9}"/>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a:extLst>
            <a:ext uri="{FF2B5EF4-FFF2-40B4-BE49-F238E27FC236}">
              <a16:creationId xmlns:a16="http://schemas.microsoft.com/office/drawing/2014/main" id="{EB4E1088-9A5F-4B30-B983-8D6BE0A7178E}"/>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0" name="直線コネクタ 479">
          <a:extLst>
            <a:ext uri="{FF2B5EF4-FFF2-40B4-BE49-F238E27FC236}">
              <a16:creationId xmlns:a16="http://schemas.microsoft.com/office/drawing/2014/main" id="{D9C95314-7789-404C-82FE-124897BBEEA5}"/>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1" name="テキスト ボックス 480">
          <a:extLst>
            <a:ext uri="{FF2B5EF4-FFF2-40B4-BE49-F238E27FC236}">
              <a16:creationId xmlns:a16="http://schemas.microsoft.com/office/drawing/2014/main" id="{5A2C04EB-F481-4B88-AA0E-080AE4195820}"/>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2" name="直線コネクタ 481">
          <a:extLst>
            <a:ext uri="{FF2B5EF4-FFF2-40B4-BE49-F238E27FC236}">
              <a16:creationId xmlns:a16="http://schemas.microsoft.com/office/drawing/2014/main" id="{0FAEFA84-7F1A-4EDB-87C2-45B1D4DAFC7E}"/>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3" name="テキスト ボックス 482">
          <a:extLst>
            <a:ext uri="{FF2B5EF4-FFF2-40B4-BE49-F238E27FC236}">
              <a16:creationId xmlns:a16="http://schemas.microsoft.com/office/drawing/2014/main" id="{78BDCDD4-97D7-44C2-A625-C94455CA45CB}"/>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4" name="直線コネクタ 483">
          <a:extLst>
            <a:ext uri="{FF2B5EF4-FFF2-40B4-BE49-F238E27FC236}">
              <a16:creationId xmlns:a16="http://schemas.microsoft.com/office/drawing/2014/main" id="{829796AD-6E41-4DE4-9EFD-1B03143033DE}"/>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5" name="テキスト ボックス 484">
          <a:extLst>
            <a:ext uri="{FF2B5EF4-FFF2-40B4-BE49-F238E27FC236}">
              <a16:creationId xmlns:a16="http://schemas.microsoft.com/office/drawing/2014/main" id="{A5DAC857-03DE-4380-B0FF-6AEF68E9A946}"/>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6" name="直線コネクタ 485">
          <a:extLst>
            <a:ext uri="{FF2B5EF4-FFF2-40B4-BE49-F238E27FC236}">
              <a16:creationId xmlns:a16="http://schemas.microsoft.com/office/drawing/2014/main" id="{2DEEBA1D-793E-4B0C-B3C6-C008704393B5}"/>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7" name="テキスト ボックス 486">
          <a:extLst>
            <a:ext uri="{FF2B5EF4-FFF2-40B4-BE49-F238E27FC236}">
              <a16:creationId xmlns:a16="http://schemas.microsoft.com/office/drawing/2014/main" id="{DC1F8FF8-5F4A-4061-9131-B5D3CE36D41E}"/>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8" name="直線コネクタ 487">
          <a:extLst>
            <a:ext uri="{FF2B5EF4-FFF2-40B4-BE49-F238E27FC236}">
              <a16:creationId xmlns:a16="http://schemas.microsoft.com/office/drawing/2014/main" id="{E4353BD1-AC15-47D8-B2BF-18F65B149A0B}"/>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9" name="テキスト ボックス 488">
          <a:extLst>
            <a:ext uri="{FF2B5EF4-FFF2-40B4-BE49-F238E27FC236}">
              <a16:creationId xmlns:a16="http://schemas.microsoft.com/office/drawing/2014/main" id="{848AB73F-3368-459A-AF07-23D3561B7C99}"/>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a:extLst>
            <a:ext uri="{FF2B5EF4-FFF2-40B4-BE49-F238E27FC236}">
              <a16:creationId xmlns:a16="http://schemas.microsoft.com/office/drawing/2014/main" id="{3459A477-6A50-4108-A5D4-F5E5BF3C0838}"/>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a:extLst>
            <a:ext uri="{FF2B5EF4-FFF2-40B4-BE49-F238E27FC236}">
              <a16:creationId xmlns:a16="http://schemas.microsoft.com/office/drawing/2014/main" id="{9889A7D0-737A-4555-9CC9-99E87B5A078B}"/>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a:extLst>
            <a:ext uri="{FF2B5EF4-FFF2-40B4-BE49-F238E27FC236}">
              <a16:creationId xmlns:a16="http://schemas.microsoft.com/office/drawing/2014/main" id="{5D82BEB7-28F4-4FCB-9980-ADCFAA50DC2E}"/>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93" name="直線コネクタ 492">
          <a:extLst>
            <a:ext uri="{FF2B5EF4-FFF2-40B4-BE49-F238E27FC236}">
              <a16:creationId xmlns:a16="http://schemas.microsoft.com/office/drawing/2014/main" id="{805AA92A-3FD8-4D19-A51F-955B3A4816C2}"/>
            </a:ext>
          </a:extLst>
        </xdr:cNvPr>
        <xdr:cNvCxnSpPr/>
      </xdr:nvCxnSpPr>
      <xdr:spPr>
        <a:xfrm flipV="1">
          <a:off x="188461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94" name="【消防施設】&#10;一人当たり面積最小値テキスト">
          <a:extLst>
            <a:ext uri="{FF2B5EF4-FFF2-40B4-BE49-F238E27FC236}">
              <a16:creationId xmlns:a16="http://schemas.microsoft.com/office/drawing/2014/main" id="{8609AD88-8129-4115-9CF0-F88489F3759D}"/>
            </a:ext>
          </a:extLst>
        </xdr:cNvPr>
        <xdr:cNvSpPr txBox="1"/>
      </xdr:nvSpPr>
      <xdr:spPr>
        <a:xfrm>
          <a:off x="188849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95" name="直線コネクタ 494">
          <a:extLst>
            <a:ext uri="{FF2B5EF4-FFF2-40B4-BE49-F238E27FC236}">
              <a16:creationId xmlns:a16="http://schemas.microsoft.com/office/drawing/2014/main" id="{3433B2CA-EEBA-4BE6-B179-6952739179D1}"/>
            </a:ext>
          </a:extLst>
        </xdr:cNvPr>
        <xdr:cNvCxnSpPr/>
      </xdr:nvCxnSpPr>
      <xdr:spPr>
        <a:xfrm>
          <a:off x="18786475" y="148422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96" name="【消防施設】&#10;一人当たり面積最大値テキスト">
          <a:extLst>
            <a:ext uri="{FF2B5EF4-FFF2-40B4-BE49-F238E27FC236}">
              <a16:creationId xmlns:a16="http://schemas.microsoft.com/office/drawing/2014/main" id="{E544F88E-1535-4870-974C-A8878C0C603F}"/>
            </a:ext>
          </a:extLst>
        </xdr:cNvPr>
        <xdr:cNvSpPr txBox="1"/>
      </xdr:nvSpPr>
      <xdr:spPr>
        <a:xfrm>
          <a:off x="188849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97" name="直線コネクタ 496">
          <a:extLst>
            <a:ext uri="{FF2B5EF4-FFF2-40B4-BE49-F238E27FC236}">
              <a16:creationId xmlns:a16="http://schemas.microsoft.com/office/drawing/2014/main" id="{958A9348-FA90-4B14-B1F0-EBE58032323C}"/>
            </a:ext>
          </a:extLst>
        </xdr:cNvPr>
        <xdr:cNvCxnSpPr/>
      </xdr:nvCxnSpPr>
      <xdr:spPr>
        <a:xfrm>
          <a:off x="18786475" y="132523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98" name="【消防施設】&#10;一人当たり面積平均値テキスト">
          <a:extLst>
            <a:ext uri="{FF2B5EF4-FFF2-40B4-BE49-F238E27FC236}">
              <a16:creationId xmlns:a16="http://schemas.microsoft.com/office/drawing/2014/main" id="{BC814477-9D61-499B-AAFE-488D9FB25327}"/>
            </a:ext>
          </a:extLst>
        </xdr:cNvPr>
        <xdr:cNvSpPr txBox="1"/>
      </xdr:nvSpPr>
      <xdr:spPr>
        <a:xfrm>
          <a:off x="188849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99" name="フローチャート: 判断 498">
          <a:extLst>
            <a:ext uri="{FF2B5EF4-FFF2-40B4-BE49-F238E27FC236}">
              <a16:creationId xmlns:a16="http://schemas.microsoft.com/office/drawing/2014/main" id="{B945EE14-3529-405A-906B-1E9AF4C9AA87}"/>
            </a:ext>
          </a:extLst>
        </xdr:cNvPr>
        <xdr:cNvSpPr/>
      </xdr:nvSpPr>
      <xdr:spPr>
        <a:xfrm>
          <a:off x="187960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00" name="フローチャート: 判断 499">
          <a:extLst>
            <a:ext uri="{FF2B5EF4-FFF2-40B4-BE49-F238E27FC236}">
              <a16:creationId xmlns:a16="http://schemas.microsoft.com/office/drawing/2014/main" id="{2A630EA4-E774-4566-B437-6DA47B6F0000}"/>
            </a:ext>
          </a:extLst>
        </xdr:cNvPr>
        <xdr:cNvSpPr/>
      </xdr:nvSpPr>
      <xdr:spPr>
        <a:xfrm>
          <a:off x="18100675" y="146630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01" name="n_1aveValue【消防施設】&#10;一人当たり面積">
          <a:extLst>
            <a:ext uri="{FF2B5EF4-FFF2-40B4-BE49-F238E27FC236}">
              <a16:creationId xmlns:a16="http://schemas.microsoft.com/office/drawing/2014/main" id="{4E9C1861-D96A-4E50-BECE-0EBF5C2FFAAC}"/>
            </a:ext>
          </a:extLst>
        </xdr:cNvPr>
        <xdr:cNvSpPr txBox="1"/>
      </xdr:nvSpPr>
      <xdr:spPr>
        <a:xfrm>
          <a:off x="1793247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02" name="フローチャート: 判断 501">
          <a:extLst>
            <a:ext uri="{FF2B5EF4-FFF2-40B4-BE49-F238E27FC236}">
              <a16:creationId xmlns:a16="http://schemas.microsoft.com/office/drawing/2014/main" id="{886223F3-66BF-40FF-A93A-CD6AAA1AAF73}"/>
            </a:ext>
          </a:extLst>
        </xdr:cNvPr>
        <xdr:cNvSpPr/>
      </xdr:nvSpPr>
      <xdr:spPr>
        <a:xfrm>
          <a:off x="17325975"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03" name="n_2aveValue【消防施設】&#10;一人当たり面積">
          <a:extLst>
            <a:ext uri="{FF2B5EF4-FFF2-40B4-BE49-F238E27FC236}">
              <a16:creationId xmlns:a16="http://schemas.microsoft.com/office/drawing/2014/main" id="{0C06866A-3E32-4C03-BB22-A7FEF4CE4542}"/>
            </a:ext>
          </a:extLst>
        </xdr:cNvPr>
        <xdr:cNvSpPr txBox="1"/>
      </xdr:nvSpPr>
      <xdr:spPr>
        <a:xfrm>
          <a:off x="1717047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AD2A2981-7462-40EC-A9B7-79FC54010C9A}"/>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32942BE5-E246-423E-8003-236FE4F65513}"/>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AF57B799-D519-4380-853E-8AFFC522FCA2}"/>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49183368-BAFA-414A-9CD9-8BC3817216A8}"/>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34B9BA3F-02B4-4E72-BB62-741CA4515DEA}"/>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46737</xdr:rowOff>
    </xdr:from>
    <xdr:to>
      <xdr:col>116</xdr:col>
      <xdr:colOff>114300</xdr:colOff>
      <xdr:row>86</xdr:row>
      <xdr:rowOff>148337</xdr:rowOff>
    </xdr:to>
    <xdr:sp macro="" textlink="">
      <xdr:nvSpPr>
        <xdr:cNvPr id="509" name="楕円 508">
          <a:extLst>
            <a:ext uri="{FF2B5EF4-FFF2-40B4-BE49-F238E27FC236}">
              <a16:creationId xmlns:a16="http://schemas.microsoft.com/office/drawing/2014/main" id="{AA6ABB4F-1C11-4224-ACB3-937F984B0E59}"/>
            </a:ext>
          </a:extLst>
        </xdr:cNvPr>
        <xdr:cNvSpPr/>
      </xdr:nvSpPr>
      <xdr:spPr>
        <a:xfrm>
          <a:off x="187960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133114</xdr:rowOff>
    </xdr:from>
    <xdr:ext cx="469744" cy="259045"/>
    <xdr:sp macro="" textlink="">
      <xdr:nvSpPr>
        <xdr:cNvPr id="510" name="【消防施設】&#10;一人当たり面積該当値テキスト">
          <a:extLst>
            <a:ext uri="{FF2B5EF4-FFF2-40B4-BE49-F238E27FC236}">
              <a16:creationId xmlns:a16="http://schemas.microsoft.com/office/drawing/2014/main" id="{80122F13-4A3E-4051-859A-9146C029E427}"/>
            </a:ext>
          </a:extLst>
        </xdr:cNvPr>
        <xdr:cNvSpPr txBox="1"/>
      </xdr:nvSpPr>
      <xdr:spPr>
        <a:xfrm>
          <a:off x="18884900" y="1470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47498</xdr:rowOff>
    </xdr:from>
    <xdr:to>
      <xdr:col>112</xdr:col>
      <xdr:colOff>38100</xdr:colOff>
      <xdr:row>86</xdr:row>
      <xdr:rowOff>149098</xdr:rowOff>
    </xdr:to>
    <xdr:sp macro="" textlink="">
      <xdr:nvSpPr>
        <xdr:cNvPr id="511" name="楕円 510">
          <a:extLst>
            <a:ext uri="{FF2B5EF4-FFF2-40B4-BE49-F238E27FC236}">
              <a16:creationId xmlns:a16="http://schemas.microsoft.com/office/drawing/2014/main" id="{7A1C8D2E-4306-4292-9F49-6A38B595F76E}"/>
            </a:ext>
          </a:extLst>
        </xdr:cNvPr>
        <xdr:cNvSpPr/>
      </xdr:nvSpPr>
      <xdr:spPr>
        <a:xfrm>
          <a:off x="18100675" y="147921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97537</xdr:rowOff>
    </xdr:from>
    <xdr:to>
      <xdr:col>116</xdr:col>
      <xdr:colOff>63500</xdr:colOff>
      <xdr:row>86</xdr:row>
      <xdr:rowOff>98298</xdr:rowOff>
    </xdr:to>
    <xdr:cxnSp macro="">
      <xdr:nvCxnSpPr>
        <xdr:cNvPr id="512" name="直線コネクタ 511">
          <a:extLst>
            <a:ext uri="{FF2B5EF4-FFF2-40B4-BE49-F238E27FC236}">
              <a16:creationId xmlns:a16="http://schemas.microsoft.com/office/drawing/2014/main" id="{5C4D6FC5-368C-42E9-AD4C-18C3329FCD7B}"/>
            </a:ext>
          </a:extLst>
        </xdr:cNvPr>
        <xdr:cNvCxnSpPr/>
      </xdr:nvCxnSpPr>
      <xdr:spPr>
        <a:xfrm flipV="1">
          <a:off x="18132425" y="14842237"/>
          <a:ext cx="714375"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140225</xdr:rowOff>
    </xdr:from>
    <xdr:ext cx="469744" cy="259045"/>
    <xdr:sp macro="" textlink="">
      <xdr:nvSpPr>
        <xdr:cNvPr id="513" name="n_1mainValue【消防施設】&#10;一人当たり面積">
          <a:extLst>
            <a:ext uri="{FF2B5EF4-FFF2-40B4-BE49-F238E27FC236}">
              <a16:creationId xmlns:a16="http://schemas.microsoft.com/office/drawing/2014/main" id="{A8378748-F543-4FEC-8692-C283B8AFC2AA}"/>
            </a:ext>
          </a:extLst>
        </xdr:cNvPr>
        <xdr:cNvSpPr txBox="1"/>
      </xdr:nvSpPr>
      <xdr:spPr>
        <a:xfrm>
          <a:off x="1793247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a:extLst>
            <a:ext uri="{FF2B5EF4-FFF2-40B4-BE49-F238E27FC236}">
              <a16:creationId xmlns:a16="http://schemas.microsoft.com/office/drawing/2014/main" id="{37EBBCF1-FA25-4D30-90B0-CAD30279C419}"/>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a:extLst>
            <a:ext uri="{FF2B5EF4-FFF2-40B4-BE49-F238E27FC236}">
              <a16:creationId xmlns:a16="http://schemas.microsoft.com/office/drawing/2014/main" id="{D89664D1-155D-454D-BC34-00A0F1A6D94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a:extLst>
            <a:ext uri="{FF2B5EF4-FFF2-40B4-BE49-F238E27FC236}">
              <a16:creationId xmlns:a16="http://schemas.microsoft.com/office/drawing/2014/main" id="{83D9F2D8-913C-4BAA-8482-3B23FA6D35A9}"/>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a:extLst>
            <a:ext uri="{FF2B5EF4-FFF2-40B4-BE49-F238E27FC236}">
              <a16:creationId xmlns:a16="http://schemas.microsoft.com/office/drawing/2014/main" id="{73F5A520-D0FA-4424-AB61-86DBF58BF88C}"/>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a:extLst>
            <a:ext uri="{FF2B5EF4-FFF2-40B4-BE49-F238E27FC236}">
              <a16:creationId xmlns:a16="http://schemas.microsoft.com/office/drawing/2014/main" id="{3F69906F-7989-47A1-A9F2-4152504BFC23}"/>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a:extLst>
            <a:ext uri="{FF2B5EF4-FFF2-40B4-BE49-F238E27FC236}">
              <a16:creationId xmlns:a16="http://schemas.microsoft.com/office/drawing/2014/main" id="{FAA8F231-C23F-4E7A-BDC3-6457A5044802}"/>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a:extLst>
            <a:ext uri="{FF2B5EF4-FFF2-40B4-BE49-F238E27FC236}">
              <a16:creationId xmlns:a16="http://schemas.microsoft.com/office/drawing/2014/main" id="{7B442E8C-E3CE-4DB9-B2F7-06E83D222CD5}"/>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a:extLst>
            <a:ext uri="{FF2B5EF4-FFF2-40B4-BE49-F238E27FC236}">
              <a16:creationId xmlns:a16="http://schemas.microsoft.com/office/drawing/2014/main" id="{9D6E1FE7-490A-46D1-98AD-DFEFA351EBBC}"/>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a:extLst>
            <a:ext uri="{FF2B5EF4-FFF2-40B4-BE49-F238E27FC236}">
              <a16:creationId xmlns:a16="http://schemas.microsoft.com/office/drawing/2014/main" id="{70E165E3-0209-446B-90B2-D16C5BB24AC5}"/>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a:extLst>
            <a:ext uri="{FF2B5EF4-FFF2-40B4-BE49-F238E27FC236}">
              <a16:creationId xmlns:a16="http://schemas.microsoft.com/office/drawing/2014/main" id="{A7978233-6B8E-4731-97D6-6CB62FAD9218}"/>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a:extLst>
            <a:ext uri="{FF2B5EF4-FFF2-40B4-BE49-F238E27FC236}">
              <a16:creationId xmlns:a16="http://schemas.microsoft.com/office/drawing/2014/main" id="{59DEB8E5-6FDC-42B5-BCD3-CA55B652B58B}"/>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5" name="テキスト ボックス 524">
          <a:extLst>
            <a:ext uri="{FF2B5EF4-FFF2-40B4-BE49-F238E27FC236}">
              <a16:creationId xmlns:a16="http://schemas.microsoft.com/office/drawing/2014/main" id="{9AE11DFF-EE4E-48A8-AACC-2E9C2E128B13}"/>
            </a:ext>
          </a:extLst>
        </xdr:cNvPr>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a:extLst>
            <a:ext uri="{FF2B5EF4-FFF2-40B4-BE49-F238E27FC236}">
              <a16:creationId xmlns:a16="http://schemas.microsoft.com/office/drawing/2014/main" id="{6B9B854A-D754-4C0A-9F6B-5BED2A31BD14}"/>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a:extLst>
            <a:ext uri="{FF2B5EF4-FFF2-40B4-BE49-F238E27FC236}">
              <a16:creationId xmlns:a16="http://schemas.microsoft.com/office/drawing/2014/main" id="{1718444D-DF68-46DD-8AE3-FDC0E2EC8405}"/>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a:extLst>
            <a:ext uri="{FF2B5EF4-FFF2-40B4-BE49-F238E27FC236}">
              <a16:creationId xmlns:a16="http://schemas.microsoft.com/office/drawing/2014/main" id="{57F357BE-2CDB-4415-B087-45BFC2C0F262}"/>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a:extLst>
            <a:ext uri="{FF2B5EF4-FFF2-40B4-BE49-F238E27FC236}">
              <a16:creationId xmlns:a16="http://schemas.microsoft.com/office/drawing/2014/main" id="{39812AA6-EFF6-481A-841A-D9C387AA6FF7}"/>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a:extLst>
            <a:ext uri="{FF2B5EF4-FFF2-40B4-BE49-F238E27FC236}">
              <a16:creationId xmlns:a16="http://schemas.microsoft.com/office/drawing/2014/main" id="{15409E2C-4DA6-4C1D-8107-80A78832487E}"/>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a:extLst>
            <a:ext uri="{FF2B5EF4-FFF2-40B4-BE49-F238E27FC236}">
              <a16:creationId xmlns:a16="http://schemas.microsoft.com/office/drawing/2014/main" id="{8CD786E5-33A0-4B79-B6CC-9610CFC2421C}"/>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a:extLst>
            <a:ext uri="{FF2B5EF4-FFF2-40B4-BE49-F238E27FC236}">
              <a16:creationId xmlns:a16="http://schemas.microsoft.com/office/drawing/2014/main" id="{8ABD0C11-DFD5-45B1-86FD-16176CCE4B0C}"/>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a:extLst>
            <a:ext uri="{FF2B5EF4-FFF2-40B4-BE49-F238E27FC236}">
              <a16:creationId xmlns:a16="http://schemas.microsoft.com/office/drawing/2014/main" id="{91A56D16-43D8-4546-A9B9-70515401C594}"/>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a:extLst>
            <a:ext uri="{FF2B5EF4-FFF2-40B4-BE49-F238E27FC236}">
              <a16:creationId xmlns:a16="http://schemas.microsoft.com/office/drawing/2014/main" id="{52E9D5F0-E597-44EF-9D5F-35A7532AB813}"/>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5" name="テキスト ボックス 534">
          <a:extLst>
            <a:ext uri="{FF2B5EF4-FFF2-40B4-BE49-F238E27FC236}">
              <a16:creationId xmlns:a16="http://schemas.microsoft.com/office/drawing/2014/main" id="{A19C4299-2D82-4C5A-90CB-185EAC08420E}"/>
            </a:ext>
          </a:extLst>
        </xdr:cNvPr>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a:extLst>
            <a:ext uri="{FF2B5EF4-FFF2-40B4-BE49-F238E27FC236}">
              <a16:creationId xmlns:a16="http://schemas.microsoft.com/office/drawing/2014/main" id="{620C0DA3-F601-4288-9FDE-DBEE4FA1D937}"/>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a:extLst>
            <a:ext uri="{FF2B5EF4-FFF2-40B4-BE49-F238E27FC236}">
              <a16:creationId xmlns:a16="http://schemas.microsoft.com/office/drawing/2014/main" id="{E5682EED-BF0E-46D5-A3EB-038FEF39B5FD}"/>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庁舎】&#10;有形固定資産減価償却率グラフ枠">
          <a:extLst>
            <a:ext uri="{FF2B5EF4-FFF2-40B4-BE49-F238E27FC236}">
              <a16:creationId xmlns:a16="http://schemas.microsoft.com/office/drawing/2014/main" id="{3B047BBA-0A85-45DB-87E9-F036332EC813}"/>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39" name="直線コネクタ 538">
          <a:extLst>
            <a:ext uri="{FF2B5EF4-FFF2-40B4-BE49-F238E27FC236}">
              <a16:creationId xmlns:a16="http://schemas.microsoft.com/office/drawing/2014/main" id="{A5BDAF8D-5F33-450D-8545-E016D6333432}"/>
            </a:ext>
          </a:extLst>
        </xdr:cNvPr>
        <xdr:cNvCxnSpPr/>
      </xdr:nvCxnSpPr>
      <xdr:spPr>
        <a:xfrm flipV="1">
          <a:off x="13889989"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40" name="【庁舎】&#10;有形固定資産減価償却率最小値テキスト">
          <a:extLst>
            <a:ext uri="{FF2B5EF4-FFF2-40B4-BE49-F238E27FC236}">
              <a16:creationId xmlns:a16="http://schemas.microsoft.com/office/drawing/2014/main" id="{AFBF532A-A97B-46CF-9897-5E1C447A2FC1}"/>
            </a:ext>
          </a:extLst>
        </xdr:cNvPr>
        <xdr:cNvSpPr txBox="1"/>
      </xdr:nvSpPr>
      <xdr:spPr>
        <a:xfrm>
          <a:off x="13928725"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41" name="直線コネクタ 540">
          <a:extLst>
            <a:ext uri="{FF2B5EF4-FFF2-40B4-BE49-F238E27FC236}">
              <a16:creationId xmlns:a16="http://schemas.microsoft.com/office/drawing/2014/main" id="{E8B6562C-FA3E-4079-A0CC-0E251DB99A63}"/>
            </a:ext>
          </a:extLst>
        </xdr:cNvPr>
        <xdr:cNvCxnSpPr/>
      </xdr:nvCxnSpPr>
      <xdr:spPr>
        <a:xfrm>
          <a:off x="13801725" y="185274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2" name="【庁舎】&#10;有形固定資産減価償却率最大値テキスト">
          <a:extLst>
            <a:ext uri="{FF2B5EF4-FFF2-40B4-BE49-F238E27FC236}">
              <a16:creationId xmlns:a16="http://schemas.microsoft.com/office/drawing/2014/main" id="{4CDA59CC-2E84-4AFD-B91D-B77ECFAFC4DC}"/>
            </a:ext>
          </a:extLst>
        </xdr:cNvPr>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3" name="直線コネクタ 542">
          <a:extLst>
            <a:ext uri="{FF2B5EF4-FFF2-40B4-BE49-F238E27FC236}">
              <a16:creationId xmlns:a16="http://schemas.microsoft.com/office/drawing/2014/main" id="{E039011E-DE56-4134-8BA5-22379FB49174}"/>
            </a:ext>
          </a:extLst>
        </xdr:cNvPr>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44" name="【庁舎】&#10;有形固定資産減価償却率平均値テキスト">
          <a:extLst>
            <a:ext uri="{FF2B5EF4-FFF2-40B4-BE49-F238E27FC236}">
              <a16:creationId xmlns:a16="http://schemas.microsoft.com/office/drawing/2014/main" id="{3DF6F2A0-5E5B-446E-A744-A6110C3FF1CB}"/>
            </a:ext>
          </a:extLst>
        </xdr:cNvPr>
        <xdr:cNvSpPr txBox="1"/>
      </xdr:nvSpPr>
      <xdr:spPr>
        <a:xfrm>
          <a:off x="13928725"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45" name="フローチャート: 判断 544">
          <a:extLst>
            <a:ext uri="{FF2B5EF4-FFF2-40B4-BE49-F238E27FC236}">
              <a16:creationId xmlns:a16="http://schemas.microsoft.com/office/drawing/2014/main" id="{B8CA0446-60F0-4D55-9ABC-B4756ADF3D09}"/>
            </a:ext>
          </a:extLst>
        </xdr:cNvPr>
        <xdr:cNvSpPr/>
      </xdr:nvSpPr>
      <xdr:spPr>
        <a:xfrm>
          <a:off x="13839825" y="177141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46" name="フローチャート: 判断 545">
          <a:extLst>
            <a:ext uri="{FF2B5EF4-FFF2-40B4-BE49-F238E27FC236}">
              <a16:creationId xmlns:a16="http://schemas.microsoft.com/office/drawing/2014/main" id="{55BDB2F2-9448-4813-978C-91FBF1A8EF07}"/>
            </a:ext>
          </a:extLst>
        </xdr:cNvPr>
        <xdr:cNvSpPr/>
      </xdr:nvSpPr>
      <xdr:spPr>
        <a:xfrm>
          <a:off x="13115925"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547" name="n_1aveValue【庁舎】&#10;有形固定資産減価償却率">
          <a:extLst>
            <a:ext uri="{FF2B5EF4-FFF2-40B4-BE49-F238E27FC236}">
              <a16:creationId xmlns:a16="http://schemas.microsoft.com/office/drawing/2014/main" id="{DF69E8B4-EA95-4563-9746-412E83E3120F}"/>
            </a:ext>
          </a:extLst>
        </xdr:cNvPr>
        <xdr:cNvSpPr txBox="1"/>
      </xdr:nvSpPr>
      <xdr:spPr>
        <a:xfrm>
          <a:off x="12980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48" name="フローチャート: 判断 547">
          <a:extLst>
            <a:ext uri="{FF2B5EF4-FFF2-40B4-BE49-F238E27FC236}">
              <a16:creationId xmlns:a16="http://schemas.microsoft.com/office/drawing/2014/main" id="{77BEAF15-2CFD-4159-9E56-2FBBE80B9832}"/>
            </a:ext>
          </a:extLst>
        </xdr:cNvPr>
        <xdr:cNvSpPr/>
      </xdr:nvSpPr>
      <xdr:spPr>
        <a:xfrm>
          <a:off x="123698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49" name="n_2aveValue【庁舎】&#10;有形固定資産減価償却率">
          <a:extLst>
            <a:ext uri="{FF2B5EF4-FFF2-40B4-BE49-F238E27FC236}">
              <a16:creationId xmlns:a16="http://schemas.microsoft.com/office/drawing/2014/main" id="{DD7B07BE-2DDB-4B2D-9526-D70F50C216B7}"/>
            </a:ext>
          </a:extLst>
        </xdr:cNvPr>
        <xdr:cNvSpPr txBox="1"/>
      </xdr:nvSpPr>
      <xdr:spPr>
        <a:xfrm>
          <a:off x="12246619"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C1DDEE3B-E724-404C-A3E9-CC04F4FE9862}"/>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E27B924-79CC-43F3-A41F-BDCD0B9CDF24}"/>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50EFA61D-DEC7-4FD2-8132-6DFD28EDBDAF}"/>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93F71C95-29D0-449F-A9A9-8644867AA3D2}"/>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17C2CB0C-CA30-4BB6-A9A7-9F7FA4375AED}"/>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xdr:rowOff>
    </xdr:from>
    <xdr:to>
      <xdr:col>85</xdr:col>
      <xdr:colOff>177800</xdr:colOff>
      <xdr:row>103</xdr:row>
      <xdr:rowOff>102507</xdr:rowOff>
    </xdr:to>
    <xdr:sp macro="" textlink="">
      <xdr:nvSpPr>
        <xdr:cNvPr id="555" name="楕円 554">
          <a:extLst>
            <a:ext uri="{FF2B5EF4-FFF2-40B4-BE49-F238E27FC236}">
              <a16:creationId xmlns:a16="http://schemas.microsoft.com/office/drawing/2014/main" id="{0704A40E-31F2-41A8-B5E6-2C4CAF7918AE}"/>
            </a:ext>
          </a:extLst>
        </xdr:cNvPr>
        <xdr:cNvSpPr/>
      </xdr:nvSpPr>
      <xdr:spPr>
        <a:xfrm>
          <a:off x="13839825" y="176602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23784</xdr:rowOff>
    </xdr:from>
    <xdr:ext cx="405111" cy="259045"/>
    <xdr:sp macro="" textlink="">
      <xdr:nvSpPr>
        <xdr:cNvPr id="556" name="【庁舎】&#10;有形固定資産減価償却率該当値テキスト">
          <a:extLst>
            <a:ext uri="{FF2B5EF4-FFF2-40B4-BE49-F238E27FC236}">
              <a16:creationId xmlns:a16="http://schemas.microsoft.com/office/drawing/2014/main" id="{2AD1308D-1C4D-4E3B-8EF7-B79129A6CD1E}"/>
            </a:ext>
          </a:extLst>
        </xdr:cNvPr>
        <xdr:cNvSpPr txBox="1"/>
      </xdr:nvSpPr>
      <xdr:spPr>
        <a:xfrm>
          <a:off x="13928725" y="1751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33564</xdr:rowOff>
    </xdr:from>
    <xdr:to>
      <xdr:col>81</xdr:col>
      <xdr:colOff>101600</xdr:colOff>
      <xdr:row>103</xdr:row>
      <xdr:rowOff>135164</xdr:rowOff>
    </xdr:to>
    <xdr:sp macro="" textlink="">
      <xdr:nvSpPr>
        <xdr:cNvPr id="557" name="楕円 556">
          <a:extLst>
            <a:ext uri="{FF2B5EF4-FFF2-40B4-BE49-F238E27FC236}">
              <a16:creationId xmlns:a16="http://schemas.microsoft.com/office/drawing/2014/main" id="{36576CF2-21EF-4ACB-8650-BA552C2199DD}"/>
            </a:ext>
          </a:extLst>
        </xdr:cNvPr>
        <xdr:cNvSpPr/>
      </xdr:nvSpPr>
      <xdr:spPr>
        <a:xfrm>
          <a:off x="13115925"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51707</xdr:rowOff>
    </xdr:from>
    <xdr:to>
      <xdr:col>85</xdr:col>
      <xdr:colOff>127000</xdr:colOff>
      <xdr:row>103</xdr:row>
      <xdr:rowOff>84364</xdr:rowOff>
    </xdr:to>
    <xdr:cxnSp macro="">
      <xdr:nvCxnSpPr>
        <xdr:cNvPr id="558" name="直線コネクタ 557">
          <a:extLst>
            <a:ext uri="{FF2B5EF4-FFF2-40B4-BE49-F238E27FC236}">
              <a16:creationId xmlns:a16="http://schemas.microsoft.com/office/drawing/2014/main" id="{55C24814-92B1-4BE9-AA4B-7D5941F55E20}"/>
            </a:ext>
          </a:extLst>
        </xdr:cNvPr>
        <xdr:cNvCxnSpPr/>
      </xdr:nvCxnSpPr>
      <xdr:spPr>
        <a:xfrm flipV="1">
          <a:off x="13166725" y="17711057"/>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126291</xdr:rowOff>
    </xdr:from>
    <xdr:ext cx="405111" cy="259045"/>
    <xdr:sp macro="" textlink="">
      <xdr:nvSpPr>
        <xdr:cNvPr id="559" name="n_1mainValue【庁舎】&#10;有形固定資産減価償却率">
          <a:extLst>
            <a:ext uri="{FF2B5EF4-FFF2-40B4-BE49-F238E27FC236}">
              <a16:creationId xmlns:a16="http://schemas.microsoft.com/office/drawing/2014/main" id="{EED73824-8B2C-489C-BF2C-492761B95E15}"/>
            </a:ext>
          </a:extLst>
        </xdr:cNvPr>
        <xdr:cNvSpPr txBox="1"/>
      </xdr:nvSpPr>
      <xdr:spPr>
        <a:xfrm>
          <a:off x="129800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a:extLst>
            <a:ext uri="{FF2B5EF4-FFF2-40B4-BE49-F238E27FC236}">
              <a16:creationId xmlns:a16="http://schemas.microsoft.com/office/drawing/2014/main" id="{E52C3FC5-9B7F-4642-A927-FF078760271F}"/>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a:extLst>
            <a:ext uri="{FF2B5EF4-FFF2-40B4-BE49-F238E27FC236}">
              <a16:creationId xmlns:a16="http://schemas.microsoft.com/office/drawing/2014/main" id="{A03842E2-81A5-4A1A-BE47-9EC509BE6CC1}"/>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a:extLst>
            <a:ext uri="{FF2B5EF4-FFF2-40B4-BE49-F238E27FC236}">
              <a16:creationId xmlns:a16="http://schemas.microsoft.com/office/drawing/2014/main" id="{1D3A6941-4A23-41EA-8A36-7739A02D786F}"/>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a:extLst>
            <a:ext uri="{FF2B5EF4-FFF2-40B4-BE49-F238E27FC236}">
              <a16:creationId xmlns:a16="http://schemas.microsoft.com/office/drawing/2014/main" id="{409C38FC-976B-4F41-A66D-BD61AF993F1D}"/>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a:extLst>
            <a:ext uri="{FF2B5EF4-FFF2-40B4-BE49-F238E27FC236}">
              <a16:creationId xmlns:a16="http://schemas.microsoft.com/office/drawing/2014/main" id="{4FAFA756-B673-4E9A-AC17-90849F56EAD6}"/>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a:extLst>
            <a:ext uri="{FF2B5EF4-FFF2-40B4-BE49-F238E27FC236}">
              <a16:creationId xmlns:a16="http://schemas.microsoft.com/office/drawing/2014/main" id="{3EA198BA-F3B6-46B5-A154-8256DDDF22DF}"/>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a:extLst>
            <a:ext uri="{FF2B5EF4-FFF2-40B4-BE49-F238E27FC236}">
              <a16:creationId xmlns:a16="http://schemas.microsoft.com/office/drawing/2014/main" id="{9981E4EC-1A3B-471B-B91F-BDF4E0B90B6C}"/>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a:extLst>
            <a:ext uri="{FF2B5EF4-FFF2-40B4-BE49-F238E27FC236}">
              <a16:creationId xmlns:a16="http://schemas.microsoft.com/office/drawing/2014/main" id="{2B08F44A-885F-4E20-AA60-0FD1E63790A5}"/>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a:extLst>
            <a:ext uri="{FF2B5EF4-FFF2-40B4-BE49-F238E27FC236}">
              <a16:creationId xmlns:a16="http://schemas.microsoft.com/office/drawing/2014/main" id="{6A498B98-5BAD-4ACC-B816-1B1389B56AA5}"/>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a:extLst>
            <a:ext uri="{FF2B5EF4-FFF2-40B4-BE49-F238E27FC236}">
              <a16:creationId xmlns:a16="http://schemas.microsoft.com/office/drawing/2014/main" id="{B69B04B1-A71E-491C-82F5-4DEF5FCCBFD2}"/>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0" name="直線コネクタ 569">
          <a:extLst>
            <a:ext uri="{FF2B5EF4-FFF2-40B4-BE49-F238E27FC236}">
              <a16:creationId xmlns:a16="http://schemas.microsoft.com/office/drawing/2014/main" id="{8A6FCB2C-EF43-4F32-9894-D343E95945F0}"/>
            </a:ext>
          </a:extLst>
        </xdr:cNvPr>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1" name="テキスト ボックス 570">
          <a:extLst>
            <a:ext uri="{FF2B5EF4-FFF2-40B4-BE49-F238E27FC236}">
              <a16:creationId xmlns:a16="http://schemas.microsoft.com/office/drawing/2014/main" id="{72F8B377-B595-4A31-B97A-8214954EB334}"/>
            </a:ext>
          </a:extLst>
        </xdr:cNvPr>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2" name="直線コネクタ 571">
          <a:extLst>
            <a:ext uri="{FF2B5EF4-FFF2-40B4-BE49-F238E27FC236}">
              <a16:creationId xmlns:a16="http://schemas.microsoft.com/office/drawing/2014/main" id="{95B1FDC2-2D73-4B5A-96E6-4831C2618297}"/>
            </a:ext>
          </a:extLst>
        </xdr:cNvPr>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3" name="テキスト ボックス 572">
          <a:extLst>
            <a:ext uri="{FF2B5EF4-FFF2-40B4-BE49-F238E27FC236}">
              <a16:creationId xmlns:a16="http://schemas.microsoft.com/office/drawing/2014/main" id="{DAD2AC23-5EA8-4BC7-9C86-69DF9400E483}"/>
            </a:ext>
          </a:extLst>
        </xdr:cNvPr>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4" name="直線コネクタ 573">
          <a:extLst>
            <a:ext uri="{FF2B5EF4-FFF2-40B4-BE49-F238E27FC236}">
              <a16:creationId xmlns:a16="http://schemas.microsoft.com/office/drawing/2014/main" id="{6B86DBD1-13D9-4FCE-80ED-19233FA8507B}"/>
            </a:ext>
          </a:extLst>
        </xdr:cNvPr>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5" name="テキスト ボックス 574">
          <a:extLst>
            <a:ext uri="{FF2B5EF4-FFF2-40B4-BE49-F238E27FC236}">
              <a16:creationId xmlns:a16="http://schemas.microsoft.com/office/drawing/2014/main" id="{350C1BB1-4A1F-47F8-9C2A-09DE566445D4}"/>
            </a:ext>
          </a:extLst>
        </xdr:cNvPr>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6" name="直線コネクタ 575">
          <a:extLst>
            <a:ext uri="{FF2B5EF4-FFF2-40B4-BE49-F238E27FC236}">
              <a16:creationId xmlns:a16="http://schemas.microsoft.com/office/drawing/2014/main" id="{A6071CE9-3751-41CB-8B95-9CD4CB13AF4E}"/>
            </a:ext>
          </a:extLst>
        </xdr:cNvPr>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7" name="テキスト ボックス 576">
          <a:extLst>
            <a:ext uri="{FF2B5EF4-FFF2-40B4-BE49-F238E27FC236}">
              <a16:creationId xmlns:a16="http://schemas.microsoft.com/office/drawing/2014/main" id="{0A629AD3-0E4C-43EB-85F0-3A5AC62F8CB3}"/>
            </a:ext>
          </a:extLst>
        </xdr:cNvPr>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a:extLst>
            <a:ext uri="{FF2B5EF4-FFF2-40B4-BE49-F238E27FC236}">
              <a16:creationId xmlns:a16="http://schemas.microsoft.com/office/drawing/2014/main" id="{85810802-6025-43EB-87DB-4DF2C78BAA4C}"/>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a:extLst>
            <a:ext uri="{FF2B5EF4-FFF2-40B4-BE49-F238E27FC236}">
              <a16:creationId xmlns:a16="http://schemas.microsoft.com/office/drawing/2014/main" id="{E47C9113-0EEE-4691-822E-8ECD2D29CF52}"/>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庁舎】&#10;一人当たり面積グラフ枠">
          <a:extLst>
            <a:ext uri="{FF2B5EF4-FFF2-40B4-BE49-F238E27FC236}">
              <a16:creationId xmlns:a16="http://schemas.microsoft.com/office/drawing/2014/main" id="{7154C2D4-ECDC-4655-B27C-98E92401009D}"/>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81" name="直線コネクタ 580">
          <a:extLst>
            <a:ext uri="{FF2B5EF4-FFF2-40B4-BE49-F238E27FC236}">
              <a16:creationId xmlns:a16="http://schemas.microsoft.com/office/drawing/2014/main" id="{875DFA3B-406C-4AD6-96F6-039C222E8D46}"/>
            </a:ext>
          </a:extLst>
        </xdr:cNvPr>
        <xdr:cNvCxnSpPr/>
      </xdr:nvCxnSpPr>
      <xdr:spPr>
        <a:xfrm flipV="1">
          <a:off x="188461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82" name="【庁舎】&#10;一人当たり面積最小値テキスト">
          <a:extLst>
            <a:ext uri="{FF2B5EF4-FFF2-40B4-BE49-F238E27FC236}">
              <a16:creationId xmlns:a16="http://schemas.microsoft.com/office/drawing/2014/main" id="{D1B582EB-8C87-48C9-A471-5730E942F293}"/>
            </a:ext>
          </a:extLst>
        </xdr:cNvPr>
        <xdr:cNvSpPr txBox="1"/>
      </xdr:nvSpPr>
      <xdr:spPr>
        <a:xfrm>
          <a:off x="188849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83" name="直線コネクタ 582">
          <a:extLst>
            <a:ext uri="{FF2B5EF4-FFF2-40B4-BE49-F238E27FC236}">
              <a16:creationId xmlns:a16="http://schemas.microsoft.com/office/drawing/2014/main" id="{E0700B0E-1C58-4B1C-8A6F-99A3CD3EA28A}"/>
            </a:ext>
          </a:extLst>
        </xdr:cNvPr>
        <xdr:cNvCxnSpPr/>
      </xdr:nvCxnSpPr>
      <xdr:spPr>
        <a:xfrm>
          <a:off x="18786475" y="185244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84" name="【庁舎】&#10;一人当たり面積最大値テキスト">
          <a:extLst>
            <a:ext uri="{FF2B5EF4-FFF2-40B4-BE49-F238E27FC236}">
              <a16:creationId xmlns:a16="http://schemas.microsoft.com/office/drawing/2014/main" id="{311EEF8F-5AA6-4E5B-866D-529D8CE74BA8}"/>
            </a:ext>
          </a:extLst>
        </xdr:cNvPr>
        <xdr:cNvSpPr txBox="1"/>
      </xdr:nvSpPr>
      <xdr:spPr>
        <a:xfrm>
          <a:off x="188849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85" name="直線コネクタ 584">
          <a:extLst>
            <a:ext uri="{FF2B5EF4-FFF2-40B4-BE49-F238E27FC236}">
              <a16:creationId xmlns:a16="http://schemas.microsoft.com/office/drawing/2014/main" id="{4D2F7BE2-0466-484F-89AC-4DF8EEE4A296}"/>
            </a:ext>
          </a:extLst>
        </xdr:cNvPr>
        <xdr:cNvCxnSpPr/>
      </xdr:nvCxnSpPr>
      <xdr:spPr>
        <a:xfrm>
          <a:off x="18786475" y="17149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86" name="【庁舎】&#10;一人当たり面積平均値テキスト">
          <a:extLst>
            <a:ext uri="{FF2B5EF4-FFF2-40B4-BE49-F238E27FC236}">
              <a16:creationId xmlns:a16="http://schemas.microsoft.com/office/drawing/2014/main" id="{E734DECA-7054-4532-A89B-C028AB76A746}"/>
            </a:ext>
          </a:extLst>
        </xdr:cNvPr>
        <xdr:cNvSpPr txBox="1"/>
      </xdr:nvSpPr>
      <xdr:spPr>
        <a:xfrm>
          <a:off x="188849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87" name="フローチャート: 判断 586">
          <a:extLst>
            <a:ext uri="{FF2B5EF4-FFF2-40B4-BE49-F238E27FC236}">
              <a16:creationId xmlns:a16="http://schemas.microsoft.com/office/drawing/2014/main" id="{926B8C75-D92F-4677-8873-5E59C1A8995E}"/>
            </a:ext>
          </a:extLst>
        </xdr:cNvPr>
        <xdr:cNvSpPr/>
      </xdr:nvSpPr>
      <xdr:spPr>
        <a:xfrm>
          <a:off x="187960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88" name="フローチャート: 判断 587">
          <a:extLst>
            <a:ext uri="{FF2B5EF4-FFF2-40B4-BE49-F238E27FC236}">
              <a16:creationId xmlns:a16="http://schemas.microsoft.com/office/drawing/2014/main" id="{267D6EB8-3705-4CE2-872F-883E1C00446B}"/>
            </a:ext>
          </a:extLst>
        </xdr:cNvPr>
        <xdr:cNvSpPr/>
      </xdr:nvSpPr>
      <xdr:spPr>
        <a:xfrm>
          <a:off x="18100675" y="183396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89" name="n_1aveValue【庁舎】&#10;一人当たり面積">
          <a:extLst>
            <a:ext uri="{FF2B5EF4-FFF2-40B4-BE49-F238E27FC236}">
              <a16:creationId xmlns:a16="http://schemas.microsoft.com/office/drawing/2014/main" id="{BB8BC5C9-AF8F-4D89-B401-76073867EAB9}"/>
            </a:ext>
          </a:extLst>
        </xdr:cNvPr>
        <xdr:cNvSpPr txBox="1"/>
      </xdr:nvSpPr>
      <xdr:spPr>
        <a:xfrm>
          <a:off x="1793247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90" name="フローチャート: 判断 589">
          <a:extLst>
            <a:ext uri="{FF2B5EF4-FFF2-40B4-BE49-F238E27FC236}">
              <a16:creationId xmlns:a16="http://schemas.microsoft.com/office/drawing/2014/main" id="{71A88C74-2F59-4BB3-BD5D-B063A1FB396A}"/>
            </a:ext>
          </a:extLst>
        </xdr:cNvPr>
        <xdr:cNvSpPr/>
      </xdr:nvSpPr>
      <xdr:spPr>
        <a:xfrm>
          <a:off x="17325975"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91" name="n_2aveValue【庁舎】&#10;一人当たり面積">
          <a:extLst>
            <a:ext uri="{FF2B5EF4-FFF2-40B4-BE49-F238E27FC236}">
              <a16:creationId xmlns:a16="http://schemas.microsoft.com/office/drawing/2014/main" id="{EA3A648D-40A2-47D7-B509-2E8B703C00D1}"/>
            </a:ext>
          </a:extLst>
        </xdr:cNvPr>
        <xdr:cNvSpPr txBox="1"/>
      </xdr:nvSpPr>
      <xdr:spPr>
        <a:xfrm>
          <a:off x="1717047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E9124EC9-42F5-4B91-AB00-0CE683027471}"/>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2BCA9DDD-17BA-4E96-92A8-49ACB0588237}"/>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B29F05D6-7E36-45C8-92CC-88139179CB81}"/>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BCECE730-1C6A-4226-BA57-01AC66AF1BC3}"/>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E719859D-01FE-4DD3-A4EB-AE5A87CFC3EE}"/>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127355</xdr:rowOff>
    </xdr:from>
    <xdr:to>
      <xdr:col>116</xdr:col>
      <xdr:colOff>114300</xdr:colOff>
      <xdr:row>106</xdr:row>
      <xdr:rowOff>57505</xdr:rowOff>
    </xdr:to>
    <xdr:sp macro="" textlink="">
      <xdr:nvSpPr>
        <xdr:cNvPr id="597" name="楕円 596">
          <a:extLst>
            <a:ext uri="{FF2B5EF4-FFF2-40B4-BE49-F238E27FC236}">
              <a16:creationId xmlns:a16="http://schemas.microsoft.com/office/drawing/2014/main" id="{E138BFD9-01B9-476A-B238-65B3168237F0}"/>
            </a:ext>
          </a:extLst>
        </xdr:cNvPr>
        <xdr:cNvSpPr/>
      </xdr:nvSpPr>
      <xdr:spPr>
        <a:xfrm>
          <a:off x="18796000" y="181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150232</xdr:rowOff>
    </xdr:from>
    <xdr:ext cx="469744" cy="259045"/>
    <xdr:sp macro="" textlink="">
      <xdr:nvSpPr>
        <xdr:cNvPr id="598" name="【庁舎】&#10;一人当たり面積該当値テキスト">
          <a:extLst>
            <a:ext uri="{FF2B5EF4-FFF2-40B4-BE49-F238E27FC236}">
              <a16:creationId xmlns:a16="http://schemas.microsoft.com/office/drawing/2014/main" id="{67314349-D97C-4DD5-8A70-2F2F5CAB8B0E}"/>
            </a:ext>
          </a:extLst>
        </xdr:cNvPr>
        <xdr:cNvSpPr txBox="1"/>
      </xdr:nvSpPr>
      <xdr:spPr>
        <a:xfrm>
          <a:off x="18884900" y="1798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142900</xdr:rowOff>
    </xdr:from>
    <xdr:to>
      <xdr:col>112</xdr:col>
      <xdr:colOff>38100</xdr:colOff>
      <xdr:row>106</xdr:row>
      <xdr:rowOff>73050</xdr:rowOff>
    </xdr:to>
    <xdr:sp macro="" textlink="">
      <xdr:nvSpPr>
        <xdr:cNvPr id="599" name="楕円 598">
          <a:extLst>
            <a:ext uri="{FF2B5EF4-FFF2-40B4-BE49-F238E27FC236}">
              <a16:creationId xmlns:a16="http://schemas.microsoft.com/office/drawing/2014/main" id="{DCB8BC20-FDD8-475A-9D94-E3AA7027A23E}"/>
            </a:ext>
          </a:extLst>
        </xdr:cNvPr>
        <xdr:cNvSpPr/>
      </xdr:nvSpPr>
      <xdr:spPr>
        <a:xfrm>
          <a:off x="18100675" y="181451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6705</xdr:rowOff>
    </xdr:from>
    <xdr:to>
      <xdr:col>116</xdr:col>
      <xdr:colOff>63500</xdr:colOff>
      <xdr:row>106</xdr:row>
      <xdr:rowOff>22250</xdr:rowOff>
    </xdr:to>
    <xdr:cxnSp macro="">
      <xdr:nvCxnSpPr>
        <xdr:cNvPr id="600" name="直線コネクタ 599">
          <a:extLst>
            <a:ext uri="{FF2B5EF4-FFF2-40B4-BE49-F238E27FC236}">
              <a16:creationId xmlns:a16="http://schemas.microsoft.com/office/drawing/2014/main" id="{9E26CEB1-6ABB-44B9-A468-AB2350625C26}"/>
            </a:ext>
          </a:extLst>
        </xdr:cNvPr>
        <xdr:cNvCxnSpPr/>
      </xdr:nvCxnSpPr>
      <xdr:spPr>
        <a:xfrm flipV="1">
          <a:off x="18132425" y="18180405"/>
          <a:ext cx="714375"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89577</xdr:rowOff>
    </xdr:from>
    <xdr:ext cx="469744" cy="259045"/>
    <xdr:sp macro="" textlink="">
      <xdr:nvSpPr>
        <xdr:cNvPr id="601" name="n_1mainValue【庁舎】&#10;一人当たり面積">
          <a:extLst>
            <a:ext uri="{FF2B5EF4-FFF2-40B4-BE49-F238E27FC236}">
              <a16:creationId xmlns:a16="http://schemas.microsoft.com/office/drawing/2014/main" id="{80CCF437-4CC3-4A54-8850-510C567CE21A}"/>
            </a:ext>
          </a:extLst>
        </xdr:cNvPr>
        <xdr:cNvSpPr txBox="1"/>
      </xdr:nvSpPr>
      <xdr:spPr>
        <a:xfrm>
          <a:off x="17932477" y="179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a:extLst>
            <a:ext uri="{FF2B5EF4-FFF2-40B4-BE49-F238E27FC236}">
              <a16:creationId xmlns:a16="http://schemas.microsoft.com/office/drawing/2014/main" id="{368E45D0-7DFE-4605-8601-0476BF38C7A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a:extLst>
            <a:ext uri="{FF2B5EF4-FFF2-40B4-BE49-F238E27FC236}">
              <a16:creationId xmlns:a16="http://schemas.microsoft.com/office/drawing/2014/main" id="{DA270F08-BD79-4E8A-B231-8D79CE711094}"/>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a:extLst>
            <a:ext uri="{FF2B5EF4-FFF2-40B4-BE49-F238E27FC236}">
              <a16:creationId xmlns:a16="http://schemas.microsoft.com/office/drawing/2014/main" id="{753C0132-AB23-4E90-B394-DC6221E7C3EF}"/>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ほとんどの施設において</a:t>
          </a:r>
          <a:r>
            <a:rPr kumimoji="1" lang="ja-JP" altLang="ja-JP" sz="1100">
              <a:solidFill>
                <a:schemeClr val="dk1"/>
              </a:solidFill>
              <a:effectLst/>
              <a:latin typeface="+mn-lt"/>
              <a:ea typeface="+mn-ea"/>
              <a:cs typeface="+mn-cs"/>
            </a:rPr>
            <a:t>老朽化してきており有形固定資産減価償却率が高くなっている。今後は、</a:t>
          </a:r>
          <a:r>
            <a:rPr kumimoji="1" lang="ja-JP" altLang="en-US" sz="1100">
              <a:solidFill>
                <a:schemeClr val="dk1"/>
              </a:solidFill>
              <a:effectLst/>
              <a:latin typeface="+mn-lt"/>
              <a:ea typeface="+mn-ea"/>
              <a:cs typeface="+mn-cs"/>
            </a:rPr>
            <a:t>公共施設総合管理計画により</a:t>
          </a:r>
          <a:r>
            <a:rPr kumimoji="1" lang="ja-JP" altLang="ja-JP" sz="1100">
              <a:solidFill>
                <a:schemeClr val="dk1"/>
              </a:solidFill>
              <a:effectLst/>
              <a:latin typeface="+mn-lt"/>
              <a:ea typeface="+mn-ea"/>
              <a:cs typeface="+mn-cs"/>
            </a:rPr>
            <a:t>計画的な施設の維持管理を行い長寿命化を推進していく。庁舎については築３０年となり、今後の維持管理について検討を行い計画的な補修を行う時期となっている。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1,766
1,763
187.56
3,670,995
3,490,887
91,502
1,885,805
2,951,032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年度から横ばいの状態であり、おおむね類似団体平均値と同数値を推移している。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村内の主要産業である林業は以前と比べると上向いてはいるものの、経営的には非常に厳しい状況であり財政基盤の向上までには至っておらず、</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ぜい弱な財政基盤であることは変わりない。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今後も財政規模に見合った経費への適正執行と歳入確保継続のために総合的且つ将来を見据えた施策の展開を図る。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年度数値に比べ、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。これは、経常経費一般財源は減となっているものの、地方交付税及び臨時財政対策債の減により、経常一般財源が大きく減となっていることが大きな要因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思われる。今後も経常一般財源の伸びが期待できない状況にあり、地方交付税の数値変動に影響されやすい小規模自治体であるため、住民ニーズのバランスを図りつつ、身の丈にあった事業展開を進めるもの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152219</xdr:rowOff>
    </xdr:from>
    <xdr:to>
      <xdr:col>23</xdr:col>
      <xdr:colOff>133350</xdr:colOff>
      <xdr:row>64</xdr:row>
      <xdr:rowOff>53159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5356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152219</xdr:rowOff>
    </xdr:from>
    <xdr:to>
      <xdr:col>19</xdr:col>
      <xdr:colOff>133350</xdr:colOff>
      <xdr:row>64</xdr:row>
      <xdr:rowOff>49712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5356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124641</xdr:rowOff>
    </xdr:from>
    <xdr:to>
      <xdr:col>15</xdr:col>
      <xdr:colOff>82550</xdr:colOff>
      <xdr:row>64</xdr:row>
      <xdr:rowOff>49712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2599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107406</xdr:rowOff>
    </xdr:from>
    <xdr:to>
      <xdr:col>11</xdr:col>
      <xdr:colOff>31750</xdr:colOff>
      <xdr:row>63</xdr:row>
      <xdr:rowOff>124641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0875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2359</xdr:rowOff>
    </xdr:from>
    <xdr:to>
      <xdr:col>23</xdr:col>
      <xdr:colOff>184150</xdr:colOff>
      <xdr:row>64</xdr:row>
      <xdr:rowOff>103959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18886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101419</xdr:rowOff>
    </xdr:from>
    <xdr:to>
      <xdr:col>19</xdr:col>
      <xdr:colOff>184150</xdr:colOff>
      <xdr:row>64</xdr:row>
      <xdr:rowOff>31569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170362</xdr:rowOff>
    </xdr:from>
    <xdr:to>
      <xdr:col>15</xdr:col>
      <xdr:colOff>133350</xdr:colOff>
      <xdr:row>64</xdr:row>
      <xdr:rowOff>100512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85289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73841</xdr:rowOff>
    </xdr:from>
    <xdr:to>
      <xdr:col>11</xdr:col>
      <xdr:colOff>82550</xdr:colOff>
      <xdr:row>64</xdr:row>
      <xdr:rowOff>3991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56606</xdr:rowOff>
    </xdr:from>
    <xdr:to>
      <xdr:col>7</xdr:col>
      <xdr:colOff>31750</xdr:colOff>
      <xdr:row>63</xdr:row>
      <xdr:rowOff>158206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168383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類似団体に比べ高くなっているのは、主に物件費を要因としており、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委託料における物件費の増及び社会・福祉費における扶助費の増が年々大きく財政に影響している。今後は維持補修費も公共施設の改修とともに財政圧迫の要因となることから公共施設総合整備計画のもと、固定資産台帳を注視しながら、適正執行を実行することと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人件費においては、ラスパイレス指数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と県内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でも下位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の数値と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なった。今後も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国規定に合わせた給与改正を進めるとともに高額職員の退職等により抑制を図っている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64877</xdr:rowOff>
    </xdr:from>
    <xdr:to>
      <xdr:col>23</xdr:col>
      <xdr:colOff>133350</xdr:colOff>
      <xdr:row>83</xdr:row>
      <xdr:rowOff>72344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95227"/>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61482</xdr:rowOff>
    </xdr:from>
    <xdr:to>
      <xdr:col>19</xdr:col>
      <xdr:colOff>133350</xdr:colOff>
      <xdr:row>83</xdr:row>
      <xdr:rowOff>64877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91832"/>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35728</xdr:rowOff>
    </xdr:from>
    <xdr:to>
      <xdr:col>15</xdr:col>
      <xdr:colOff>82550</xdr:colOff>
      <xdr:row>83</xdr:row>
      <xdr:rowOff>61482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66078"/>
          <a:ext cx="8890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17455</xdr:rowOff>
    </xdr:from>
    <xdr:to>
      <xdr:col>11</xdr:col>
      <xdr:colOff>31750</xdr:colOff>
      <xdr:row>83</xdr:row>
      <xdr:rowOff>35728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47805"/>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21544</xdr:rowOff>
    </xdr:from>
    <xdr:to>
      <xdr:col>23</xdr:col>
      <xdr:colOff>184150</xdr:colOff>
      <xdr:row>83</xdr:row>
      <xdr:rowOff>123144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165071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2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14077</xdr:rowOff>
    </xdr:from>
    <xdr:to>
      <xdr:col>19</xdr:col>
      <xdr:colOff>184150</xdr:colOff>
      <xdr:row>83</xdr:row>
      <xdr:rowOff>115677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100454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30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10682</xdr:rowOff>
    </xdr:from>
    <xdr:to>
      <xdr:col>15</xdr:col>
      <xdr:colOff>133350</xdr:colOff>
      <xdr:row>83</xdr:row>
      <xdr:rowOff>112282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97059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2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156378</xdr:rowOff>
    </xdr:from>
    <xdr:to>
      <xdr:col>11</xdr:col>
      <xdr:colOff>82550</xdr:colOff>
      <xdr:row>83</xdr:row>
      <xdr:rowOff>86528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71305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0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138105</xdr:rowOff>
    </xdr:from>
    <xdr:to>
      <xdr:col>7</xdr:col>
      <xdr:colOff>31750</xdr:colOff>
      <xdr:row>83</xdr:row>
      <xdr:rowOff>68255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53032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8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前年度比同となっているが、県下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でも下位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となり、類似団体平均値と比較しても例年低い数値となっている。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本村では国の給与規定に準じることを原則とし、基準外の特別昇給もない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更に人事評価制度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以前から勤務評定を実施し、昇級・昇格に反映している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0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67945</xdr:rowOff>
    </xdr:from>
    <xdr:to>
      <xdr:col>68</xdr:col>
      <xdr:colOff>152400</xdr:colOff>
      <xdr:row>85</xdr:row>
      <xdr:rowOff>128270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411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17145</xdr:rowOff>
    </xdr:from>
    <xdr:to>
      <xdr:col>64</xdr:col>
      <xdr:colOff>152400</xdr:colOff>
      <xdr:row>85</xdr:row>
      <xdr:rowOff>118745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128922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村内人口は平成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％程減少しているものの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の増となっている。小規模自治体においては、多様化する住民ニーズへの対応により、現定員数はしばらく維持しなければならない状況であるが、類似団体数値を注視し、人件費の経費抑制を実現するよう今後の人口動向を含め、業務環境の改善等の対策を図りながら、定員管理を徹底する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111773</xdr:rowOff>
    </xdr:from>
    <xdr:to>
      <xdr:col>81</xdr:col>
      <xdr:colOff>44450</xdr:colOff>
      <xdr:row>62</xdr:row>
      <xdr:rowOff>138075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741673"/>
          <a:ext cx="8382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88367</xdr:rowOff>
    </xdr:from>
    <xdr:to>
      <xdr:col>77</xdr:col>
      <xdr:colOff>44450</xdr:colOff>
      <xdr:row>62</xdr:row>
      <xdr:rowOff>111773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718267"/>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88367</xdr:rowOff>
    </xdr:from>
    <xdr:to>
      <xdr:col>72</xdr:col>
      <xdr:colOff>203200</xdr:colOff>
      <xdr:row>62</xdr:row>
      <xdr:rowOff>96812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718267"/>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66891</xdr:rowOff>
    </xdr:from>
    <xdr:to>
      <xdr:col>68</xdr:col>
      <xdr:colOff>152400</xdr:colOff>
      <xdr:row>62</xdr:row>
      <xdr:rowOff>96812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696791"/>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87275</xdr:rowOff>
    </xdr:from>
    <xdr:to>
      <xdr:col>81</xdr:col>
      <xdr:colOff>95250</xdr:colOff>
      <xdr:row>63</xdr:row>
      <xdr:rowOff>17425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59352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60973</xdr:rowOff>
    </xdr:from>
    <xdr:to>
      <xdr:col>77</xdr:col>
      <xdr:colOff>95250</xdr:colOff>
      <xdr:row>62</xdr:row>
      <xdr:rowOff>162573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6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147350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777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37567</xdr:rowOff>
    </xdr:from>
    <xdr:to>
      <xdr:col>73</xdr:col>
      <xdr:colOff>44450</xdr:colOff>
      <xdr:row>62</xdr:row>
      <xdr:rowOff>139167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123944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5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46012</xdr:rowOff>
    </xdr:from>
    <xdr:to>
      <xdr:col>68</xdr:col>
      <xdr:colOff>203200</xdr:colOff>
      <xdr:row>62</xdr:row>
      <xdr:rowOff>147612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6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132389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6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16091</xdr:rowOff>
    </xdr:from>
    <xdr:to>
      <xdr:col>64</xdr:col>
      <xdr:colOff>152400</xdr:colOff>
      <xdr:row>62</xdr:row>
      <xdr:rowOff>117691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102468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3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％をピークに前年度比減を継続している状況にある。後世へ負担を残さないよう、単年度において借入額が元金償還額を上回らないよう努めているところである。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過疎・辺地対策事業等の有利債以外の償還が終了している要因が大きいが、財政難である状況において、住民サービスの維持のためには起債による財源確保が必須である。長期的なバランスを図るとともに、分母の多くを占める普通交付税に影響される数値であることから慎重な数値管理を行う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42</xdr:row>
      <xdr:rowOff>1270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13782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33444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65617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2343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43</xdr:row>
      <xdr:rowOff>6773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26651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年度から当該数値は無しとなっている。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地方債残高は、年々減少しており、基金残高においては積み増しを継続している状況である。マイナス要因が減少し、プラス要因がそれを上回る状態を今後も維持する。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1,766
1,763
187.56
3,670,995
3,490,887
91,502
1,885,805
2,951,032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類似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団体平均値と比較し、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下回ったが、昨年度と比べると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ポイントの増となった。これは職員数の増と、分母となる経費の減によるものである。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原則として国の給与基準に準じて管理を行い抑制に努めているが、人口当たりの定員数は高い数値となっている。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余剰を無くし、退職者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での採用に心がけているものの近年の多様なニーズに対し、サービスの低下を招かないよう適正管理に努めるものである。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36</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208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43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170434</xdr:rowOff>
    </xdr:from>
    <xdr:to>
      <xdr:col>11</xdr:col>
      <xdr:colOff>9525</xdr:colOff>
      <xdr:row>36</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711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119634</xdr:rowOff>
    </xdr:from>
    <xdr:to>
      <xdr:col>6</xdr:col>
      <xdr:colOff>171450</xdr:colOff>
      <xdr:row>36</xdr:row>
      <xdr:rowOff>49784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59961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物件費においては、例年類似団体平均値より高い数値となっており、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今回は特に高い数値となった。これは、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は減となっているものの、財政規模の影響</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が大きかった。現状としては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、電算システム導入や臨時雇用賃金などの外部委託経費が増加傾向に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り、今後も構成比率は増となることが予想される。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特に今後はコスト削減を図り、物件費による財政圧迫の対策を全庁あげて取り組むこととしている。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130266</xdr:rowOff>
    </xdr:from>
    <xdr:to>
      <xdr:col>82</xdr:col>
      <xdr:colOff>107950</xdr:colOff>
      <xdr:row>17</xdr:row>
      <xdr:rowOff>50256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7346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130266</xdr:rowOff>
    </xdr:from>
    <xdr:to>
      <xdr:col>78</xdr:col>
      <xdr:colOff>69850</xdr:colOff>
      <xdr:row>16</xdr:row>
      <xdr:rowOff>130266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73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130266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473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19231</xdr:rowOff>
    </xdr:from>
    <xdr:to>
      <xdr:col>69</xdr:col>
      <xdr:colOff>92075</xdr:colOff>
      <xdr:row>16</xdr:row>
      <xdr:rowOff>104140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6243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170906</xdr:rowOff>
    </xdr:from>
    <xdr:to>
      <xdr:col>82</xdr:col>
      <xdr:colOff>158750</xdr:colOff>
      <xdr:row>17</xdr:row>
      <xdr:rowOff>101056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142983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79466</xdr:rowOff>
    </xdr:from>
    <xdr:to>
      <xdr:col>78</xdr:col>
      <xdr:colOff>120650</xdr:colOff>
      <xdr:row>17</xdr:row>
      <xdr:rowOff>9616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165843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09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79466</xdr:rowOff>
    </xdr:from>
    <xdr:to>
      <xdr:col>74</xdr:col>
      <xdr:colOff>31750</xdr:colOff>
      <xdr:row>17</xdr:row>
      <xdr:rowOff>9616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165843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前年度に比べると扶助費は減となっているものの、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財政規模の影響で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歳以上の高齢者比率は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％と高い数値となっており、高齢者扶助に加え、子育て及び障がい者扶助費経費等と増加が予想される。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今後、現状の経常収支比率を維持するよう長期的な計画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で扶助費を抑える施策の展開が必要となる。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359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昨年度と比べるとほぼ横ばいとなっているが、他の団体と比べると高い数値になっている。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診療所建設における公債費分及び簡易水道施設並びに公共下水道施設の維持管理経費としての操出金の影響によるものが大きい。</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簡易水道及び公共下水道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においては公営企業の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健全化計画を策定し、経営対策を図るものとする。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19558</xdr:rowOff>
    </xdr:from>
    <xdr:to>
      <xdr:col>82</xdr:col>
      <xdr:colOff>107950</xdr:colOff>
      <xdr:row>57</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92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51562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96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30988</xdr:rowOff>
    </xdr:from>
    <xdr:to>
      <xdr:col>73</xdr:col>
      <xdr:colOff>180975</xdr:colOff>
      <xdr:row>57</xdr:row>
      <xdr:rowOff>51562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3218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145288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321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112285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151638</xdr:rowOff>
    </xdr:from>
    <xdr:to>
      <xdr:col>69</xdr:col>
      <xdr:colOff>142875</xdr:colOff>
      <xdr:row>56</xdr:row>
      <xdr:rowOff>81788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91965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昨年度と比べ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ポイントの増となった。これは、本村の主要産業である農林業、特に林業担い手に育成に関する補助の増による影響が大きかったものである。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産業等生産基盤への助成経費がほとんどを占め、その他経費を考慮しても経済情勢による施策に大きく左右される。今後も基盤弱体化の防止を図ることから数値の伸びが予想されるが、特定財源を積極的に活用し、また、費用対効果を常に検証しながら見直しの検討も行い、適正な住民サービスに努めること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849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30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129286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今回はじめて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数値となっ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近年は単年度における起債発行を元金償還額を超えないようにする方針から公債費が抑えられ、併せて過去の有利な地方債以外の償還が終了時期を迎えている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元金の償還は平成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千万円をピークに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億円を下回っているものの住民サービスの低下を招くことのないよう有利な地方債を有効に活用し、財源確保を図ることとする。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123189</xdr:rowOff>
    </xdr:from>
    <xdr:to>
      <xdr:col>24</xdr:col>
      <xdr:colOff>25400</xdr:colOff>
      <xdr:row>77</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533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3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58420</xdr:rowOff>
    </xdr:from>
    <xdr:to>
      <xdr:col>15</xdr:col>
      <xdr:colOff>98425</xdr:colOff>
      <xdr:row>77</xdr:row>
      <xdr:rowOff>130811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600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111761</xdr:rowOff>
    </xdr:from>
    <xdr:to>
      <xdr:col>11</xdr:col>
      <xdr:colOff>9525</xdr:colOff>
      <xdr:row>77</xdr:row>
      <xdr:rowOff>130811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13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88916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xdr:rowOff>
    </xdr:from>
    <xdr:to>
      <xdr:col>15</xdr:col>
      <xdr:colOff>149225</xdr:colOff>
      <xdr:row>77</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93997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類似団体平均値よりも低い数値となっているが、昨年度と比べると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ポイントの増となっている。状況を注視しながら、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財政運営への圧迫抑制に努め、年度変動及び類似団体平均値との比較を行い、適正な住民サービスと健全な財政運営を図るものとする。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97608</xdr:rowOff>
    </xdr:from>
    <xdr:to>
      <xdr:col>82</xdr:col>
      <xdr:colOff>107950</xdr:colOff>
      <xdr:row>77</xdr:row>
      <xdr:rowOff>63319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27808"/>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97608</xdr:rowOff>
    </xdr:from>
    <xdr:to>
      <xdr:col>78</xdr:col>
      <xdr:colOff>69850</xdr:colOff>
      <xdr:row>76</xdr:row>
      <xdr:rowOff>140063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278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158024</xdr:rowOff>
    </xdr:from>
    <xdr:to>
      <xdr:col>73</xdr:col>
      <xdr:colOff>180975</xdr:colOff>
      <xdr:row>76</xdr:row>
      <xdr:rowOff>140063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16774"/>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158024</xdr:rowOff>
    </xdr:from>
    <xdr:to>
      <xdr:col>69</xdr:col>
      <xdr:colOff>92075</xdr:colOff>
      <xdr:row>75</xdr:row>
      <xdr:rowOff>158024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16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12519</xdr:rowOff>
    </xdr:from>
    <xdr:to>
      <xdr:col>82</xdr:col>
      <xdr:colOff>158750</xdr:colOff>
      <xdr:row>77</xdr:row>
      <xdr:rowOff>114119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29046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5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46808</xdr:rowOff>
    </xdr:from>
    <xdr:to>
      <xdr:col>78</xdr:col>
      <xdr:colOff>120650</xdr:colOff>
      <xdr:row>76</xdr:row>
      <xdr:rowOff>148408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158586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4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89263</xdr:rowOff>
    </xdr:from>
    <xdr:to>
      <xdr:col>74</xdr:col>
      <xdr:colOff>31750</xdr:colOff>
      <xdr:row>77</xdr:row>
      <xdr:rowOff>19413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107224</xdr:rowOff>
    </xdr:from>
    <xdr:to>
      <xdr:col>69</xdr:col>
      <xdr:colOff>142875</xdr:colOff>
      <xdr:row>76</xdr:row>
      <xdr:rowOff>37374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47551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107224</xdr:rowOff>
    </xdr:from>
    <xdr:to>
      <xdr:col>65</xdr:col>
      <xdr:colOff>53975</xdr:colOff>
      <xdr:row>76</xdr:row>
      <xdr:rowOff>37374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47551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158613</xdr:rowOff>
    </xdr:from>
    <xdr:to>
      <xdr:col>29</xdr:col>
      <xdr:colOff>127000</xdr:colOff>
      <xdr:row>17</xdr:row>
      <xdr:rowOff>7437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49438"/>
          <a:ext cx="647700" cy="2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164334</xdr:rowOff>
    </xdr:from>
    <xdr:to>
      <xdr:col>26</xdr:col>
      <xdr:colOff>50800</xdr:colOff>
      <xdr:row>17</xdr:row>
      <xdr:rowOff>7437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955159"/>
          <a:ext cx="698500" cy="1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164334</xdr:rowOff>
    </xdr:from>
    <xdr:to>
      <xdr:col>22</xdr:col>
      <xdr:colOff>114300</xdr:colOff>
      <xdr:row>17</xdr:row>
      <xdr:rowOff>23235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55159"/>
          <a:ext cx="698500" cy="30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160781</xdr:rowOff>
    </xdr:from>
    <xdr:to>
      <xdr:col>18</xdr:col>
      <xdr:colOff>177800</xdr:colOff>
      <xdr:row>17</xdr:row>
      <xdr:rowOff>23235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951606"/>
          <a:ext cx="698500" cy="3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107813</xdr:rowOff>
    </xdr:from>
    <xdr:to>
      <xdr:col>29</xdr:col>
      <xdr:colOff>177800</xdr:colOff>
      <xdr:row>17</xdr:row>
      <xdr:rowOff>37963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9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124340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128087</xdr:rowOff>
    </xdr:from>
    <xdr:to>
      <xdr:col>26</xdr:col>
      <xdr:colOff>101600</xdr:colOff>
      <xdr:row>17</xdr:row>
      <xdr:rowOff>58237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1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68414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87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113534</xdr:rowOff>
    </xdr:from>
    <xdr:to>
      <xdr:col>22</xdr:col>
      <xdr:colOff>165100</xdr:colOff>
      <xdr:row>17</xdr:row>
      <xdr:rowOff>43684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04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53861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7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143885</xdr:rowOff>
    </xdr:from>
    <xdr:to>
      <xdr:col>19</xdr:col>
      <xdr:colOff>38100</xdr:colOff>
      <xdr:row>17</xdr:row>
      <xdr:rowOff>74035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3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84212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0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109981</xdr:rowOff>
    </xdr:from>
    <xdr:to>
      <xdr:col>15</xdr:col>
      <xdr:colOff>101600</xdr:colOff>
      <xdr:row>17</xdr:row>
      <xdr:rowOff>40131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0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50308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6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100684</xdr:rowOff>
    </xdr:from>
    <xdr:to>
      <xdr:col>29</xdr:col>
      <xdr:colOff>127000</xdr:colOff>
      <xdr:row>35</xdr:row>
      <xdr:rowOff>179048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11034"/>
          <a:ext cx="647700" cy="7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163825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74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91613</xdr:rowOff>
    </xdr:from>
    <xdr:to>
      <xdr:col>26</xdr:col>
      <xdr:colOff>50800</xdr:colOff>
      <xdr:row>35</xdr:row>
      <xdr:rowOff>100684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01963"/>
          <a:ext cx="698500" cy="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91613</xdr:rowOff>
    </xdr:from>
    <xdr:to>
      <xdr:col>22</xdr:col>
      <xdr:colOff>114300</xdr:colOff>
      <xdr:row>35</xdr:row>
      <xdr:rowOff>94511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01963"/>
          <a:ext cx="698500" cy="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48147</xdr:rowOff>
    </xdr:from>
    <xdr:to>
      <xdr:col>18</xdr:col>
      <xdr:colOff>177800</xdr:colOff>
      <xdr:row>35</xdr:row>
      <xdr:rowOff>94511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58497"/>
          <a:ext cx="698500" cy="4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128248</xdr:rowOff>
    </xdr:from>
    <xdr:to>
      <xdr:col>29</xdr:col>
      <xdr:colOff>177800</xdr:colOff>
      <xdr:row>35</xdr:row>
      <xdr:rowOff>229848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8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316225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8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49884</xdr:rowOff>
    </xdr:from>
    <xdr:to>
      <xdr:col>26</xdr:col>
      <xdr:colOff>101600</xdr:colOff>
      <xdr:row>35</xdr:row>
      <xdr:rowOff>151484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6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161660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2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40813</xdr:rowOff>
    </xdr:from>
    <xdr:to>
      <xdr:col>22</xdr:col>
      <xdr:colOff>165100</xdr:colOff>
      <xdr:row>35</xdr:row>
      <xdr:rowOff>142413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5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152590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2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43711</xdr:rowOff>
    </xdr:from>
    <xdr:to>
      <xdr:col>19</xdr:col>
      <xdr:colOff>38100</xdr:colOff>
      <xdr:row>35</xdr:row>
      <xdr:rowOff>145311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5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155488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2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340247</xdr:rowOff>
    </xdr:from>
    <xdr:to>
      <xdr:col>15</xdr:col>
      <xdr:colOff>101600</xdr:colOff>
      <xdr:row>35</xdr:row>
      <xdr:rowOff>98947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07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109124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7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1,766
1,763
187.56
3,670,995
3,490,887
91,502
1,885,805
2,951,032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114099</xdr:rowOff>
    </xdr:from>
    <xdr:to>
      <xdr:col>24</xdr:col>
      <xdr:colOff>63500</xdr:colOff>
      <xdr:row>35</xdr:row>
      <xdr:rowOff>134563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14849"/>
          <a:ext cx="8382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113185</xdr:rowOff>
    </xdr:from>
    <xdr:to>
      <xdr:col>19</xdr:col>
      <xdr:colOff>177800</xdr:colOff>
      <xdr:row>35</xdr:row>
      <xdr:rowOff>134563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113935"/>
          <a:ext cx="8890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113185</xdr:rowOff>
    </xdr:from>
    <xdr:to>
      <xdr:col>15</xdr:col>
      <xdr:colOff>50800</xdr:colOff>
      <xdr:row>35</xdr:row>
      <xdr:rowOff>127324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13935"/>
          <a:ext cx="889000" cy="1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127324</xdr:rowOff>
    </xdr:from>
    <xdr:to>
      <xdr:col>10</xdr:col>
      <xdr:colOff>114300</xdr:colOff>
      <xdr:row>35</xdr:row>
      <xdr:rowOff>131619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28074"/>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63299</xdr:rowOff>
    </xdr:from>
    <xdr:to>
      <xdr:col>24</xdr:col>
      <xdr:colOff>114300</xdr:colOff>
      <xdr:row>35</xdr:row>
      <xdr:rowOff>164899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6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86176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1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83763</xdr:rowOff>
    </xdr:from>
    <xdr:to>
      <xdr:col>20</xdr:col>
      <xdr:colOff>38100</xdr:colOff>
      <xdr:row>36</xdr:row>
      <xdr:rowOff>13913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30440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5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62385</xdr:rowOff>
    </xdr:from>
    <xdr:to>
      <xdr:col>15</xdr:col>
      <xdr:colOff>101600</xdr:colOff>
      <xdr:row>35</xdr:row>
      <xdr:rowOff>163985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9062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3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76524</xdr:rowOff>
    </xdr:from>
    <xdr:to>
      <xdr:col>10</xdr:col>
      <xdr:colOff>165100</xdr:colOff>
      <xdr:row>36</xdr:row>
      <xdr:rowOff>6674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23201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5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80819</xdr:rowOff>
    </xdr:from>
    <xdr:to>
      <xdr:col>6</xdr:col>
      <xdr:colOff>38100</xdr:colOff>
      <xdr:row>36</xdr:row>
      <xdr:rowOff>10969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27496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5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37486</xdr:rowOff>
    </xdr:from>
    <xdr:to>
      <xdr:col>24</xdr:col>
      <xdr:colOff>63500</xdr:colOff>
      <xdr:row>57</xdr:row>
      <xdr:rowOff>44128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10136"/>
          <a:ext cx="8382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44128</xdr:rowOff>
    </xdr:from>
    <xdr:to>
      <xdr:col>19</xdr:col>
      <xdr:colOff>177800</xdr:colOff>
      <xdr:row>57</xdr:row>
      <xdr:rowOff>63279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16778"/>
          <a:ext cx="889000" cy="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63279</xdr:rowOff>
    </xdr:from>
    <xdr:to>
      <xdr:col>15</xdr:col>
      <xdr:colOff>50800</xdr:colOff>
      <xdr:row>57</xdr:row>
      <xdr:rowOff>79857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35929"/>
          <a:ext cx="889000" cy="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79857</xdr:rowOff>
    </xdr:from>
    <xdr:to>
      <xdr:col>10</xdr:col>
      <xdr:colOff>114300</xdr:colOff>
      <xdr:row>57</xdr:row>
      <xdr:rowOff>106478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52507"/>
          <a:ext cx="889000" cy="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158136</xdr:rowOff>
    </xdr:from>
    <xdr:to>
      <xdr:col>24</xdr:col>
      <xdr:colOff>114300</xdr:colOff>
      <xdr:row>57</xdr:row>
      <xdr:rowOff>88286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5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9563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1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164778</xdr:rowOff>
    </xdr:from>
    <xdr:to>
      <xdr:col>20</xdr:col>
      <xdr:colOff>38100</xdr:colOff>
      <xdr:row>57</xdr:row>
      <xdr:rowOff>94928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111455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4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12479</xdr:rowOff>
    </xdr:from>
    <xdr:to>
      <xdr:col>15</xdr:col>
      <xdr:colOff>101600</xdr:colOff>
      <xdr:row>57</xdr:row>
      <xdr:rowOff>114079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130606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6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29057</xdr:rowOff>
    </xdr:from>
    <xdr:to>
      <xdr:col>10</xdr:col>
      <xdr:colOff>165100</xdr:colOff>
      <xdr:row>57</xdr:row>
      <xdr:rowOff>130657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147184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7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55678</xdr:rowOff>
    </xdr:from>
    <xdr:to>
      <xdr:col>6</xdr:col>
      <xdr:colOff>38100</xdr:colOff>
      <xdr:row>57</xdr:row>
      <xdr:rowOff>157278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0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119103</xdr:rowOff>
    </xdr:from>
    <xdr:to>
      <xdr:col>24</xdr:col>
      <xdr:colOff>63500</xdr:colOff>
      <xdr:row>77</xdr:row>
      <xdr:rowOff>145780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20753"/>
          <a:ext cx="8382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76264</xdr:rowOff>
    </xdr:from>
    <xdr:to>
      <xdr:col>19</xdr:col>
      <xdr:colOff>177800</xdr:colOff>
      <xdr:row>77</xdr:row>
      <xdr:rowOff>119103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77914"/>
          <a:ext cx="889000" cy="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76264</xdr:rowOff>
    </xdr:from>
    <xdr:to>
      <xdr:col>15</xdr:col>
      <xdr:colOff>50800</xdr:colOff>
      <xdr:row>77</xdr:row>
      <xdr:rowOff>126510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77914"/>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110474</xdr:rowOff>
    </xdr:from>
    <xdr:to>
      <xdr:col>10</xdr:col>
      <xdr:colOff>114300</xdr:colOff>
      <xdr:row>77</xdr:row>
      <xdr:rowOff>126510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12124"/>
          <a:ext cx="889000" cy="1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94980</xdr:rowOff>
    </xdr:from>
    <xdr:to>
      <xdr:col>24</xdr:col>
      <xdr:colOff>114300</xdr:colOff>
      <xdr:row>78</xdr:row>
      <xdr:rowOff>25130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9907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1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68303</xdr:rowOff>
    </xdr:from>
    <xdr:to>
      <xdr:col>20</xdr:col>
      <xdr:colOff>38100</xdr:colOff>
      <xdr:row>77</xdr:row>
      <xdr:rowOff>169903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161030</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25464</xdr:rowOff>
    </xdr:from>
    <xdr:to>
      <xdr:col>15</xdr:col>
      <xdr:colOff>101600</xdr:colOff>
      <xdr:row>77</xdr:row>
      <xdr:rowOff>127064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118191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75710</xdr:rowOff>
    </xdr:from>
    <xdr:to>
      <xdr:col>10</xdr:col>
      <xdr:colOff>165100</xdr:colOff>
      <xdr:row>78</xdr:row>
      <xdr:rowOff>5860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168437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59674</xdr:rowOff>
    </xdr:from>
    <xdr:to>
      <xdr:col>6</xdr:col>
      <xdr:colOff>38100</xdr:colOff>
      <xdr:row>77</xdr:row>
      <xdr:rowOff>161274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152401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5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64233</xdr:rowOff>
    </xdr:from>
    <xdr:to>
      <xdr:col>24</xdr:col>
      <xdr:colOff>63500</xdr:colOff>
      <xdr:row>95</xdr:row>
      <xdr:rowOff>70796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351983"/>
          <a:ext cx="8382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64233</xdr:rowOff>
    </xdr:from>
    <xdr:to>
      <xdr:col>19</xdr:col>
      <xdr:colOff>177800</xdr:colOff>
      <xdr:row>95</xdr:row>
      <xdr:rowOff>133995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51983"/>
          <a:ext cx="889000" cy="6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133995</xdr:rowOff>
    </xdr:from>
    <xdr:to>
      <xdr:col>15</xdr:col>
      <xdr:colOff>50800</xdr:colOff>
      <xdr:row>96</xdr:row>
      <xdr:rowOff>23180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21745"/>
          <a:ext cx="889000" cy="6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23180</xdr:rowOff>
    </xdr:from>
    <xdr:to>
      <xdr:col>10</xdr:col>
      <xdr:colOff>114300</xdr:colOff>
      <xdr:row>96</xdr:row>
      <xdr:rowOff>64329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82380"/>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19996</xdr:rowOff>
    </xdr:from>
    <xdr:to>
      <xdr:col>24</xdr:col>
      <xdr:colOff>114300</xdr:colOff>
      <xdr:row>95</xdr:row>
      <xdr:rowOff>121596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42873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13433</xdr:rowOff>
    </xdr:from>
    <xdr:to>
      <xdr:col>20</xdr:col>
      <xdr:colOff>38100</xdr:colOff>
      <xdr:row>95</xdr:row>
      <xdr:rowOff>115033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131560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7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83195</xdr:rowOff>
    </xdr:from>
    <xdr:to>
      <xdr:col>15</xdr:col>
      <xdr:colOff>101600</xdr:colOff>
      <xdr:row>96</xdr:row>
      <xdr:rowOff>13345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29872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4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143830</xdr:rowOff>
    </xdr:from>
    <xdr:to>
      <xdr:col>10</xdr:col>
      <xdr:colOff>165100</xdr:colOff>
      <xdr:row>96</xdr:row>
      <xdr:rowOff>73980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90507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13529</xdr:rowOff>
    </xdr:from>
    <xdr:to>
      <xdr:col>6</xdr:col>
      <xdr:colOff>38100</xdr:colOff>
      <xdr:row>96</xdr:row>
      <xdr:rowOff>115129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7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131656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4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94571</xdr:rowOff>
    </xdr:from>
    <xdr:to>
      <xdr:col>55</xdr:col>
      <xdr:colOff>0</xdr:colOff>
      <xdr:row>37</xdr:row>
      <xdr:rowOff>113346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38221"/>
          <a:ext cx="838200" cy="1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61733</xdr:rowOff>
    </xdr:from>
    <xdr:to>
      <xdr:col>50</xdr:col>
      <xdr:colOff>114300</xdr:colOff>
      <xdr:row>37</xdr:row>
      <xdr:rowOff>113346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05383"/>
          <a:ext cx="889000" cy="5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61733</xdr:rowOff>
    </xdr:from>
    <xdr:to>
      <xdr:col>45</xdr:col>
      <xdr:colOff>177800</xdr:colOff>
      <xdr:row>37</xdr:row>
      <xdr:rowOff>105003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5383"/>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58144</xdr:rowOff>
    </xdr:from>
    <xdr:to>
      <xdr:col>41</xdr:col>
      <xdr:colOff>50800</xdr:colOff>
      <xdr:row>37</xdr:row>
      <xdr:rowOff>105003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01794"/>
          <a:ext cx="889000" cy="4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43771</xdr:rowOff>
    </xdr:from>
    <xdr:to>
      <xdr:col>55</xdr:col>
      <xdr:colOff>50800</xdr:colOff>
      <xdr:row>37</xdr:row>
      <xdr:rowOff>145371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66648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62546</xdr:rowOff>
    </xdr:from>
    <xdr:to>
      <xdr:col>50</xdr:col>
      <xdr:colOff>165100</xdr:colOff>
      <xdr:row>37</xdr:row>
      <xdr:rowOff>164146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9223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8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10933</xdr:rowOff>
    </xdr:from>
    <xdr:to>
      <xdr:col>46</xdr:col>
      <xdr:colOff>38100</xdr:colOff>
      <xdr:row>37</xdr:row>
      <xdr:rowOff>112533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129060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2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54203</xdr:rowOff>
    </xdr:from>
    <xdr:to>
      <xdr:col>41</xdr:col>
      <xdr:colOff>101600</xdr:colOff>
      <xdr:row>37</xdr:row>
      <xdr:rowOff>155803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880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7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7344</xdr:rowOff>
    </xdr:from>
    <xdr:to>
      <xdr:col>36</xdr:col>
      <xdr:colOff>165100</xdr:colOff>
      <xdr:row>37</xdr:row>
      <xdr:rowOff>108944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125471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76805</xdr:rowOff>
    </xdr:from>
    <xdr:to>
      <xdr:col>55</xdr:col>
      <xdr:colOff>0</xdr:colOff>
      <xdr:row>57</xdr:row>
      <xdr:rowOff>89647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49455"/>
          <a:ext cx="838200" cy="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33231</xdr:rowOff>
    </xdr:from>
    <xdr:to>
      <xdr:col>50</xdr:col>
      <xdr:colOff>114300</xdr:colOff>
      <xdr:row>57</xdr:row>
      <xdr:rowOff>89647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05881"/>
          <a:ext cx="889000" cy="5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27547</xdr:rowOff>
    </xdr:from>
    <xdr:to>
      <xdr:col>45</xdr:col>
      <xdr:colOff>177800</xdr:colOff>
      <xdr:row>57</xdr:row>
      <xdr:rowOff>33231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00197"/>
          <a:ext cx="8890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27547</xdr:rowOff>
    </xdr:from>
    <xdr:to>
      <xdr:col>41</xdr:col>
      <xdr:colOff>50800</xdr:colOff>
      <xdr:row>57</xdr:row>
      <xdr:rowOff>47559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00197"/>
          <a:ext cx="889000" cy="2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26005</xdr:rowOff>
    </xdr:from>
    <xdr:to>
      <xdr:col>55</xdr:col>
      <xdr:colOff>50800</xdr:colOff>
      <xdr:row>57</xdr:row>
      <xdr:rowOff>127605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48882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5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38847</xdr:rowOff>
    </xdr:from>
    <xdr:to>
      <xdr:col>50</xdr:col>
      <xdr:colOff>165100</xdr:colOff>
      <xdr:row>57</xdr:row>
      <xdr:rowOff>140447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156974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153881</xdr:rowOff>
    </xdr:from>
    <xdr:to>
      <xdr:col>46</xdr:col>
      <xdr:colOff>38100</xdr:colOff>
      <xdr:row>57</xdr:row>
      <xdr:rowOff>84031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100558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3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148197</xdr:rowOff>
    </xdr:from>
    <xdr:to>
      <xdr:col>41</xdr:col>
      <xdr:colOff>101600</xdr:colOff>
      <xdr:row>57</xdr:row>
      <xdr:rowOff>78347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94874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2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168209</xdr:rowOff>
    </xdr:from>
    <xdr:to>
      <xdr:col>36</xdr:col>
      <xdr:colOff>165100</xdr:colOff>
      <xdr:row>57</xdr:row>
      <xdr:rowOff>98359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114886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4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2560</xdr:rowOff>
    </xdr:from>
    <xdr:to>
      <xdr:col>55</xdr:col>
      <xdr:colOff>0</xdr:colOff>
      <xdr:row>78</xdr:row>
      <xdr:rowOff>43002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75660"/>
          <a:ext cx="838200" cy="4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80844</xdr:rowOff>
    </xdr:from>
    <xdr:to>
      <xdr:col>50</xdr:col>
      <xdr:colOff>114300</xdr:colOff>
      <xdr:row>78</xdr:row>
      <xdr:rowOff>2560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939594"/>
          <a:ext cx="889000" cy="4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118842</xdr:rowOff>
    </xdr:from>
    <xdr:to>
      <xdr:col>45</xdr:col>
      <xdr:colOff>177800</xdr:colOff>
      <xdr:row>75</xdr:row>
      <xdr:rowOff>80844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806142"/>
          <a:ext cx="889000" cy="1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163652</xdr:rowOff>
    </xdr:from>
    <xdr:to>
      <xdr:col>55</xdr:col>
      <xdr:colOff>50800</xdr:colOff>
      <xdr:row>78</xdr:row>
      <xdr:rowOff>93802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15079</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1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123210</xdr:rowOff>
    </xdr:from>
    <xdr:to>
      <xdr:col>50</xdr:col>
      <xdr:colOff>165100</xdr:colOff>
      <xdr:row>78</xdr:row>
      <xdr:rowOff>53360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69887</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310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30044</xdr:rowOff>
    </xdr:from>
    <xdr:to>
      <xdr:col>46</xdr:col>
      <xdr:colOff>38100</xdr:colOff>
      <xdr:row>75</xdr:row>
      <xdr:rowOff>131644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8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148171</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266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68042</xdr:rowOff>
    </xdr:from>
    <xdr:to>
      <xdr:col>41</xdr:col>
      <xdr:colOff>101600</xdr:colOff>
      <xdr:row>74</xdr:row>
      <xdr:rowOff>169642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75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14719</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53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8762</xdr:rowOff>
    </xdr:from>
    <xdr:to>
      <xdr:col>55</xdr:col>
      <xdr:colOff>0</xdr:colOff>
      <xdr:row>97</xdr:row>
      <xdr:rowOff>23623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39412"/>
          <a:ext cx="838200" cy="1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23623</xdr:rowOff>
    </xdr:from>
    <xdr:to>
      <xdr:col>50</xdr:col>
      <xdr:colOff>114300</xdr:colOff>
      <xdr:row>97</xdr:row>
      <xdr:rowOff>137441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54273"/>
          <a:ext cx="889000" cy="1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137441</xdr:rowOff>
    </xdr:from>
    <xdr:to>
      <xdr:col>45</xdr:col>
      <xdr:colOff>177800</xdr:colOff>
      <xdr:row>97</xdr:row>
      <xdr:rowOff>171172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68091"/>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129412</xdr:rowOff>
    </xdr:from>
    <xdr:to>
      <xdr:col>55</xdr:col>
      <xdr:colOff>50800</xdr:colOff>
      <xdr:row>97</xdr:row>
      <xdr:rowOff>59562</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152289</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4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144273</xdr:rowOff>
    </xdr:from>
    <xdr:to>
      <xdr:col>50</xdr:col>
      <xdr:colOff>165100</xdr:colOff>
      <xdr:row>97</xdr:row>
      <xdr:rowOff>74423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90950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7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86641</xdr:rowOff>
    </xdr:from>
    <xdr:to>
      <xdr:col>46</xdr:col>
      <xdr:colOff>38100</xdr:colOff>
      <xdr:row>98</xdr:row>
      <xdr:rowOff>16791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1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7918</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1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120372</xdr:rowOff>
    </xdr:from>
    <xdr:to>
      <xdr:col>41</xdr:col>
      <xdr:colOff>101600</xdr:colOff>
      <xdr:row>98</xdr:row>
      <xdr:rowOff>50522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102812</xdr:rowOff>
    </xdr:from>
    <xdr:to>
      <xdr:col>85</xdr:col>
      <xdr:colOff>127000</xdr:colOff>
      <xdr:row>35</xdr:row>
      <xdr:rowOff>104816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5932112"/>
          <a:ext cx="838200" cy="17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104816</xdr:rowOff>
    </xdr:from>
    <xdr:to>
      <xdr:col>81</xdr:col>
      <xdr:colOff>50800</xdr:colOff>
      <xdr:row>38</xdr:row>
      <xdr:rowOff>6811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105566"/>
          <a:ext cx="889000" cy="4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166846</xdr:rowOff>
    </xdr:from>
    <xdr:to>
      <xdr:col>76</xdr:col>
      <xdr:colOff>114300</xdr:colOff>
      <xdr:row>38</xdr:row>
      <xdr:rowOff>6811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510496"/>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158640</xdr:rowOff>
    </xdr:from>
    <xdr:to>
      <xdr:col>71</xdr:col>
      <xdr:colOff>177800</xdr:colOff>
      <xdr:row>37</xdr:row>
      <xdr:rowOff>166846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502290"/>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52012</xdr:rowOff>
    </xdr:from>
    <xdr:to>
      <xdr:col>85</xdr:col>
      <xdr:colOff>177800</xdr:colOff>
      <xdr:row>34</xdr:row>
      <xdr:rowOff>153612</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58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74889</xdr:rowOff>
    </xdr:from>
    <xdr:ext cx="599010"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573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54016</xdr:rowOff>
    </xdr:from>
    <xdr:to>
      <xdr:col>81</xdr:col>
      <xdr:colOff>101600</xdr:colOff>
      <xdr:row>35</xdr:row>
      <xdr:rowOff>155616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0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693</xdr:rowOff>
    </xdr:from>
    <xdr:ext cx="59901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181795" y="58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127461</xdr:rowOff>
    </xdr:from>
    <xdr:to>
      <xdr:col>76</xdr:col>
      <xdr:colOff>165100</xdr:colOff>
      <xdr:row>38</xdr:row>
      <xdr:rowOff>57610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4711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74138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2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116046</xdr:rowOff>
    </xdr:from>
    <xdr:to>
      <xdr:col>72</xdr:col>
      <xdr:colOff>38100</xdr:colOff>
      <xdr:row>38</xdr:row>
      <xdr:rowOff>46196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4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62723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23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107840</xdr:rowOff>
    </xdr:from>
    <xdr:to>
      <xdr:col>67</xdr:col>
      <xdr:colOff>101600</xdr:colOff>
      <xdr:row>38</xdr:row>
      <xdr:rowOff>37990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4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54517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2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152896</xdr:rowOff>
    </xdr:from>
    <xdr:to>
      <xdr:col>85</xdr:col>
      <xdr:colOff>127000</xdr:colOff>
      <xdr:row>77</xdr:row>
      <xdr:rowOff>32691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183096"/>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132511</xdr:rowOff>
    </xdr:from>
    <xdr:to>
      <xdr:col>81</xdr:col>
      <xdr:colOff>50800</xdr:colOff>
      <xdr:row>76</xdr:row>
      <xdr:rowOff>152896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162711"/>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118267</xdr:rowOff>
    </xdr:from>
    <xdr:to>
      <xdr:col>76</xdr:col>
      <xdr:colOff>114300</xdr:colOff>
      <xdr:row>76</xdr:row>
      <xdr:rowOff>132511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148467"/>
          <a:ext cx="8890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105947</xdr:rowOff>
    </xdr:from>
    <xdr:to>
      <xdr:col>71</xdr:col>
      <xdr:colOff>177800</xdr:colOff>
      <xdr:row>76</xdr:row>
      <xdr:rowOff>118267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36147"/>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153341</xdr:rowOff>
    </xdr:from>
    <xdr:to>
      <xdr:col>85</xdr:col>
      <xdr:colOff>177800</xdr:colOff>
      <xdr:row>77</xdr:row>
      <xdr:rowOff>83491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4768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3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102096</xdr:rowOff>
    </xdr:from>
    <xdr:to>
      <xdr:col>81</xdr:col>
      <xdr:colOff>101600</xdr:colOff>
      <xdr:row>77</xdr:row>
      <xdr:rowOff>32246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48773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0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81711</xdr:rowOff>
    </xdr:from>
    <xdr:to>
      <xdr:col>76</xdr:col>
      <xdr:colOff>165100</xdr:colOff>
      <xdr:row>77</xdr:row>
      <xdr:rowOff>11861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28388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88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67467</xdr:rowOff>
    </xdr:from>
    <xdr:to>
      <xdr:col>72</xdr:col>
      <xdr:colOff>38100</xdr:colOff>
      <xdr:row>76</xdr:row>
      <xdr:rowOff>169067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14144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8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55147</xdr:rowOff>
    </xdr:from>
    <xdr:to>
      <xdr:col>67</xdr:col>
      <xdr:colOff>101600</xdr:colOff>
      <xdr:row>76</xdr:row>
      <xdr:rowOff>156747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8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1824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6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46436</xdr:rowOff>
    </xdr:from>
    <xdr:to>
      <xdr:col>85</xdr:col>
      <xdr:colOff>127000</xdr:colOff>
      <xdr:row>98</xdr:row>
      <xdr:rowOff>65377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48536"/>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46436</xdr:rowOff>
    </xdr:from>
    <xdr:to>
      <xdr:col>81</xdr:col>
      <xdr:colOff>50800</xdr:colOff>
      <xdr:row>98</xdr:row>
      <xdr:rowOff>72470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48536"/>
          <a:ext cx="88900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36088</xdr:rowOff>
    </xdr:from>
    <xdr:to>
      <xdr:col>76</xdr:col>
      <xdr:colOff>114300</xdr:colOff>
      <xdr:row>98</xdr:row>
      <xdr:rowOff>72470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38188"/>
          <a:ext cx="889000" cy="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142573</xdr:rowOff>
    </xdr:from>
    <xdr:to>
      <xdr:col>71</xdr:col>
      <xdr:colOff>177800</xdr:colOff>
      <xdr:row>98</xdr:row>
      <xdr:rowOff>36088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773223"/>
          <a:ext cx="889000" cy="6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14577</xdr:rowOff>
    </xdr:from>
    <xdr:to>
      <xdr:col>85</xdr:col>
      <xdr:colOff>177800</xdr:colOff>
      <xdr:row>98</xdr:row>
      <xdr:rowOff>116177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145404</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60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167086</xdr:rowOff>
    </xdr:from>
    <xdr:to>
      <xdr:col>81</xdr:col>
      <xdr:colOff>101600</xdr:colOff>
      <xdr:row>98</xdr:row>
      <xdr:rowOff>97236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113763</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57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21670</xdr:rowOff>
    </xdr:from>
    <xdr:to>
      <xdr:col>76</xdr:col>
      <xdr:colOff>165100</xdr:colOff>
      <xdr:row>98</xdr:row>
      <xdr:rowOff>123270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114397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1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156738</xdr:rowOff>
    </xdr:from>
    <xdr:to>
      <xdr:col>72</xdr:col>
      <xdr:colOff>38100</xdr:colOff>
      <xdr:row>98</xdr:row>
      <xdr:rowOff>86888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103415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656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91773</xdr:rowOff>
    </xdr:from>
    <xdr:to>
      <xdr:col>67</xdr:col>
      <xdr:colOff>101600</xdr:colOff>
      <xdr:row>98</xdr:row>
      <xdr:rowOff>21923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2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38450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49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16571</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6360221"/>
          <a:ext cx="1269" cy="29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18575</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051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134698</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613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16571</xdr:rowOff>
    </xdr:from>
    <xdr:to>
      <xdr:col>116</xdr:col>
      <xdr:colOff>152400</xdr:colOff>
      <xdr:row>37</xdr:row>
      <xdr:rowOff>16571</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36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107475</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511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84598</xdr:rowOff>
    </xdr:from>
    <xdr:to>
      <xdr:col>116</xdr:col>
      <xdr:colOff>114300</xdr:colOff>
      <xdr:row>39</xdr:row>
      <xdr:rowOff>14748</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9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81173</xdr:rowOff>
    </xdr:from>
    <xdr:to>
      <xdr:col>112</xdr:col>
      <xdr:colOff>38100</xdr:colOff>
      <xdr:row>39</xdr:row>
      <xdr:rowOff>11323</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27850</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7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84789</xdr:rowOff>
    </xdr:from>
    <xdr:to>
      <xdr:col>107</xdr:col>
      <xdr:colOff>101600</xdr:colOff>
      <xdr:row>39</xdr:row>
      <xdr:rowOff>14939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31467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75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100815</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5587215"/>
          <a:ext cx="889000" cy="106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77712</xdr:rowOff>
    </xdr:from>
    <xdr:to>
      <xdr:col>102</xdr:col>
      <xdr:colOff>165100</xdr:colOff>
      <xdr:row>39</xdr:row>
      <xdr:rowOff>7862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9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24389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72743</xdr:rowOff>
    </xdr:from>
    <xdr:to>
      <xdr:col>98</xdr:col>
      <xdr:colOff>38100</xdr:colOff>
      <xdr:row>39</xdr:row>
      <xdr:rowOff>2893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165470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68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63025</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781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50015</xdr:rowOff>
    </xdr:from>
    <xdr:to>
      <xdr:col>98</xdr:col>
      <xdr:colOff>38100</xdr:colOff>
      <xdr:row>32</xdr:row>
      <xdr:rowOff>151615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55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30</xdr:row>
      <xdr:rowOff>168142</xdr:rowOff>
    </xdr:from>
    <xdr:ext cx="59901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356795" y="531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17411</xdr:rowOff>
    </xdr:from>
    <xdr:to>
      <xdr:col>116</xdr:col>
      <xdr:colOff>63500</xdr:colOff>
      <xdr:row>56</xdr:row>
      <xdr:rowOff>20269</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9618611"/>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17411</xdr:rowOff>
    </xdr:from>
    <xdr:to>
      <xdr:col>111</xdr:col>
      <xdr:colOff>177800</xdr:colOff>
      <xdr:row>56</xdr:row>
      <xdr:rowOff>83338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9618611"/>
          <a:ext cx="889000" cy="6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83338</xdr:rowOff>
    </xdr:from>
    <xdr:to>
      <xdr:col>107</xdr:col>
      <xdr:colOff>50800</xdr:colOff>
      <xdr:row>56</xdr:row>
      <xdr:rowOff>94971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9684538"/>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92926</xdr:rowOff>
    </xdr:from>
    <xdr:to>
      <xdr:col>102</xdr:col>
      <xdr:colOff>114300</xdr:colOff>
      <xdr:row>56</xdr:row>
      <xdr:rowOff>94971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9694126"/>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140919</xdr:rowOff>
    </xdr:from>
    <xdr:to>
      <xdr:col>116</xdr:col>
      <xdr:colOff>114300</xdr:colOff>
      <xdr:row>56</xdr:row>
      <xdr:rowOff>71069</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5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163796</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42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138061</xdr:rowOff>
    </xdr:from>
    <xdr:to>
      <xdr:col>112</xdr:col>
      <xdr:colOff>38100</xdr:colOff>
      <xdr:row>56</xdr:row>
      <xdr:rowOff>68211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5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84738</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3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32538</xdr:rowOff>
    </xdr:from>
    <xdr:to>
      <xdr:col>107</xdr:col>
      <xdr:colOff>101600</xdr:colOff>
      <xdr:row>56</xdr:row>
      <xdr:rowOff>134138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6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150665</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40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44171</xdr:rowOff>
    </xdr:from>
    <xdr:to>
      <xdr:col>102</xdr:col>
      <xdr:colOff>165100</xdr:colOff>
      <xdr:row>56</xdr:row>
      <xdr:rowOff>145771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6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162298</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4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42126</xdr:rowOff>
    </xdr:from>
    <xdr:to>
      <xdr:col>98</xdr:col>
      <xdr:colOff>38100</xdr:colOff>
      <xdr:row>56</xdr:row>
      <xdr:rowOff>143726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6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160253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4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120620</xdr:rowOff>
    </xdr:from>
    <xdr:to>
      <xdr:col>116</xdr:col>
      <xdr:colOff>63500</xdr:colOff>
      <xdr:row>75</xdr:row>
      <xdr:rowOff>132278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979370"/>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125279</xdr:rowOff>
    </xdr:from>
    <xdr:to>
      <xdr:col>111</xdr:col>
      <xdr:colOff>177800</xdr:colOff>
      <xdr:row>75</xdr:row>
      <xdr:rowOff>132278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984029"/>
          <a:ext cx="889000" cy="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125279</xdr:rowOff>
    </xdr:from>
    <xdr:to>
      <xdr:col>107</xdr:col>
      <xdr:colOff>50800</xdr:colOff>
      <xdr:row>76</xdr:row>
      <xdr:rowOff>46617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984029"/>
          <a:ext cx="889000" cy="9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60837</xdr:rowOff>
    </xdr:from>
    <xdr:to>
      <xdr:col>102</xdr:col>
      <xdr:colOff>114300</xdr:colOff>
      <xdr:row>76</xdr:row>
      <xdr:rowOff>46617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2919587"/>
          <a:ext cx="889000" cy="15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69820</xdr:rowOff>
    </xdr:from>
    <xdr:to>
      <xdr:col>116</xdr:col>
      <xdr:colOff>114300</xdr:colOff>
      <xdr:row>75</xdr:row>
      <xdr:rowOff>171419</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9285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92697</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7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81478</xdr:rowOff>
    </xdr:from>
    <xdr:to>
      <xdr:col>112</xdr:col>
      <xdr:colOff>38100</xdr:colOff>
      <xdr:row>76</xdr:row>
      <xdr:rowOff>11627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940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28155</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71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74479</xdr:rowOff>
    </xdr:from>
    <xdr:to>
      <xdr:col>107</xdr:col>
      <xdr:colOff>101600</xdr:colOff>
      <xdr:row>76</xdr:row>
      <xdr:rowOff>4629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21156</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0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167267</xdr:rowOff>
    </xdr:from>
    <xdr:to>
      <xdr:col>102</xdr:col>
      <xdr:colOff>165100</xdr:colOff>
      <xdr:row>76</xdr:row>
      <xdr:rowOff>97417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2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113945</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80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10037</xdr:rowOff>
    </xdr:from>
    <xdr:to>
      <xdr:col>98</xdr:col>
      <xdr:colOff>38100</xdr:colOff>
      <xdr:row>75</xdr:row>
      <xdr:rowOff>111637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8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128164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64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1,977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となっている。一方歳入決算は、前年度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地方債の借入れ増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の影響と考えられる。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・構成項目毎においては、人件費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千円、物件費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千円、補助費等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千円と類似団体平均値を上回っているが、ほぼ横ばいで推移している状況にある。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・扶助費においては、高齢化の進行により年々増加しており、今後も増加が見込まれる。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・普通建設費については、類似団体平均を上回っているが、新規整備は抑えて更新整備が増えているところである。今後は、公共施設等総合管理計画に基づき、計画的な</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整備を進めることとする。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災害復旧費については、集中豪雨、台風災害などの影響により近年特に事業費が増えており、今回も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％の伸びとなった。災害による急激な経費の増加については、基金等の活用も考慮しながら対応していきたい。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操出金においては、類似団体平均を上回っており、ここ数年増加傾向にある。簡易水道事業及び公共下水道事業においては、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健全化計画を策定し、経営対策を図る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ことにより経費を抑えるよう努めていきたい。</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1,766
1,763
187.56
3,670,995
3,490,887
91,502
1,885,805
2,951,032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65805</xdr:rowOff>
    </xdr:from>
    <xdr:to>
      <xdr:col>24</xdr:col>
      <xdr:colOff>63500</xdr:colOff>
      <xdr:row>36</xdr:row>
      <xdr:rowOff>83388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38005"/>
          <a:ext cx="8382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59537</xdr:rowOff>
    </xdr:from>
    <xdr:to>
      <xdr:col>19</xdr:col>
      <xdr:colOff>177800</xdr:colOff>
      <xdr:row>36</xdr:row>
      <xdr:rowOff>83388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31737"/>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59537</xdr:rowOff>
    </xdr:from>
    <xdr:to>
      <xdr:col>15</xdr:col>
      <xdr:colOff>50800</xdr:colOff>
      <xdr:row>36</xdr:row>
      <xdr:rowOff>86189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31737"/>
          <a:ext cx="889000" cy="2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86189</xdr:rowOff>
    </xdr:from>
    <xdr:to>
      <xdr:col>10</xdr:col>
      <xdr:colOff>114300</xdr:colOff>
      <xdr:row>36</xdr:row>
      <xdr:rowOff>92532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58389"/>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15005</xdr:rowOff>
    </xdr:from>
    <xdr:to>
      <xdr:col>24</xdr:col>
      <xdr:colOff>114300</xdr:colOff>
      <xdr:row>36</xdr:row>
      <xdr:rowOff>116605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37882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32588</xdr:rowOff>
    </xdr:from>
    <xdr:to>
      <xdr:col>20</xdr:col>
      <xdr:colOff>38100</xdr:colOff>
      <xdr:row>36</xdr:row>
      <xdr:rowOff>134188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150715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8737</xdr:rowOff>
    </xdr:from>
    <xdr:to>
      <xdr:col>15</xdr:col>
      <xdr:colOff>101600</xdr:colOff>
      <xdr:row>36</xdr:row>
      <xdr:rowOff>110337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126864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35389</xdr:rowOff>
    </xdr:from>
    <xdr:to>
      <xdr:col>10</xdr:col>
      <xdr:colOff>165100</xdr:colOff>
      <xdr:row>36</xdr:row>
      <xdr:rowOff>136989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153516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41732</xdr:rowOff>
    </xdr:from>
    <xdr:to>
      <xdr:col>6</xdr:col>
      <xdr:colOff>38100</xdr:colOff>
      <xdr:row>36</xdr:row>
      <xdr:rowOff>143332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159859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8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150377</xdr:rowOff>
    </xdr:from>
    <xdr:to>
      <xdr:col>24</xdr:col>
      <xdr:colOff>63500</xdr:colOff>
      <xdr:row>57</xdr:row>
      <xdr:rowOff>160571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23027"/>
          <a:ext cx="8382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150377</xdr:rowOff>
    </xdr:from>
    <xdr:to>
      <xdr:col>19</xdr:col>
      <xdr:colOff>177800</xdr:colOff>
      <xdr:row>57</xdr:row>
      <xdr:rowOff>167256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23027"/>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157159</xdr:rowOff>
    </xdr:from>
    <xdr:to>
      <xdr:col>15</xdr:col>
      <xdr:colOff>50800</xdr:colOff>
      <xdr:row>57</xdr:row>
      <xdr:rowOff>167256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29809"/>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121007</xdr:rowOff>
    </xdr:from>
    <xdr:to>
      <xdr:col>10</xdr:col>
      <xdr:colOff>114300</xdr:colOff>
      <xdr:row>57</xdr:row>
      <xdr:rowOff>157159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93657"/>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109771</xdr:rowOff>
    </xdr:from>
    <xdr:to>
      <xdr:col>24</xdr:col>
      <xdr:colOff>114300</xdr:colOff>
      <xdr:row>58</xdr:row>
      <xdr:rowOff>39921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69148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99577</xdr:rowOff>
    </xdr:from>
    <xdr:to>
      <xdr:col>20</xdr:col>
      <xdr:colOff>38100</xdr:colOff>
      <xdr:row>58</xdr:row>
      <xdr:rowOff>29727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46254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116456</xdr:rowOff>
    </xdr:from>
    <xdr:to>
      <xdr:col>15</xdr:col>
      <xdr:colOff>101600</xdr:colOff>
      <xdr:row>58</xdr:row>
      <xdr:rowOff>46606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8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63133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6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106359</xdr:rowOff>
    </xdr:from>
    <xdr:to>
      <xdr:col>10</xdr:col>
      <xdr:colOff>165100</xdr:colOff>
      <xdr:row>58</xdr:row>
      <xdr:rowOff>36509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7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53036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5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70207</xdr:rowOff>
    </xdr:from>
    <xdr:to>
      <xdr:col>6</xdr:col>
      <xdr:colOff>38100</xdr:colOff>
      <xdr:row>58</xdr:row>
      <xdr:rowOff>357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16884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49952</xdr:rowOff>
    </xdr:from>
    <xdr:to>
      <xdr:col>24</xdr:col>
      <xdr:colOff>63500</xdr:colOff>
      <xdr:row>75</xdr:row>
      <xdr:rowOff>75356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2908702"/>
          <a:ext cx="838200" cy="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133075</xdr:rowOff>
    </xdr:from>
    <xdr:to>
      <xdr:col>19</xdr:col>
      <xdr:colOff>177800</xdr:colOff>
      <xdr:row>75</xdr:row>
      <xdr:rowOff>49952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2908300" y="12820375"/>
          <a:ext cx="889000" cy="8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133075</xdr:rowOff>
    </xdr:from>
    <xdr:to>
      <xdr:col>15</xdr:col>
      <xdr:colOff>50800</xdr:colOff>
      <xdr:row>75</xdr:row>
      <xdr:rowOff>55859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2820375"/>
          <a:ext cx="889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55859</xdr:rowOff>
    </xdr:from>
    <xdr:to>
      <xdr:col>10</xdr:col>
      <xdr:colOff>114300</xdr:colOff>
      <xdr:row>75</xdr:row>
      <xdr:rowOff>159976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2914609"/>
          <a:ext cx="889000" cy="10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24556</xdr:rowOff>
    </xdr:from>
    <xdr:to>
      <xdr:col>24</xdr:col>
      <xdr:colOff>114300</xdr:colOff>
      <xdr:row>75</xdr:row>
      <xdr:rowOff>126156</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8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47433</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73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170602</xdr:rowOff>
    </xdr:from>
    <xdr:to>
      <xdr:col>20</xdr:col>
      <xdr:colOff>38100</xdr:colOff>
      <xdr:row>75</xdr:row>
      <xdr:rowOff>100752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8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117279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63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82275</xdr:rowOff>
    </xdr:from>
    <xdr:to>
      <xdr:col>15</xdr:col>
      <xdr:colOff>101600</xdr:colOff>
      <xdr:row>75</xdr:row>
      <xdr:rowOff>12425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7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28952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54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5059</xdr:rowOff>
    </xdr:from>
    <xdr:to>
      <xdr:col>10</xdr:col>
      <xdr:colOff>165100</xdr:colOff>
      <xdr:row>75</xdr:row>
      <xdr:rowOff>106659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8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123186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63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109177</xdr:rowOff>
    </xdr:from>
    <xdr:to>
      <xdr:col>6</xdr:col>
      <xdr:colOff>38100</xdr:colOff>
      <xdr:row>76</xdr:row>
      <xdr:rowOff>39328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29679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55854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74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92067</xdr:rowOff>
    </xdr:from>
    <xdr:to>
      <xdr:col>24</xdr:col>
      <xdr:colOff>63500</xdr:colOff>
      <xdr:row>95</xdr:row>
      <xdr:rowOff>95134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379817"/>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65439</xdr:rowOff>
    </xdr:from>
    <xdr:to>
      <xdr:col>19</xdr:col>
      <xdr:colOff>177800</xdr:colOff>
      <xdr:row>95</xdr:row>
      <xdr:rowOff>92067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353189"/>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65439</xdr:rowOff>
    </xdr:from>
    <xdr:to>
      <xdr:col>15</xdr:col>
      <xdr:colOff>50800</xdr:colOff>
      <xdr:row>95</xdr:row>
      <xdr:rowOff>86382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353189"/>
          <a:ext cx="8890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163333</xdr:rowOff>
    </xdr:from>
    <xdr:to>
      <xdr:col>10</xdr:col>
      <xdr:colOff>114300</xdr:colOff>
      <xdr:row>95</xdr:row>
      <xdr:rowOff>86382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279633"/>
          <a:ext cx="889000" cy="9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44334</xdr:rowOff>
    </xdr:from>
    <xdr:to>
      <xdr:col>24</xdr:col>
      <xdr:colOff>114300</xdr:colOff>
      <xdr:row>95</xdr:row>
      <xdr:rowOff>145934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3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67211</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18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41267</xdr:rowOff>
    </xdr:from>
    <xdr:to>
      <xdr:col>20</xdr:col>
      <xdr:colOff>38100</xdr:colOff>
      <xdr:row>95</xdr:row>
      <xdr:rowOff>142867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159394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10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14639</xdr:rowOff>
    </xdr:from>
    <xdr:to>
      <xdr:col>15</xdr:col>
      <xdr:colOff>101600</xdr:colOff>
      <xdr:row>95</xdr:row>
      <xdr:rowOff>116239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3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132766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07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35582</xdr:rowOff>
    </xdr:from>
    <xdr:to>
      <xdr:col>10</xdr:col>
      <xdr:colOff>165100</xdr:colOff>
      <xdr:row>95</xdr:row>
      <xdr:rowOff>137182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3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153709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09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112533</xdr:rowOff>
    </xdr:from>
    <xdr:to>
      <xdr:col>6</xdr:col>
      <xdr:colOff>38100</xdr:colOff>
      <xdr:row>95</xdr:row>
      <xdr:rowOff>42683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2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59210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00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120917</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464567"/>
          <a:ext cx="889000" cy="26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120917</xdr:rowOff>
    </xdr:from>
    <xdr:to>
      <xdr:col>41</xdr:col>
      <xdr:colOff>50800</xdr:colOff>
      <xdr:row>38</xdr:row>
      <xdr:rowOff>125108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464567"/>
          <a:ext cx="889000" cy="1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70117</xdr:rowOff>
    </xdr:from>
    <xdr:to>
      <xdr:col>41</xdr:col>
      <xdr:colOff>101600</xdr:colOff>
      <xdr:row>38</xdr:row>
      <xdr:rowOff>267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4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16794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18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74308</xdr:rowOff>
    </xdr:from>
    <xdr:to>
      <xdr:col>36</xdr:col>
      <xdr:colOff>165100</xdr:colOff>
      <xdr:row>39</xdr:row>
      <xdr:rowOff>4458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167035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68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142780</xdr:rowOff>
    </xdr:from>
    <xdr:to>
      <xdr:col>55</xdr:col>
      <xdr:colOff>0</xdr:colOff>
      <xdr:row>57</xdr:row>
      <xdr:rowOff>162360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15430"/>
          <a:ext cx="838200" cy="1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142780</xdr:rowOff>
    </xdr:from>
    <xdr:to>
      <xdr:col>50</xdr:col>
      <xdr:colOff>114300</xdr:colOff>
      <xdr:row>57</xdr:row>
      <xdr:rowOff>150376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15430"/>
          <a:ext cx="889000" cy="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120044</xdr:rowOff>
    </xdr:from>
    <xdr:to>
      <xdr:col>45</xdr:col>
      <xdr:colOff>177800</xdr:colOff>
      <xdr:row>57</xdr:row>
      <xdr:rowOff>150376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92694"/>
          <a:ext cx="889000" cy="3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3928</xdr:rowOff>
    </xdr:from>
    <xdr:to>
      <xdr:col>41</xdr:col>
      <xdr:colOff>50800</xdr:colOff>
      <xdr:row>57</xdr:row>
      <xdr:rowOff>120044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776578"/>
          <a:ext cx="889000" cy="1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111560</xdr:rowOff>
    </xdr:from>
    <xdr:to>
      <xdr:col>55</xdr:col>
      <xdr:colOff>50800</xdr:colOff>
      <xdr:row>58</xdr:row>
      <xdr:rowOff>41710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8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134437</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91980</xdr:rowOff>
    </xdr:from>
    <xdr:to>
      <xdr:col>50</xdr:col>
      <xdr:colOff>165100</xdr:colOff>
      <xdr:row>58</xdr:row>
      <xdr:rowOff>22130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38657</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3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99576</xdr:rowOff>
    </xdr:from>
    <xdr:to>
      <xdr:col>46</xdr:col>
      <xdr:colOff>38100</xdr:colOff>
      <xdr:row>58</xdr:row>
      <xdr:rowOff>29726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46253</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4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69244</xdr:rowOff>
    </xdr:from>
    <xdr:to>
      <xdr:col>41</xdr:col>
      <xdr:colOff>101600</xdr:colOff>
      <xdr:row>57</xdr:row>
      <xdr:rowOff>170844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15921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61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124578</xdr:rowOff>
    </xdr:from>
    <xdr:to>
      <xdr:col>36</xdr:col>
      <xdr:colOff>165100</xdr:colOff>
      <xdr:row>57</xdr:row>
      <xdr:rowOff>54728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2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71255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5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129431</xdr:rowOff>
    </xdr:from>
    <xdr:to>
      <xdr:col>55</xdr:col>
      <xdr:colOff>0</xdr:colOff>
      <xdr:row>78</xdr:row>
      <xdr:rowOff>150735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502531"/>
          <a:ext cx="8382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80809</xdr:rowOff>
    </xdr:from>
    <xdr:to>
      <xdr:col>50</xdr:col>
      <xdr:colOff>114300</xdr:colOff>
      <xdr:row>78</xdr:row>
      <xdr:rowOff>150735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53909"/>
          <a:ext cx="889000" cy="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80809</xdr:rowOff>
    </xdr:from>
    <xdr:to>
      <xdr:col>45</xdr:col>
      <xdr:colOff>177800</xdr:colOff>
      <xdr:row>78</xdr:row>
      <xdr:rowOff>150313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53909"/>
          <a:ext cx="889000" cy="6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150313</xdr:rowOff>
    </xdr:from>
    <xdr:to>
      <xdr:col>41</xdr:col>
      <xdr:colOff>50800</xdr:colOff>
      <xdr:row>78</xdr:row>
      <xdr:rowOff>155297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23413"/>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78631</xdr:rowOff>
    </xdr:from>
    <xdr:to>
      <xdr:col>55</xdr:col>
      <xdr:colOff>50800</xdr:colOff>
      <xdr:row>79</xdr:row>
      <xdr:rowOff>8781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5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99935</xdr:rowOff>
    </xdr:from>
    <xdr:to>
      <xdr:col>50</xdr:col>
      <xdr:colOff>165100</xdr:colOff>
      <xdr:row>79</xdr:row>
      <xdr:rowOff>30085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21212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6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30009</xdr:rowOff>
    </xdr:from>
    <xdr:to>
      <xdr:col>46</xdr:col>
      <xdr:colOff>38100</xdr:colOff>
      <xdr:row>78</xdr:row>
      <xdr:rowOff>131609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148136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99513</xdr:rowOff>
    </xdr:from>
    <xdr:to>
      <xdr:col>41</xdr:col>
      <xdr:colOff>101600</xdr:colOff>
      <xdr:row>79</xdr:row>
      <xdr:rowOff>29663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20790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6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104497</xdr:rowOff>
    </xdr:from>
    <xdr:to>
      <xdr:col>36</xdr:col>
      <xdr:colOff>165100</xdr:colOff>
      <xdr:row>79</xdr:row>
      <xdr:rowOff>34647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25774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123059</xdr:rowOff>
    </xdr:from>
    <xdr:to>
      <xdr:col>55</xdr:col>
      <xdr:colOff>0</xdr:colOff>
      <xdr:row>97</xdr:row>
      <xdr:rowOff>133214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753709"/>
          <a:ext cx="838200" cy="1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95760</xdr:rowOff>
    </xdr:from>
    <xdr:to>
      <xdr:col>50</xdr:col>
      <xdr:colOff>114300</xdr:colOff>
      <xdr:row>97</xdr:row>
      <xdr:rowOff>123059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726410"/>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95760</xdr:rowOff>
    </xdr:from>
    <xdr:to>
      <xdr:col>45</xdr:col>
      <xdr:colOff>177800</xdr:colOff>
      <xdr:row>97</xdr:row>
      <xdr:rowOff>97794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26410"/>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97794</xdr:rowOff>
    </xdr:from>
    <xdr:to>
      <xdr:col>41</xdr:col>
      <xdr:colOff>50800</xdr:colOff>
      <xdr:row>97</xdr:row>
      <xdr:rowOff>133263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28444"/>
          <a:ext cx="889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82414</xdr:rowOff>
    </xdr:from>
    <xdr:to>
      <xdr:col>55</xdr:col>
      <xdr:colOff>50800</xdr:colOff>
      <xdr:row>98</xdr:row>
      <xdr:rowOff>12564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105291</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6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72259</xdr:rowOff>
    </xdr:from>
    <xdr:to>
      <xdr:col>50</xdr:col>
      <xdr:colOff>165100</xdr:colOff>
      <xdr:row>98</xdr:row>
      <xdr:rowOff>2409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18936</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47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44960</xdr:rowOff>
    </xdr:from>
    <xdr:to>
      <xdr:col>46</xdr:col>
      <xdr:colOff>38100</xdr:colOff>
      <xdr:row>97</xdr:row>
      <xdr:rowOff>146560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163087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4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46994</xdr:rowOff>
    </xdr:from>
    <xdr:to>
      <xdr:col>41</xdr:col>
      <xdr:colOff>101600</xdr:colOff>
      <xdr:row>97</xdr:row>
      <xdr:rowOff>148594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165121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45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82463</xdr:rowOff>
    </xdr:from>
    <xdr:to>
      <xdr:col>36</xdr:col>
      <xdr:colOff>165100</xdr:colOff>
      <xdr:row>98</xdr:row>
      <xdr:rowOff>12613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29140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48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163398</xdr:rowOff>
    </xdr:from>
    <xdr:to>
      <xdr:col>85</xdr:col>
      <xdr:colOff>127000</xdr:colOff>
      <xdr:row>38</xdr:row>
      <xdr:rowOff>40518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5821248"/>
          <a:ext cx="838200" cy="73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142664</xdr:rowOff>
    </xdr:from>
    <xdr:to>
      <xdr:col>81</xdr:col>
      <xdr:colOff>50800</xdr:colOff>
      <xdr:row>38</xdr:row>
      <xdr:rowOff>40518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143414"/>
          <a:ext cx="889000" cy="4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142664</xdr:rowOff>
    </xdr:from>
    <xdr:to>
      <xdr:col>76</xdr:col>
      <xdr:colOff>114300</xdr:colOff>
      <xdr:row>38</xdr:row>
      <xdr:rowOff>15883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143414"/>
          <a:ext cx="889000" cy="38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44077</xdr:rowOff>
    </xdr:from>
    <xdr:to>
      <xdr:col>71</xdr:col>
      <xdr:colOff>177800</xdr:colOff>
      <xdr:row>38</xdr:row>
      <xdr:rowOff>15883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044827"/>
          <a:ext cx="889000" cy="48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112598</xdr:rowOff>
    </xdr:from>
    <xdr:to>
      <xdr:col>85</xdr:col>
      <xdr:colOff>177800</xdr:colOff>
      <xdr:row>34</xdr:row>
      <xdr:rowOff>42748</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57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135475</xdr:rowOff>
    </xdr:from>
    <xdr:ext cx="599010"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562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161168</xdr:rowOff>
    </xdr:from>
    <xdr:to>
      <xdr:col>81</xdr:col>
      <xdr:colOff>101600</xdr:colOff>
      <xdr:row>38</xdr:row>
      <xdr:rowOff>91318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82445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91864</xdr:rowOff>
    </xdr:from>
    <xdr:to>
      <xdr:col>76</xdr:col>
      <xdr:colOff>165100</xdr:colOff>
      <xdr:row>36</xdr:row>
      <xdr:rowOff>22014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0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38541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8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136533</xdr:rowOff>
    </xdr:from>
    <xdr:to>
      <xdr:col>72</xdr:col>
      <xdr:colOff>38100</xdr:colOff>
      <xdr:row>38</xdr:row>
      <xdr:rowOff>66683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8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57810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164727</xdr:rowOff>
    </xdr:from>
    <xdr:to>
      <xdr:col>67</xdr:col>
      <xdr:colOff>101600</xdr:colOff>
      <xdr:row>35</xdr:row>
      <xdr:rowOff>94877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59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111404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76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156887</xdr:rowOff>
    </xdr:from>
    <xdr:to>
      <xdr:col>85</xdr:col>
      <xdr:colOff>127000</xdr:colOff>
      <xdr:row>58</xdr:row>
      <xdr:rowOff>2649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929537"/>
          <a:ext cx="838200" cy="1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160817</xdr:rowOff>
    </xdr:from>
    <xdr:to>
      <xdr:col>81</xdr:col>
      <xdr:colOff>50800</xdr:colOff>
      <xdr:row>58</xdr:row>
      <xdr:rowOff>2649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933467"/>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139437</xdr:rowOff>
    </xdr:from>
    <xdr:to>
      <xdr:col>76</xdr:col>
      <xdr:colOff>114300</xdr:colOff>
      <xdr:row>57</xdr:row>
      <xdr:rowOff>160817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912087"/>
          <a:ext cx="8890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139437</xdr:rowOff>
    </xdr:from>
    <xdr:to>
      <xdr:col>71</xdr:col>
      <xdr:colOff>177800</xdr:colOff>
      <xdr:row>58</xdr:row>
      <xdr:rowOff>3310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912087"/>
          <a:ext cx="8890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106087</xdr:rowOff>
    </xdr:from>
    <xdr:to>
      <xdr:col>85</xdr:col>
      <xdr:colOff>177800</xdr:colOff>
      <xdr:row>58</xdr:row>
      <xdr:rowOff>36237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8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84514</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5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123299</xdr:rowOff>
    </xdr:from>
    <xdr:to>
      <xdr:col>81</xdr:col>
      <xdr:colOff>101600</xdr:colOff>
      <xdr:row>58</xdr:row>
      <xdr:rowOff>53449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44576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98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110017</xdr:rowOff>
    </xdr:from>
    <xdr:to>
      <xdr:col>76</xdr:col>
      <xdr:colOff>165100</xdr:colOff>
      <xdr:row>58</xdr:row>
      <xdr:rowOff>40167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88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31294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7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88637</xdr:rowOff>
    </xdr:from>
    <xdr:to>
      <xdr:col>72</xdr:col>
      <xdr:colOff>38100</xdr:colOff>
      <xdr:row>58</xdr:row>
      <xdr:rowOff>18787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8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35314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63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123960</xdr:rowOff>
    </xdr:from>
    <xdr:to>
      <xdr:col>67</xdr:col>
      <xdr:colOff>101600</xdr:colOff>
      <xdr:row>58</xdr:row>
      <xdr:rowOff>54110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45237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9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102812</xdr:rowOff>
    </xdr:from>
    <xdr:to>
      <xdr:col>85</xdr:col>
      <xdr:colOff>127000</xdr:colOff>
      <xdr:row>75</xdr:row>
      <xdr:rowOff>104815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2790112"/>
          <a:ext cx="838200" cy="17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104815</xdr:rowOff>
    </xdr:from>
    <xdr:to>
      <xdr:col>81</xdr:col>
      <xdr:colOff>50800</xdr:colOff>
      <xdr:row>78</xdr:row>
      <xdr:rowOff>6810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2963565"/>
          <a:ext cx="889000" cy="4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166846</xdr:rowOff>
    </xdr:from>
    <xdr:to>
      <xdr:col>76</xdr:col>
      <xdr:colOff>114300</xdr:colOff>
      <xdr:row>78</xdr:row>
      <xdr:rowOff>6810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368496"/>
          <a:ext cx="8890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158640</xdr:rowOff>
    </xdr:from>
    <xdr:to>
      <xdr:col>71</xdr:col>
      <xdr:colOff>177800</xdr:colOff>
      <xdr:row>77</xdr:row>
      <xdr:rowOff>166846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360290"/>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52012</xdr:rowOff>
    </xdr:from>
    <xdr:to>
      <xdr:col>85</xdr:col>
      <xdr:colOff>177800</xdr:colOff>
      <xdr:row>74</xdr:row>
      <xdr:rowOff>153612</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273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74889</xdr:rowOff>
    </xdr:from>
    <xdr:ext cx="599010"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259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54015</xdr:rowOff>
    </xdr:from>
    <xdr:to>
      <xdr:col>81</xdr:col>
      <xdr:colOff>101600</xdr:colOff>
      <xdr:row>75</xdr:row>
      <xdr:rowOff>155615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29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692</xdr:rowOff>
    </xdr:from>
    <xdr:ext cx="59901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181795" y="1268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127460</xdr:rowOff>
    </xdr:from>
    <xdr:to>
      <xdr:col>76</xdr:col>
      <xdr:colOff>165100</xdr:colOff>
      <xdr:row>78</xdr:row>
      <xdr:rowOff>57610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3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74137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10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116046</xdr:rowOff>
    </xdr:from>
    <xdr:to>
      <xdr:col>72</xdr:col>
      <xdr:colOff>38100</xdr:colOff>
      <xdr:row>78</xdr:row>
      <xdr:rowOff>46196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62723</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0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107840</xdr:rowOff>
    </xdr:from>
    <xdr:to>
      <xdr:col>67</xdr:col>
      <xdr:colOff>101600</xdr:colOff>
      <xdr:row>78</xdr:row>
      <xdr:rowOff>37990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54517</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08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152896</xdr:rowOff>
    </xdr:from>
    <xdr:to>
      <xdr:col>85</xdr:col>
      <xdr:colOff>127000</xdr:colOff>
      <xdr:row>97</xdr:row>
      <xdr:rowOff>32691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612096"/>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132511</xdr:rowOff>
    </xdr:from>
    <xdr:to>
      <xdr:col>81</xdr:col>
      <xdr:colOff>50800</xdr:colOff>
      <xdr:row>96</xdr:row>
      <xdr:rowOff>152896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591711"/>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118267</xdr:rowOff>
    </xdr:from>
    <xdr:to>
      <xdr:col>76</xdr:col>
      <xdr:colOff>114300</xdr:colOff>
      <xdr:row>96</xdr:row>
      <xdr:rowOff>132511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577467"/>
          <a:ext cx="8890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105947</xdr:rowOff>
    </xdr:from>
    <xdr:to>
      <xdr:col>71</xdr:col>
      <xdr:colOff>177800</xdr:colOff>
      <xdr:row>96</xdr:row>
      <xdr:rowOff>118267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565147"/>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153341</xdr:rowOff>
    </xdr:from>
    <xdr:to>
      <xdr:col>85</xdr:col>
      <xdr:colOff>177800</xdr:colOff>
      <xdr:row>97</xdr:row>
      <xdr:rowOff>83491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4768</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46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102096</xdr:rowOff>
    </xdr:from>
    <xdr:to>
      <xdr:col>81</xdr:col>
      <xdr:colOff>101600</xdr:colOff>
      <xdr:row>97</xdr:row>
      <xdr:rowOff>32246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5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48773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33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81711</xdr:rowOff>
    </xdr:from>
    <xdr:to>
      <xdr:col>76</xdr:col>
      <xdr:colOff>165100</xdr:colOff>
      <xdr:row>97</xdr:row>
      <xdr:rowOff>11861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5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28388</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67467</xdr:rowOff>
    </xdr:from>
    <xdr:to>
      <xdr:col>72</xdr:col>
      <xdr:colOff>38100</xdr:colOff>
      <xdr:row>96</xdr:row>
      <xdr:rowOff>169067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14144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0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55147</xdr:rowOff>
    </xdr:from>
    <xdr:to>
      <xdr:col>67</xdr:col>
      <xdr:colOff>101600</xdr:colOff>
      <xdr:row>96</xdr:row>
      <xdr:rowOff>156747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5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1824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消防費においては、住民一人当たり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千円となっており、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418.7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％の増となっている。これは、防災行政無線デジタル化改修事業によるもので、平成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年度までの繰り越し事業として実施される。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・災害復旧費については、集中豪雨、台風災害などの影響により近年特に事業費が増えており、今回も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の伸びとなった。災害による急激な経費の増加については、基金等の活用も考慮しながら対応していきたい。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財政調整基金については、例年、財源の確保と適正な歳出精査により、取り崩しを回避しており、中長期的な見通しをもとに決算剰余金を他の基金とのバランスを持って積立継続している。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実質収支額は、住民ニーズに対応した施策の度合いを考慮しても適正な数値にて推移していると考える。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実質単年度収支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は、地方交付税の減額が大きく影響しマイナスとなった。この傾向は今後も続くと見られ、事業の見直し等による事業費の圧縮も検討していく。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各会計とも赤字はなく、健全化数値で推移している。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業実施会計については、受益住民の負担も検討すべきものであるが、過疎地域である中山間地域の環境においては、それら収益による運営継続は住民負担大となり厳しい結果となることから、一般会計予算からの繰入金に頼らざるを得ない事情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ただし、常に住民負担の公平性と均衡性、また、妥当性を検証し、適正な事業運営を進めていく必要がある。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33203125" style="167" customWidth="1"/>
    <col min="13" max="17" width="2.441406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3670995</v>
      </c>
      <c r="BO4" s="410"/>
      <c r="BP4" s="410"/>
      <c r="BQ4" s="410"/>
      <c r="BR4" s="410"/>
      <c r="BS4" s="410"/>
      <c r="BT4" s="410"/>
      <c r="BU4" s="411"/>
      <c r="BV4" s="409">
        <v>3733969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4.9000000000000004</v>
      </c>
      <c r="CU4" s="416"/>
      <c r="CV4" s="416"/>
      <c r="CW4" s="416"/>
      <c r="CX4" s="416"/>
      <c r="CY4" s="416"/>
      <c r="CZ4" s="416"/>
      <c r="DA4" s="417"/>
      <c r="DB4" s="415">
        <v>5.4</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3490887</v>
      </c>
      <c r="BO5" s="447"/>
      <c r="BP5" s="447"/>
      <c r="BQ5" s="447"/>
      <c r="BR5" s="447"/>
      <c r="BS5" s="447"/>
      <c r="BT5" s="447"/>
      <c r="BU5" s="448"/>
      <c r="BV5" s="446">
        <v>3539205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81.7</v>
      </c>
      <c r="CU5" s="444"/>
      <c r="CV5" s="444"/>
      <c r="CW5" s="444"/>
      <c r="CX5" s="444"/>
      <c r="CY5" s="444"/>
      <c r="CZ5" s="444"/>
      <c r="DA5" s="445"/>
      <c r="DB5" s="443">
        <v>79.599999999999994</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180108</v>
      </c>
      <c r="BO6" s="447"/>
      <c r="BP6" s="447"/>
      <c r="BQ6" s="447"/>
      <c r="BR6" s="447"/>
      <c r="BS6" s="447"/>
      <c r="BT6" s="447"/>
      <c r="BU6" s="448"/>
      <c r="BV6" s="446">
        <v>194764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84.8</v>
      </c>
      <c r="CU6" s="484"/>
      <c r="CV6" s="484"/>
      <c r="CW6" s="484"/>
      <c r="CX6" s="484"/>
      <c r="CY6" s="484"/>
      <c r="CZ6" s="484"/>
      <c r="DA6" s="485"/>
      <c r="DB6" s="483">
        <v>82.7</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88606</v>
      </c>
      <c r="BO7" s="447"/>
      <c r="BP7" s="447"/>
      <c r="BQ7" s="447"/>
      <c r="BR7" s="447"/>
      <c r="BS7" s="447"/>
      <c r="BT7" s="447"/>
      <c r="BU7" s="448"/>
      <c r="BV7" s="446">
        <v>86099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1885805</v>
      </c>
      <c r="CU7" s="447"/>
      <c r="CV7" s="447"/>
      <c r="CW7" s="447"/>
      <c r="CX7" s="447"/>
      <c r="CY7" s="447"/>
      <c r="CZ7" s="447"/>
      <c r="DA7" s="448"/>
      <c r="DB7" s="446">
        <v>2019583</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100</v>
      </c>
      <c r="AV8" s="479"/>
      <c r="AW8" s="479"/>
      <c r="AX8" s="479"/>
      <c r="AY8" s="480" t="s">
        <v>104</v>
      </c>
      <c r="AZ8" s="481"/>
      <c r="BA8" s="481"/>
      <c r="BB8" s="481"/>
      <c r="BC8" s="481"/>
      <c r="BD8" s="481"/>
      <c r="BE8" s="481"/>
      <c r="BF8" s="481"/>
      <c r="BG8" s="481"/>
      <c r="BH8" s="481"/>
      <c r="BI8" s="481"/>
      <c r="BJ8" s="481"/>
      <c r="BK8" s="481"/>
      <c r="BL8" s="481"/>
      <c r="BM8" s="482"/>
      <c r="BN8" s="446">
        <v>91502</v>
      </c>
      <c r="BO8" s="447"/>
      <c r="BP8" s="447"/>
      <c r="BQ8" s="447"/>
      <c r="BR8" s="447"/>
      <c r="BS8" s="447"/>
      <c r="BT8" s="447"/>
      <c r="BU8" s="448"/>
      <c r="BV8" s="446">
        <v>108665</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0.17</v>
      </c>
      <c r="CU8" s="487"/>
      <c r="CV8" s="487"/>
      <c r="CW8" s="487"/>
      <c r="CX8" s="487"/>
      <c r="CY8" s="487"/>
      <c r="CZ8" s="487"/>
      <c r="DA8" s="488"/>
      <c r="DB8" s="486">
        <v>0.16</v>
      </c>
      <c r="DC8" s="487"/>
      <c r="DD8" s="487"/>
      <c r="DE8" s="487"/>
      <c r="DF8" s="487"/>
      <c r="DG8" s="487"/>
      <c r="DH8" s="487"/>
      <c r="DI8" s="488"/>
      <c r="DJ8" s="165"/>
      <c r="DK8" s="165"/>
      <c r="DL8" s="165"/>
      <c r="DM8" s="165"/>
      <c r="DN8" s="165"/>
      <c r="DO8" s="165"/>
    </row>
    <row r="9" spans="1:119" ht="18.75" customHeight="1" thickBot="1" x14ac:dyDescent="0.25">
      <c r="A9" s="166"/>
      <c r="B9" s="440" t="s">
        <v>106</v>
      </c>
      <c r="C9" s="441"/>
      <c r="D9" s="441"/>
      <c r="E9" s="441"/>
      <c r="F9" s="441"/>
      <c r="G9" s="441"/>
      <c r="H9" s="441"/>
      <c r="I9" s="441"/>
      <c r="J9" s="441"/>
      <c r="K9" s="489"/>
      <c r="L9" s="490" t="s">
        <v>107</v>
      </c>
      <c r="M9" s="491"/>
      <c r="N9" s="491"/>
      <c r="O9" s="491"/>
      <c r="P9" s="491"/>
      <c r="Q9" s="492"/>
      <c r="R9" s="493">
        <v>1739</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100</v>
      </c>
      <c r="AV9" s="479"/>
      <c r="AW9" s="479"/>
      <c r="AX9" s="479"/>
      <c r="AY9" s="480" t="s">
        <v>110</v>
      </c>
      <c r="AZ9" s="481"/>
      <c r="BA9" s="481"/>
      <c r="BB9" s="481"/>
      <c r="BC9" s="481"/>
      <c r="BD9" s="481"/>
      <c r="BE9" s="481"/>
      <c r="BF9" s="481"/>
      <c r="BG9" s="481"/>
      <c r="BH9" s="481"/>
      <c r="BI9" s="481"/>
      <c r="BJ9" s="481"/>
      <c r="BK9" s="481"/>
      <c r="BL9" s="481"/>
      <c r="BM9" s="482"/>
      <c r="BN9" s="446">
        <v>-17163</v>
      </c>
      <c r="BO9" s="447"/>
      <c r="BP9" s="447"/>
      <c r="BQ9" s="447"/>
      <c r="BR9" s="447"/>
      <c r="BS9" s="447"/>
      <c r="BT9" s="447"/>
      <c r="BU9" s="448"/>
      <c r="BV9" s="446">
        <v>10114</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13.2</v>
      </c>
      <c r="CU9" s="444"/>
      <c r="CV9" s="444"/>
      <c r="CW9" s="444"/>
      <c r="CX9" s="444"/>
      <c r="CY9" s="444"/>
      <c r="CZ9" s="444"/>
      <c r="DA9" s="445"/>
      <c r="DB9" s="443">
        <v>15.5</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112</v>
      </c>
      <c r="M10" s="476"/>
      <c r="N10" s="476"/>
      <c r="O10" s="476"/>
      <c r="P10" s="476"/>
      <c r="Q10" s="477"/>
      <c r="R10" s="497">
        <v>1882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9525</v>
      </c>
      <c r="BO10" s="447"/>
      <c r="BP10" s="447"/>
      <c r="BQ10" s="447"/>
      <c r="BR10" s="447"/>
      <c r="BS10" s="447"/>
      <c r="BT10" s="447"/>
      <c r="BU10" s="448"/>
      <c r="BV10" s="446">
        <v>33452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2">
      <c r="A12" s="166"/>
      <c r="B12" s="506" t="s">
        <v>124</v>
      </c>
      <c r="C12" s="507"/>
      <c r="D12" s="507"/>
      <c r="E12" s="507"/>
      <c r="F12" s="507"/>
      <c r="G12" s="507"/>
      <c r="H12" s="507"/>
      <c r="I12" s="507"/>
      <c r="J12" s="507"/>
      <c r="K12" s="508"/>
      <c r="L12" s="515" t="s">
        <v>125</v>
      </c>
      <c r="M12" s="516"/>
      <c r="N12" s="516"/>
      <c r="O12" s="516"/>
      <c r="P12" s="516"/>
      <c r="Q12" s="517"/>
      <c r="R12" s="518">
        <v>1766</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131</v>
      </c>
      <c r="N13" s="535"/>
      <c r="O13" s="535"/>
      <c r="P13" s="535"/>
      <c r="Q13" s="536"/>
      <c r="R13" s="527">
        <v>1763</v>
      </c>
      <c r="S13" s="528"/>
      <c r="T13" s="528"/>
      <c r="U13" s="528"/>
      <c r="V13" s="529"/>
      <c r="W13" s="462" t="s">
        <v>132</v>
      </c>
      <c r="X13" s="463"/>
      <c r="Y13" s="463"/>
      <c r="Z13" s="463"/>
      <c r="AA13" s="463"/>
      <c r="AB13" s="453"/>
      <c r="AC13" s="497">
        <v>387</v>
      </c>
      <c r="AD13" s="498"/>
      <c r="AE13" s="498"/>
      <c r="AF13" s="498"/>
      <c r="AG13" s="537"/>
      <c r="AH13" s="497">
        <v>392</v>
      </c>
      <c r="AI13" s="498"/>
      <c r="AJ13" s="498"/>
      <c r="AK13" s="498"/>
      <c r="AL13" s="499"/>
      <c r="AM13" s="475" t="s">
        <v>133</v>
      </c>
      <c r="AN13" s="476"/>
      <c r="AO13" s="476"/>
      <c r="AP13" s="476"/>
      <c r="AQ13" s="476"/>
      <c r="AR13" s="476"/>
      <c r="AS13" s="476"/>
      <c r="AT13" s="477"/>
      <c r="AU13" s="478" t="s">
        <v>120</v>
      </c>
      <c r="AV13" s="479"/>
      <c r="AW13" s="479"/>
      <c r="AX13" s="479"/>
      <c r="AY13" s="480" t="s">
        <v>134</v>
      </c>
      <c r="AZ13" s="481"/>
      <c r="BA13" s="481"/>
      <c r="BB13" s="481"/>
      <c r="BC13" s="481"/>
      <c r="BD13" s="481"/>
      <c r="BE13" s="481"/>
      <c r="BF13" s="481"/>
      <c r="BG13" s="481"/>
      <c r="BH13" s="481"/>
      <c r="BI13" s="481"/>
      <c r="BJ13" s="481"/>
      <c r="BK13" s="481"/>
      <c r="BL13" s="481"/>
      <c r="BM13" s="482"/>
      <c r="BN13" s="446">
        <v>-7638</v>
      </c>
      <c r="BO13" s="447"/>
      <c r="BP13" s="447"/>
      <c r="BQ13" s="447"/>
      <c r="BR13" s="447"/>
      <c r="BS13" s="447"/>
      <c r="BT13" s="447"/>
      <c r="BU13" s="448"/>
      <c r="BV13" s="446">
        <v>43566</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6.9</v>
      </c>
      <c r="CU13" s="444"/>
      <c r="CV13" s="444"/>
      <c r="CW13" s="444"/>
      <c r="CX13" s="444"/>
      <c r="CY13" s="444"/>
      <c r="CZ13" s="444"/>
      <c r="DA13" s="445"/>
      <c r="DB13" s="443">
        <v>7.7</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136</v>
      </c>
      <c r="M14" s="525"/>
      <c r="N14" s="525"/>
      <c r="O14" s="525"/>
      <c r="P14" s="525"/>
      <c r="Q14" s="526"/>
      <c r="R14" s="527">
        <v>1835</v>
      </c>
      <c r="S14" s="528"/>
      <c r="T14" s="528"/>
      <c r="U14" s="528"/>
      <c r="V14" s="529"/>
      <c r="W14" s="436"/>
      <c r="X14" s="437"/>
      <c r="Y14" s="437"/>
      <c r="Z14" s="437"/>
      <c r="AA14" s="437"/>
      <c r="AB14" s="426"/>
      <c r="AC14" s="530">
        <v>40</v>
      </c>
      <c r="AD14" s="531"/>
      <c r="AE14" s="531"/>
      <c r="AF14" s="531"/>
      <c r="AG14" s="532"/>
      <c r="AH14" s="530">
        <v>41.4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123</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131</v>
      </c>
      <c r="N15" s="535"/>
      <c r="O15" s="535"/>
      <c r="P15" s="535"/>
      <c r="Q15" s="536"/>
      <c r="R15" s="527">
        <v>1830</v>
      </c>
      <c r="S15" s="528"/>
      <c r="T15" s="528"/>
      <c r="U15" s="528"/>
      <c r="V15" s="529"/>
      <c r="W15" s="462" t="s">
        <v>138</v>
      </c>
      <c r="X15" s="463"/>
      <c r="Y15" s="463"/>
      <c r="Z15" s="463"/>
      <c r="AA15" s="463"/>
      <c r="AB15" s="453"/>
      <c r="AC15" s="497">
        <v>159</v>
      </c>
      <c r="AD15" s="498"/>
      <c r="AE15" s="498"/>
      <c r="AF15" s="498"/>
      <c r="AG15" s="537"/>
      <c r="AH15" s="497">
        <v>150</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315285</v>
      </c>
      <c r="BO15" s="410"/>
      <c r="BP15" s="410"/>
      <c r="BQ15" s="410"/>
      <c r="BR15" s="410"/>
      <c r="BS15" s="410"/>
      <c r="BT15" s="410"/>
      <c r="BU15" s="411"/>
      <c r="BV15" s="409">
        <v>306190</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16.399999999999999</v>
      </c>
      <c r="AD16" s="531"/>
      <c r="AE16" s="531"/>
      <c r="AF16" s="531"/>
      <c r="AG16" s="532"/>
      <c r="AH16" s="530">
        <v>15.8</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1752642</v>
      </c>
      <c r="BO16" s="447"/>
      <c r="BP16" s="447"/>
      <c r="BQ16" s="447"/>
      <c r="BR16" s="447"/>
      <c r="BS16" s="447"/>
      <c r="BT16" s="447"/>
      <c r="BU16" s="448"/>
      <c r="BV16" s="446">
        <v>1885420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422</v>
      </c>
      <c r="AD17" s="498"/>
      <c r="AE17" s="498"/>
      <c r="AF17" s="498"/>
      <c r="AG17" s="537"/>
      <c r="AH17" s="497">
        <v>405</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377061</v>
      </c>
      <c r="BO17" s="447"/>
      <c r="BP17" s="447"/>
      <c r="BQ17" s="447"/>
      <c r="BR17" s="447"/>
      <c r="BS17" s="447"/>
      <c r="BT17" s="447"/>
      <c r="BU17" s="448"/>
      <c r="BV17" s="446">
        <v>363999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148</v>
      </c>
      <c r="C18" s="489"/>
      <c r="D18" s="489"/>
      <c r="E18" s="558"/>
      <c r="F18" s="558"/>
      <c r="G18" s="558"/>
      <c r="H18" s="558"/>
      <c r="I18" s="558"/>
      <c r="J18" s="558"/>
      <c r="K18" s="558"/>
      <c r="L18" s="559">
        <v>187.56</v>
      </c>
      <c r="M18" s="559"/>
      <c r="N18" s="559"/>
      <c r="O18" s="559"/>
      <c r="P18" s="559"/>
      <c r="Q18" s="559"/>
      <c r="R18" s="560"/>
      <c r="S18" s="560"/>
      <c r="T18" s="560"/>
      <c r="U18" s="560"/>
      <c r="V18" s="561"/>
      <c r="W18" s="464"/>
      <c r="X18" s="465"/>
      <c r="Y18" s="465"/>
      <c r="Z18" s="465"/>
      <c r="AA18" s="465"/>
      <c r="AB18" s="456"/>
      <c r="AC18" s="562">
        <v>43.6</v>
      </c>
      <c r="AD18" s="563"/>
      <c r="AE18" s="563"/>
      <c r="AF18" s="563"/>
      <c r="AG18" s="564"/>
      <c r="AH18" s="562">
        <v>42.8</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1585433</v>
      </c>
      <c r="BO18" s="447"/>
      <c r="BP18" s="447"/>
      <c r="BQ18" s="447"/>
      <c r="BR18" s="447"/>
      <c r="BS18" s="447"/>
      <c r="BT18" s="447"/>
      <c r="BU18" s="448"/>
      <c r="BV18" s="446">
        <v>1639927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150</v>
      </c>
      <c r="C19" s="489"/>
      <c r="D19" s="489"/>
      <c r="E19" s="558"/>
      <c r="F19" s="558"/>
      <c r="G19" s="558"/>
      <c r="H19" s="558"/>
      <c r="I19" s="558"/>
      <c r="J19" s="558"/>
      <c r="K19" s="558"/>
      <c r="L19" s="566">
        <v>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2498255</v>
      </c>
      <c r="BO19" s="447"/>
      <c r="BP19" s="447"/>
      <c r="BQ19" s="447"/>
      <c r="BR19" s="447"/>
      <c r="BS19" s="447"/>
      <c r="BT19" s="447"/>
      <c r="BU19" s="448"/>
      <c r="BV19" s="446">
        <v>2528855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152</v>
      </c>
      <c r="C20" s="489"/>
      <c r="D20" s="489"/>
      <c r="E20" s="558"/>
      <c r="F20" s="558"/>
      <c r="G20" s="558"/>
      <c r="H20" s="558"/>
      <c r="I20" s="558"/>
      <c r="J20" s="558"/>
      <c r="K20" s="558"/>
      <c r="L20" s="566">
        <v>688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2951032</v>
      </c>
      <c r="BO23" s="447"/>
      <c r="BP23" s="447"/>
      <c r="BQ23" s="447"/>
      <c r="BR23" s="447"/>
      <c r="BS23" s="447"/>
      <c r="BT23" s="447"/>
      <c r="BU23" s="448"/>
      <c r="BV23" s="446">
        <v>2863754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161</v>
      </c>
      <c r="F24" s="476"/>
      <c r="G24" s="476"/>
      <c r="H24" s="476"/>
      <c r="I24" s="476"/>
      <c r="J24" s="476"/>
      <c r="K24" s="477"/>
      <c r="L24" s="497">
        <v>1</v>
      </c>
      <c r="M24" s="498"/>
      <c r="N24" s="498"/>
      <c r="O24" s="498"/>
      <c r="P24" s="537"/>
      <c r="Q24" s="497">
        <v>6560</v>
      </c>
      <c r="R24" s="498"/>
      <c r="S24" s="498"/>
      <c r="T24" s="498"/>
      <c r="U24" s="498"/>
      <c r="V24" s="537"/>
      <c r="W24" s="596"/>
      <c r="X24" s="584"/>
      <c r="Y24" s="585"/>
      <c r="Z24" s="496" t="s">
        <v>162</v>
      </c>
      <c r="AA24" s="476"/>
      <c r="AB24" s="476"/>
      <c r="AC24" s="476"/>
      <c r="AD24" s="476"/>
      <c r="AE24" s="476"/>
      <c r="AF24" s="476"/>
      <c r="AG24" s="477"/>
      <c r="AH24" s="497">
        <v>48</v>
      </c>
      <c r="AI24" s="498"/>
      <c r="AJ24" s="498"/>
      <c r="AK24" s="498"/>
      <c r="AL24" s="537"/>
      <c r="AM24" s="497">
        <v>148224</v>
      </c>
      <c r="AN24" s="498"/>
      <c r="AO24" s="498"/>
      <c r="AP24" s="498"/>
      <c r="AQ24" s="498"/>
      <c r="AR24" s="537"/>
      <c r="AS24" s="497">
        <v>3088</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2729411</v>
      </c>
      <c r="BO24" s="447"/>
      <c r="BP24" s="447"/>
      <c r="BQ24" s="447"/>
      <c r="BR24" s="447"/>
      <c r="BS24" s="447"/>
      <c r="BT24" s="447"/>
      <c r="BU24" s="448"/>
      <c r="BV24" s="446">
        <v>2777770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164</v>
      </c>
      <c r="F25" s="476"/>
      <c r="G25" s="476"/>
      <c r="H25" s="476"/>
      <c r="I25" s="476"/>
      <c r="J25" s="476"/>
      <c r="K25" s="477"/>
      <c r="L25" s="497">
        <v>1</v>
      </c>
      <c r="M25" s="498"/>
      <c r="N25" s="498"/>
      <c r="O25" s="498"/>
      <c r="P25" s="537"/>
      <c r="Q25" s="497">
        <v>5290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166</v>
      </c>
      <c r="AN25" s="498"/>
      <c r="AO25" s="498"/>
      <c r="AP25" s="498"/>
      <c r="AQ25" s="498"/>
      <c r="AR25" s="537"/>
      <c r="AS25" s="497" t="s">
        <v>123</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49991</v>
      </c>
      <c r="BO25" s="410"/>
      <c r="BP25" s="410"/>
      <c r="BQ25" s="410"/>
      <c r="BR25" s="410"/>
      <c r="BS25" s="410"/>
      <c r="BT25" s="410"/>
      <c r="BU25" s="411"/>
      <c r="BV25" s="409">
        <v>72923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168</v>
      </c>
      <c r="F26" s="476"/>
      <c r="G26" s="476"/>
      <c r="H26" s="476"/>
      <c r="I26" s="476"/>
      <c r="J26" s="476"/>
      <c r="K26" s="477"/>
      <c r="L26" s="497">
        <v>1</v>
      </c>
      <c r="M26" s="498"/>
      <c r="N26" s="498"/>
      <c r="O26" s="498"/>
      <c r="P26" s="537"/>
      <c r="Q26" s="497">
        <v>5050</v>
      </c>
      <c r="R26" s="498"/>
      <c r="S26" s="498"/>
      <c r="T26" s="498"/>
      <c r="U26" s="498"/>
      <c r="V26" s="537"/>
      <c r="W26" s="596"/>
      <c r="X26" s="584"/>
      <c r="Y26" s="585"/>
      <c r="Z26" s="496" t="s">
        <v>169</v>
      </c>
      <c r="AA26" s="606"/>
      <c r="AB26" s="606"/>
      <c r="AC26" s="606"/>
      <c r="AD26" s="606"/>
      <c r="AE26" s="606"/>
      <c r="AF26" s="606"/>
      <c r="AG26" s="607"/>
      <c r="AH26" s="497">
        <v>1</v>
      </c>
      <c r="AI26" s="498"/>
      <c r="AJ26" s="498"/>
      <c r="AK26" s="498"/>
      <c r="AL26" s="537"/>
      <c r="AM26" s="497" t="s">
        <v>170</v>
      </c>
      <c r="AN26" s="498"/>
      <c r="AO26" s="498"/>
      <c r="AP26" s="498"/>
      <c r="AQ26" s="498"/>
      <c r="AR26" s="537"/>
      <c r="AS26" s="497" t="s">
        <v>171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173</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174</v>
      </c>
      <c r="F27" s="476"/>
      <c r="G27" s="476"/>
      <c r="H27" s="476"/>
      <c r="I27" s="476"/>
      <c r="J27" s="476"/>
      <c r="K27" s="477"/>
      <c r="L27" s="497">
        <v>1</v>
      </c>
      <c r="M27" s="498"/>
      <c r="N27" s="498"/>
      <c r="O27" s="498"/>
      <c r="P27" s="537"/>
      <c r="Q27" s="497">
        <v>2720</v>
      </c>
      <c r="R27" s="498"/>
      <c r="S27" s="498"/>
      <c r="T27" s="498"/>
      <c r="U27" s="498"/>
      <c r="V27" s="537"/>
      <c r="W27" s="596"/>
      <c r="X27" s="584"/>
      <c r="Y27" s="585"/>
      <c r="Z27" s="496" t="s">
        <v>175</v>
      </c>
      <c r="AA27" s="476"/>
      <c r="AB27" s="476"/>
      <c r="AC27" s="476"/>
      <c r="AD27" s="476"/>
      <c r="AE27" s="476"/>
      <c r="AF27" s="476"/>
      <c r="AG27" s="477"/>
      <c r="AH27" s="497">
        <v>3</v>
      </c>
      <c r="AI27" s="498"/>
      <c r="AJ27" s="498"/>
      <c r="AK27" s="498"/>
      <c r="AL27" s="537"/>
      <c r="AM27" s="497">
        <v>6573</v>
      </c>
      <c r="AN27" s="498"/>
      <c r="AO27" s="498"/>
      <c r="AP27" s="498"/>
      <c r="AQ27" s="498"/>
      <c r="AR27" s="537"/>
      <c r="AS27" s="497">
        <v>2191</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123450</v>
      </c>
      <c r="BO27" s="620"/>
      <c r="BP27" s="620"/>
      <c r="BQ27" s="620"/>
      <c r="BR27" s="620"/>
      <c r="BS27" s="620"/>
      <c r="BT27" s="620"/>
      <c r="BU27" s="621"/>
      <c r="BV27" s="619">
        <v>123450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177</v>
      </c>
      <c r="F28" s="476"/>
      <c r="G28" s="476"/>
      <c r="H28" s="476"/>
      <c r="I28" s="476"/>
      <c r="J28" s="476"/>
      <c r="K28" s="477"/>
      <c r="L28" s="497">
        <v>1</v>
      </c>
      <c r="M28" s="498"/>
      <c r="N28" s="498"/>
      <c r="O28" s="498"/>
      <c r="P28" s="537"/>
      <c r="Q28" s="497">
        <v>2030</v>
      </c>
      <c r="R28" s="498"/>
      <c r="S28" s="498"/>
      <c r="T28" s="498"/>
      <c r="U28" s="498"/>
      <c r="V28" s="537"/>
      <c r="W28" s="596"/>
      <c r="X28" s="584"/>
      <c r="Y28" s="585"/>
      <c r="Z28" s="496" t="s">
        <v>178</v>
      </c>
      <c r="AA28" s="476"/>
      <c r="AB28" s="476"/>
      <c r="AC28" s="476"/>
      <c r="AD28" s="476"/>
      <c r="AE28" s="476"/>
      <c r="AF28" s="476"/>
      <c r="AG28" s="477"/>
      <c r="AH28" s="497" t="s">
        <v>166</v>
      </c>
      <c r="AI28" s="498"/>
      <c r="AJ28" s="498"/>
      <c r="AK28" s="498"/>
      <c r="AL28" s="537"/>
      <c r="AM28" s="497" t="s">
        <v>123</v>
      </c>
      <c r="AN28" s="498"/>
      <c r="AO28" s="498"/>
      <c r="AP28" s="498"/>
      <c r="AQ28" s="498"/>
      <c r="AR28" s="537"/>
      <c r="AS28" s="497" t="s">
        <v>166</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1055793</v>
      </c>
      <c r="BO28" s="410"/>
      <c r="BP28" s="410"/>
      <c r="BQ28" s="410"/>
      <c r="BR28" s="410"/>
      <c r="BS28" s="410"/>
      <c r="BT28" s="410"/>
      <c r="BU28" s="411"/>
      <c r="BV28" s="409">
        <v>1046268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180</v>
      </c>
      <c r="F29" s="476"/>
      <c r="G29" s="476"/>
      <c r="H29" s="476"/>
      <c r="I29" s="476"/>
      <c r="J29" s="476"/>
      <c r="K29" s="477"/>
      <c r="L29" s="497">
        <v>6</v>
      </c>
      <c r="M29" s="498"/>
      <c r="N29" s="498"/>
      <c r="O29" s="498"/>
      <c r="P29" s="537"/>
      <c r="Q29" s="497">
        <v>1880</v>
      </c>
      <c r="R29" s="498"/>
      <c r="S29" s="498"/>
      <c r="T29" s="498"/>
      <c r="U29" s="498"/>
      <c r="V29" s="537"/>
      <c r="W29" s="597"/>
      <c r="X29" s="598"/>
      <c r="Y29" s="599"/>
      <c r="Z29" s="496" t="s">
        <v>181</v>
      </c>
      <c r="AA29" s="476"/>
      <c r="AB29" s="476"/>
      <c r="AC29" s="476"/>
      <c r="AD29" s="476"/>
      <c r="AE29" s="476"/>
      <c r="AF29" s="476"/>
      <c r="AG29" s="477"/>
      <c r="AH29" s="497">
        <v>51</v>
      </c>
      <c r="AI29" s="498"/>
      <c r="AJ29" s="498"/>
      <c r="AK29" s="498"/>
      <c r="AL29" s="537"/>
      <c r="AM29" s="497">
        <v>154797</v>
      </c>
      <c r="AN29" s="498"/>
      <c r="AO29" s="498"/>
      <c r="AP29" s="498"/>
      <c r="AQ29" s="498"/>
      <c r="AR29" s="537"/>
      <c r="AS29" s="497">
        <v>3035</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33080</v>
      </c>
      <c r="BO29" s="447"/>
      <c r="BP29" s="447"/>
      <c r="BQ29" s="447"/>
      <c r="BR29" s="447"/>
      <c r="BS29" s="447"/>
      <c r="BT29" s="447"/>
      <c r="BU29" s="448"/>
      <c r="BV29" s="446">
        <v>33074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2627775</v>
      </c>
      <c r="BO30" s="620"/>
      <c r="BP30" s="620"/>
      <c r="BQ30" s="620"/>
      <c r="BR30" s="620"/>
      <c r="BS30" s="620"/>
      <c r="BT30" s="620"/>
      <c r="BU30" s="621"/>
      <c r="BV30" s="619">
        <v>2493763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宮崎県北部広域事務組合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ウッドピア諸塚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宮崎県北部広域事務組合(特別会計)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エバーグリーン</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発電事業特別会計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入郷地区衛生組合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林業公社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国民健康保険診療所事業特別会計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宮崎県市町村総合事務組合</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耳川広域森林組合</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宮崎県市町村総合事務組合（特別会計）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宮崎県自治会館管理組合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日向東臼杵広域連合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宮崎県後期高齢者医療広域連合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宮崎県後期高齢者医療広域連合(特別会計)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203</v>
      </c>
    </row>
    <row r="50" spans="5:5" x14ac:dyDescent="0.2">
      <c r="E50" s="167" t="s">
        <v>204</v>
      </c>
    </row>
    <row r="51" spans="5:5" x14ac:dyDescent="0.2">
      <c r="E51" s="167" t="s">
        <v>205</v>
      </c>
    </row>
    <row r="52" spans="5:5" x14ac:dyDescent="0.2">
      <c r="E52" s="167" t="s">
        <v>206</v>
      </c>
    </row>
    <row r="53" spans="5:5" x14ac:dyDescent="0.2">
      <c r="E53" s="167"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tev1zMBc/RqVYDJFSHySTHlN8pWKWAy8VFAO5S+vomPkMUxml9BklbxHJt9XOxSxU6hbUM49vwGLbtshYBFl5A==" saltValue="4OGC76tKisrHuX8yybFJ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K25" zoomScaleSheetLayoutView="100" workbookViewId="0">
      <selection activeCell="P37" sqref="P37"/>
    </sheetView>
  </sheetViews>
  <sheetFormatPr defaultColWidth="0" defaultRowHeight="12.9"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37" t="s">
        <v>562</v>
      </c>
      <c r="D34" s="1237"/>
      <c r="E34" s="1238"/>
      <c r="F34" s="32">
        <v>4.57</v>
      </c>
      <c r="G34" s="33">
        <v>4.34</v>
      </c>
      <c r="H34" s="33">
        <v>4.7699999999999996</v>
      </c>
      <c r="I34" s="33">
        <v>5.38</v>
      </c>
      <c r="J34" s="34">
        <v>4.8499999999999996</v>
      </c>
      <c r="K34" s="22"/>
      <c r="L34" s="22"/>
      <c r="M34" s="22"/>
      <c r="N34" s="22"/>
      <c r="O34" s="22"/>
      <c r="P34" s="22"/>
    </row>
    <row r="35" spans="1:16" ht="39" customHeight="1" x14ac:dyDescent="0.2">
      <c r="A35" s="22"/>
      <c r="B35" s="35"/>
      <c r="C35" s="1231" t="s">
        <v>563</v>
      </c>
      <c r="D35" s="1232"/>
      <c r="E35" s="1233"/>
      <c r="F35" s="36">
        <v>1.61</v>
      </c>
      <c r="G35" s="37">
        <v>1.34</v>
      </c>
      <c r="H35" s="37">
        <v>1.45</v>
      </c>
      <c r="I35" s="37">
        <v>1.1499999999999999</v>
      </c>
      <c r="J35" s="38">
        <v>1.67</v>
      </c>
      <c r="K35" s="22"/>
      <c r="L35" s="22"/>
      <c r="M35" s="22"/>
      <c r="N35" s="22"/>
      <c r="O35" s="22"/>
      <c r="P35" s="22"/>
    </row>
    <row r="36" spans="1:16" ht="39" customHeight="1" x14ac:dyDescent="0.2">
      <c r="A36" s="22"/>
      <c r="B36" s="35"/>
      <c r="C36" s="1231" t="s">
        <v>564</v>
      </c>
      <c r="D36" s="1232"/>
      <c r="E36" s="1233"/>
      <c r="F36" s="36">
        <v>1</v>
      </c>
      <c r="G36" s="37">
        <v>0.65</v>
      </c>
      <c r="H36" s="37">
        <v>1.27</v>
      </c>
      <c r="I36" s="37">
        <v>1.32</v>
      </c>
      <c r="J36" s="38">
        <v>1.18</v>
      </c>
      <c r="K36" s="22"/>
      <c r="L36" s="22"/>
      <c r="M36" s="22"/>
      <c r="N36" s="22"/>
      <c r="O36" s="22"/>
      <c r="P36" s="22"/>
    </row>
    <row r="37" spans="1:16" ht="39" customHeight="1" x14ac:dyDescent="0.2">
      <c r="A37" s="22"/>
      <c r="B37" s="35"/>
      <c r="C37" s="1231" t="s">
        <v>565</v>
      </c>
      <c r="D37" s="1232"/>
      <c r="E37" s="1233"/>
      <c r="F37" s="36">
        <v>0.33</v>
      </c>
      <c r="G37" s="37">
        <v>0.65</v>
      </c>
      <c r="H37" s="37">
        <v>1</v>
      </c>
      <c r="I37" s="37">
        <v>0.71</v>
      </c>
      <c r="J37" s="38">
        <v>0.38</v>
      </c>
      <c r="K37" s="22"/>
      <c r="L37" s="22"/>
      <c r="M37" s="22"/>
      <c r="N37" s="22"/>
      <c r="O37" s="22"/>
      <c r="P37" s="22"/>
    </row>
    <row r="38" spans="1:16" ht="39" customHeight="1" x14ac:dyDescent="0.2">
      <c r="A38" s="22"/>
      <c r="B38" s="35"/>
      <c r="C38" s="1231" t="s">
        <v>566</v>
      </c>
      <c r="D38" s="1232"/>
      <c r="E38" s="1233"/>
      <c r="F38" s="36">
        <v>0.05</v>
      </c>
      <c r="G38" s="37">
        <v>0.48</v>
      </c>
      <c r="H38" s="37">
        <v>0.16</v>
      </c>
      <c r="I38" s="37">
        <v>0.18</v>
      </c>
      <c r="J38" s="38">
        <v>0.13</v>
      </c>
      <c r="K38" s="22"/>
      <c r="L38" s="22"/>
      <c r="M38" s="22"/>
      <c r="N38" s="22"/>
      <c r="O38" s="22"/>
      <c r="P38" s="22"/>
    </row>
    <row r="39" spans="1:16" ht="39" customHeight="1" x14ac:dyDescent="0.2">
      <c r="A39" s="22"/>
      <c r="B39" s="35"/>
      <c r="C39" s="1231" t="s">
        <v>567</v>
      </c>
      <c r="D39" s="1232"/>
      <c r="E39" s="1233"/>
      <c r="F39" s="36" t="s">
        <v>511</v>
      </c>
      <c r="G39" s="37" t="s">
        <v>511</v>
      </c>
      <c r="H39" s="37" t="s">
        <v>511</v>
      </c>
      <c r="I39" s="37" t="s">
        <v>511</v>
      </c>
      <c r="J39" s="38">
        <v>0.08</v>
      </c>
      <c r="K39" s="22"/>
      <c r="L39" s="22"/>
      <c r="M39" s="22"/>
      <c r="N39" s="22"/>
      <c r="O39" s="22"/>
      <c r="P39" s="22"/>
    </row>
    <row r="40" spans="1:16" ht="39" customHeight="1" x14ac:dyDescent="0.2">
      <c r="A40" s="22"/>
      <c r="B40" s="35"/>
      <c r="C40" s="1231" t="s">
        <v>568</v>
      </c>
      <c r="D40" s="1232"/>
      <c r="E40" s="1233"/>
      <c r="F40" s="36">
        <v>0</v>
      </c>
      <c r="G40" s="37">
        <v>0</v>
      </c>
      <c r="H40" s="37">
        <v>0.02</v>
      </c>
      <c r="I40" s="37">
        <v>0.05</v>
      </c>
      <c r="J40" s="38">
        <v>0.05</v>
      </c>
      <c r="K40" s="22"/>
      <c r="L40" s="22"/>
      <c r="M40" s="22"/>
      <c r="N40" s="22"/>
      <c r="O40" s="22"/>
      <c r="P40" s="22"/>
    </row>
    <row r="41" spans="1:16" ht="39" customHeight="1" x14ac:dyDescent="0.2">
      <c r="A41" s="22"/>
      <c r="B41" s="35"/>
      <c r="C41" s="1231" t="s">
        <v>569</v>
      </c>
      <c r="D41" s="1232"/>
      <c r="E41" s="1233"/>
      <c r="F41" s="36">
        <v>7.0000000000000007E-2</v>
      </c>
      <c r="G41" s="37">
        <v>0.2</v>
      </c>
      <c r="H41" s="37">
        <v>7.0000000000000007E-2</v>
      </c>
      <c r="I41" s="37">
        <v>0.14000000000000001</v>
      </c>
      <c r="J41" s="38">
        <v>0.04</v>
      </c>
      <c r="K41" s="22"/>
      <c r="L41" s="22"/>
      <c r="M41" s="22"/>
      <c r="N41" s="22"/>
      <c r="O41" s="22"/>
      <c r="P41" s="22"/>
    </row>
    <row r="42" spans="1:16" ht="39" customHeight="1" x14ac:dyDescent="0.2">
      <c r="A42" s="22"/>
      <c r="B42" s="39"/>
      <c r="C42" s="1231" t="s">
        <v>570</v>
      </c>
      <c r="D42" s="1232"/>
      <c r="E42" s="1233"/>
      <c r="F42" s="36" t="s">
        <v>511</v>
      </c>
      <c r="G42" s="37" t="s">
        <v>511</v>
      </c>
      <c r="H42" s="37" t="s">
        <v>511</v>
      </c>
      <c r="I42" s="37" t="s">
        <v>511</v>
      </c>
      <c r="J42" s="38" t="s">
        <v>511</v>
      </c>
      <c r="K42" s="22"/>
      <c r="L42" s="22"/>
      <c r="M42" s="22"/>
      <c r="N42" s="22"/>
      <c r="O42" s="22"/>
      <c r="P42" s="22"/>
    </row>
    <row r="43" spans="1:16" ht="39" customHeight="1" thickBot="1" x14ac:dyDescent="0.25">
      <c r="A43" s="22"/>
      <c r="B43" s="40"/>
      <c r="C43" s="1234" t="s">
        <v>571</v>
      </c>
      <c r="D43" s="1235"/>
      <c r="E43" s="1236"/>
      <c r="F43" s="41" t="s">
        <v>511</v>
      </c>
      <c r="G43" s="42" t="s">
        <v>511</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rzKH6o5Vg7x4DYJp1k6MGkaDJMF2V4aiKGAdCq+NQIOtRLbSK5CBSoTD3Y2EwXTVp86Zq1GuvF+A9F1fmk+6g==" saltValue="awOyd6FC+acVZqfY4i4R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L1" zoomScaleSheetLayoutView="55" workbookViewId="0"/>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47" t="s">
        <v>11</v>
      </c>
      <c r="C45" s="1248"/>
      <c r="D45" s="58"/>
      <c r="E45" s="1253" t="s">
        <v>12</v>
      </c>
      <c r="F45" s="1253"/>
      <c r="G45" s="1253"/>
      <c r="H45" s="1253"/>
      <c r="I45" s="1253"/>
      <c r="J45" s="1254"/>
      <c r="K45" s="59">
        <v>458</v>
      </c>
      <c r="L45" s="60">
        <v>443</v>
      </c>
      <c r="M45" s="60">
        <v>417</v>
      </c>
      <c r="N45" s="60">
        <v>391</v>
      </c>
      <c r="O45" s="61">
        <v>329</v>
      </c>
      <c r="P45" s="48"/>
      <c r="Q45" s="48"/>
      <c r="R45" s="48"/>
      <c r="S45" s="48"/>
      <c r="T45" s="48"/>
      <c r="U45" s="48"/>
    </row>
    <row r="46" spans="1:21" ht="30.75" customHeight="1" x14ac:dyDescent="0.2">
      <c r="A46" s="48"/>
      <c r="B46" s="1249"/>
      <c r="C46" s="1250"/>
      <c r="D46" s="62"/>
      <c r="E46" s="1241" t="s">
        <v>13</v>
      </c>
      <c r="F46" s="1241"/>
      <c r="G46" s="1241"/>
      <c r="H46" s="1241"/>
      <c r="I46" s="1241"/>
      <c r="J46" s="1242"/>
      <c r="K46" s="63" t="s">
        <v>511</v>
      </c>
      <c r="L46" s="64" t="s">
        <v>511</v>
      </c>
      <c r="M46" s="64" t="s">
        <v>511</v>
      </c>
      <c r="N46" s="64" t="s">
        <v>511</v>
      </c>
      <c r="O46" s="65" t="s">
        <v>511</v>
      </c>
      <c r="P46" s="48"/>
      <c r="Q46" s="48"/>
      <c r="R46" s="48"/>
      <c r="S46" s="48"/>
      <c r="T46" s="48"/>
      <c r="U46" s="48"/>
    </row>
    <row r="47" spans="1:21" ht="30.75" customHeight="1" x14ac:dyDescent="0.2">
      <c r="A47" s="48"/>
      <c r="B47" s="1249"/>
      <c r="C47" s="1250"/>
      <c r="D47" s="62"/>
      <c r="E47" s="1241" t="s">
        <v>14</v>
      </c>
      <c r="F47" s="1241"/>
      <c r="G47" s="1241"/>
      <c r="H47" s="1241"/>
      <c r="I47" s="1241"/>
      <c r="J47" s="1242"/>
      <c r="K47" s="63" t="s">
        <v>511</v>
      </c>
      <c r="L47" s="64" t="s">
        <v>511</v>
      </c>
      <c r="M47" s="64" t="s">
        <v>511</v>
      </c>
      <c r="N47" s="64" t="s">
        <v>511</v>
      </c>
      <c r="O47" s="65" t="s">
        <v>511</v>
      </c>
      <c r="P47" s="48"/>
      <c r="Q47" s="48"/>
      <c r="R47" s="48"/>
      <c r="S47" s="48"/>
      <c r="T47" s="48"/>
      <c r="U47" s="48"/>
    </row>
    <row r="48" spans="1:21" ht="30.75" customHeight="1" x14ac:dyDescent="0.2">
      <c r="A48" s="48"/>
      <c r="B48" s="1249"/>
      <c r="C48" s="1250"/>
      <c r="D48" s="62"/>
      <c r="E48" s="1241" t="s">
        <v>15</v>
      </c>
      <c r="F48" s="1241"/>
      <c r="G48" s="1241"/>
      <c r="H48" s="1241"/>
      <c r="I48" s="1241"/>
      <c r="J48" s="1242"/>
      <c r="K48" s="63">
        <v>38</v>
      </c>
      <c r="L48" s="64">
        <v>20</v>
      </c>
      <c r="M48" s="64">
        <v>30</v>
      </c>
      <c r="N48" s="64">
        <v>28</v>
      </c>
      <c r="O48" s="65">
        <v>26</v>
      </c>
      <c r="P48" s="48"/>
      <c r="Q48" s="48"/>
      <c r="R48" s="48"/>
      <c r="S48" s="48"/>
      <c r="T48" s="48"/>
      <c r="U48" s="48"/>
    </row>
    <row r="49" spans="1:21" ht="30.75" customHeight="1" x14ac:dyDescent="0.2">
      <c r="A49" s="48"/>
      <c r="B49" s="1249"/>
      <c r="C49" s="1250"/>
      <c r="D49" s="62"/>
      <c r="E49" s="1241" t="s">
        <v>16</v>
      </c>
      <c r="F49" s="1241"/>
      <c r="G49" s="1241"/>
      <c r="H49" s="1241"/>
      <c r="I49" s="1241"/>
      <c r="J49" s="1242"/>
      <c r="K49" s="63">
        <v>25</v>
      </c>
      <c r="L49" s="64">
        <v>25</v>
      </c>
      <c r="M49" s="64">
        <v>28</v>
      </c>
      <c r="N49" s="64">
        <v>25</v>
      </c>
      <c r="O49" s="65">
        <v>17</v>
      </c>
      <c r="P49" s="48"/>
      <c r="Q49" s="48"/>
      <c r="R49" s="48"/>
      <c r="S49" s="48"/>
      <c r="T49" s="48"/>
      <c r="U49" s="48"/>
    </row>
    <row r="50" spans="1:21" ht="30.75" customHeight="1" x14ac:dyDescent="0.2">
      <c r="A50" s="48"/>
      <c r="B50" s="1249"/>
      <c r="C50" s="1250"/>
      <c r="D50" s="62"/>
      <c r="E50" s="1241" t="s">
        <v>17</v>
      </c>
      <c r="F50" s="1241"/>
      <c r="G50" s="1241"/>
      <c r="H50" s="1241"/>
      <c r="I50" s="1241"/>
      <c r="J50" s="1242"/>
      <c r="K50" s="63">
        <v>17</v>
      </c>
      <c r="L50" s="64">
        <v>15</v>
      </c>
      <c r="M50" s="64">
        <v>14</v>
      </c>
      <c r="N50" s="64">
        <v>12</v>
      </c>
      <c r="O50" s="65">
        <v>11</v>
      </c>
      <c r="P50" s="48"/>
      <c r="Q50" s="48"/>
      <c r="R50" s="48"/>
      <c r="S50" s="48"/>
      <c r="T50" s="48"/>
      <c r="U50" s="48"/>
    </row>
    <row r="51" spans="1:21" ht="30.75" customHeight="1" x14ac:dyDescent="0.2">
      <c r="A51" s="48"/>
      <c r="B51" s="1251"/>
      <c r="C51" s="1252"/>
      <c r="D51" s="66"/>
      <c r="E51" s="1241" t="s">
        <v>18</v>
      </c>
      <c r="F51" s="1241"/>
      <c r="G51" s="1241"/>
      <c r="H51" s="1241"/>
      <c r="I51" s="1241"/>
      <c r="J51" s="1242"/>
      <c r="K51" s="63" t="s">
        <v>511</v>
      </c>
      <c r="L51" s="64" t="s">
        <v>511</v>
      </c>
      <c r="M51" s="64" t="s">
        <v>511</v>
      </c>
      <c r="N51" s="64" t="s">
        <v>511</v>
      </c>
      <c r="O51" s="65" t="s">
        <v>511</v>
      </c>
      <c r="P51" s="48"/>
      <c r="Q51" s="48"/>
      <c r="R51" s="48"/>
      <c r="S51" s="48"/>
      <c r="T51" s="48"/>
      <c r="U51" s="48"/>
    </row>
    <row r="52" spans="1:21" ht="30.75" customHeight="1" x14ac:dyDescent="0.2">
      <c r="A52" s="48"/>
      <c r="B52" s="1239" t="s">
        <v>19</v>
      </c>
      <c r="C52" s="1240"/>
      <c r="D52" s="66"/>
      <c r="E52" s="1241" t="s">
        <v>20</v>
      </c>
      <c r="F52" s="1241"/>
      <c r="G52" s="1241"/>
      <c r="H52" s="1241"/>
      <c r="I52" s="1241"/>
      <c r="J52" s="1242"/>
      <c r="K52" s="63">
        <v>386</v>
      </c>
      <c r="L52" s="64">
        <v>371</v>
      </c>
      <c r="M52" s="64">
        <v>359</v>
      </c>
      <c r="N52" s="64">
        <v>332</v>
      </c>
      <c r="O52" s="65">
        <v>292</v>
      </c>
      <c r="P52" s="48"/>
      <c r="Q52" s="48"/>
      <c r="R52" s="48"/>
      <c r="S52" s="48"/>
      <c r="T52" s="48"/>
      <c r="U52" s="48"/>
    </row>
    <row r="53" spans="1:21" ht="30.75" customHeight="1" thickBot="1" x14ac:dyDescent="0.25">
      <c r="A53" s="48"/>
      <c r="B53" s="1243" t="s">
        <v>21</v>
      </c>
      <c r="C53" s="1244"/>
      <c r="D53" s="67"/>
      <c r="E53" s="1245" t="s">
        <v>22</v>
      </c>
      <c r="F53" s="1245"/>
      <c r="G53" s="1245"/>
      <c r="H53" s="1245"/>
      <c r="I53" s="1245"/>
      <c r="J53" s="1246"/>
      <c r="K53" s="68">
        <v>152</v>
      </c>
      <c r="L53" s="69">
        <v>132</v>
      </c>
      <c r="M53" s="69">
        <v>130</v>
      </c>
      <c r="N53" s="69">
        <v>124</v>
      </c>
      <c r="O53" s="70">
        <v>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tJcUWbPzBZi4cE8cV3L0WqQjnfhSUS6jlenvbEVe8R3LiTDk+gaZVo8sWLix5titeCgDf8wF1vHB+kI6fbACA==" saltValue="8TgZ8S7jlxUjDPlpq01Z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2" zoomScale="65" zoomScaleNormal="65" zoomScaleSheetLayoutView="100" workbookViewId="0"/>
  </sheetViews>
  <sheetFormatPr defaultColWidth="0" defaultRowHeight="13.5" customHeight="1" zeroHeight="1" x14ac:dyDescent="0.2"/>
  <cols>
    <col min="1" max="1" width="6.5546875" style="72" customWidth="1"/>
    <col min="2" max="3" width="12.5546875" style="72" customWidth="1"/>
    <col min="4" max="4" width="11.5546875" style="72" customWidth="1"/>
    <col min="5" max="8" width="10.44140625" style="72" customWidth="1"/>
    <col min="9" max="13" width="16.44140625" style="72" customWidth="1"/>
    <col min="14" max="19" width="12.554687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554</v>
      </c>
      <c r="J40" s="79" t="s">
        <v>555</v>
      </c>
      <c r="K40" s="79" t="s">
        <v>556</v>
      </c>
      <c r="L40" s="79" t="s">
        <v>557</v>
      </c>
      <c r="M40" s="80" t="s">
        <v>558</v>
      </c>
    </row>
    <row r="41" spans="2:13" ht="27.75" customHeight="1" x14ac:dyDescent="0.2">
      <c r="B41" s="1255" t="s">
        <v>24</v>
      </c>
      <c r="C41" s="1256"/>
      <c r="D41" s="81"/>
      <c r="E41" s="1261" t="s">
        <v>25</v>
      </c>
      <c r="F41" s="1261"/>
      <c r="G41" s="1261"/>
      <c r="H41" s="1262"/>
      <c r="I41" s="82">
        <v>2949</v>
      </c>
      <c r="J41" s="83">
        <v>2920</v>
      </c>
      <c r="K41" s="83">
        <v>2946</v>
      </c>
      <c r="L41" s="83">
        <v>2864</v>
      </c>
      <c r="M41" s="84">
        <v>2951</v>
      </c>
    </row>
    <row r="42" spans="2:13" ht="27.75" customHeight="1" x14ac:dyDescent="0.2">
      <c r="B42" s="1257"/>
      <c r="C42" s="1258"/>
      <c r="D42" s="85"/>
      <c r="E42" s="1263" t="s">
        <v>26</v>
      </c>
      <c r="F42" s="1263"/>
      <c r="G42" s="1263"/>
      <c r="H42" s="1264"/>
      <c r="I42" s="86">
        <v>102</v>
      </c>
      <c r="J42" s="87">
        <v>87</v>
      </c>
      <c r="K42" s="87">
        <v>73</v>
      </c>
      <c r="L42" s="87">
        <v>73</v>
      </c>
      <c r="M42" s="88">
        <v>61</v>
      </c>
    </row>
    <row r="43" spans="2:13" ht="27.75" customHeight="1" x14ac:dyDescent="0.2">
      <c r="B43" s="1257"/>
      <c r="C43" s="1258"/>
      <c r="D43" s="85"/>
      <c r="E43" s="1263" t="s">
        <v>27</v>
      </c>
      <c r="F43" s="1263"/>
      <c r="G43" s="1263"/>
      <c r="H43" s="1264"/>
      <c r="I43" s="86">
        <v>235</v>
      </c>
      <c r="J43" s="87">
        <v>184</v>
      </c>
      <c r="K43" s="87">
        <v>266</v>
      </c>
      <c r="L43" s="87">
        <v>224</v>
      </c>
      <c r="M43" s="88">
        <v>208</v>
      </c>
    </row>
    <row r="44" spans="2:13" ht="27.75" customHeight="1" x14ac:dyDescent="0.2">
      <c r="B44" s="1257"/>
      <c r="C44" s="1258"/>
      <c r="D44" s="85"/>
      <c r="E44" s="1263" t="s">
        <v>28</v>
      </c>
      <c r="F44" s="1263"/>
      <c r="G44" s="1263"/>
      <c r="H44" s="1264"/>
      <c r="I44" s="86">
        <v>113</v>
      </c>
      <c r="J44" s="87">
        <v>93</v>
      </c>
      <c r="K44" s="87">
        <v>66</v>
      </c>
      <c r="L44" s="87">
        <v>42</v>
      </c>
      <c r="M44" s="88">
        <v>35</v>
      </c>
    </row>
    <row r="45" spans="2:13" ht="27.75" customHeight="1" x14ac:dyDescent="0.2">
      <c r="B45" s="1257"/>
      <c r="C45" s="1258"/>
      <c r="D45" s="85"/>
      <c r="E45" s="1263" t="s">
        <v>29</v>
      </c>
      <c r="F45" s="1263"/>
      <c r="G45" s="1263"/>
      <c r="H45" s="1264"/>
      <c r="I45" s="86">
        <v>270</v>
      </c>
      <c r="J45" s="87">
        <v>276</v>
      </c>
      <c r="K45" s="87">
        <v>253</v>
      </c>
      <c r="L45" s="87">
        <v>247</v>
      </c>
      <c r="M45" s="88">
        <v>312</v>
      </c>
    </row>
    <row r="46" spans="2:13" ht="27.75" customHeight="1" x14ac:dyDescent="0.2">
      <c r="B46" s="1257"/>
      <c r="C46" s="1258"/>
      <c r="D46" s="89"/>
      <c r="E46" s="1263" t="s">
        <v>30</v>
      </c>
      <c r="F46" s="1263"/>
      <c r="G46" s="1263"/>
      <c r="H46" s="1264"/>
      <c r="I46" s="86" t="s">
        <v>511</v>
      </c>
      <c r="J46" s="87" t="s">
        <v>511</v>
      </c>
      <c r="K46" s="87" t="s">
        <v>511</v>
      </c>
      <c r="L46" s="87">
        <v>4</v>
      </c>
      <c r="M46" s="88">
        <v>4</v>
      </c>
    </row>
    <row r="47" spans="2:13" ht="27.75" customHeight="1" x14ac:dyDescent="0.2">
      <c r="B47" s="1257"/>
      <c r="C47" s="1258"/>
      <c r="D47" s="90"/>
      <c r="E47" s="1265" t="s">
        <v>31</v>
      </c>
      <c r="F47" s="1266"/>
      <c r="G47" s="1266"/>
      <c r="H47" s="1267"/>
      <c r="I47" s="86" t="s">
        <v>511</v>
      </c>
      <c r="J47" s="87" t="s">
        <v>511</v>
      </c>
      <c r="K47" s="87" t="s">
        <v>511</v>
      </c>
      <c r="L47" s="87" t="s">
        <v>511</v>
      </c>
      <c r="M47" s="88" t="s">
        <v>511</v>
      </c>
    </row>
    <row r="48" spans="2:13" ht="27.75" customHeight="1" x14ac:dyDescent="0.2">
      <c r="B48" s="1257"/>
      <c r="C48" s="1258"/>
      <c r="D48" s="85"/>
      <c r="E48" s="1263" t="s">
        <v>32</v>
      </c>
      <c r="F48" s="1263"/>
      <c r="G48" s="1263"/>
      <c r="H48" s="1264"/>
      <c r="I48" s="86" t="s">
        <v>511</v>
      </c>
      <c r="J48" s="87" t="s">
        <v>511</v>
      </c>
      <c r="K48" s="87" t="s">
        <v>511</v>
      </c>
      <c r="L48" s="87" t="s">
        <v>511</v>
      </c>
      <c r="M48" s="88" t="s">
        <v>511</v>
      </c>
    </row>
    <row r="49" spans="2:13" ht="27.75" customHeight="1" x14ac:dyDescent="0.2">
      <c r="B49" s="1259"/>
      <c r="C49" s="1260"/>
      <c r="D49" s="85"/>
      <c r="E49" s="1263" t="s">
        <v>33</v>
      </c>
      <c r="F49" s="1263"/>
      <c r="G49" s="1263"/>
      <c r="H49" s="1264"/>
      <c r="I49" s="86" t="s">
        <v>511</v>
      </c>
      <c r="J49" s="87" t="s">
        <v>511</v>
      </c>
      <c r="K49" s="87" t="s">
        <v>511</v>
      </c>
      <c r="L49" s="87" t="s">
        <v>511</v>
      </c>
      <c r="M49" s="88" t="s">
        <v>511</v>
      </c>
    </row>
    <row r="50" spans="2:13" ht="27.75" customHeight="1" x14ac:dyDescent="0.2">
      <c r="B50" s="1268" t="s">
        <v>34</v>
      </c>
      <c r="C50" s="1269"/>
      <c r="D50" s="91"/>
      <c r="E50" s="1263" t="s">
        <v>35</v>
      </c>
      <c r="F50" s="1263"/>
      <c r="G50" s="1263"/>
      <c r="H50" s="1264"/>
      <c r="I50" s="86">
        <v>3322</v>
      </c>
      <c r="J50" s="87">
        <v>3446</v>
      </c>
      <c r="K50" s="87">
        <v>3583</v>
      </c>
      <c r="L50" s="87">
        <v>3793</v>
      </c>
      <c r="M50" s="88">
        <v>3937</v>
      </c>
    </row>
    <row r="51" spans="2:13" ht="27.75" customHeight="1" x14ac:dyDescent="0.2">
      <c r="B51" s="1257"/>
      <c r="C51" s="1258"/>
      <c r="D51" s="85"/>
      <c r="E51" s="1263" t="s">
        <v>36</v>
      </c>
      <c r="F51" s="1263"/>
      <c r="G51" s="1263"/>
      <c r="H51" s="1264"/>
      <c r="I51" s="86" t="s">
        <v>511</v>
      </c>
      <c r="J51" s="87" t="s">
        <v>511</v>
      </c>
      <c r="K51" s="87" t="s">
        <v>511</v>
      </c>
      <c r="L51" s="87" t="s">
        <v>511</v>
      </c>
      <c r="M51" s="88" t="s">
        <v>511</v>
      </c>
    </row>
    <row r="52" spans="2:13" ht="27.75" customHeight="1" x14ac:dyDescent="0.2">
      <c r="B52" s="1259"/>
      <c r="C52" s="1260"/>
      <c r="D52" s="85"/>
      <c r="E52" s="1263" t="s">
        <v>37</v>
      </c>
      <c r="F52" s="1263"/>
      <c r="G52" s="1263"/>
      <c r="H52" s="1264"/>
      <c r="I52" s="86">
        <v>2529</v>
      </c>
      <c r="J52" s="87">
        <v>2379</v>
      </c>
      <c r="K52" s="87">
        <v>2484</v>
      </c>
      <c r="L52" s="87">
        <v>2422</v>
      </c>
      <c r="M52" s="88">
        <v>2490</v>
      </c>
    </row>
    <row r="53" spans="2:13" ht="27.75" customHeight="1" thickBot="1" x14ac:dyDescent="0.25">
      <c r="B53" s="1270" t="s">
        <v>38</v>
      </c>
      <c r="C53" s="1271"/>
      <c r="D53" s="92"/>
      <c r="E53" s="1272" t="s">
        <v>39</v>
      </c>
      <c r="F53" s="1272"/>
      <c r="G53" s="1272"/>
      <c r="H53" s="1273"/>
      <c r="I53" s="93">
        <v>-2184</v>
      </c>
      <c r="J53" s="94">
        <v>-2264</v>
      </c>
      <c r="K53" s="94">
        <v>-2462</v>
      </c>
      <c r="L53" s="94">
        <v>-2761</v>
      </c>
      <c r="M53" s="95">
        <v>-2856</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HrLJDH2vOHEoIdrFoJgVvlLzWtVm3EaSpRw06tx7BgGSReGwUavAI5gzSJd5BjPGcOYk9x1n6Hy6/Q182KUw==" saltValue="CyzHo5uImuLXGkITqiin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43" zoomScale="70" zoomScaleNormal="70" zoomScaleSheetLayoutView="100" workbookViewId="0">
      <selection activeCell="H63" sqref="H63"/>
    </sheetView>
  </sheetViews>
  <sheetFormatPr defaultColWidth="0" defaultRowHeight="0" customHeight="1" zeroHeight="1" x14ac:dyDescent="0.2"/>
  <cols>
    <col min="1" max="1" width="8.33203125" style="1" customWidth="1"/>
    <col min="2" max="2" width="16.44140625" style="1" customWidth="1"/>
    <col min="3" max="5" width="26.33203125" style="1" customWidth="1"/>
    <col min="6" max="8" width="24.3320312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556</v>
      </c>
      <c r="G54" s="104" t="s">
        <v>557</v>
      </c>
      <c r="H54" s="105" t="s">
        <v>558</v>
      </c>
    </row>
    <row r="55" spans="2:8" ht="52.5" customHeight="1" x14ac:dyDescent="0.2">
      <c r="B55" s="106"/>
      <c r="C55" s="1282" t="s">
        <v>42</v>
      </c>
      <c r="D55" s="1282"/>
      <c r="E55" s="1283"/>
      <c r="F55" s="107">
        <v>1013</v>
      </c>
      <c r="G55" s="107">
        <v>1046</v>
      </c>
      <c r="H55" s="108">
        <v>1056</v>
      </c>
    </row>
    <row r="56" spans="2:8" ht="52.5" customHeight="1" x14ac:dyDescent="0.2">
      <c r="B56" s="109"/>
      <c r="C56" s="1284" t="s">
        <v>43</v>
      </c>
      <c r="D56" s="1284"/>
      <c r="E56" s="1285"/>
      <c r="F56" s="110">
        <v>33</v>
      </c>
      <c r="G56" s="110">
        <v>33</v>
      </c>
      <c r="H56" s="111">
        <v>33</v>
      </c>
    </row>
    <row r="57" spans="2:8" ht="53.25" customHeight="1" x14ac:dyDescent="0.2">
      <c r="B57" s="109"/>
      <c r="C57" s="1286" t="s">
        <v>44</v>
      </c>
      <c r="D57" s="1286"/>
      <c r="E57" s="1287"/>
      <c r="F57" s="112">
        <v>2340</v>
      </c>
      <c r="G57" s="112">
        <v>2494</v>
      </c>
      <c r="H57" s="113">
        <v>2628</v>
      </c>
    </row>
    <row r="58" spans="2:8" ht="45.75" customHeight="1" x14ac:dyDescent="0.2">
      <c r="B58" s="114"/>
      <c r="C58" s="1274" t="s">
        <v>572</v>
      </c>
      <c r="D58" s="1275"/>
      <c r="E58" s="1276"/>
      <c r="F58" s="115">
        <v>1215</v>
      </c>
      <c r="G58" s="115">
        <v>1215</v>
      </c>
      <c r="H58" s="116">
        <v>1216</v>
      </c>
    </row>
    <row r="59" spans="2:8" ht="45.75" customHeight="1" x14ac:dyDescent="0.2">
      <c r="B59" s="114"/>
      <c r="C59" s="1274" t="s">
        <v>573</v>
      </c>
      <c r="D59" s="1275"/>
      <c r="E59" s="1276"/>
      <c r="F59" s="115">
        <v>499</v>
      </c>
      <c r="G59" s="115">
        <v>652</v>
      </c>
      <c r="H59" s="116">
        <v>786</v>
      </c>
    </row>
    <row r="60" spans="2:8" ht="45.75" customHeight="1" x14ac:dyDescent="0.2">
      <c r="B60" s="114"/>
      <c r="C60" s="1274" t="s">
        <v>574</v>
      </c>
      <c r="D60" s="1275"/>
      <c r="E60" s="1276"/>
      <c r="F60" s="115">
        <v>301</v>
      </c>
      <c r="G60" s="115">
        <v>301</v>
      </c>
      <c r="H60" s="116">
        <v>301</v>
      </c>
    </row>
    <row r="61" spans="2:8" ht="45.75" customHeight="1" x14ac:dyDescent="0.2">
      <c r="B61" s="114"/>
      <c r="C61" s="1274" t="s">
        <v>575</v>
      </c>
      <c r="D61" s="1275"/>
      <c r="E61" s="1276"/>
      <c r="F61" s="115">
        <v>135</v>
      </c>
      <c r="G61" s="115">
        <v>135</v>
      </c>
      <c r="H61" s="116">
        <v>135</v>
      </c>
    </row>
    <row r="62" spans="2:8" ht="45.75" customHeight="1" thickBot="1" x14ac:dyDescent="0.25">
      <c r="B62" s="117"/>
      <c r="C62" s="1277" t="s">
        <v>576</v>
      </c>
      <c r="D62" s="1278"/>
      <c r="E62" s="1279"/>
      <c r="F62" s="118">
        <v>108</v>
      </c>
      <c r="G62" s="118">
        <v>108</v>
      </c>
      <c r="H62" s="119">
        <v>108</v>
      </c>
    </row>
    <row r="63" spans="2:8" ht="52.5" customHeight="1" thickBot="1" x14ac:dyDescent="0.25">
      <c r="B63" s="120"/>
      <c r="C63" s="1280" t="s">
        <v>45</v>
      </c>
      <c r="D63" s="1280"/>
      <c r="E63" s="1281"/>
      <c r="F63" s="121">
        <v>3386</v>
      </c>
      <c r="G63" s="121">
        <v>3573</v>
      </c>
      <c r="H63" s="122">
        <v>3717</v>
      </c>
    </row>
    <row r="64" spans="2:8" ht="15" customHeight="1" x14ac:dyDescent="0.2"/>
    <row r="65" ht="0" hidden="1" customHeight="1" x14ac:dyDescent="0.2"/>
    <row r="66" ht="0" hidden="1" customHeight="1" x14ac:dyDescent="0.2"/>
  </sheetData>
  <sheetProtection algorithmName="SHA-512" hashValue="Jj1rYBbOUmAKhEnueGsRpIQTxlnUXA7SuaPT6aMu42CtryOE0I0dmh5thp/b588HYoYy2jX3s4qgGRQP+7lUIA==" saltValue="/ZUVp1uoMCkgTH9kSC9D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E6716-F10E-4360-B536-6304AFAC6394}">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44140625" style="367" customWidth="1"/>
    <col min="2" max="107" width="2.44140625" style="367" customWidth="1"/>
    <col min="108" max="108" width="6.109375" style="375" customWidth="1"/>
    <col min="109" max="109" width="5.88671875" style="374" customWidth="1"/>
    <col min="110" max="110" width="19.109375" style="367" hidden="1"/>
    <col min="111" max="115" width="12.5546875" style="367" hidden="1"/>
    <col min="116" max="349" width="8.554687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554687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554687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554687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554687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554687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554687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554687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554687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554687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554687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554687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554687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554687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554687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554687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554687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554687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554687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554687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554687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554687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554687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554687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554687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554687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554687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554687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554687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554687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554687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554687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554687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554687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554687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554687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554687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554687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554687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554687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554687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554687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554687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554687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554687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554687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554687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554687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554687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554687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554687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554687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554687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554687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554687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554687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554687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554687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554687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554687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554687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554687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554687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554687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96" t="s">
        <v>605</v>
      </c>
      <c r="AO43" s="1297"/>
      <c r="AP43" s="1297"/>
      <c r="AQ43" s="1297"/>
      <c r="AR43" s="1297"/>
      <c r="AS43" s="1297"/>
      <c r="AT43" s="1297"/>
      <c r="AU43" s="1297"/>
      <c r="AV43" s="1297"/>
      <c r="AW43" s="1297"/>
      <c r="AX43" s="1297"/>
      <c r="AY43" s="1297"/>
      <c r="AZ43" s="1297"/>
      <c r="BA43" s="1297"/>
      <c r="BB43" s="1297"/>
      <c r="BC43" s="1297"/>
      <c r="BD43" s="1297"/>
      <c r="BE43" s="1297"/>
      <c r="BF43" s="1297"/>
      <c r="BG43" s="1297"/>
      <c r="BH43" s="1297"/>
      <c r="BI43" s="1297"/>
      <c r="BJ43" s="1297"/>
      <c r="BK43" s="1297"/>
      <c r="BL43" s="1297"/>
      <c r="BM43" s="1297"/>
      <c r="BN43" s="1297"/>
      <c r="BO43" s="1297"/>
      <c r="BP43" s="1297"/>
      <c r="BQ43" s="1297"/>
      <c r="BR43" s="1297"/>
      <c r="BS43" s="1297"/>
      <c r="BT43" s="1297"/>
      <c r="BU43" s="1297"/>
      <c r="BV43" s="1297"/>
      <c r="BW43" s="1297"/>
      <c r="BX43" s="1297"/>
      <c r="BY43" s="1297"/>
      <c r="BZ43" s="1297"/>
      <c r="CA43" s="1297"/>
      <c r="CB43" s="1297"/>
      <c r="CC43" s="1297"/>
      <c r="CD43" s="1297"/>
      <c r="CE43" s="1297"/>
      <c r="CF43" s="1297"/>
      <c r="CG43" s="1297"/>
      <c r="CH43" s="1297"/>
      <c r="CI43" s="1297"/>
      <c r="CJ43" s="1297"/>
      <c r="CK43" s="1297"/>
      <c r="CL43" s="1297"/>
      <c r="CM43" s="1297"/>
      <c r="CN43" s="1297"/>
      <c r="CO43" s="1297"/>
      <c r="CP43" s="1297"/>
      <c r="CQ43" s="1297"/>
      <c r="CR43" s="1297"/>
      <c r="CS43" s="1297"/>
      <c r="CT43" s="1297"/>
      <c r="CU43" s="1297"/>
      <c r="CV43" s="1297"/>
      <c r="CW43" s="1297"/>
      <c r="CX43" s="1297"/>
      <c r="CY43" s="1297"/>
      <c r="CZ43" s="1297"/>
      <c r="DA43" s="1297"/>
      <c r="DB43" s="1297"/>
      <c r="DC43" s="1298"/>
    </row>
    <row r="44" spans="2:109" ht="13.2" x14ac:dyDescent="0.2">
      <c r="B44" s="374"/>
      <c r="AN44" s="1299"/>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301"/>
    </row>
    <row r="45" spans="2:109" ht="13.2" x14ac:dyDescent="0.2">
      <c r="B45" s="374"/>
      <c r="AN45" s="1299"/>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301"/>
    </row>
    <row r="46" spans="2:109" ht="13.2" x14ac:dyDescent="0.2">
      <c r="B46" s="374"/>
      <c r="AN46" s="1299"/>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301"/>
    </row>
    <row r="47" spans="2:109" ht="13.2" x14ac:dyDescent="0.2">
      <c r="B47" s="374"/>
      <c r="AN47" s="1302"/>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4"/>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598</v>
      </c>
    </row>
    <row r="50" spans="1:109" ht="13.2" x14ac:dyDescent="0.2">
      <c r="B50" s="374"/>
      <c r="G50" s="1288"/>
      <c r="H50" s="1288"/>
      <c r="I50" s="1288"/>
      <c r="J50" s="1288"/>
      <c r="K50" s="384"/>
      <c r="L50" s="384"/>
      <c r="M50" s="385"/>
      <c r="N50" s="385"/>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294" t="s">
        <v>554</v>
      </c>
      <c r="BQ50" s="1294"/>
      <c r="BR50" s="1294"/>
      <c r="BS50" s="1294"/>
      <c r="BT50" s="1294"/>
      <c r="BU50" s="1294"/>
      <c r="BV50" s="1294"/>
      <c r="BW50" s="1294"/>
      <c r="BX50" s="1294" t="s">
        <v>555</v>
      </c>
      <c r="BY50" s="1294"/>
      <c r="BZ50" s="1294"/>
      <c r="CA50" s="1294"/>
      <c r="CB50" s="1294"/>
      <c r="CC50" s="1294"/>
      <c r="CD50" s="1294"/>
      <c r="CE50" s="1294"/>
      <c r="CF50" s="1294" t="s">
        <v>556</v>
      </c>
      <c r="CG50" s="1294"/>
      <c r="CH50" s="1294"/>
      <c r="CI50" s="1294"/>
      <c r="CJ50" s="1294"/>
      <c r="CK50" s="1294"/>
      <c r="CL50" s="1294"/>
      <c r="CM50" s="1294"/>
      <c r="CN50" s="1294" t="s">
        <v>557</v>
      </c>
      <c r="CO50" s="1294"/>
      <c r="CP50" s="1294"/>
      <c r="CQ50" s="1294"/>
      <c r="CR50" s="1294"/>
      <c r="CS50" s="1294"/>
      <c r="CT50" s="1294"/>
      <c r="CU50" s="1294"/>
      <c r="CV50" s="1294" t="s">
        <v>558</v>
      </c>
      <c r="CW50" s="1294"/>
      <c r="CX50" s="1294"/>
      <c r="CY50" s="1294"/>
      <c r="CZ50" s="1294"/>
      <c r="DA50" s="1294"/>
      <c r="DB50" s="1294"/>
      <c r="DC50" s="1294"/>
    </row>
    <row r="51" spans="1:109" ht="13.5" customHeight="1" x14ac:dyDescent="0.2">
      <c r="B51" s="374"/>
      <c r="G51" s="1306"/>
      <c r="H51" s="1306"/>
      <c r="I51" s="1310"/>
      <c r="J51" s="1310"/>
      <c r="K51" s="1295"/>
      <c r="L51" s="1295"/>
      <c r="M51" s="1295"/>
      <c r="N51" s="1295"/>
      <c r="AM51" s="383"/>
      <c r="AN51" s="1293" t="s">
        <v>599</v>
      </c>
      <c r="AO51" s="1293"/>
      <c r="AP51" s="1293"/>
      <c r="AQ51" s="1293"/>
      <c r="AR51" s="1293"/>
      <c r="AS51" s="1293"/>
      <c r="AT51" s="1293"/>
      <c r="AU51" s="1293"/>
      <c r="AV51" s="1293"/>
      <c r="AW51" s="1293"/>
      <c r="AX51" s="1293"/>
      <c r="AY51" s="1293"/>
      <c r="AZ51" s="1293"/>
      <c r="BA51" s="1293"/>
      <c r="BB51" s="1293" t="s">
        <v>600</v>
      </c>
      <c r="BC51" s="1293"/>
      <c r="BD51" s="1293"/>
      <c r="BE51" s="1293"/>
      <c r="BF51" s="1293"/>
      <c r="BG51" s="1293"/>
      <c r="BH51" s="1293"/>
      <c r="BI51" s="1293"/>
      <c r="BJ51" s="1293"/>
      <c r="BK51" s="1293"/>
      <c r="BL51" s="1293"/>
      <c r="BM51" s="1293"/>
      <c r="BN51" s="1293"/>
      <c r="BO51" s="1293"/>
      <c r="BP51" s="1305"/>
      <c r="BQ51" s="1290"/>
      <c r="BR51" s="1290"/>
      <c r="BS51" s="1290"/>
      <c r="BT51" s="1290"/>
      <c r="BU51" s="1290"/>
      <c r="BV51" s="1290"/>
      <c r="BW51" s="1290"/>
      <c r="BX51" s="1305"/>
      <c r="BY51" s="1290"/>
      <c r="BZ51" s="1290"/>
      <c r="CA51" s="1290"/>
      <c r="CB51" s="1290"/>
      <c r="CC51" s="1290"/>
      <c r="CD51" s="1290"/>
      <c r="CE51" s="1290"/>
      <c r="CF51" s="1305"/>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4"/>
      <c r="G52" s="1306"/>
      <c r="H52" s="1306"/>
      <c r="I52" s="1310"/>
      <c r="J52" s="1310"/>
      <c r="K52" s="1295"/>
      <c r="L52" s="1295"/>
      <c r="M52" s="1295"/>
      <c r="N52" s="1295"/>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2"/>
      <c r="B53" s="374"/>
      <c r="G53" s="1306"/>
      <c r="H53" s="1306"/>
      <c r="I53" s="1288"/>
      <c r="J53" s="1288"/>
      <c r="K53" s="1295"/>
      <c r="L53" s="1295"/>
      <c r="M53" s="1295"/>
      <c r="N53" s="1295"/>
      <c r="AM53" s="383"/>
      <c r="AN53" s="1293"/>
      <c r="AO53" s="1293"/>
      <c r="AP53" s="1293"/>
      <c r="AQ53" s="1293"/>
      <c r="AR53" s="1293"/>
      <c r="AS53" s="1293"/>
      <c r="AT53" s="1293"/>
      <c r="AU53" s="1293"/>
      <c r="AV53" s="1293"/>
      <c r="AW53" s="1293"/>
      <c r="AX53" s="1293"/>
      <c r="AY53" s="1293"/>
      <c r="AZ53" s="1293"/>
      <c r="BA53" s="1293"/>
      <c r="BB53" s="1293" t="s">
        <v>601</v>
      </c>
      <c r="BC53" s="1293"/>
      <c r="BD53" s="1293"/>
      <c r="BE53" s="1293"/>
      <c r="BF53" s="1293"/>
      <c r="BG53" s="1293"/>
      <c r="BH53" s="1293"/>
      <c r="BI53" s="1293"/>
      <c r="BJ53" s="1293"/>
      <c r="BK53" s="1293"/>
      <c r="BL53" s="1293"/>
      <c r="BM53" s="1293"/>
      <c r="BN53" s="1293"/>
      <c r="BO53" s="1293"/>
      <c r="BP53" s="1305"/>
      <c r="BQ53" s="1290"/>
      <c r="BR53" s="1290"/>
      <c r="BS53" s="1290"/>
      <c r="BT53" s="1290"/>
      <c r="BU53" s="1290"/>
      <c r="BV53" s="1290"/>
      <c r="BW53" s="1290"/>
      <c r="BX53" s="1305"/>
      <c r="BY53" s="1290"/>
      <c r="BZ53" s="1290"/>
      <c r="CA53" s="1290"/>
      <c r="CB53" s="1290"/>
      <c r="CC53" s="1290"/>
      <c r="CD53" s="1290"/>
      <c r="CE53" s="1290"/>
      <c r="CF53" s="1305"/>
      <c r="CG53" s="1290"/>
      <c r="CH53" s="1290"/>
      <c r="CI53" s="1290"/>
      <c r="CJ53" s="1290"/>
      <c r="CK53" s="1290"/>
      <c r="CL53" s="1290"/>
      <c r="CM53" s="1290"/>
      <c r="CN53" s="1290">
        <v>59.6</v>
      </c>
      <c r="CO53" s="1290"/>
      <c r="CP53" s="1290"/>
      <c r="CQ53" s="1290"/>
      <c r="CR53" s="1290"/>
      <c r="CS53" s="1290"/>
      <c r="CT53" s="1290"/>
      <c r="CU53" s="1290"/>
      <c r="CV53" s="1290">
        <v>60.7</v>
      </c>
      <c r="CW53" s="1290"/>
      <c r="CX53" s="1290"/>
      <c r="CY53" s="1290"/>
      <c r="CZ53" s="1290"/>
      <c r="DA53" s="1290"/>
      <c r="DB53" s="1290"/>
      <c r="DC53" s="1290"/>
    </row>
    <row r="54" spans="1:109" ht="13.2" x14ac:dyDescent="0.2">
      <c r="A54" s="382"/>
      <c r="B54" s="374"/>
      <c r="G54" s="1306"/>
      <c r="H54" s="1306"/>
      <c r="I54" s="1288"/>
      <c r="J54" s="1288"/>
      <c r="K54" s="1295"/>
      <c r="L54" s="1295"/>
      <c r="M54" s="1295"/>
      <c r="N54" s="1295"/>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2"/>
      <c r="B55" s="374"/>
      <c r="G55" s="1288"/>
      <c r="H55" s="1288"/>
      <c r="I55" s="1288"/>
      <c r="J55" s="1288"/>
      <c r="K55" s="1295"/>
      <c r="L55" s="1295"/>
      <c r="M55" s="1295"/>
      <c r="N55" s="1295"/>
      <c r="AN55" s="1294" t="s">
        <v>602</v>
      </c>
      <c r="AO55" s="1294"/>
      <c r="AP55" s="1294"/>
      <c r="AQ55" s="1294"/>
      <c r="AR55" s="1294"/>
      <c r="AS55" s="1294"/>
      <c r="AT55" s="1294"/>
      <c r="AU55" s="1294"/>
      <c r="AV55" s="1294"/>
      <c r="AW55" s="1294"/>
      <c r="AX55" s="1294"/>
      <c r="AY55" s="1294"/>
      <c r="AZ55" s="1294"/>
      <c r="BA55" s="1294"/>
      <c r="BB55" s="1293" t="s">
        <v>600</v>
      </c>
      <c r="BC55" s="1293"/>
      <c r="BD55" s="1293"/>
      <c r="BE55" s="1293"/>
      <c r="BF55" s="1293"/>
      <c r="BG55" s="1293"/>
      <c r="BH55" s="1293"/>
      <c r="BI55" s="1293"/>
      <c r="BJ55" s="1293"/>
      <c r="BK55" s="1293"/>
      <c r="BL55" s="1293"/>
      <c r="BM55" s="1293"/>
      <c r="BN55" s="1293"/>
      <c r="BO55" s="1293"/>
      <c r="BP55" s="1305"/>
      <c r="BQ55" s="1290"/>
      <c r="BR55" s="1290"/>
      <c r="BS55" s="1290"/>
      <c r="BT55" s="1290"/>
      <c r="BU55" s="1290"/>
      <c r="BV55" s="1290"/>
      <c r="BW55" s="1290"/>
      <c r="BX55" s="1305"/>
      <c r="BY55" s="1290"/>
      <c r="BZ55" s="1290"/>
      <c r="CA55" s="1290"/>
      <c r="CB55" s="1290"/>
      <c r="CC55" s="1290"/>
      <c r="CD55" s="1290"/>
      <c r="CE55" s="1290"/>
      <c r="CF55" s="1305"/>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ht="13.2" x14ac:dyDescent="0.2">
      <c r="A56" s="382"/>
      <c r="B56" s="374"/>
      <c r="G56" s="1288"/>
      <c r="H56" s="1288"/>
      <c r="I56" s="1288"/>
      <c r="J56" s="1288"/>
      <c r="K56" s="1295"/>
      <c r="L56" s="1295"/>
      <c r="M56" s="1295"/>
      <c r="N56" s="1295"/>
      <c r="AN56" s="1294"/>
      <c r="AO56" s="1294"/>
      <c r="AP56" s="1294"/>
      <c r="AQ56" s="1294"/>
      <c r="AR56" s="1294"/>
      <c r="AS56" s="1294"/>
      <c r="AT56" s="1294"/>
      <c r="AU56" s="1294"/>
      <c r="AV56" s="1294"/>
      <c r="AW56" s="1294"/>
      <c r="AX56" s="1294"/>
      <c r="AY56" s="1294"/>
      <c r="AZ56" s="1294"/>
      <c r="BA56" s="1294"/>
      <c r="BB56" s="1293"/>
      <c r="BC56" s="1293"/>
      <c r="BD56" s="1293"/>
      <c r="BE56" s="1293"/>
      <c r="BF56" s="1293"/>
      <c r="BG56" s="1293"/>
      <c r="BH56" s="1293"/>
      <c r="BI56" s="1293"/>
      <c r="BJ56" s="1293"/>
      <c r="BK56" s="1293"/>
      <c r="BL56" s="1293"/>
      <c r="BM56" s="1293"/>
      <c r="BN56" s="1293"/>
      <c r="BO56" s="1293"/>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ht="13.2" x14ac:dyDescent="0.2">
      <c r="B57" s="386"/>
      <c r="G57" s="1288"/>
      <c r="H57" s="1288"/>
      <c r="I57" s="1291"/>
      <c r="J57" s="1291"/>
      <c r="K57" s="1295"/>
      <c r="L57" s="1295"/>
      <c r="M57" s="1295"/>
      <c r="N57" s="1295"/>
      <c r="AM57" s="367"/>
      <c r="AN57" s="1294"/>
      <c r="AO57" s="1294"/>
      <c r="AP57" s="1294"/>
      <c r="AQ57" s="1294"/>
      <c r="AR57" s="1294"/>
      <c r="AS57" s="1294"/>
      <c r="AT57" s="1294"/>
      <c r="AU57" s="1294"/>
      <c r="AV57" s="1294"/>
      <c r="AW57" s="1294"/>
      <c r="AX57" s="1294"/>
      <c r="AY57" s="1294"/>
      <c r="AZ57" s="1294"/>
      <c r="BA57" s="1294"/>
      <c r="BB57" s="1293" t="s">
        <v>601</v>
      </c>
      <c r="BC57" s="1293"/>
      <c r="BD57" s="1293"/>
      <c r="BE57" s="1293"/>
      <c r="BF57" s="1293"/>
      <c r="BG57" s="1293"/>
      <c r="BH57" s="1293"/>
      <c r="BI57" s="1293"/>
      <c r="BJ57" s="1293"/>
      <c r="BK57" s="1293"/>
      <c r="BL57" s="1293"/>
      <c r="BM57" s="1293"/>
      <c r="BN57" s="1293"/>
      <c r="BO57" s="1293"/>
      <c r="BP57" s="1305"/>
      <c r="BQ57" s="1290"/>
      <c r="BR57" s="1290"/>
      <c r="BS57" s="1290"/>
      <c r="BT57" s="1290"/>
      <c r="BU57" s="1290"/>
      <c r="BV57" s="1290"/>
      <c r="BW57" s="1290"/>
      <c r="BX57" s="1305"/>
      <c r="BY57" s="1290"/>
      <c r="BZ57" s="1290"/>
      <c r="CA57" s="1290"/>
      <c r="CB57" s="1290"/>
      <c r="CC57" s="1290"/>
      <c r="CD57" s="1290"/>
      <c r="CE57" s="1290"/>
      <c r="CF57" s="1305"/>
      <c r="CG57" s="1290"/>
      <c r="CH57" s="1290"/>
      <c r="CI57" s="1290"/>
      <c r="CJ57" s="1290"/>
      <c r="CK57" s="1290"/>
      <c r="CL57" s="1290"/>
      <c r="CM57" s="1290"/>
      <c r="CN57" s="1290">
        <v>56.3</v>
      </c>
      <c r="CO57" s="1290"/>
      <c r="CP57" s="1290"/>
      <c r="CQ57" s="1290"/>
      <c r="CR57" s="1290"/>
      <c r="CS57" s="1290"/>
      <c r="CT57" s="1290"/>
      <c r="CU57" s="1290"/>
      <c r="CV57" s="1290">
        <v>56.7</v>
      </c>
      <c r="CW57" s="1290"/>
      <c r="CX57" s="1290"/>
      <c r="CY57" s="1290"/>
      <c r="CZ57" s="1290"/>
      <c r="DA57" s="1290"/>
      <c r="DB57" s="1290"/>
      <c r="DC57" s="1290"/>
      <c r="DD57" s="387"/>
      <c r="DE57" s="386"/>
    </row>
    <row r="58" spans="1:109" s="382" customFormat="1" ht="13.2" x14ac:dyDescent="0.2">
      <c r="A58" s="367"/>
      <c r="B58" s="386"/>
      <c r="G58" s="1288"/>
      <c r="H58" s="1288"/>
      <c r="I58" s="1291"/>
      <c r="J58" s="1291"/>
      <c r="K58" s="1295"/>
      <c r="L58" s="1295"/>
      <c r="M58" s="1295"/>
      <c r="N58" s="1295"/>
      <c r="AM58" s="367"/>
      <c r="AN58" s="1294"/>
      <c r="AO58" s="1294"/>
      <c r="AP58" s="1294"/>
      <c r="AQ58" s="1294"/>
      <c r="AR58" s="1294"/>
      <c r="AS58" s="1294"/>
      <c r="AT58" s="1294"/>
      <c r="AU58" s="1294"/>
      <c r="AV58" s="1294"/>
      <c r="AW58" s="1294"/>
      <c r="AX58" s="1294"/>
      <c r="AY58" s="1294"/>
      <c r="AZ58" s="1294"/>
      <c r="BA58" s="1294"/>
      <c r="BB58" s="1293"/>
      <c r="BC58" s="1293"/>
      <c r="BD58" s="1293"/>
      <c r="BE58" s="1293"/>
      <c r="BF58" s="1293"/>
      <c r="BG58" s="1293"/>
      <c r="BH58" s="1293"/>
      <c r="BI58" s="1293"/>
      <c r="BJ58" s="1293"/>
      <c r="BK58" s="1293"/>
      <c r="BL58" s="1293"/>
      <c r="BM58" s="1293"/>
      <c r="BN58" s="1293"/>
      <c r="BO58" s="1293"/>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603</v>
      </c>
    </row>
    <row r="64" spans="1:109" ht="13.2" x14ac:dyDescent="0.2">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96" t="s">
        <v>606</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ht="13.2" x14ac:dyDescent="0.2">
      <c r="B66" s="37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ht="13.2" x14ac:dyDescent="0.2">
      <c r="B67" s="37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ht="13.2" x14ac:dyDescent="0.2">
      <c r="B68" s="37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ht="13.2" x14ac:dyDescent="0.2">
      <c r="B69" s="37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598</v>
      </c>
    </row>
    <row r="72" spans="2:107" ht="13.2" x14ac:dyDescent="0.2">
      <c r="B72" s="374"/>
      <c r="G72" s="1288"/>
      <c r="H72" s="1288"/>
      <c r="I72" s="1288"/>
      <c r="J72" s="1288"/>
      <c r="K72" s="384"/>
      <c r="L72" s="384"/>
      <c r="M72" s="385"/>
      <c r="N72" s="385"/>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294" t="s">
        <v>554</v>
      </c>
      <c r="BQ72" s="1294"/>
      <c r="BR72" s="1294"/>
      <c r="BS72" s="1294"/>
      <c r="BT72" s="1294"/>
      <c r="BU72" s="1294"/>
      <c r="BV72" s="1294"/>
      <c r="BW72" s="1294"/>
      <c r="BX72" s="1294" t="s">
        <v>555</v>
      </c>
      <c r="BY72" s="1294"/>
      <c r="BZ72" s="1294"/>
      <c r="CA72" s="1294"/>
      <c r="CB72" s="1294"/>
      <c r="CC72" s="1294"/>
      <c r="CD72" s="1294"/>
      <c r="CE72" s="1294"/>
      <c r="CF72" s="1294" t="s">
        <v>556</v>
      </c>
      <c r="CG72" s="1294"/>
      <c r="CH72" s="1294"/>
      <c r="CI72" s="1294"/>
      <c r="CJ72" s="1294"/>
      <c r="CK72" s="1294"/>
      <c r="CL72" s="1294"/>
      <c r="CM72" s="1294"/>
      <c r="CN72" s="1294" t="s">
        <v>557</v>
      </c>
      <c r="CO72" s="1294"/>
      <c r="CP72" s="1294"/>
      <c r="CQ72" s="1294"/>
      <c r="CR72" s="1294"/>
      <c r="CS72" s="1294"/>
      <c r="CT72" s="1294"/>
      <c r="CU72" s="1294"/>
      <c r="CV72" s="1294" t="s">
        <v>558</v>
      </c>
      <c r="CW72" s="1294"/>
      <c r="CX72" s="1294"/>
      <c r="CY72" s="1294"/>
      <c r="CZ72" s="1294"/>
      <c r="DA72" s="1294"/>
      <c r="DB72" s="1294"/>
      <c r="DC72" s="1294"/>
    </row>
    <row r="73" spans="2:107" ht="13.2" x14ac:dyDescent="0.2">
      <c r="B73" s="374"/>
      <c r="G73" s="1306"/>
      <c r="H73" s="1306"/>
      <c r="I73" s="1306"/>
      <c r="J73" s="1306"/>
      <c r="K73" s="1289"/>
      <c r="L73" s="1289"/>
      <c r="M73" s="1289"/>
      <c r="N73" s="1289"/>
      <c r="AM73" s="383"/>
      <c r="AN73" s="1293" t="s">
        <v>599</v>
      </c>
      <c r="AO73" s="1293"/>
      <c r="AP73" s="1293"/>
      <c r="AQ73" s="1293"/>
      <c r="AR73" s="1293"/>
      <c r="AS73" s="1293"/>
      <c r="AT73" s="1293"/>
      <c r="AU73" s="1293"/>
      <c r="AV73" s="1293"/>
      <c r="AW73" s="1293"/>
      <c r="AX73" s="1293"/>
      <c r="AY73" s="1293"/>
      <c r="AZ73" s="1293"/>
      <c r="BA73" s="1293"/>
      <c r="BB73" s="1293" t="s">
        <v>600</v>
      </c>
      <c r="BC73" s="1293"/>
      <c r="BD73" s="1293"/>
      <c r="BE73" s="1293"/>
      <c r="BF73" s="1293"/>
      <c r="BG73" s="1293"/>
      <c r="BH73" s="1293"/>
      <c r="BI73" s="1293"/>
      <c r="BJ73" s="1293"/>
      <c r="BK73" s="1293"/>
      <c r="BL73" s="1293"/>
      <c r="BM73" s="1293"/>
      <c r="BN73" s="1293"/>
      <c r="BO73" s="1293"/>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4"/>
      <c r="G74" s="1306"/>
      <c r="H74" s="1306"/>
      <c r="I74" s="1306"/>
      <c r="J74" s="1306"/>
      <c r="K74" s="1289"/>
      <c r="L74" s="1289"/>
      <c r="M74" s="1289"/>
      <c r="N74" s="1289"/>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4"/>
      <c r="G75" s="1306"/>
      <c r="H75" s="1306"/>
      <c r="I75" s="1288"/>
      <c r="J75" s="1288"/>
      <c r="K75" s="1295"/>
      <c r="L75" s="1295"/>
      <c r="M75" s="1295"/>
      <c r="N75" s="1295"/>
      <c r="AM75" s="383"/>
      <c r="AN75" s="1293"/>
      <c r="AO75" s="1293"/>
      <c r="AP75" s="1293"/>
      <c r="AQ75" s="1293"/>
      <c r="AR75" s="1293"/>
      <c r="AS75" s="1293"/>
      <c r="AT75" s="1293"/>
      <c r="AU75" s="1293"/>
      <c r="AV75" s="1293"/>
      <c r="AW75" s="1293"/>
      <c r="AX75" s="1293"/>
      <c r="AY75" s="1293"/>
      <c r="AZ75" s="1293"/>
      <c r="BA75" s="1293"/>
      <c r="BB75" s="1293" t="s">
        <v>604</v>
      </c>
      <c r="BC75" s="1293"/>
      <c r="BD75" s="1293"/>
      <c r="BE75" s="1293"/>
      <c r="BF75" s="1293"/>
      <c r="BG75" s="1293"/>
      <c r="BH75" s="1293"/>
      <c r="BI75" s="1293"/>
      <c r="BJ75" s="1293"/>
      <c r="BK75" s="1293"/>
      <c r="BL75" s="1293"/>
      <c r="BM75" s="1293"/>
      <c r="BN75" s="1293"/>
      <c r="BO75" s="1293"/>
      <c r="BP75" s="1290">
        <v>9.9</v>
      </c>
      <c r="BQ75" s="1290"/>
      <c r="BR75" s="1290"/>
      <c r="BS75" s="1290"/>
      <c r="BT75" s="1290"/>
      <c r="BU75" s="1290"/>
      <c r="BV75" s="1290"/>
      <c r="BW75" s="1290"/>
      <c r="BX75" s="1290">
        <v>8.5</v>
      </c>
      <c r="BY75" s="1290"/>
      <c r="BZ75" s="1290"/>
      <c r="CA75" s="1290"/>
      <c r="CB75" s="1290"/>
      <c r="CC75" s="1290"/>
      <c r="CD75" s="1290"/>
      <c r="CE75" s="1290"/>
      <c r="CF75" s="1290">
        <v>8.1</v>
      </c>
      <c r="CG75" s="1290"/>
      <c r="CH75" s="1290"/>
      <c r="CI75" s="1290"/>
      <c r="CJ75" s="1290"/>
      <c r="CK75" s="1290"/>
      <c r="CL75" s="1290"/>
      <c r="CM75" s="1290"/>
      <c r="CN75" s="1290">
        <v>7.7</v>
      </c>
      <c r="CO75" s="1290"/>
      <c r="CP75" s="1290"/>
      <c r="CQ75" s="1290"/>
      <c r="CR75" s="1290"/>
      <c r="CS75" s="1290"/>
      <c r="CT75" s="1290"/>
      <c r="CU75" s="1290"/>
      <c r="CV75" s="1290">
        <v>6.9</v>
      </c>
      <c r="CW75" s="1290"/>
      <c r="CX75" s="1290"/>
      <c r="CY75" s="1290"/>
      <c r="CZ75" s="1290"/>
      <c r="DA75" s="1290"/>
      <c r="DB75" s="1290"/>
      <c r="DC75" s="1290"/>
    </row>
    <row r="76" spans="2:107" ht="13.2" x14ac:dyDescent="0.2">
      <c r="B76" s="374"/>
      <c r="G76" s="1306"/>
      <c r="H76" s="1306"/>
      <c r="I76" s="1288"/>
      <c r="J76" s="1288"/>
      <c r="K76" s="1295"/>
      <c r="L76" s="1295"/>
      <c r="M76" s="1295"/>
      <c r="N76" s="1295"/>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4"/>
      <c r="G77" s="1288"/>
      <c r="H77" s="1288"/>
      <c r="I77" s="1288"/>
      <c r="J77" s="1288"/>
      <c r="K77" s="1289"/>
      <c r="L77" s="1289"/>
      <c r="M77" s="1289"/>
      <c r="N77" s="1289"/>
      <c r="AN77" s="1294" t="s">
        <v>602</v>
      </c>
      <c r="AO77" s="1294"/>
      <c r="AP77" s="1294"/>
      <c r="AQ77" s="1294"/>
      <c r="AR77" s="1294"/>
      <c r="AS77" s="1294"/>
      <c r="AT77" s="1294"/>
      <c r="AU77" s="1294"/>
      <c r="AV77" s="1294"/>
      <c r="AW77" s="1294"/>
      <c r="AX77" s="1294"/>
      <c r="AY77" s="1294"/>
      <c r="AZ77" s="1294"/>
      <c r="BA77" s="1294"/>
      <c r="BB77" s="1293" t="s">
        <v>600</v>
      </c>
      <c r="BC77" s="1293"/>
      <c r="BD77" s="1293"/>
      <c r="BE77" s="1293"/>
      <c r="BF77" s="1293"/>
      <c r="BG77" s="1293"/>
      <c r="BH77" s="1293"/>
      <c r="BI77" s="1293"/>
      <c r="BJ77" s="1293"/>
      <c r="BK77" s="1293"/>
      <c r="BL77" s="1293"/>
      <c r="BM77" s="1293"/>
      <c r="BN77" s="1293"/>
      <c r="BO77" s="1293"/>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ht="13.2" x14ac:dyDescent="0.2">
      <c r="B78" s="374"/>
      <c r="G78" s="1288"/>
      <c r="H78" s="1288"/>
      <c r="I78" s="1288"/>
      <c r="J78" s="1288"/>
      <c r="K78" s="1289"/>
      <c r="L78" s="1289"/>
      <c r="M78" s="1289"/>
      <c r="N78" s="1289"/>
      <c r="AN78" s="1294"/>
      <c r="AO78" s="1294"/>
      <c r="AP78" s="1294"/>
      <c r="AQ78" s="1294"/>
      <c r="AR78" s="1294"/>
      <c r="AS78" s="1294"/>
      <c r="AT78" s="1294"/>
      <c r="AU78" s="1294"/>
      <c r="AV78" s="1294"/>
      <c r="AW78" s="1294"/>
      <c r="AX78" s="1294"/>
      <c r="AY78" s="1294"/>
      <c r="AZ78" s="1294"/>
      <c r="BA78" s="1294"/>
      <c r="BB78" s="1293"/>
      <c r="BC78" s="1293"/>
      <c r="BD78" s="1293"/>
      <c r="BE78" s="1293"/>
      <c r="BF78" s="1293"/>
      <c r="BG78" s="1293"/>
      <c r="BH78" s="1293"/>
      <c r="BI78" s="1293"/>
      <c r="BJ78" s="1293"/>
      <c r="BK78" s="1293"/>
      <c r="BL78" s="1293"/>
      <c r="BM78" s="1293"/>
      <c r="BN78" s="1293"/>
      <c r="BO78" s="1293"/>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4"/>
      <c r="G79" s="1288"/>
      <c r="H79" s="1288"/>
      <c r="I79" s="1291"/>
      <c r="J79" s="1291"/>
      <c r="K79" s="1292"/>
      <c r="L79" s="1292"/>
      <c r="M79" s="1292"/>
      <c r="N79" s="1292"/>
      <c r="AN79" s="1294"/>
      <c r="AO79" s="1294"/>
      <c r="AP79" s="1294"/>
      <c r="AQ79" s="1294"/>
      <c r="AR79" s="1294"/>
      <c r="AS79" s="1294"/>
      <c r="AT79" s="1294"/>
      <c r="AU79" s="1294"/>
      <c r="AV79" s="1294"/>
      <c r="AW79" s="1294"/>
      <c r="AX79" s="1294"/>
      <c r="AY79" s="1294"/>
      <c r="AZ79" s="1294"/>
      <c r="BA79" s="1294"/>
      <c r="BB79" s="1293" t="s">
        <v>604</v>
      </c>
      <c r="BC79" s="1293"/>
      <c r="BD79" s="1293"/>
      <c r="BE79" s="1293"/>
      <c r="BF79" s="1293"/>
      <c r="BG79" s="1293"/>
      <c r="BH79" s="1293"/>
      <c r="BI79" s="1293"/>
      <c r="BJ79" s="1293"/>
      <c r="BK79" s="1293"/>
      <c r="BL79" s="1293"/>
      <c r="BM79" s="1293"/>
      <c r="BN79" s="1293"/>
      <c r="BO79" s="1293"/>
      <c r="BP79" s="1290">
        <v>9.1999999999999993</v>
      </c>
      <c r="BQ79" s="1290"/>
      <c r="BR79" s="1290"/>
      <c r="BS79" s="1290"/>
      <c r="BT79" s="1290"/>
      <c r="BU79" s="1290"/>
      <c r="BV79" s="1290"/>
      <c r="BW79" s="1290"/>
      <c r="BX79" s="1290">
        <v>8.1999999999999993</v>
      </c>
      <c r="BY79" s="1290"/>
      <c r="BZ79" s="1290"/>
      <c r="CA79" s="1290"/>
      <c r="CB79" s="1290"/>
      <c r="CC79" s="1290"/>
      <c r="CD79" s="1290"/>
      <c r="CE79" s="1290"/>
      <c r="CF79" s="1290">
        <v>7.8</v>
      </c>
      <c r="CG79" s="1290"/>
      <c r="CH79" s="1290"/>
      <c r="CI79" s="1290"/>
      <c r="CJ79" s="1290"/>
      <c r="CK79" s="1290"/>
      <c r="CL79" s="1290"/>
      <c r="CM79" s="1290"/>
      <c r="CN79" s="1290">
        <v>7.4</v>
      </c>
      <c r="CO79" s="1290"/>
      <c r="CP79" s="1290"/>
      <c r="CQ79" s="1290"/>
      <c r="CR79" s="1290"/>
      <c r="CS79" s="1290"/>
      <c r="CT79" s="1290"/>
      <c r="CU79" s="1290"/>
      <c r="CV79" s="1290">
        <v>7.1</v>
      </c>
      <c r="CW79" s="1290"/>
      <c r="CX79" s="1290"/>
      <c r="CY79" s="1290"/>
      <c r="CZ79" s="1290"/>
      <c r="DA79" s="1290"/>
      <c r="DB79" s="1290"/>
      <c r="DC79" s="1290"/>
    </row>
    <row r="80" spans="2:107" ht="13.2" x14ac:dyDescent="0.2">
      <c r="B80" s="374"/>
      <c r="G80" s="1288"/>
      <c r="H80" s="1288"/>
      <c r="I80" s="1291"/>
      <c r="J80" s="1291"/>
      <c r="K80" s="1292"/>
      <c r="L80" s="1292"/>
      <c r="M80" s="1292"/>
      <c r="N80" s="1292"/>
      <c r="AN80" s="1294"/>
      <c r="AO80" s="1294"/>
      <c r="AP80" s="1294"/>
      <c r="AQ80" s="1294"/>
      <c r="AR80" s="1294"/>
      <c r="AS80" s="1294"/>
      <c r="AT80" s="1294"/>
      <c r="AU80" s="1294"/>
      <c r="AV80" s="1294"/>
      <c r="AW80" s="1294"/>
      <c r="AX80" s="1294"/>
      <c r="AY80" s="1294"/>
      <c r="AZ80" s="1294"/>
      <c r="BA80" s="1294"/>
      <c r="BB80" s="1293"/>
      <c r="BC80" s="1293"/>
      <c r="BD80" s="1293"/>
      <c r="BE80" s="1293"/>
      <c r="BF80" s="1293"/>
      <c r="BG80" s="1293"/>
      <c r="BH80" s="1293"/>
      <c r="BI80" s="1293"/>
      <c r="BJ80" s="1293"/>
      <c r="BK80" s="1293"/>
      <c r="BL80" s="1293"/>
      <c r="BM80" s="1293"/>
      <c r="BN80" s="1293"/>
      <c r="BO80" s="1293"/>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2Ci3ubnygY6BnGbr/xECrreNoyf5e6lERRYray2dhTpLybleZMjPJHcv3ekzoT3lnMUx4P/b7n9s8wanTlcXw==" saltValue="P7UaBOBRU8fqJzsSJmaj9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E08BD-C5D1-4FA6-82A2-067951626D7D}">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cL+FTfEFVR4QrAezoAwlL+EoTxGSYMGe345wnSoELVGnONzew3CQClpj/EgcUjtrNqs3x6ri/+7NlEjeT5XKQ==" saltValue="mnTqNExqn4XSjlt/Z9F2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7BB8F-3604-427D-9762-B21055C350E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9tcgFHl6Dcrw5nOIGCALjBQ2GSGEAesFZvFE19gfHrc6rFYFsjfk9YABmfg8sc0+t8EaegOMpResG1L0oB6Qw==" saltValue="2zH8fCTOVKmzNR4NBgzr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9" customWidth="1"/>
    <col min="2" max="8" width="13.441406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551</v>
      </c>
      <c r="G2" s="136"/>
      <c r="H2" s="137"/>
    </row>
    <row r="3" spans="1:8" x14ac:dyDescent="0.2">
      <c r="A3" s="133" t="s">
        <v>544</v>
      </c>
      <c r="B3" s="138"/>
      <c r="C3" s="139"/>
      <c r="D3" s="140">
        <v>576533</v>
      </c>
      <c r="E3" s="141"/>
      <c r="F3" s="142">
        <v>316331</v>
      </c>
      <c r="G3" s="143"/>
      <c r="H3" s="144"/>
    </row>
    <row r="4" spans="1:8" x14ac:dyDescent="0.2">
      <c r="A4" s="145"/>
      <c r="B4" s="146"/>
      <c r="C4" s="147"/>
      <c r="D4" s="148">
        <v>308856</v>
      </c>
      <c r="E4" s="149"/>
      <c r="F4" s="150">
        <v>106387</v>
      </c>
      <c r="G4" s="151"/>
      <c r="H4" s="152"/>
    </row>
    <row r="5" spans="1:8" x14ac:dyDescent="0.2">
      <c r="A5" s="133" t="s">
        <v>546</v>
      </c>
      <c r="B5" s="138"/>
      <c r="C5" s="139"/>
      <c r="D5" s="140">
        <v>620304</v>
      </c>
      <c r="E5" s="141"/>
      <c r="F5" s="142">
        <v>333013</v>
      </c>
      <c r="G5" s="143"/>
      <c r="H5" s="144"/>
    </row>
    <row r="6" spans="1:8" x14ac:dyDescent="0.2">
      <c r="A6" s="145"/>
      <c r="B6" s="146"/>
      <c r="C6" s="147"/>
      <c r="D6" s="148">
        <v>266823</v>
      </c>
      <c r="E6" s="149"/>
      <c r="F6" s="150">
        <v>126732</v>
      </c>
      <c r="G6" s="151"/>
      <c r="H6" s="152"/>
    </row>
    <row r="7" spans="1:8" x14ac:dyDescent="0.2">
      <c r="A7" s="133" t="s">
        <v>547</v>
      </c>
      <c r="B7" s="138"/>
      <c r="C7" s="139"/>
      <c r="D7" s="140">
        <v>607871</v>
      </c>
      <c r="E7" s="141"/>
      <c r="F7" s="142">
        <v>280458</v>
      </c>
      <c r="G7" s="143"/>
      <c r="H7" s="144"/>
    </row>
    <row r="8" spans="1:8" x14ac:dyDescent="0.2">
      <c r="A8" s="145"/>
      <c r="B8" s="146"/>
      <c r="C8" s="147"/>
      <c r="D8" s="148">
        <v>378204</v>
      </c>
      <c r="E8" s="149"/>
      <c r="F8" s="150">
        <v>127286</v>
      </c>
      <c r="G8" s="151"/>
      <c r="H8" s="152"/>
    </row>
    <row r="9" spans="1:8" x14ac:dyDescent="0.2">
      <c r="A9" s="133" t="s">
        <v>548</v>
      </c>
      <c r="B9" s="138"/>
      <c r="C9" s="139"/>
      <c r="D9" s="140">
        <v>484477</v>
      </c>
      <c r="E9" s="141"/>
      <c r="F9" s="142">
        <v>291945</v>
      </c>
      <c r="G9" s="143"/>
      <c r="H9" s="144"/>
    </row>
    <row r="10" spans="1:8" x14ac:dyDescent="0.2">
      <c r="A10" s="145"/>
      <c r="B10" s="146"/>
      <c r="C10" s="147"/>
      <c r="D10" s="148">
        <v>265492</v>
      </c>
      <c r="E10" s="149"/>
      <c r="F10" s="150">
        <v>127651</v>
      </c>
      <c r="G10" s="151"/>
      <c r="H10" s="152"/>
    </row>
    <row r="11" spans="1:8" x14ac:dyDescent="0.2">
      <c r="A11" s="133" t="s">
        <v>549</v>
      </c>
      <c r="B11" s="138"/>
      <c r="C11" s="139"/>
      <c r="D11" s="140">
        <v>512566</v>
      </c>
      <c r="E11" s="141"/>
      <c r="F11" s="142">
        <v>291173</v>
      </c>
      <c r="G11" s="143"/>
      <c r="H11" s="144"/>
    </row>
    <row r="12" spans="1:8" x14ac:dyDescent="0.2">
      <c r="A12" s="145"/>
      <c r="B12" s="146"/>
      <c r="C12" s="153"/>
      <c r="D12" s="148">
        <v>338952</v>
      </c>
      <c r="E12" s="149"/>
      <c r="F12" s="150">
        <v>119071</v>
      </c>
      <c r="G12" s="151"/>
      <c r="H12" s="152"/>
    </row>
    <row r="13" spans="1:8" x14ac:dyDescent="0.2">
      <c r="A13" s="133"/>
      <c r="B13" s="138"/>
      <c r="C13" s="154"/>
      <c r="D13" s="155">
        <v>560350</v>
      </c>
      <c r="E13" s="156"/>
      <c r="F13" s="157">
        <v>302584</v>
      </c>
      <c r="G13" s="158"/>
      <c r="H13" s="144"/>
    </row>
    <row r="14" spans="1:8" x14ac:dyDescent="0.2">
      <c r="A14" s="145"/>
      <c r="B14" s="146"/>
      <c r="C14" s="147"/>
      <c r="D14" s="148">
        <v>311665</v>
      </c>
      <c r="E14" s="149"/>
      <c r="F14" s="150">
        <v>121425</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4.57</v>
      </c>
      <c r="C19" s="159">
        <f>ROUND(VALUE(SUBSTITUTE(実質収支比率等に係る経年分析!G$48,"▲","-")),2)</f>
        <v>4.3499999999999996</v>
      </c>
      <c r="D19" s="159">
        <f>ROUND(VALUE(SUBSTITUTE(実質収支比率等に係る経年分析!H$48,"▲","-")),2)</f>
        <v>4.78</v>
      </c>
      <c r="E19" s="159">
        <f>ROUND(VALUE(SUBSTITUTE(実質収支比率等に係る経年分析!I$48,"▲","-")),2)</f>
        <v>5.38</v>
      </c>
      <c r="F19" s="159">
        <f>ROUND(VALUE(SUBSTITUTE(実質収支比率等に係る経年分析!J$48,"▲","-")),2)</f>
        <v>4.8499999999999996</v>
      </c>
    </row>
    <row r="20" spans="1:11" x14ac:dyDescent="0.2">
      <c r="A20" s="159" t="s">
        <v>49</v>
      </c>
      <c r="B20" s="159">
        <f>ROUND(VALUE(SUBSTITUTE(実質収支比率等に係る経年分析!F$47,"▲","-")),2)</f>
        <v>47.1</v>
      </c>
      <c r="C20" s="159">
        <f>ROUND(VALUE(SUBSTITUTE(実質収支比率等に係る経年分析!G$47,"▲","-")),2)</f>
        <v>49.92</v>
      </c>
      <c r="D20" s="159">
        <f>ROUND(VALUE(SUBSTITUTE(実質収支比率等に係る経年分析!H$47,"▲","-")),2)</f>
        <v>49.08</v>
      </c>
      <c r="E20" s="159">
        <f>ROUND(VALUE(SUBSTITUTE(実質収支比率等に係る経年分析!I$47,"▲","-")),2)</f>
        <v>51.81</v>
      </c>
      <c r="F20" s="159">
        <f>ROUND(VALUE(SUBSTITUTE(実質収支比率等に係る経年分析!J$47,"▲","-")),2)</f>
        <v>55.99</v>
      </c>
    </row>
    <row r="21" spans="1:11" x14ac:dyDescent="0.2">
      <c r="A21" s="159" t="s">
        <v>50</v>
      </c>
      <c r="B21" s="159">
        <f>IF(ISNUMBER(VALUE(SUBSTITUTE(実質収支比率等に係る経年分析!F$49,"▲","-"))),ROUND(VALUE(SUBSTITUTE(実質収支比率等に係る経年分析!F$49,"▲","-")),2),NA())</f>
        <v>-9.61</v>
      </c>
      <c r="C21" s="159">
        <f>IF(ISNUMBER(VALUE(SUBSTITUTE(実質収支比率等に係る経年分析!G$49,"▲","-"))),ROUND(VALUE(SUBSTITUTE(実質収支比率等に係る経年分析!G$49,"▲","-")),2),NA())</f>
        <v>-0.32</v>
      </c>
      <c r="D21" s="159">
        <f>IF(ISNUMBER(VALUE(SUBSTITUTE(実質収支比率等に係る経年分析!H$49,"▲","-"))),ROUND(VALUE(SUBSTITUTE(実質収支比率等に係る経年分析!H$49,"▲","-")),2),NA())</f>
        <v>0.68</v>
      </c>
      <c r="E21" s="159">
        <f>IF(ISNUMBER(VALUE(SUBSTITUTE(実質収支比率等に係る経年分析!I$49,"▲","-"))),ROUND(VALUE(SUBSTITUTE(実質収支比率等に係る経年分析!I$49,"▲","-")),2),NA())</f>
        <v>2.16</v>
      </c>
      <c r="F21" s="159">
        <f>IF(ISNUMBER(VALUE(SUBSTITUTE(実質収支比率等に係る経年分析!J$49,"▲","-"))),ROUND(VALUE(SUBSTITUTE(実質収支比率等に係る経年分析!J$49,"▲","-")),2),NA())</f>
        <v>-0.41</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0.14000000000000001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2">
      <c r="A31" s="160" t="str">
        <f>IF(連結実質赤字比率に係る赤字・黒字の構成分析!C$39="",NA(),連結実質赤字比率に係る赤字・黒字の構成分析!C$39)</f>
        <v>発電事業特別会計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2">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2">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0.38</v>
      </c>
    </row>
    <row r="34" spans="1:16" x14ac:dyDescent="0.2">
      <c r="A34" s="160" t="str">
        <f>IF(連結実質赤字比率に係る赤字・黒字の構成分析!C$36="",NA(),連結実質赤字比率に係る赤字・黒字の構成分析!C$36)</f>
        <v>国民健康保険診療所事業特別会計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1.18</v>
      </c>
    </row>
    <row r="35" spans="1:16" x14ac:dyDescent="0.2">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1.1499999999999999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1.67</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4.57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4.7699999999999996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4.8499999999999996</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386</v>
      </c>
      <c r="E42" s="161"/>
      <c r="F42" s="161"/>
      <c r="G42" s="161">
        <f>'実質公債費比率（分子）の構造'!L$52</f>
        <v>371</v>
      </c>
      <c r="H42" s="161"/>
      <c r="I42" s="161"/>
      <c r="J42" s="161">
        <f>'実質公債費比率（分子）の構造'!M$52</f>
        <v>359</v>
      </c>
      <c r="K42" s="161"/>
      <c r="L42" s="161"/>
      <c r="M42" s="161">
        <f>'実質公債費比率（分子）の構造'!N$52</f>
        <v>332</v>
      </c>
      <c r="N42" s="161"/>
      <c r="O42" s="161"/>
      <c r="P42" s="161">
        <f>'実質公債費比率（分子）の構造'!O$52</f>
        <v>292</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17</v>
      </c>
      <c r="C44" s="161"/>
      <c r="D44" s="161"/>
      <c r="E44" s="161">
        <f>'実質公債費比率（分子）の構造'!L$50</f>
        <v>15</v>
      </c>
      <c r="F44" s="161"/>
      <c r="G44" s="161"/>
      <c r="H44" s="161">
        <f>'実質公債費比率（分子）の構造'!M$50</f>
        <v>14</v>
      </c>
      <c r="I44" s="161"/>
      <c r="J44" s="161"/>
      <c r="K44" s="161">
        <f>'実質公債費比率（分子）の構造'!N$50</f>
        <v>12</v>
      </c>
      <c r="L44" s="161"/>
      <c r="M44" s="161"/>
      <c r="N44" s="161">
        <f>'実質公債費比率（分子）の構造'!O$50</f>
        <v>11</v>
      </c>
      <c r="O44" s="161"/>
      <c r="P44" s="161"/>
    </row>
    <row r="45" spans="1:16" x14ac:dyDescent="0.2">
      <c r="A45" s="161" t="s">
        <v>60</v>
      </c>
      <c r="B45" s="161">
        <f>'実質公債費比率（分子）の構造'!K$49</f>
        <v>25</v>
      </c>
      <c r="C45" s="161"/>
      <c r="D45" s="161"/>
      <c r="E45" s="161">
        <f>'実質公債費比率（分子）の構造'!L$49</f>
        <v>25</v>
      </c>
      <c r="F45" s="161"/>
      <c r="G45" s="161"/>
      <c r="H45" s="161">
        <f>'実質公債費比率（分子）の構造'!M$49</f>
        <v>28</v>
      </c>
      <c r="I45" s="161"/>
      <c r="J45" s="161"/>
      <c r="K45" s="161">
        <f>'実質公債費比率（分子）の構造'!N$49</f>
        <v>25</v>
      </c>
      <c r="L45" s="161"/>
      <c r="M45" s="161"/>
      <c r="N45" s="161">
        <f>'実質公債費比率（分子）の構造'!O$49</f>
        <v>17</v>
      </c>
      <c r="O45" s="161"/>
      <c r="P45" s="161"/>
    </row>
    <row r="46" spans="1:16" x14ac:dyDescent="0.2">
      <c r="A46" s="161" t="s">
        <v>61</v>
      </c>
      <c r="B46" s="161">
        <f>'実質公債費比率（分子）の構造'!K$48</f>
        <v>38</v>
      </c>
      <c r="C46" s="161"/>
      <c r="D46" s="161"/>
      <c r="E46" s="161">
        <f>'実質公債費比率（分子）の構造'!L$48</f>
        <v>20</v>
      </c>
      <c r="F46" s="161"/>
      <c r="G46" s="161"/>
      <c r="H46" s="161">
        <f>'実質公債費比率（分子）の構造'!M$48</f>
        <v>30</v>
      </c>
      <c r="I46" s="161"/>
      <c r="J46" s="161"/>
      <c r="K46" s="161">
        <f>'実質公債費比率（分子）の構造'!N$48</f>
        <v>28</v>
      </c>
      <c r="L46" s="161"/>
      <c r="M46" s="161"/>
      <c r="N46" s="161">
        <f>'実質公債費比率（分子）の構造'!O$48</f>
        <v>26</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458</v>
      </c>
      <c r="C49" s="161"/>
      <c r="D49" s="161"/>
      <c r="E49" s="161">
        <f>'実質公債費比率（分子）の構造'!L$45</f>
        <v>443</v>
      </c>
      <c r="F49" s="161"/>
      <c r="G49" s="161"/>
      <c r="H49" s="161">
        <f>'実質公債費比率（分子）の構造'!M$45</f>
        <v>417</v>
      </c>
      <c r="I49" s="161"/>
      <c r="J49" s="161"/>
      <c r="K49" s="161">
        <f>'実質公債費比率（分子）の構造'!N$45</f>
        <v>391</v>
      </c>
      <c r="L49" s="161"/>
      <c r="M49" s="161"/>
      <c r="N49" s="161">
        <f>'実質公債費比率（分子）の構造'!O$45</f>
        <v>329</v>
      </c>
      <c r="O49" s="161"/>
      <c r="P49" s="161"/>
    </row>
    <row r="50" spans="1:16" x14ac:dyDescent="0.2">
      <c r="A50" s="161" t="s">
        <v>65</v>
      </c>
      <c r="B50" s="161" t="e">
        <f>NA()</f>
        <v>#N/A</v>
      </c>
      <c r="C50" s="161">
        <f>IF(ISNUMBER('実質公債費比率（分子）の構造'!K$53),'実質公債費比率（分子）の構造'!K$53,NA())</f>
        <v>152</v>
      </c>
      <c r="D50" s="161" t="e">
        <f>NA()</f>
        <v>#N/A</v>
      </c>
      <c r="E50" s="161" t="e">
        <f>NA()</f>
        <v>#N/A</v>
      </c>
      <c r="F50" s="161">
        <f>IF(ISNUMBER('実質公債費比率（分子）の構造'!L$53),'実質公債費比率（分子）の構造'!L$53,NA())</f>
        <v>132</v>
      </c>
      <c r="G50" s="161" t="e">
        <f>NA()</f>
        <v>#N/A</v>
      </c>
      <c r="H50" s="161" t="e">
        <f>NA()</f>
        <v>#N/A</v>
      </c>
      <c r="I50" s="161">
        <f>IF(ISNUMBER('実質公債費比率（分子）の構造'!M$53),'実質公債費比率（分子）の構造'!M$53,NA())</f>
        <v>130</v>
      </c>
      <c r="J50" s="161" t="e">
        <f>NA()</f>
        <v>#N/A</v>
      </c>
      <c r="K50" s="161" t="e">
        <f>NA()</f>
        <v>#N/A</v>
      </c>
      <c r="L50" s="161">
        <f>IF(ISNUMBER('実質公債費比率（分子）の構造'!N$53),'実質公債費比率（分子）の構造'!N$53,NA())</f>
        <v>124</v>
      </c>
      <c r="M50" s="161" t="e">
        <f>NA()</f>
        <v>#N/A</v>
      </c>
      <c r="N50" s="161" t="e">
        <f>NA()</f>
        <v>#N/A</v>
      </c>
      <c r="O50" s="161">
        <f>IF(ISNUMBER('実質公債費比率（分子）の構造'!O$53),'実質公債費比率（分子）の構造'!O$53,NA())</f>
        <v>91</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2529</v>
      </c>
      <c r="E56" s="160"/>
      <c r="F56" s="160"/>
      <c r="G56" s="160">
        <f>'将来負担比率（分子）の構造'!J$52</f>
        <v>2379</v>
      </c>
      <c r="H56" s="160"/>
      <c r="I56" s="160"/>
      <c r="J56" s="160">
        <f>'将来負担比率（分子）の構造'!K$52</f>
        <v>2484</v>
      </c>
      <c r="K56" s="160"/>
      <c r="L56" s="160"/>
      <c r="M56" s="160">
        <f>'将来負担比率（分子）の構造'!L$52</f>
        <v>2422</v>
      </c>
      <c r="N56" s="160"/>
      <c r="O56" s="160"/>
      <c r="P56" s="160">
        <f>'将来負担比率（分子）の構造'!M$52</f>
        <v>2490</v>
      </c>
    </row>
    <row r="57" spans="1:16" x14ac:dyDescent="0.2">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35</v>
      </c>
      <c r="B58" s="160"/>
      <c r="C58" s="160"/>
      <c r="D58" s="160">
        <f>'将来負担比率（分子）の構造'!I$50</f>
        <v>3322</v>
      </c>
      <c r="E58" s="160"/>
      <c r="F58" s="160"/>
      <c r="G58" s="160">
        <f>'将来負担比率（分子）の構造'!J$50</f>
        <v>3446</v>
      </c>
      <c r="H58" s="160"/>
      <c r="I58" s="160"/>
      <c r="J58" s="160">
        <f>'将来負担比率（分子）の構造'!K$50</f>
        <v>3583</v>
      </c>
      <c r="K58" s="160"/>
      <c r="L58" s="160"/>
      <c r="M58" s="160">
        <f>'将来負担比率（分子）の構造'!L$50</f>
        <v>3793</v>
      </c>
      <c r="N58" s="160"/>
      <c r="O58" s="160"/>
      <c r="P58" s="160">
        <f>'将来負担比率（分子）の構造'!M$50</f>
        <v>3937</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4</v>
      </c>
      <c r="L61" s="160"/>
      <c r="M61" s="160"/>
      <c r="N61" s="160">
        <f>'将来負担比率（分子）の構造'!M$46</f>
        <v>4</v>
      </c>
      <c r="O61" s="160"/>
      <c r="P61" s="160"/>
    </row>
    <row r="62" spans="1:16" x14ac:dyDescent="0.2">
      <c r="A62" s="160" t="s">
        <v>29</v>
      </c>
      <c r="B62" s="160">
        <f>'将来負担比率（分子）の構造'!I$45</f>
        <v>270</v>
      </c>
      <c r="C62" s="160"/>
      <c r="D62" s="160"/>
      <c r="E62" s="160">
        <f>'将来負担比率（分子）の構造'!J$45</f>
        <v>276</v>
      </c>
      <c r="F62" s="160"/>
      <c r="G62" s="160"/>
      <c r="H62" s="160">
        <f>'将来負担比率（分子）の構造'!K$45</f>
        <v>253</v>
      </c>
      <c r="I62" s="160"/>
      <c r="J62" s="160"/>
      <c r="K62" s="160">
        <f>'将来負担比率（分子）の構造'!L$45</f>
        <v>247</v>
      </c>
      <c r="L62" s="160"/>
      <c r="M62" s="160"/>
      <c r="N62" s="160">
        <f>'将来負担比率（分子）の構造'!M$45</f>
        <v>312</v>
      </c>
      <c r="O62" s="160"/>
      <c r="P62" s="160"/>
    </row>
    <row r="63" spans="1:16" x14ac:dyDescent="0.2">
      <c r="A63" s="160" t="s">
        <v>28</v>
      </c>
      <c r="B63" s="160">
        <f>'将来負担比率（分子）の構造'!I$44</f>
        <v>113</v>
      </c>
      <c r="C63" s="160"/>
      <c r="D63" s="160"/>
      <c r="E63" s="160">
        <f>'将来負担比率（分子）の構造'!J$44</f>
        <v>93</v>
      </c>
      <c r="F63" s="160"/>
      <c r="G63" s="160"/>
      <c r="H63" s="160">
        <f>'将来負担比率（分子）の構造'!K$44</f>
        <v>66</v>
      </c>
      <c r="I63" s="160"/>
      <c r="J63" s="160"/>
      <c r="K63" s="160">
        <f>'将来負担比率（分子）の構造'!L$44</f>
        <v>42</v>
      </c>
      <c r="L63" s="160"/>
      <c r="M63" s="160"/>
      <c r="N63" s="160">
        <f>'将来負担比率（分子）の構造'!M$44</f>
        <v>35</v>
      </c>
      <c r="O63" s="160"/>
      <c r="P63" s="160"/>
    </row>
    <row r="64" spans="1:16" x14ac:dyDescent="0.2">
      <c r="A64" s="160" t="s">
        <v>27</v>
      </c>
      <c r="B64" s="160">
        <f>'将来負担比率（分子）の構造'!I$43</f>
        <v>235</v>
      </c>
      <c r="C64" s="160"/>
      <c r="D64" s="160"/>
      <c r="E64" s="160">
        <f>'将来負担比率（分子）の構造'!J$43</f>
        <v>184</v>
      </c>
      <c r="F64" s="160"/>
      <c r="G64" s="160"/>
      <c r="H64" s="160">
        <f>'将来負担比率（分子）の構造'!K$43</f>
        <v>266</v>
      </c>
      <c r="I64" s="160"/>
      <c r="J64" s="160"/>
      <c r="K64" s="160">
        <f>'将来負担比率（分子）の構造'!L$43</f>
        <v>224</v>
      </c>
      <c r="L64" s="160"/>
      <c r="M64" s="160"/>
      <c r="N64" s="160">
        <f>'将来負担比率（分子）の構造'!M$43</f>
        <v>208</v>
      </c>
      <c r="O64" s="160"/>
      <c r="P64" s="160"/>
    </row>
    <row r="65" spans="1:16" x14ac:dyDescent="0.2">
      <c r="A65" s="160" t="s">
        <v>26</v>
      </c>
      <c r="B65" s="160">
        <f>'将来負担比率（分子）の構造'!I$42</f>
        <v>102</v>
      </c>
      <c r="C65" s="160"/>
      <c r="D65" s="160"/>
      <c r="E65" s="160">
        <f>'将来負担比率（分子）の構造'!J$42</f>
        <v>87</v>
      </c>
      <c r="F65" s="160"/>
      <c r="G65" s="160"/>
      <c r="H65" s="160">
        <f>'将来負担比率（分子）の構造'!K$42</f>
        <v>73</v>
      </c>
      <c r="I65" s="160"/>
      <c r="J65" s="160"/>
      <c r="K65" s="160">
        <f>'将来負担比率（分子）の構造'!L$42</f>
        <v>73</v>
      </c>
      <c r="L65" s="160"/>
      <c r="M65" s="160"/>
      <c r="N65" s="160">
        <f>'将来負担比率（分子）の構造'!M$42</f>
        <v>61</v>
      </c>
      <c r="O65" s="160"/>
      <c r="P65" s="160"/>
    </row>
    <row r="66" spans="1:16" x14ac:dyDescent="0.2">
      <c r="A66" s="160" t="s">
        <v>25</v>
      </c>
      <c r="B66" s="160">
        <f>'将来負担比率（分子）の構造'!I$41</f>
        <v>2949</v>
      </c>
      <c r="C66" s="160"/>
      <c r="D66" s="160"/>
      <c r="E66" s="160">
        <f>'将来負担比率（分子）の構造'!J$41</f>
        <v>2920</v>
      </c>
      <c r="F66" s="160"/>
      <c r="G66" s="160"/>
      <c r="H66" s="160">
        <f>'将来負担比率（分子）の構造'!K$41</f>
        <v>2946</v>
      </c>
      <c r="I66" s="160"/>
      <c r="J66" s="160"/>
      <c r="K66" s="160">
        <f>'将来負担比率（分子）の構造'!L$41</f>
        <v>2864</v>
      </c>
      <c r="L66" s="160"/>
      <c r="M66" s="160"/>
      <c r="N66" s="160">
        <f>'将来負担比率（分子）の構造'!M$41</f>
        <v>2951</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1013</v>
      </c>
      <c r="C72" s="164">
        <f>基金残高に係る経年分析!G55</f>
        <v>1046</v>
      </c>
      <c r="D72" s="164">
        <f>基金残高に係る経年分析!H55</f>
        <v>1056</v>
      </c>
    </row>
    <row r="73" spans="1:16" x14ac:dyDescent="0.2">
      <c r="A73" s="163" t="s">
        <v>72</v>
      </c>
      <c r="B73" s="164">
        <f>基金残高に係る経年分析!F56</f>
        <v>33</v>
      </c>
      <c r="C73" s="164">
        <f>基金残高に係る経年分析!G56</f>
        <v>33</v>
      </c>
      <c r="D73" s="164">
        <f>基金残高に係る経年分析!H56</f>
        <v>33</v>
      </c>
    </row>
    <row r="74" spans="1:16" x14ac:dyDescent="0.2">
      <c r="A74" s="163" t="s">
        <v>73</v>
      </c>
      <c r="B74" s="164">
        <f>基金残高に係る経年分析!F57</f>
        <v>2340</v>
      </c>
      <c r="C74" s="164">
        <f>基金残高に係る経年分析!G57</f>
        <v>2494</v>
      </c>
      <c r="D74" s="164">
        <f>基金残高に係る経年分析!H57</f>
        <v>2628</v>
      </c>
    </row>
  </sheetData>
  <sheetProtection algorithmName="SHA-512" hashValue="xTQWEFYf428dbr8ZQmegswkaWz7yQGfDkdRLRMKb0Lv8I2OC8aPIBqHitYGPUpviy3nnmxrmTWGh8uX4ErO3QA==" saltValue="96ZirI9Wx9YEiNveU+pd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28" workbookViewId="0"/>
  </sheetViews>
  <sheetFormatPr defaultColWidth="0" defaultRowHeight="11.25" customHeight="1" zeroHeight="1" x14ac:dyDescent="0.2"/>
  <cols>
    <col min="1" max="95" width="1.5546875" style="205" customWidth="1"/>
    <col min="96" max="133" width="1.5546875" style="221" customWidth="1"/>
    <col min="134" max="143" width="1.554687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221</v>
      </c>
      <c r="C5" s="646"/>
      <c r="D5" s="646"/>
      <c r="E5" s="646"/>
      <c r="F5" s="646"/>
      <c r="G5" s="646"/>
      <c r="H5" s="646"/>
      <c r="I5" s="646"/>
      <c r="J5" s="646"/>
      <c r="K5" s="646"/>
      <c r="L5" s="646"/>
      <c r="M5" s="646"/>
      <c r="N5" s="646"/>
      <c r="O5" s="646"/>
      <c r="P5" s="646"/>
      <c r="Q5" s="647"/>
      <c r="R5" s="648">
        <v>266026</v>
      </c>
      <c r="S5" s="649"/>
      <c r="T5" s="649"/>
      <c r="U5" s="649"/>
      <c r="V5" s="649"/>
      <c r="W5" s="649"/>
      <c r="X5" s="649"/>
      <c r="Y5" s="650"/>
      <c r="Z5" s="651">
        <v>7.2</v>
      </c>
      <c r="AA5" s="651"/>
      <c r="AB5" s="651"/>
      <c r="AC5" s="651"/>
      <c r="AD5" s="652">
        <v>266026</v>
      </c>
      <c r="AE5" s="652"/>
      <c r="AF5" s="652"/>
      <c r="AG5" s="652"/>
      <c r="AH5" s="652"/>
      <c r="AI5" s="652"/>
      <c r="AJ5" s="652"/>
      <c r="AK5" s="652"/>
      <c r="AL5" s="653">
        <v>14.2</v>
      </c>
      <c r="AM5" s="654"/>
      <c r="AN5" s="654"/>
      <c r="AO5" s="655"/>
      <c r="AP5" s="645" t="s">
        <v>222</v>
      </c>
      <c r="AQ5" s="646"/>
      <c r="AR5" s="646"/>
      <c r="AS5" s="646"/>
      <c r="AT5" s="646"/>
      <c r="AU5" s="646"/>
      <c r="AV5" s="646"/>
      <c r="AW5" s="646"/>
      <c r="AX5" s="646"/>
      <c r="AY5" s="646"/>
      <c r="AZ5" s="646"/>
      <c r="BA5" s="646"/>
      <c r="BB5" s="646"/>
      <c r="BC5" s="646"/>
      <c r="BD5" s="646"/>
      <c r="BE5" s="646"/>
      <c r="BF5" s="647"/>
      <c r="BG5" s="659">
        <v>266026</v>
      </c>
      <c r="BH5" s="660"/>
      <c r="BI5" s="660"/>
      <c r="BJ5" s="660"/>
      <c r="BK5" s="660"/>
      <c r="BL5" s="660"/>
      <c r="BM5" s="660"/>
      <c r="BN5" s="661"/>
      <c r="BO5" s="662">
        <v>100</v>
      </c>
      <c r="BP5" s="662"/>
      <c r="BQ5" s="662"/>
      <c r="BR5" s="662"/>
      <c r="BS5" s="663">
        <v>35468</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2">
      <c r="B6" s="656" t="s">
        <v>226</v>
      </c>
      <c r="C6" s="657"/>
      <c r="D6" s="657"/>
      <c r="E6" s="657"/>
      <c r="F6" s="657"/>
      <c r="G6" s="657"/>
      <c r="H6" s="657"/>
      <c r="I6" s="657"/>
      <c r="J6" s="657"/>
      <c r="K6" s="657"/>
      <c r="L6" s="657"/>
      <c r="M6" s="657"/>
      <c r="N6" s="657"/>
      <c r="O6" s="657"/>
      <c r="P6" s="657"/>
      <c r="Q6" s="658"/>
      <c r="R6" s="659">
        <v>110211</v>
      </c>
      <c r="S6" s="660"/>
      <c r="T6" s="660"/>
      <c r="U6" s="660"/>
      <c r="V6" s="660"/>
      <c r="W6" s="660"/>
      <c r="X6" s="660"/>
      <c r="Y6" s="661"/>
      <c r="Z6" s="662">
        <v>3</v>
      </c>
      <c r="AA6" s="662"/>
      <c r="AB6" s="662"/>
      <c r="AC6" s="662"/>
      <c r="AD6" s="663">
        <v>110211</v>
      </c>
      <c r="AE6" s="663"/>
      <c r="AF6" s="663"/>
      <c r="AG6" s="663"/>
      <c r="AH6" s="663"/>
      <c r="AI6" s="663"/>
      <c r="AJ6" s="663"/>
      <c r="AK6" s="663"/>
      <c r="AL6" s="664">
        <v>5.9</v>
      </c>
      <c r="AM6" s="665"/>
      <c r="AN6" s="665"/>
      <c r="AO6" s="666"/>
      <c r="AP6" s="656" t="s">
        <v>227</v>
      </c>
      <c r="AQ6" s="657"/>
      <c r="AR6" s="657"/>
      <c r="AS6" s="657"/>
      <c r="AT6" s="657"/>
      <c r="AU6" s="657"/>
      <c r="AV6" s="657"/>
      <c r="AW6" s="657"/>
      <c r="AX6" s="657"/>
      <c r="AY6" s="657"/>
      <c r="AZ6" s="657"/>
      <c r="BA6" s="657"/>
      <c r="BB6" s="657"/>
      <c r="BC6" s="657"/>
      <c r="BD6" s="657"/>
      <c r="BE6" s="657"/>
      <c r="BF6" s="658"/>
      <c r="BG6" s="659">
        <v>266026</v>
      </c>
      <c r="BH6" s="660"/>
      <c r="BI6" s="660"/>
      <c r="BJ6" s="660"/>
      <c r="BK6" s="660"/>
      <c r="BL6" s="660"/>
      <c r="BM6" s="660"/>
      <c r="BN6" s="661"/>
      <c r="BO6" s="662">
        <v>100</v>
      </c>
      <c r="BP6" s="662"/>
      <c r="BQ6" s="662"/>
      <c r="BR6" s="662"/>
      <c r="BS6" s="663">
        <v>35468</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45703</v>
      </c>
      <c r="CS6" s="660"/>
      <c r="CT6" s="660"/>
      <c r="CU6" s="660"/>
      <c r="CV6" s="660"/>
      <c r="CW6" s="660"/>
      <c r="CX6" s="660"/>
      <c r="CY6" s="661"/>
      <c r="CZ6" s="653">
        <v>1.3</v>
      </c>
      <c r="DA6" s="654"/>
      <c r="DB6" s="654"/>
      <c r="DC6" s="673"/>
      <c r="DD6" s="668" t="s">
        <v>166</v>
      </c>
      <c r="DE6" s="660"/>
      <c r="DF6" s="660"/>
      <c r="DG6" s="660"/>
      <c r="DH6" s="660"/>
      <c r="DI6" s="660"/>
      <c r="DJ6" s="660"/>
      <c r="DK6" s="660"/>
      <c r="DL6" s="660"/>
      <c r="DM6" s="660"/>
      <c r="DN6" s="660"/>
      <c r="DO6" s="660"/>
      <c r="DP6" s="661"/>
      <c r="DQ6" s="668">
        <v>45703</v>
      </c>
      <c r="DR6" s="660"/>
      <c r="DS6" s="660"/>
      <c r="DT6" s="660"/>
      <c r="DU6" s="660"/>
      <c r="DV6" s="660"/>
      <c r="DW6" s="660"/>
      <c r="DX6" s="660"/>
      <c r="DY6" s="660"/>
      <c r="DZ6" s="660"/>
      <c r="EA6" s="660"/>
      <c r="EB6" s="660"/>
      <c r="EC6" s="669"/>
    </row>
    <row r="7" spans="2:143" ht="11.25" customHeight="1" x14ac:dyDescent="0.2">
      <c r="B7" s="656" t="s">
        <v>229</v>
      </c>
      <c r="C7" s="657"/>
      <c r="D7" s="657"/>
      <c r="E7" s="657"/>
      <c r="F7" s="657"/>
      <c r="G7" s="657"/>
      <c r="H7" s="657"/>
      <c r="I7" s="657"/>
      <c r="J7" s="657"/>
      <c r="K7" s="657"/>
      <c r="L7" s="657"/>
      <c r="M7" s="657"/>
      <c r="N7" s="657"/>
      <c r="O7" s="657"/>
      <c r="P7" s="657"/>
      <c r="Q7" s="658"/>
      <c r="R7" s="659">
        <v>168</v>
      </c>
      <c r="S7" s="660"/>
      <c r="T7" s="660"/>
      <c r="U7" s="660"/>
      <c r="V7" s="660"/>
      <c r="W7" s="660"/>
      <c r="X7" s="660"/>
      <c r="Y7" s="661"/>
      <c r="Z7" s="662">
        <v>0</v>
      </c>
      <c r="AA7" s="662"/>
      <c r="AB7" s="662"/>
      <c r="AC7" s="662"/>
      <c r="AD7" s="663">
        <v>168</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58981</v>
      </c>
      <c r="BH7" s="660"/>
      <c r="BI7" s="660"/>
      <c r="BJ7" s="660"/>
      <c r="BK7" s="660"/>
      <c r="BL7" s="660"/>
      <c r="BM7" s="660"/>
      <c r="BN7" s="661"/>
      <c r="BO7" s="662">
        <v>22.2</v>
      </c>
      <c r="BP7" s="662"/>
      <c r="BQ7" s="662"/>
      <c r="BR7" s="662"/>
      <c r="BS7" s="663">
        <v>1645</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581634</v>
      </c>
      <c r="CS7" s="660"/>
      <c r="CT7" s="660"/>
      <c r="CU7" s="660"/>
      <c r="CV7" s="660"/>
      <c r="CW7" s="660"/>
      <c r="CX7" s="660"/>
      <c r="CY7" s="661"/>
      <c r="CZ7" s="662">
        <v>16.7</v>
      </c>
      <c r="DA7" s="662"/>
      <c r="DB7" s="662"/>
      <c r="DC7" s="662"/>
      <c r="DD7" s="668">
        <v>38847</v>
      </c>
      <c r="DE7" s="660"/>
      <c r="DF7" s="660"/>
      <c r="DG7" s="660"/>
      <c r="DH7" s="660"/>
      <c r="DI7" s="660"/>
      <c r="DJ7" s="660"/>
      <c r="DK7" s="660"/>
      <c r="DL7" s="660"/>
      <c r="DM7" s="660"/>
      <c r="DN7" s="660"/>
      <c r="DO7" s="660"/>
      <c r="DP7" s="661"/>
      <c r="DQ7" s="668">
        <v>516853</v>
      </c>
      <c r="DR7" s="660"/>
      <c r="DS7" s="660"/>
      <c r="DT7" s="660"/>
      <c r="DU7" s="660"/>
      <c r="DV7" s="660"/>
      <c r="DW7" s="660"/>
      <c r="DX7" s="660"/>
      <c r="DY7" s="660"/>
      <c r="DZ7" s="660"/>
      <c r="EA7" s="660"/>
      <c r="EB7" s="660"/>
      <c r="EC7" s="669"/>
    </row>
    <row r="8" spans="2:143" ht="11.25" customHeight="1" x14ac:dyDescent="0.2">
      <c r="B8" s="656" t="s">
        <v>232</v>
      </c>
      <c r="C8" s="657"/>
      <c r="D8" s="657"/>
      <c r="E8" s="657"/>
      <c r="F8" s="657"/>
      <c r="G8" s="657"/>
      <c r="H8" s="657"/>
      <c r="I8" s="657"/>
      <c r="J8" s="657"/>
      <c r="K8" s="657"/>
      <c r="L8" s="657"/>
      <c r="M8" s="657"/>
      <c r="N8" s="657"/>
      <c r="O8" s="657"/>
      <c r="P8" s="657"/>
      <c r="Q8" s="658"/>
      <c r="R8" s="659">
        <v>335</v>
      </c>
      <c r="S8" s="660"/>
      <c r="T8" s="660"/>
      <c r="U8" s="660"/>
      <c r="V8" s="660"/>
      <c r="W8" s="660"/>
      <c r="X8" s="660"/>
      <c r="Y8" s="661"/>
      <c r="Z8" s="662">
        <v>0</v>
      </c>
      <c r="AA8" s="662"/>
      <c r="AB8" s="662"/>
      <c r="AC8" s="662"/>
      <c r="AD8" s="663">
        <v>335</v>
      </c>
      <c r="AE8" s="663"/>
      <c r="AF8" s="663"/>
      <c r="AG8" s="663"/>
      <c r="AH8" s="663"/>
      <c r="AI8" s="663"/>
      <c r="AJ8" s="663"/>
      <c r="AK8" s="663"/>
      <c r="AL8" s="664">
        <v>0</v>
      </c>
      <c r="AM8" s="665"/>
      <c r="AN8" s="665"/>
      <c r="AO8" s="666"/>
      <c r="AP8" s="656" t="s">
        <v>233</v>
      </c>
      <c r="AQ8" s="657"/>
      <c r="AR8" s="657"/>
      <c r="AS8" s="657"/>
      <c r="AT8" s="657"/>
      <c r="AU8" s="657"/>
      <c r="AV8" s="657"/>
      <c r="AW8" s="657"/>
      <c r="AX8" s="657"/>
      <c r="AY8" s="657"/>
      <c r="AZ8" s="657"/>
      <c r="BA8" s="657"/>
      <c r="BB8" s="657"/>
      <c r="BC8" s="657"/>
      <c r="BD8" s="657"/>
      <c r="BE8" s="657"/>
      <c r="BF8" s="658"/>
      <c r="BG8" s="659">
        <v>2344</v>
      </c>
      <c r="BH8" s="660"/>
      <c r="BI8" s="660"/>
      <c r="BJ8" s="660"/>
      <c r="BK8" s="660"/>
      <c r="BL8" s="660"/>
      <c r="BM8" s="660"/>
      <c r="BN8" s="661"/>
      <c r="BO8" s="662">
        <v>0.9</v>
      </c>
      <c r="BP8" s="662"/>
      <c r="BQ8" s="662"/>
      <c r="BR8" s="662"/>
      <c r="BS8" s="668" t="s">
        <v>166</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447057</v>
      </c>
      <c r="CS8" s="660"/>
      <c r="CT8" s="660"/>
      <c r="CU8" s="660"/>
      <c r="CV8" s="660"/>
      <c r="CW8" s="660"/>
      <c r="CX8" s="660"/>
      <c r="CY8" s="661"/>
      <c r="CZ8" s="662">
        <v>12.8</v>
      </c>
      <c r="DA8" s="662"/>
      <c r="DB8" s="662"/>
      <c r="DC8" s="662"/>
      <c r="DD8" s="668">
        <v>40043</v>
      </c>
      <c r="DE8" s="660"/>
      <c r="DF8" s="660"/>
      <c r="DG8" s="660"/>
      <c r="DH8" s="660"/>
      <c r="DI8" s="660"/>
      <c r="DJ8" s="660"/>
      <c r="DK8" s="660"/>
      <c r="DL8" s="660"/>
      <c r="DM8" s="660"/>
      <c r="DN8" s="660"/>
      <c r="DO8" s="660"/>
      <c r="DP8" s="661"/>
      <c r="DQ8" s="668">
        <v>270824</v>
      </c>
      <c r="DR8" s="660"/>
      <c r="DS8" s="660"/>
      <c r="DT8" s="660"/>
      <c r="DU8" s="660"/>
      <c r="DV8" s="660"/>
      <c r="DW8" s="660"/>
      <c r="DX8" s="660"/>
      <c r="DY8" s="660"/>
      <c r="DZ8" s="660"/>
      <c r="EA8" s="660"/>
      <c r="EB8" s="660"/>
      <c r="EC8" s="669"/>
    </row>
    <row r="9" spans="2:143" ht="11.25" customHeight="1" x14ac:dyDescent="0.2">
      <c r="B9" s="656" t="s">
        <v>235</v>
      </c>
      <c r="C9" s="657"/>
      <c r="D9" s="657"/>
      <c r="E9" s="657"/>
      <c r="F9" s="657"/>
      <c r="G9" s="657"/>
      <c r="H9" s="657"/>
      <c r="I9" s="657"/>
      <c r="J9" s="657"/>
      <c r="K9" s="657"/>
      <c r="L9" s="657"/>
      <c r="M9" s="657"/>
      <c r="N9" s="657"/>
      <c r="O9" s="657"/>
      <c r="P9" s="657"/>
      <c r="Q9" s="658"/>
      <c r="R9" s="659">
        <v>327</v>
      </c>
      <c r="S9" s="660"/>
      <c r="T9" s="660"/>
      <c r="U9" s="660"/>
      <c r="V9" s="660"/>
      <c r="W9" s="660"/>
      <c r="X9" s="660"/>
      <c r="Y9" s="661"/>
      <c r="Z9" s="662">
        <v>0</v>
      </c>
      <c r="AA9" s="662"/>
      <c r="AB9" s="662"/>
      <c r="AC9" s="662"/>
      <c r="AD9" s="663">
        <v>327</v>
      </c>
      <c r="AE9" s="663"/>
      <c r="AF9" s="663"/>
      <c r="AG9" s="663"/>
      <c r="AH9" s="663"/>
      <c r="AI9" s="663"/>
      <c r="AJ9" s="663"/>
      <c r="AK9" s="663"/>
      <c r="AL9" s="664">
        <v>0</v>
      </c>
      <c r="AM9" s="665"/>
      <c r="AN9" s="665"/>
      <c r="AO9" s="666"/>
      <c r="AP9" s="656" t="s">
        <v>236</v>
      </c>
      <c r="AQ9" s="657"/>
      <c r="AR9" s="657"/>
      <c r="AS9" s="657"/>
      <c r="AT9" s="657"/>
      <c r="AU9" s="657"/>
      <c r="AV9" s="657"/>
      <c r="AW9" s="657"/>
      <c r="AX9" s="657"/>
      <c r="AY9" s="657"/>
      <c r="AZ9" s="657"/>
      <c r="BA9" s="657"/>
      <c r="BB9" s="657"/>
      <c r="BC9" s="657"/>
      <c r="BD9" s="657"/>
      <c r="BE9" s="657"/>
      <c r="BF9" s="658"/>
      <c r="BG9" s="659">
        <v>47333</v>
      </c>
      <c r="BH9" s="660"/>
      <c r="BI9" s="660"/>
      <c r="BJ9" s="660"/>
      <c r="BK9" s="660"/>
      <c r="BL9" s="660"/>
      <c r="BM9" s="660"/>
      <c r="BN9" s="661"/>
      <c r="BO9" s="662">
        <v>17.8</v>
      </c>
      <c r="BP9" s="662"/>
      <c r="BQ9" s="662"/>
      <c r="BR9" s="662"/>
      <c r="BS9" s="668" t="s">
        <v>166</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294387</v>
      </c>
      <c r="CS9" s="660"/>
      <c r="CT9" s="660"/>
      <c r="CU9" s="660"/>
      <c r="CV9" s="660"/>
      <c r="CW9" s="660"/>
      <c r="CX9" s="660"/>
      <c r="CY9" s="661"/>
      <c r="CZ9" s="662">
        <v>8.4</v>
      </c>
      <c r="DA9" s="662"/>
      <c r="DB9" s="662"/>
      <c r="DC9" s="662"/>
      <c r="DD9" s="668">
        <v>16463</v>
      </c>
      <c r="DE9" s="660"/>
      <c r="DF9" s="660"/>
      <c r="DG9" s="660"/>
      <c r="DH9" s="660"/>
      <c r="DI9" s="660"/>
      <c r="DJ9" s="660"/>
      <c r="DK9" s="660"/>
      <c r="DL9" s="660"/>
      <c r="DM9" s="660"/>
      <c r="DN9" s="660"/>
      <c r="DO9" s="660"/>
      <c r="DP9" s="661"/>
      <c r="DQ9" s="668">
        <v>290430</v>
      </c>
      <c r="DR9" s="660"/>
      <c r="DS9" s="660"/>
      <c r="DT9" s="660"/>
      <c r="DU9" s="660"/>
      <c r="DV9" s="660"/>
      <c r="DW9" s="660"/>
      <c r="DX9" s="660"/>
      <c r="DY9" s="660"/>
      <c r="DZ9" s="660"/>
      <c r="EA9" s="660"/>
      <c r="EB9" s="660"/>
      <c r="EC9" s="669"/>
    </row>
    <row r="10" spans="2:143" ht="11.25" customHeight="1" x14ac:dyDescent="0.2">
      <c r="B10" s="656" t="s">
        <v>238</v>
      </c>
      <c r="C10" s="657"/>
      <c r="D10" s="657"/>
      <c r="E10" s="657"/>
      <c r="F10" s="657"/>
      <c r="G10" s="657"/>
      <c r="H10" s="657"/>
      <c r="I10" s="657"/>
      <c r="J10" s="657"/>
      <c r="K10" s="657"/>
      <c r="L10" s="657"/>
      <c r="M10" s="657"/>
      <c r="N10" s="657"/>
      <c r="O10" s="657"/>
      <c r="P10" s="657"/>
      <c r="Q10" s="658"/>
      <c r="R10" s="659" t="s">
        <v>166</v>
      </c>
      <c r="S10" s="660"/>
      <c r="T10" s="660"/>
      <c r="U10" s="660"/>
      <c r="V10" s="660"/>
      <c r="W10" s="660"/>
      <c r="X10" s="660"/>
      <c r="Y10" s="661"/>
      <c r="Z10" s="662" t="s">
        <v>166</v>
      </c>
      <c r="AA10" s="662"/>
      <c r="AB10" s="662"/>
      <c r="AC10" s="662"/>
      <c r="AD10" s="663" t="s">
        <v>166</v>
      </c>
      <c r="AE10" s="663"/>
      <c r="AF10" s="663"/>
      <c r="AG10" s="663"/>
      <c r="AH10" s="663"/>
      <c r="AI10" s="663"/>
      <c r="AJ10" s="663"/>
      <c r="AK10" s="663"/>
      <c r="AL10" s="664" t="s">
        <v>166</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6316</v>
      </c>
      <c r="BH10" s="660"/>
      <c r="BI10" s="660"/>
      <c r="BJ10" s="660"/>
      <c r="BK10" s="660"/>
      <c r="BL10" s="660"/>
      <c r="BM10" s="660"/>
      <c r="BN10" s="661"/>
      <c r="BO10" s="662">
        <v>2.4</v>
      </c>
      <c r="BP10" s="662"/>
      <c r="BQ10" s="662"/>
      <c r="BR10" s="662"/>
      <c r="BS10" s="668">
        <v>1053</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166</v>
      </c>
      <c r="CS10" s="660"/>
      <c r="CT10" s="660"/>
      <c r="CU10" s="660"/>
      <c r="CV10" s="660"/>
      <c r="CW10" s="660"/>
      <c r="CX10" s="660"/>
      <c r="CY10" s="661"/>
      <c r="CZ10" s="662" t="s">
        <v>166</v>
      </c>
      <c r="DA10" s="662"/>
      <c r="DB10" s="662"/>
      <c r="DC10" s="662"/>
      <c r="DD10" s="668" t="s">
        <v>166</v>
      </c>
      <c r="DE10" s="660"/>
      <c r="DF10" s="660"/>
      <c r="DG10" s="660"/>
      <c r="DH10" s="660"/>
      <c r="DI10" s="660"/>
      <c r="DJ10" s="660"/>
      <c r="DK10" s="660"/>
      <c r="DL10" s="660"/>
      <c r="DM10" s="660"/>
      <c r="DN10" s="660"/>
      <c r="DO10" s="660"/>
      <c r="DP10" s="661"/>
      <c r="DQ10" s="668" t="s">
        <v>166</v>
      </c>
      <c r="DR10" s="660"/>
      <c r="DS10" s="660"/>
      <c r="DT10" s="660"/>
      <c r="DU10" s="660"/>
      <c r="DV10" s="660"/>
      <c r="DW10" s="660"/>
      <c r="DX10" s="660"/>
      <c r="DY10" s="660"/>
      <c r="DZ10" s="660"/>
      <c r="EA10" s="660"/>
      <c r="EB10" s="660"/>
      <c r="EC10" s="669"/>
    </row>
    <row r="11" spans="2:143" ht="11.25" customHeight="1" x14ac:dyDescent="0.2">
      <c r="B11" s="656" t="s">
        <v>241</v>
      </c>
      <c r="C11" s="657"/>
      <c r="D11" s="657"/>
      <c r="E11" s="657"/>
      <c r="F11" s="657"/>
      <c r="G11" s="657"/>
      <c r="H11" s="657"/>
      <c r="I11" s="657"/>
      <c r="J11" s="657"/>
      <c r="K11" s="657"/>
      <c r="L11" s="657"/>
      <c r="M11" s="657"/>
      <c r="N11" s="657"/>
      <c r="O11" s="657"/>
      <c r="P11" s="657"/>
      <c r="Q11" s="658"/>
      <c r="R11" s="659" t="s">
        <v>166</v>
      </c>
      <c r="S11" s="660"/>
      <c r="T11" s="660"/>
      <c r="U11" s="660"/>
      <c r="V11" s="660"/>
      <c r="W11" s="660"/>
      <c r="X11" s="660"/>
      <c r="Y11" s="661"/>
      <c r="Z11" s="662" t="s">
        <v>166</v>
      </c>
      <c r="AA11" s="662"/>
      <c r="AB11" s="662"/>
      <c r="AC11" s="662"/>
      <c r="AD11" s="663" t="s">
        <v>166</v>
      </c>
      <c r="AE11" s="663"/>
      <c r="AF11" s="663"/>
      <c r="AG11" s="663"/>
      <c r="AH11" s="663"/>
      <c r="AI11" s="663"/>
      <c r="AJ11" s="663"/>
      <c r="AK11" s="663"/>
      <c r="AL11" s="664" t="s">
        <v>166</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2988</v>
      </c>
      <c r="BH11" s="660"/>
      <c r="BI11" s="660"/>
      <c r="BJ11" s="660"/>
      <c r="BK11" s="660"/>
      <c r="BL11" s="660"/>
      <c r="BM11" s="660"/>
      <c r="BN11" s="661"/>
      <c r="BO11" s="662">
        <v>1.1000000000000001</v>
      </c>
      <c r="BP11" s="662"/>
      <c r="BQ11" s="662"/>
      <c r="BR11" s="662"/>
      <c r="BS11" s="668">
        <v>592</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574722</v>
      </c>
      <c r="CS11" s="660"/>
      <c r="CT11" s="660"/>
      <c r="CU11" s="660"/>
      <c r="CV11" s="660"/>
      <c r="CW11" s="660"/>
      <c r="CX11" s="660"/>
      <c r="CY11" s="661"/>
      <c r="CZ11" s="662">
        <v>16.5</v>
      </c>
      <c r="DA11" s="662"/>
      <c r="DB11" s="662"/>
      <c r="DC11" s="662"/>
      <c r="DD11" s="668">
        <v>314214</v>
      </c>
      <c r="DE11" s="660"/>
      <c r="DF11" s="660"/>
      <c r="DG11" s="660"/>
      <c r="DH11" s="660"/>
      <c r="DI11" s="660"/>
      <c r="DJ11" s="660"/>
      <c r="DK11" s="660"/>
      <c r="DL11" s="660"/>
      <c r="DM11" s="660"/>
      <c r="DN11" s="660"/>
      <c r="DO11" s="660"/>
      <c r="DP11" s="661"/>
      <c r="DQ11" s="668">
        <v>313076</v>
      </c>
      <c r="DR11" s="660"/>
      <c r="DS11" s="660"/>
      <c r="DT11" s="660"/>
      <c r="DU11" s="660"/>
      <c r="DV11" s="660"/>
      <c r="DW11" s="660"/>
      <c r="DX11" s="660"/>
      <c r="DY11" s="660"/>
      <c r="DZ11" s="660"/>
      <c r="EA11" s="660"/>
      <c r="EB11" s="660"/>
      <c r="EC11" s="669"/>
    </row>
    <row r="12" spans="2:143" ht="11.25" customHeight="1" x14ac:dyDescent="0.2">
      <c r="B12" s="656" t="s">
        <v>244</v>
      </c>
      <c r="C12" s="657"/>
      <c r="D12" s="657"/>
      <c r="E12" s="657"/>
      <c r="F12" s="657"/>
      <c r="G12" s="657"/>
      <c r="H12" s="657"/>
      <c r="I12" s="657"/>
      <c r="J12" s="657"/>
      <c r="K12" s="657"/>
      <c r="L12" s="657"/>
      <c r="M12" s="657"/>
      <c r="N12" s="657"/>
      <c r="O12" s="657"/>
      <c r="P12" s="657"/>
      <c r="Q12" s="658"/>
      <c r="R12" s="659">
        <v>32296</v>
      </c>
      <c r="S12" s="660"/>
      <c r="T12" s="660"/>
      <c r="U12" s="660"/>
      <c r="V12" s="660"/>
      <c r="W12" s="660"/>
      <c r="X12" s="660"/>
      <c r="Y12" s="661"/>
      <c r="Z12" s="662">
        <v>0.9</v>
      </c>
      <c r="AA12" s="662"/>
      <c r="AB12" s="662"/>
      <c r="AC12" s="662"/>
      <c r="AD12" s="663">
        <v>32296</v>
      </c>
      <c r="AE12" s="663"/>
      <c r="AF12" s="663"/>
      <c r="AG12" s="663"/>
      <c r="AH12" s="663"/>
      <c r="AI12" s="663"/>
      <c r="AJ12" s="663"/>
      <c r="AK12" s="663"/>
      <c r="AL12" s="664">
        <v>1.7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192235</v>
      </c>
      <c r="BH12" s="660"/>
      <c r="BI12" s="660"/>
      <c r="BJ12" s="660"/>
      <c r="BK12" s="660"/>
      <c r="BL12" s="660"/>
      <c r="BM12" s="660"/>
      <c r="BN12" s="661"/>
      <c r="BO12" s="662">
        <v>72.3</v>
      </c>
      <c r="BP12" s="662"/>
      <c r="BQ12" s="662"/>
      <c r="BR12" s="662"/>
      <c r="BS12" s="668">
        <v>33823</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80161</v>
      </c>
      <c r="CS12" s="660"/>
      <c r="CT12" s="660"/>
      <c r="CU12" s="660"/>
      <c r="CV12" s="660"/>
      <c r="CW12" s="660"/>
      <c r="CX12" s="660"/>
      <c r="CY12" s="661"/>
      <c r="CZ12" s="662">
        <v>2.2999999999999998</v>
      </c>
      <c r="DA12" s="662"/>
      <c r="DB12" s="662"/>
      <c r="DC12" s="662"/>
      <c r="DD12" s="668">
        <v>16488</v>
      </c>
      <c r="DE12" s="660"/>
      <c r="DF12" s="660"/>
      <c r="DG12" s="660"/>
      <c r="DH12" s="660"/>
      <c r="DI12" s="660"/>
      <c r="DJ12" s="660"/>
      <c r="DK12" s="660"/>
      <c r="DL12" s="660"/>
      <c r="DM12" s="660"/>
      <c r="DN12" s="660"/>
      <c r="DO12" s="660"/>
      <c r="DP12" s="661"/>
      <c r="DQ12" s="668">
        <v>49264</v>
      </c>
      <c r="DR12" s="660"/>
      <c r="DS12" s="660"/>
      <c r="DT12" s="660"/>
      <c r="DU12" s="660"/>
      <c r="DV12" s="660"/>
      <c r="DW12" s="660"/>
      <c r="DX12" s="660"/>
      <c r="DY12" s="660"/>
      <c r="DZ12" s="660"/>
      <c r="EA12" s="660"/>
      <c r="EB12" s="660"/>
      <c r="EC12" s="669"/>
    </row>
    <row r="13" spans="2:143" ht="11.25" customHeight="1" x14ac:dyDescent="0.2">
      <c r="B13" s="656" t="s">
        <v>247</v>
      </c>
      <c r="C13" s="657"/>
      <c r="D13" s="657"/>
      <c r="E13" s="657"/>
      <c r="F13" s="657"/>
      <c r="G13" s="657"/>
      <c r="H13" s="657"/>
      <c r="I13" s="657"/>
      <c r="J13" s="657"/>
      <c r="K13" s="657"/>
      <c r="L13" s="657"/>
      <c r="M13" s="657"/>
      <c r="N13" s="657"/>
      <c r="O13" s="657"/>
      <c r="P13" s="657"/>
      <c r="Q13" s="658"/>
      <c r="R13" s="659" t="s">
        <v>166</v>
      </c>
      <c r="S13" s="660"/>
      <c r="T13" s="660"/>
      <c r="U13" s="660"/>
      <c r="V13" s="660"/>
      <c r="W13" s="660"/>
      <c r="X13" s="660"/>
      <c r="Y13" s="661"/>
      <c r="Z13" s="662" t="s">
        <v>166</v>
      </c>
      <c r="AA13" s="662"/>
      <c r="AB13" s="662"/>
      <c r="AC13" s="662"/>
      <c r="AD13" s="663" t="s">
        <v>166</v>
      </c>
      <c r="AE13" s="663"/>
      <c r="AF13" s="663"/>
      <c r="AG13" s="663"/>
      <c r="AH13" s="663"/>
      <c r="AI13" s="663"/>
      <c r="AJ13" s="663"/>
      <c r="AK13" s="663"/>
      <c r="AL13" s="664" t="s">
        <v>166</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191673</v>
      </c>
      <c r="BH13" s="660"/>
      <c r="BI13" s="660"/>
      <c r="BJ13" s="660"/>
      <c r="BK13" s="660"/>
      <c r="BL13" s="660"/>
      <c r="BM13" s="660"/>
      <c r="BN13" s="661"/>
      <c r="BO13" s="662">
        <v>72.099999999999994</v>
      </c>
      <c r="BP13" s="662"/>
      <c r="BQ13" s="662"/>
      <c r="BR13" s="662"/>
      <c r="BS13" s="668">
        <v>33823</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343653</v>
      </c>
      <c r="CS13" s="660"/>
      <c r="CT13" s="660"/>
      <c r="CU13" s="660"/>
      <c r="CV13" s="660"/>
      <c r="CW13" s="660"/>
      <c r="CX13" s="660"/>
      <c r="CY13" s="661"/>
      <c r="CZ13" s="662">
        <v>9.8000000000000007</v>
      </c>
      <c r="DA13" s="662"/>
      <c r="DB13" s="662"/>
      <c r="DC13" s="662"/>
      <c r="DD13" s="668">
        <v>294597</v>
      </c>
      <c r="DE13" s="660"/>
      <c r="DF13" s="660"/>
      <c r="DG13" s="660"/>
      <c r="DH13" s="660"/>
      <c r="DI13" s="660"/>
      <c r="DJ13" s="660"/>
      <c r="DK13" s="660"/>
      <c r="DL13" s="660"/>
      <c r="DM13" s="660"/>
      <c r="DN13" s="660"/>
      <c r="DO13" s="660"/>
      <c r="DP13" s="661"/>
      <c r="DQ13" s="668">
        <v>212560</v>
      </c>
      <c r="DR13" s="660"/>
      <c r="DS13" s="660"/>
      <c r="DT13" s="660"/>
      <c r="DU13" s="660"/>
      <c r="DV13" s="660"/>
      <c r="DW13" s="660"/>
      <c r="DX13" s="660"/>
      <c r="DY13" s="660"/>
      <c r="DZ13" s="660"/>
      <c r="EA13" s="660"/>
      <c r="EB13" s="660"/>
      <c r="EC13" s="669"/>
    </row>
    <row r="14" spans="2:143" ht="11.25" customHeight="1" x14ac:dyDescent="0.2">
      <c r="B14" s="656" t="s">
        <v>250</v>
      </c>
      <c r="C14" s="657"/>
      <c r="D14" s="657"/>
      <c r="E14" s="657"/>
      <c r="F14" s="657"/>
      <c r="G14" s="657"/>
      <c r="H14" s="657"/>
      <c r="I14" s="657"/>
      <c r="J14" s="657"/>
      <c r="K14" s="657"/>
      <c r="L14" s="657"/>
      <c r="M14" s="657"/>
      <c r="N14" s="657"/>
      <c r="O14" s="657"/>
      <c r="P14" s="657"/>
      <c r="Q14" s="658"/>
      <c r="R14" s="659" t="s">
        <v>166</v>
      </c>
      <c r="S14" s="660"/>
      <c r="T14" s="660"/>
      <c r="U14" s="660"/>
      <c r="V14" s="660"/>
      <c r="W14" s="660"/>
      <c r="X14" s="660"/>
      <c r="Y14" s="661"/>
      <c r="Z14" s="662" t="s">
        <v>166</v>
      </c>
      <c r="AA14" s="662"/>
      <c r="AB14" s="662"/>
      <c r="AC14" s="662"/>
      <c r="AD14" s="663" t="s">
        <v>166</v>
      </c>
      <c r="AE14" s="663"/>
      <c r="AF14" s="663"/>
      <c r="AG14" s="663"/>
      <c r="AH14" s="663"/>
      <c r="AI14" s="663"/>
      <c r="AJ14" s="663"/>
      <c r="AK14" s="663"/>
      <c r="AL14" s="664" t="s">
        <v>166</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6664</v>
      </c>
      <c r="BH14" s="660"/>
      <c r="BI14" s="660"/>
      <c r="BJ14" s="660"/>
      <c r="BK14" s="660"/>
      <c r="BL14" s="660"/>
      <c r="BM14" s="660"/>
      <c r="BN14" s="661"/>
      <c r="BO14" s="662">
        <v>2.5</v>
      </c>
      <c r="BP14" s="662"/>
      <c r="BQ14" s="662"/>
      <c r="BR14" s="662"/>
      <c r="BS14" s="668" t="s">
        <v>166</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210843</v>
      </c>
      <c r="CS14" s="660"/>
      <c r="CT14" s="660"/>
      <c r="CU14" s="660"/>
      <c r="CV14" s="660"/>
      <c r="CW14" s="660"/>
      <c r="CX14" s="660"/>
      <c r="CY14" s="661"/>
      <c r="CZ14" s="662">
        <v>6</v>
      </c>
      <c r="DA14" s="662"/>
      <c r="DB14" s="662"/>
      <c r="DC14" s="662"/>
      <c r="DD14" s="668">
        <v>167569</v>
      </c>
      <c r="DE14" s="660"/>
      <c r="DF14" s="660"/>
      <c r="DG14" s="660"/>
      <c r="DH14" s="660"/>
      <c r="DI14" s="660"/>
      <c r="DJ14" s="660"/>
      <c r="DK14" s="660"/>
      <c r="DL14" s="660"/>
      <c r="DM14" s="660"/>
      <c r="DN14" s="660"/>
      <c r="DO14" s="660"/>
      <c r="DP14" s="661"/>
      <c r="DQ14" s="668">
        <v>66238</v>
      </c>
      <c r="DR14" s="660"/>
      <c r="DS14" s="660"/>
      <c r="DT14" s="660"/>
      <c r="DU14" s="660"/>
      <c r="DV14" s="660"/>
      <c r="DW14" s="660"/>
      <c r="DX14" s="660"/>
      <c r="DY14" s="660"/>
      <c r="DZ14" s="660"/>
      <c r="EA14" s="660"/>
      <c r="EB14" s="660"/>
      <c r="EC14" s="669"/>
    </row>
    <row r="15" spans="2:143" ht="11.25" customHeight="1" x14ac:dyDescent="0.2">
      <c r="B15" s="656" t="s">
        <v>253</v>
      </c>
      <c r="C15" s="657"/>
      <c r="D15" s="657"/>
      <c r="E15" s="657"/>
      <c r="F15" s="657"/>
      <c r="G15" s="657"/>
      <c r="H15" s="657"/>
      <c r="I15" s="657"/>
      <c r="J15" s="657"/>
      <c r="K15" s="657"/>
      <c r="L15" s="657"/>
      <c r="M15" s="657"/>
      <c r="N15" s="657"/>
      <c r="O15" s="657"/>
      <c r="P15" s="657"/>
      <c r="Q15" s="658"/>
      <c r="R15" s="659">
        <v>20490</v>
      </c>
      <c r="S15" s="660"/>
      <c r="T15" s="660"/>
      <c r="U15" s="660"/>
      <c r="V15" s="660"/>
      <c r="W15" s="660"/>
      <c r="X15" s="660"/>
      <c r="Y15" s="661"/>
      <c r="Z15" s="662">
        <v>0.6</v>
      </c>
      <c r="AA15" s="662"/>
      <c r="AB15" s="662"/>
      <c r="AC15" s="662"/>
      <c r="AD15" s="663">
        <v>20490</v>
      </c>
      <c r="AE15" s="663"/>
      <c r="AF15" s="663"/>
      <c r="AG15" s="663"/>
      <c r="AH15" s="663"/>
      <c r="AI15" s="663"/>
      <c r="AJ15" s="663"/>
      <c r="AK15" s="663"/>
      <c r="AL15" s="664">
        <v>1.1000000000000001</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8146</v>
      </c>
      <c r="BH15" s="660"/>
      <c r="BI15" s="660"/>
      <c r="BJ15" s="660"/>
      <c r="BK15" s="660"/>
      <c r="BL15" s="660"/>
      <c r="BM15" s="660"/>
      <c r="BN15" s="661"/>
      <c r="BO15" s="662">
        <v>3.1</v>
      </c>
      <c r="BP15" s="662"/>
      <c r="BQ15" s="662"/>
      <c r="BR15" s="662"/>
      <c r="BS15" s="668" t="s">
        <v>166</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213647</v>
      </c>
      <c r="CS15" s="660"/>
      <c r="CT15" s="660"/>
      <c r="CU15" s="660"/>
      <c r="CV15" s="660"/>
      <c r="CW15" s="660"/>
      <c r="CX15" s="660"/>
      <c r="CY15" s="661"/>
      <c r="CZ15" s="662">
        <v>6.1</v>
      </c>
      <c r="DA15" s="662"/>
      <c r="DB15" s="662"/>
      <c r="DC15" s="662"/>
      <c r="DD15" s="668">
        <v>16970</v>
      </c>
      <c r="DE15" s="660"/>
      <c r="DF15" s="660"/>
      <c r="DG15" s="660"/>
      <c r="DH15" s="660"/>
      <c r="DI15" s="660"/>
      <c r="DJ15" s="660"/>
      <c r="DK15" s="660"/>
      <c r="DL15" s="660"/>
      <c r="DM15" s="660"/>
      <c r="DN15" s="660"/>
      <c r="DO15" s="660"/>
      <c r="DP15" s="661"/>
      <c r="DQ15" s="668">
        <v>179853</v>
      </c>
      <c r="DR15" s="660"/>
      <c r="DS15" s="660"/>
      <c r="DT15" s="660"/>
      <c r="DU15" s="660"/>
      <c r="DV15" s="660"/>
      <c r="DW15" s="660"/>
      <c r="DX15" s="660"/>
      <c r="DY15" s="660"/>
      <c r="DZ15" s="660"/>
      <c r="EA15" s="660"/>
      <c r="EB15" s="660"/>
      <c r="EC15" s="669"/>
    </row>
    <row r="16" spans="2:143" ht="11.25" customHeight="1" x14ac:dyDescent="0.2">
      <c r="B16" s="656" t="s">
        <v>256</v>
      </c>
      <c r="C16" s="657"/>
      <c r="D16" s="657"/>
      <c r="E16" s="657"/>
      <c r="F16" s="657"/>
      <c r="G16" s="657"/>
      <c r="H16" s="657"/>
      <c r="I16" s="657"/>
      <c r="J16" s="657"/>
      <c r="K16" s="657"/>
      <c r="L16" s="657"/>
      <c r="M16" s="657"/>
      <c r="N16" s="657"/>
      <c r="O16" s="657"/>
      <c r="P16" s="657"/>
      <c r="Q16" s="658"/>
      <c r="R16" s="659" t="s">
        <v>166</v>
      </c>
      <c r="S16" s="660"/>
      <c r="T16" s="660"/>
      <c r="U16" s="660"/>
      <c r="V16" s="660"/>
      <c r="W16" s="660"/>
      <c r="X16" s="660"/>
      <c r="Y16" s="661"/>
      <c r="Z16" s="662" t="s">
        <v>166</v>
      </c>
      <c r="AA16" s="662"/>
      <c r="AB16" s="662"/>
      <c r="AC16" s="662"/>
      <c r="AD16" s="663" t="s">
        <v>166</v>
      </c>
      <c r="AE16" s="663"/>
      <c r="AF16" s="663"/>
      <c r="AG16" s="663"/>
      <c r="AH16" s="663"/>
      <c r="AI16" s="663"/>
      <c r="AJ16" s="663"/>
      <c r="AK16" s="663"/>
      <c r="AL16" s="664" t="s">
        <v>166</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166</v>
      </c>
      <c r="BH16" s="660"/>
      <c r="BI16" s="660"/>
      <c r="BJ16" s="660"/>
      <c r="BK16" s="660"/>
      <c r="BL16" s="660"/>
      <c r="BM16" s="660"/>
      <c r="BN16" s="661"/>
      <c r="BO16" s="662" t="s">
        <v>166</v>
      </c>
      <c r="BP16" s="662"/>
      <c r="BQ16" s="662"/>
      <c r="BR16" s="662"/>
      <c r="BS16" s="668" t="s">
        <v>166</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370299</v>
      </c>
      <c r="CS16" s="660"/>
      <c r="CT16" s="660"/>
      <c r="CU16" s="660"/>
      <c r="CV16" s="660"/>
      <c r="CW16" s="660"/>
      <c r="CX16" s="660"/>
      <c r="CY16" s="661"/>
      <c r="CZ16" s="662">
        <v>10.6</v>
      </c>
      <c r="DA16" s="662"/>
      <c r="DB16" s="662"/>
      <c r="DC16" s="662"/>
      <c r="DD16" s="668" t="s">
        <v>166</v>
      </c>
      <c r="DE16" s="660"/>
      <c r="DF16" s="660"/>
      <c r="DG16" s="660"/>
      <c r="DH16" s="660"/>
      <c r="DI16" s="660"/>
      <c r="DJ16" s="660"/>
      <c r="DK16" s="660"/>
      <c r="DL16" s="660"/>
      <c r="DM16" s="660"/>
      <c r="DN16" s="660"/>
      <c r="DO16" s="660"/>
      <c r="DP16" s="661"/>
      <c r="DQ16" s="668">
        <v>44565</v>
      </c>
      <c r="DR16" s="660"/>
      <c r="DS16" s="660"/>
      <c r="DT16" s="660"/>
      <c r="DU16" s="660"/>
      <c r="DV16" s="660"/>
      <c r="DW16" s="660"/>
      <c r="DX16" s="660"/>
      <c r="DY16" s="660"/>
      <c r="DZ16" s="660"/>
      <c r="EA16" s="660"/>
      <c r="EB16" s="660"/>
      <c r="EC16" s="669"/>
    </row>
    <row r="17" spans="2:133" ht="11.25" customHeight="1" x14ac:dyDescent="0.2">
      <c r="B17" s="656" t="s">
        <v>259</v>
      </c>
      <c r="C17" s="657"/>
      <c r="D17" s="657"/>
      <c r="E17" s="657"/>
      <c r="F17" s="657"/>
      <c r="G17" s="657"/>
      <c r="H17" s="657"/>
      <c r="I17" s="657"/>
      <c r="J17" s="657"/>
      <c r="K17" s="657"/>
      <c r="L17" s="657"/>
      <c r="M17" s="657"/>
      <c r="N17" s="657"/>
      <c r="O17" s="657"/>
      <c r="P17" s="657"/>
      <c r="Q17" s="658"/>
      <c r="R17" s="659">
        <v>114</v>
      </c>
      <c r="S17" s="660"/>
      <c r="T17" s="660"/>
      <c r="U17" s="660"/>
      <c r="V17" s="660"/>
      <c r="W17" s="660"/>
      <c r="X17" s="660"/>
      <c r="Y17" s="661"/>
      <c r="Z17" s="662">
        <v>0</v>
      </c>
      <c r="AA17" s="662"/>
      <c r="AB17" s="662"/>
      <c r="AC17" s="662"/>
      <c r="AD17" s="663">
        <v>114</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166</v>
      </c>
      <c r="BH17" s="660"/>
      <c r="BI17" s="660"/>
      <c r="BJ17" s="660"/>
      <c r="BK17" s="660"/>
      <c r="BL17" s="660"/>
      <c r="BM17" s="660"/>
      <c r="BN17" s="661"/>
      <c r="BO17" s="662" t="s">
        <v>166</v>
      </c>
      <c r="BP17" s="662"/>
      <c r="BQ17" s="662"/>
      <c r="BR17" s="662"/>
      <c r="BS17" s="668" t="s">
        <v>166</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328781</v>
      </c>
      <c r="CS17" s="660"/>
      <c r="CT17" s="660"/>
      <c r="CU17" s="660"/>
      <c r="CV17" s="660"/>
      <c r="CW17" s="660"/>
      <c r="CX17" s="660"/>
      <c r="CY17" s="661"/>
      <c r="CZ17" s="662">
        <v>9.4</v>
      </c>
      <c r="DA17" s="662"/>
      <c r="DB17" s="662"/>
      <c r="DC17" s="662"/>
      <c r="DD17" s="668" t="s">
        <v>166</v>
      </c>
      <c r="DE17" s="660"/>
      <c r="DF17" s="660"/>
      <c r="DG17" s="660"/>
      <c r="DH17" s="660"/>
      <c r="DI17" s="660"/>
      <c r="DJ17" s="660"/>
      <c r="DK17" s="660"/>
      <c r="DL17" s="660"/>
      <c r="DM17" s="660"/>
      <c r="DN17" s="660"/>
      <c r="DO17" s="660"/>
      <c r="DP17" s="661"/>
      <c r="DQ17" s="668">
        <v>328781</v>
      </c>
      <c r="DR17" s="660"/>
      <c r="DS17" s="660"/>
      <c r="DT17" s="660"/>
      <c r="DU17" s="660"/>
      <c r="DV17" s="660"/>
      <c r="DW17" s="660"/>
      <c r="DX17" s="660"/>
      <c r="DY17" s="660"/>
      <c r="DZ17" s="660"/>
      <c r="EA17" s="660"/>
      <c r="EB17" s="660"/>
      <c r="EC17" s="669"/>
    </row>
    <row r="18" spans="2:133" ht="11.25" customHeight="1" x14ac:dyDescent="0.2">
      <c r="B18" s="656" t="s">
        <v>262</v>
      </c>
      <c r="C18" s="657"/>
      <c r="D18" s="657"/>
      <c r="E18" s="657"/>
      <c r="F18" s="657"/>
      <c r="G18" s="657"/>
      <c r="H18" s="657"/>
      <c r="I18" s="657"/>
      <c r="J18" s="657"/>
      <c r="K18" s="657"/>
      <c r="L18" s="657"/>
      <c r="M18" s="657"/>
      <c r="N18" s="657"/>
      <c r="O18" s="657"/>
      <c r="P18" s="657"/>
      <c r="Q18" s="658"/>
      <c r="R18" s="659">
        <v>1753184</v>
      </c>
      <c r="S18" s="660"/>
      <c r="T18" s="660"/>
      <c r="U18" s="660"/>
      <c r="V18" s="660"/>
      <c r="W18" s="660"/>
      <c r="X18" s="660"/>
      <c r="Y18" s="661"/>
      <c r="Z18" s="662">
        <v>47.8</v>
      </c>
      <c r="AA18" s="662"/>
      <c r="AB18" s="662"/>
      <c r="AC18" s="662"/>
      <c r="AD18" s="663">
        <v>1435974</v>
      </c>
      <c r="AE18" s="663"/>
      <c r="AF18" s="663"/>
      <c r="AG18" s="663"/>
      <c r="AH18" s="663"/>
      <c r="AI18" s="663"/>
      <c r="AJ18" s="663"/>
      <c r="AK18" s="663"/>
      <c r="AL18" s="664">
        <v>76.8</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166</v>
      </c>
      <c r="BH18" s="660"/>
      <c r="BI18" s="660"/>
      <c r="BJ18" s="660"/>
      <c r="BK18" s="660"/>
      <c r="BL18" s="660"/>
      <c r="BM18" s="660"/>
      <c r="BN18" s="661"/>
      <c r="BO18" s="662" t="s">
        <v>166</v>
      </c>
      <c r="BP18" s="662"/>
      <c r="BQ18" s="662"/>
      <c r="BR18" s="662"/>
      <c r="BS18" s="668" t="s">
        <v>264</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166</v>
      </c>
      <c r="CS18" s="660"/>
      <c r="CT18" s="660"/>
      <c r="CU18" s="660"/>
      <c r="CV18" s="660"/>
      <c r="CW18" s="660"/>
      <c r="CX18" s="660"/>
      <c r="CY18" s="661"/>
      <c r="CZ18" s="662" t="s">
        <v>166</v>
      </c>
      <c r="DA18" s="662"/>
      <c r="DB18" s="662"/>
      <c r="DC18" s="662"/>
      <c r="DD18" s="668" t="s">
        <v>166</v>
      </c>
      <c r="DE18" s="660"/>
      <c r="DF18" s="660"/>
      <c r="DG18" s="660"/>
      <c r="DH18" s="660"/>
      <c r="DI18" s="660"/>
      <c r="DJ18" s="660"/>
      <c r="DK18" s="660"/>
      <c r="DL18" s="660"/>
      <c r="DM18" s="660"/>
      <c r="DN18" s="660"/>
      <c r="DO18" s="660"/>
      <c r="DP18" s="661"/>
      <c r="DQ18" s="668" t="s">
        <v>166</v>
      </c>
      <c r="DR18" s="660"/>
      <c r="DS18" s="660"/>
      <c r="DT18" s="660"/>
      <c r="DU18" s="660"/>
      <c r="DV18" s="660"/>
      <c r="DW18" s="660"/>
      <c r="DX18" s="660"/>
      <c r="DY18" s="660"/>
      <c r="DZ18" s="660"/>
      <c r="EA18" s="660"/>
      <c r="EB18" s="660"/>
      <c r="EC18" s="669"/>
    </row>
    <row r="19" spans="2:133" ht="11.25" customHeight="1" x14ac:dyDescent="0.2">
      <c r="B19" s="656" t="s">
        <v>266</v>
      </c>
      <c r="C19" s="657"/>
      <c r="D19" s="657"/>
      <c r="E19" s="657"/>
      <c r="F19" s="657"/>
      <c r="G19" s="657"/>
      <c r="H19" s="657"/>
      <c r="I19" s="657"/>
      <c r="J19" s="657"/>
      <c r="K19" s="657"/>
      <c r="L19" s="657"/>
      <c r="M19" s="657"/>
      <c r="N19" s="657"/>
      <c r="O19" s="657"/>
      <c r="P19" s="657"/>
      <c r="Q19" s="658"/>
      <c r="R19" s="659">
        <v>1435974</v>
      </c>
      <c r="S19" s="660"/>
      <c r="T19" s="660"/>
      <c r="U19" s="660"/>
      <c r="V19" s="660"/>
      <c r="W19" s="660"/>
      <c r="X19" s="660"/>
      <c r="Y19" s="661"/>
      <c r="Z19" s="662">
        <v>39.1</v>
      </c>
      <c r="AA19" s="662"/>
      <c r="AB19" s="662"/>
      <c r="AC19" s="662"/>
      <c r="AD19" s="663">
        <v>1435974</v>
      </c>
      <c r="AE19" s="663"/>
      <c r="AF19" s="663"/>
      <c r="AG19" s="663"/>
      <c r="AH19" s="663"/>
      <c r="AI19" s="663"/>
      <c r="AJ19" s="663"/>
      <c r="AK19" s="663"/>
      <c r="AL19" s="664">
        <v>76.8</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166</v>
      </c>
      <c r="BH19" s="660"/>
      <c r="BI19" s="660"/>
      <c r="BJ19" s="660"/>
      <c r="BK19" s="660"/>
      <c r="BL19" s="660"/>
      <c r="BM19" s="660"/>
      <c r="BN19" s="661"/>
      <c r="BO19" s="662" t="s">
        <v>166</v>
      </c>
      <c r="BP19" s="662"/>
      <c r="BQ19" s="662"/>
      <c r="BR19" s="662"/>
      <c r="BS19" s="668" t="s">
        <v>166</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166</v>
      </c>
      <c r="CS19" s="660"/>
      <c r="CT19" s="660"/>
      <c r="CU19" s="660"/>
      <c r="CV19" s="660"/>
      <c r="CW19" s="660"/>
      <c r="CX19" s="660"/>
      <c r="CY19" s="661"/>
      <c r="CZ19" s="662" t="s">
        <v>166</v>
      </c>
      <c r="DA19" s="662"/>
      <c r="DB19" s="662"/>
      <c r="DC19" s="662"/>
      <c r="DD19" s="668" t="s">
        <v>166</v>
      </c>
      <c r="DE19" s="660"/>
      <c r="DF19" s="660"/>
      <c r="DG19" s="660"/>
      <c r="DH19" s="660"/>
      <c r="DI19" s="660"/>
      <c r="DJ19" s="660"/>
      <c r="DK19" s="660"/>
      <c r="DL19" s="660"/>
      <c r="DM19" s="660"/>
      <c r="DN19" s="660"/>
      <c r="DO19" s="660"/>
      <c r="DP19" s="661"/>
      <c r="DQ19" s="668" t="s">
        <v>166</v>
      </c>
      <c r="DR19" s="660"/>
      <c r="DS19" s="660"/>
      <c r="DT19" s="660"/>
      <c r="DU19" s="660"/>
      <c r="DV19" s="660"/>
      <c r="DW19" s="660"/>
      <c r="DX19" s="660"/>
      <c r="DY19" s="660"/>
      <c r="DZ19" s="660"/>
      <c r="EA19" s="660"/>
      <c r="EB19" s="660"/>
      <c r="EC19" s="669"/>
    </row>
    <row r="20" spans="2:133" ht="11.25" customHeight="1" x14ac:dyDescent="0.2">
      <c r="B20" s="656" t="s">
        <v>269</v>
      </c>
      <c r="C20" s="657"/>
      <c r="D20" s="657"/>
      <c r="E20" s="657"/>
      <c r="F20" s="657"/>
      <c r="G20" s="657"/>
      <c r="H20" s="657"/>
      <c r="I20" s="657"/>
      <c r="J20" s="657"/>
      <c r="K20" s="657"/>
      <c r="L20" s="657"/>
      <c r="M20" s="657"/>
      <c r="N20" s="657"/>
      <c r="O20" s="657"/>
      <c r="P20" s="657"/>
      <c r="Q20" s="658"/>
      <c r="R20" s="659">
        <v>317210</v>
      </c>
      <c r="S20" s="660"/>
      <c r="T20" s="660"/>
      <c r="U20" s="660"/>
      <c r="V20" s="660"/>
      <c r="W20" s="660"/>
      <c r="X20" s="660"/>
      <c r="Y20" s="661"/>
      <c r="Z20" s="662">
        <v>8.6</v>
      </c>
      <c r="AA20" s="662"/>
      <c r="AB20" s="662"/>
      <c r="AC20" s="662"/>
      <c r="AD20" s="663" t="s">
        <v>264</v>
      </c>
      <c r="AE20" s="663"/>
      <c r="AF20" s="663"/>
      <c r="AG20" s="663"/>
      <c r="AH20" s="663"/>
      <c r="AI20" s="663"/>
      <c r="AJ20" s="663"/>
      <c r="AK20" s="663"/>
      <c r="AL20" s="664" t="s">
        <v>166</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166</v>
      </c>
      <c r="BH20" s="660"/>
      <c r="BI20" s="660"/>
      <c r="BJ20" s="660"/>
      <c r="BK20" s="660"/>
      <c r="BL20" s="660"/>
      <c r="BM20" s="660"/>
      <c r="BN20" s="661"/>
      <c r="BO20" s="662" t="s">
        <v>166</v>
      </c>
      <c r="BP20" s="662"/>
      <c r="BQ20" s="662"/>
      <c r="BR20" s="662"/>
      <c r="BS20" s="668" t="s">
        <v>166</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3490887</v>
      </c>
      <c r="CS20" s="660"/>
      <c r="CT20" s="660"/>
      <c r="CU20" s="660"/>
      <c r="CV20" s="660"/>
      <c r="CW20" s="660"/>
      <c r="CX20" s="660"/>
      <c r="CY20" s="661"/>
      <c r="CZ20" s="662">
        <v>100</v>
      </c>
      <c r="DA20" s="662"/>
      <c r="DB20" s="662"/>
      <c r="DC20" s="662"/>
      <c r="DD20" s="668">
        <v>905191</v>
      </c>
      <c r="DE20" s="660"/>
      <c r="DF20" s="660"/>
      <c r="DG20" s="660"/>
      <c r="DH20" s="660"/>
      <c r="DI20" s="660"/>
      <c r="DJ20" s="660"/>
      <c r="DK20" s="660"/>
      <c r="DL20" s="660"/>
      <c r="DM20" s="660"/>
      <c r="DN20" s="660"/>
      <c r="DO20" s="660"/>
      <c r="DP20" s="661"/>
      <c r="DQ20" s="668">
        <v>2318147</v>
      </c>
      <c r="DR20" s="660"/>
      <c r="DS20" s="660"/>
      <c r="DT20" s="660"/>
      <c r="DU20" s="660"/>
      <c r="DV20" s="660"/>
      <c r="DW20" s="660"/>
      <c r="DX20" s="660"/>
      <c r="DY20" s="660"/>
      <c r="DZ20" s="660"/>
      <c r="EA20" s="660"/>
      <c r="EB20" s="660"/>
      <c r="EC20" s="669"/>
    </row>
    <row r="21" spans="2:133" ht="11.25" customHeight="1" x14ac:dyDescent="0.2">
      <c r="B21" s="656" t="s">
        <v>272</v>
      </c>
      <c r="C21" s="657"/>
      <c r="D21" s="657"/>
      <c r="E21" s="657"/>
      <c r="F21" s="657"/>
      <c r="G21" s="657"/>
      <c r="H21" s="657"/>
      <c r="I21" s="657"/>
      <c r="J21" s="657"/>
      <c r="K21" s="657"/>
      <c r="L21" s="657"/>
      <c r="M21" s="657"/>
      <c r="N21" s="657"/>
      <c r="O21" s="657"/>
      <c r="P21" s="657"/>
      <c r="Q21" s="658"/>
      <c r="R21" s="659" t="s">
        <v>166</v>
      </c>
      <c r="S21" s="660"/>
      <c r="T21" s="660"/>
      <c r="U21" s="660"/>
      <c r="V21" s="660"/>
      <c r="W21" s="660"/>
      <c r="X21" s="660"/>
      <c r="Y21" s="661"/>
      <c r="Z21" s="662" t="s">
        <v>264</v>
      </c>
      <c r="AA21" s="662"/>
      <c r="AB21" s="662"/>
      <c r="AC21" s="662"/>
      <c r="AD21" s="663" t="s">
        <v>166</v>
      </c>
      <c r="AE21" s="663"/>
      <c r="AF21" s="663"/>
      <c r="AG21" s="663"/>
      <c r="AH21" s="663"/>
      <c r="AI21" s="663"/>
      <c r="AJ21" s="663"/>
      <c r="AK21" s="663"/>
      <c r="AL21" s="664" t="s">
        <v>166</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166</v>
      </c>
      <c r="BH21" s="660"/>
      <c r="BI21" s="660"/>
      <c r="BJ21" s="660"/>
      <c r="BK21" s="660"/>
      <c r="BL21" s="660"/>
      <c r="BM21" s="660"/>
      <c r="BN21" s="661"/>
      <c r="BO21" s="662" t="s">
        <v>166</v>
      </c>
      <c r="BP21" s="662"/>
      <c r="BQ21" s="662"/>
      <c r="BR21" s="662"/>
      <c r="BS21" s="668" t="s">
        <v>166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274</v>
      </c>
      <c r="C22" s="657"/>
      <c r="D22" s="657"/>
      <c r="E22" s="657"/>
      <c r="F22" s="657"/>
      <c r="G22" s="657"/>
      <c r="H22" s="657"/>
      <c r="I22" s="657"/>
      <c r="J22" s="657"/>
      <c r="K22" s="657"/>
      <c r="L22" s="657"/>
      <c r="M22" s="657"/>
      <c r="N22" s="657"/>
      <c r="O22" s="657"/>
      <c r="P22" s="657"/>
      <c r="Q22" s="658"/>
      <c r="R22" s="659">
        <v>2183151</v>
      </c>
      <c r="S22" s="660"/>
      <c r="T22" s="660"/>
      <c r="U22" s="660"/>
      <c r="V22" s="660"/>
      <c r="W22" s="660"/>
      <c r="X22" s="660"/>
      <c r="Y22" s="661"/>
      <c r="Z22" s="662">
        <v>59.5</v>
      </c>
      <c r="AA22" s="662"/>
      <c r="AB22" s="662"/>
      <c r="AC22" s="662"/>
      <c r="AD22" s="663">
        <v>1865941</v>
      </c>
      <c r="AE22" s="663"/>
      <c r="AF22" s="663"/>
      <c r="AG22" s="663"/>
      <c r="AH22" s="663"/>
      <c r="AI22" s="663"/>
      <c r="AJ22" s="663"/>
      <c r="AK22" s="663"/>
      <c r="AL22" s="664">
        <v>99.9</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166</v>
      </c>
      <c r="BH22" s="660"/>
      <c r="BI22" s="660"/>
      <c r="BJ22" s="660"/>
      <c r="BK22" s="660"/>
      <c r="BL22" s="660"/>
      <c r="BM22" s="660"/>
      <c r="BN22" s="661"/>
      <c r="BO22" s="662" t="s">
        <v>166</v>
      </c>
      <c r="BP22" s="662"/>
      <c r="BQ22" s="662"/>
      <c r="BR22" s="662"/>
      <c r="BS22" s="668" t="s">
        <v>166</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277</v>
      </c>
      <c r="C23" s="657"/>
      <c r="D23" s="657"/>
      <c r="E23" s="657"/>
      <c r="F23" s="657"/>
      <c r="G23" s="657"/>
      <c r="H23" s="657"/>
      <c r="I23" s="657"/>
      <c r="J23" s="657"/>
      <c r="K23" s="657"/>
      <c r="L23" s="657"/>
      <c r="M23" s="657"/>
      <c r="N23" s="657"/>
      <c r="O23" s="657"/>
      <c r="P23" s="657"/>
      <c r="Q23" s="658"/>
      <c r="R23" s="659" t="s">
        <v>166</v>
      </c>
      <c r="S23" s="660"/>
      <c r="T23" s="660"/>
      <c r="U23" s="660"/>
      <c r="V23" s="660"/>
      <c r="W23" s="660"/>
      <c r="X23" s="660"/>
      <c r="Y23" s="661"/>
      <c r="Z23" s="662" t="s">
        <v>166</v>
      </c>
      <c r="AA23" s="662"/>
      <c r="AB23" s="662"/>
      <c r="AC23" s="662"/>
      <c r="AD23" s="663" t="s">
        <v>166</v>
      </c>
      <c r="AE23" s="663"/>
      <c r="AF23" s="663"/>
      <c r="AG23" s="663"/>
      <c r="AH23" s="663"/>
      <c r="AI23" s="663"/>
      <c r="AJ23" s="663"/>
      <c r="AK23" s="663"/>
      <c r="AL23" s="664" t="s">
        <v>166</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166</v>
      </c>
      <c r="BH23" s="660"/>
      <c r="BI23" s="660"/>
      <c r="BJ23" s="660"/>
      <c r="BK23" s="660"/>
      <c r="BL23" s="660"/>
      <c r="BM23" s="660"/>
      <c r="BN23" s="661"/>
      <c r="BO23" s="662" t="s">
        <v>166</v>
      </c>
      <c r="BP23" s="662"/>
      <c r="BQ23" s="662"/>
      <c r="BR23" s="662"/>
      <c r="BS23" s="668" t="s">
        <v>166</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2">
      <c r="B24" s="656" t="s">
        <v>284</v>
      </c>
      <c r="C24" s="657"/>
      <c r="D24" s="657"/>
      <c r="E24" s="657"/>
      <c r="F24" s="657"/>
      <c r="G24" s="657"/>
      <c r="H24" s="657"/>
      <c r="I24" s="657"/>
      <c r="J24" s="657"/>
      <c r="K24" s="657"/>
      <c r="L24" s="657"/>
      <c r="M24" s="657"/>
      <c r="N24" s="657"/>
      <c r="O24" s="657"/>
      <c r="P24" s="657"/>
      <c r="Q24" s="658"/>
      <c r="R24" s="659">
        <v>12014</v>
      </c>
      <c r="S24" s="660"/>
      <c r="T24" s="660"/>
      <c r="U24" s="660"/>
      <c r="V24" s="660"/>
      <c r="W24" s="660"/>
      <c r="X24" s="660"/>
      <c r="Y24" s="661"/>
      <c r="Z24" s="662">
        <v>0.3</v>
      </c>
      <c r="AA24" s="662"/>
      <c r="AB24" s="662"/>
      <c r="AC24" s="662"/>
      <c r="AD24" s="663" t="s">
        <v>166</v>
      </c>
      <c r="AE24" s="663"/>
      <c r="AF24" s="663"/>
      <c r="AG24" s="663"/>
      <c r="AH24" s="663"/>
      <c r="AI24" s="663"/>
      <c r="AJ24" s="663"/>
      <c r="AK24" s="663"/>
      <c r="AL24" s="664" t="s">
        <v>166</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166</v>
      </c>
      <c r="BH24" s="660"/>
      <c r="BI24" s="660"/>
      <c r="BJ24" s="660"/>
      <c r="BK24" s="660"/>
      <c r="BL24" s="660"/>
      <c r="BM24" s="660"/>
      <c r="BN24" s="661"/>
      <c r="BO24" s="662" t="s">
        <v>166</v>
      </c>
      <c r="BP24" s="662"/>
      <c r="BQ24" s="662"/>
      <c r="BR24" s="662"/>
      <c r="BS24" s="668" t="s">
        <v>166</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885836</v>
      </c>
      <c r="CS24" s="649"/>
      <c r="CT24" s="649"/>
      <c r="CU24" s="649"/>
      <c r="CV24" s="649"/>
      <c r="CW24" s="649"/>
      <c r="CX24" s="649"/>
      <c r="CY24" s="650"/>
      <c r="CZ24" s="653">
        <v>25.4</v>
      </c>
      <c r="DA24" s="654"/>
      <c r="DB24" s="654"/>
      <c r="DC24" s="673"/>
      <c r="DD24" s="692">
        <v>772727</v>
      </c>
      <c r="DE24" s="649"/>
      <c r="DF24" s="649"/>
      <c r="DG24" s="649"/>
      <c r="DH24" s="649"/>
      <c r="DI24" s="649"/>
      <c r="DJ24" s="649"/>
      <c r="DK24" s="650"/>
      <c r="DL24" s="692">
        <v>770356</v>
      </c>
      <c r="DM24" s="649"/>
      <c r="DN24" s="649"/>
      <c r="DO24" s="649"/>
      <c r="DP24" s="649"/>
      <c r="DQ24" s="649"/>
      <c r="DR24" s="649"/>
      <c r="DS24" s="649"/>
      <c r="DT24" s="649"/>
      <c r="DU24" s="649"/>
      <c r="DV24" s="650"/>
      <c r="DW24" s="653">
        <v>39.700000000000003</v>
      </c>
      <c r="DX24" s="654"/>
      <c r="DY24" s="654"/>
      <c r="DZ24" s="654"/>
      <c r="EA24" s="654"/>
      <c r="EB24" s="654"/>
      <c r="EC24" s="655"/>
    </row>
    <row r="25" spans="2:133" ht="11.25" customHeight="1" x14ac:dyDescent="0.2">
      <c r="B25" s="656" t="s">
        <v>287</v>
      </c>
      <c r="C25" s="657"/>
      <c r="D25" s="657"/>
      <c r="E25" s="657"/>
      <c r="F25" s="657"/>
      <c r="G25" s="657"/>
      <c r="H25" s="657"/>
      <c r="I25" s="657"/>
      <c r="J25" s="657"/>
      <c r="K25" s="657"/>
      <c r="L25" s="657"/>
      <c r="M25" s="657"/>
      <c r="N25" s="657"/>
      <c r="O25" s="657"/>
      <c r="P25" s="657"/>
      <c r="Q25" s="658"/>
      <c r="R25" s="659">
        <v>39709</v>
      </c>
      <c r="S25" s="660"/>
      <c r="T25" s="660"/>
      <c r="U25" s="660"/>
      <c r="V25" s="660"/>
      <c r="W25" s="660"/>
      <c r="X25" s="660"/>
      <c r="Y25" s="661"/>
      <c r="Z25" s="662">
        <v>1.1000000000000001</v>
      </c>
      <c r="AA25" s="662"/>
      <c r="AB25" s="662"/>
      <c r="AC25" s="662"/>
      <c r="AD25" s="663" t="s">
        <v>166</v>
      </c>
      <c r="AE25" s="663"/>
      <c r="AF25" s="663"/>
      <c r="AG25" s="663"/>
      <c r="AH25" s="663"/>
      <c r="AI25" s="663"/>
      <c r="AJ25" s="663"/>
      <c r="AK25" s="663"/>
      <c r="AL25" s="664" t="s">
        <v>166</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166</v>
      </c>
      <c r="BH25" s="660"/>
      <c r="BI25" s="660"/>
      <c r="BJ25" s="660"/>
      <c r="BK25" s="660"/>
      <c r="BL25" s="660"/>
      <c r="BM25" s="660"/>
      <c r="BN25" s="661"/>
      <c r="BO25" s="662" t="s">
        <v>166</v>
      </c>
      <c r="BP25" s="662"/>
      <c r="BQ25" s="662"/>
      <c r="BR25" s="662"/>
      <c r="BS25" s="668" t="s">
        <v>166</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417128</v>
      </c>
      <c r="CS25" s="695"/>
      <c r="CT25" s="695"/>
      <c r="CU25" s="695"/>
      <c r="CV25" s="695"/>
      <c r="CW25" s="695"/>
      <c r="CX25" s="695"/>
      <c r="CY25" s="696"/>
      <c r="CZ25" s="664">
        <v>11.9</v>
      </c>
      <c r="DA25" s="693"/>
      <c r="DB25" s="693"/>
      <c r="DC25" s="697"/>
      <c r="DD25" s="668">
        <v>391649</v>
      </c>
      <c r="DE25" s="695"/>
      <c r="DF25" s="695"/>
      <c r="DG25" s="695"/>
      <c r="DH25" s="695"/>
      <c r="DI25" s="695"/>
      <c r="DJ25" s="695"/>
      <c r="DK25" s="696"/>
      <c r="DL25" s="668">
        <v>389278</v>
      </c>
      <c r="DM25" s="695"/>
      <c r="DN25" s="695"/>
      <c r="DO25" s="695"/>
      <c r="DP25" s="695"/>
      <c r="DQ25" s="695"/>
      <c r="DR25" s="695"/>
      <c r="DS25" s="695"/>
      <c r="DT25" s="695"/>
      <c r="DU25" s="695"/>
      <c r="DV25" s="696"/>
      <c r="DW25" s="664">
        <v>20.100000000000001</v>
      </c>
      <c r="DX25" s="693"/>
      <c r="DY25" s="693"/>
      <c r="DZ25" s="693"/>
      <c r="EA25" s="693"/>
      <c r="EB25" s="693"/>
      <c r="EC25" s="694"/>
    </row>
    <row r="26" spans="2:133" ht="11.25" customHeight="1" x14ac:dyDescent="0.2">
      <c r="B26" s="656" t="s">
        <v>290</v>
      </c>
      <c r="C26" s="657"/>
      <c r="D26" s="657"/>
      <c r="E26" s="657"/>
      <c r="F26" s="657"/>
      <c r="G26" s="657"/>
      <c r="H26" s="657"/>
      <c r="I26" s="657"/>
      <c r="J26" s="657"/>
      <c r="K26" s="657"/>
      <c r="L26" s="657"/>
      <c r="M26" s="657"/>
      <c r="N26" s="657"/>
      <c r="O26" s="657"/>
      <c r="P26" s="657"/>
      <c r="Q26" s="658"/>
      <c r="R26" s="659">
        <v>1476</v>
      </c>
      <c r="S26" s="660"/>
      <c r="T26" s="660"/>
      <c r="U26" s="660"/>
      <c r="V26" s="660"/>
      <c r="W26" s="660"/>
      <c r="X26" s="660"/>
      <c r="Y26" s="661"/>
      <c r="Z26" s="662">
        <v>0</v>
      </c>
      <c r="AA26" s="662"/>
      <c r="AB26" s="662"/>
      <c r="AC26" s="662"/>
      <c r="AD26" s="663" t="s">
        <v>166</v>
      </c>
      <c r="AE26" s="663"/>
      <c r="AF26" s="663"/>
      <c r="AG26" s="663"/>
      <c r="AH26" s="663"/>
      <c r="AI26" s="663"/>
      <c r="AJ26" s="663"/>
      <c r="AK26" s="663"/>
      <c r="AL26" s="664" t="s">
        <v>166</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166</v>
      </c>
      <c r="BH26" s="660"/>
      <c r="BI26" s="660"/>
      <c r="BJ26" s="660"/>
      <c r="BK26" s="660"/>
      <c r="BL26" s="660"/>
      <c r="BM26" s="660"/>
      <c r="BN26" s="661"/>
      <c r="BO26" s="662" t="s">
        <v>166</v>
      </c>
      <c r="BP26" s="662"/>
      <c r="BQ26" s="662"/>
      <c r="BR26" s="662"/>
      <c r="BS26" s="668" t="s">
        <v>166</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238269</v>
      </c>
      <c r="CS26" s="660"/>
      <c r="CT26" s="660"/>
      <c r="CU26" s="660"/>
      <c r="CV26" s="660"/>
      <c r="CW26" s="660"/>
      <c r="CX26" s="660"/>
      <c r="CY26" s="661"/>
      <c r="CZ26" s="664">
        <v>6.8</v>
      </c>
      <c r="DA26" s="693"/>
      <c r="DB26" s="693"/>
      <c r="DC26" s="697"/>
      <c r="DD26" s="668">
        <v>215302</v>
      </c>
      <c r="DE26" s="660"/>
      <c r="DF26" s="660"/>
      <c r="DG26" s="660"/>
      <c r="DH26" s="660"/>
      <c r="DI26" s="660"/>
      <c r="DJ26" s="660"/>
      <c r="DK26" s="661"/>
      <c r="DL26" s="668" t="s">
        <v>166</v>
      </c>
      <c r="DM26" s="660"/>
      <c r="DN26" s="660"/>
      <c r="DO26" s="660"/>
      <c r="DP26" s="660"/>
      <c r="DQ26" s="660"/>
      <c r="DR26" s="660"/>
      <c r="DS26" s="660"/>
      <c r="DT26" s="660"/>
      <c r="DU26" s="660"/>
      <c r="DV26" s="661"/>
      <c r="DW26" s="664" t="s">
        <v>166</v>
      </c>
      <c r="DX26" s="693"/>
      <c r="DY26" s="693"/>
      <c r="DZ26" s="693"/>
      <c r="EA26" s="693"/>
      <c r="EB26" s="693"/>
      <c r="EC26" s="694"/>
    </row>
    <row r="27" spans="2:133" ht="11.25" customHeight="1" x14ac:dyDescent="0.2">
      <c r="B27" s="656" t="s">
        <v>293</v>
      </c>
      <c r="C27" s="657"/>
      <c r="D27" s="657"/>
      <c r="E27" s="657"/>
      <c r="F27" s="657"/>
      <c r="G27" s="657"/>
      <c r="H27" s="657"/>
      <c r="I27" s="657"/>
      <c r="J27" s="657"/>
      <c r="K27" s="657"/>
      <c r="L27" s="657"/>
      <c r="M27" s="657"/>
      <c r="N27" s="657"/>
      <c r="O27" s="657"/>
      <c r="P27" s="657"/>
      <c r="Q27" s="658"/>
      <c r="R27" s="659">
        <v>363069</v>
      </c>
      <c r="S27" s="660"/>
      <c r="T27" s="660"/>
      <c r="U27" s="660"/>
      <c r="V27" s="660"/>
      <c r="W27" s="660"/>
      <c r="X27" s="660"/>
      <c r="Y27" s="661"/>
      <c r="Z27" s="662">
        <v>9.9</v>
      </c>
      <c r="AA27" s="662"/>
      <c r="AB27" s="662"/>
      <c r="AC27" s="662"/>
      <c r="AD27" s="663" t="s">
        <v>166</v>
      </c>
      <c r="AE27" s="663"/>
      <c r="AF27" s="663"/>
      <c r="AG27" s="663"/>
      <c r="AH27" s="663"/>
      <c r="AI27" s="663"/>
      <c r="AJ27" s="663"/>
      <c r="AK27" s="663"/>
      <c r="AL27" s="664" t="s">
        <v>166</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266026</v>
      </c>
      <c r="BH27" s="660"/>
      <c r="BI27" s="660"/>
      <c r="BJ27" s="660"/>
      <c r="BK27" s="660"/>
      <c r="BL27" s="660"/>
      <c r="BM27" s="660"/>
      <c r="BN27" s="661"/>
      <c r="BO27" s="662">
        <v>100</v>
      </c>
      <c r="BP27" s="662"/>
      <c r="BQ27" s="662"/>
      <c r="BR27" s="662"/>
      <c r="BS27" s="668">
        <v>35468</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139927</v>
      </c>
      <c r="CS27" s="695"/>
      <c r="CT27" s="695"/>
      <c r="CU27" s="695"/>
      <c r="CV27" s="695"/>
      <c r="CW27" s="695"/>
      <c r="CX27" s="695"/>
      <c r="CY27" s="696"/>
      <c r="CZ27" s="664">
        <v>4</v>
      </c>
      <c r="DA27" s="693"/>
      <c r="DB27" s="693"/>
      <c r="DC27" s="697"/>
      <c r="DD27" s="668">
        <v>52297</v>
      </c>
      <c r="DE27" s="695"/>
      <c r="DF27" s="695"/>
      <c r="DG27" s="695"/>
      <c r="DH27" s="695"/>
      <c r="DI27" s="695"/>
      <c r="DJ27" s="695"/>
      <c r="DK27" s="696"/>
      <c r="DL27" s="668">
        <v>52297</v>
      </c>
      <c r="DM27" s="695"/>
      <c r="DN27" s="695"/>
      <c r="DO27" s="695"/>
      <c r="DP27" s="695"/>
      <c r="DQ27" s="695"/>
      <c r="DR27" s="695"/>
      <c r="DS27" s="695"/>
      <c r="DT27" s="695"/>
      <c r="DU27" s="695"/>
      <c r="DV27" s="696"/>
      <c r="DW27" s="664">
        <v>2.7</v>
      </c>
      <c r="DX27" s="693"/>
      <c r="DY27" s="693"/>
      <c r="DZ27" s="693"/>
      <c r="EA27" s="693"/>
      <c r="EB27" s="693"/>
      <c r="EC27" s="694"/>
    </row>
    <row r="28" spans="2:133" ht="11.25" customHeight="1" x14ac:dyDescent="0.2">
      <c r="B28" s="701" t="s">
        <v>296</v>
      </c>
      <c r="C28" s="702"/>
      <c r="D28" s="702"/>
      <c r="E28" s="702"/>
      <c r="F28" s="702"/>
      <c r="G28" s="702"/>
      <c r="H28" s="702"/>
      <c r="I28" s="702"/>
      <c r="J28" s="702"/>
      <c r="K28" s="702"/>
      <c r="L28" s="702"/>
      <c r="M28" s="702"/>
      <c r="N28" s="702"/>
      <c r="O28" s="702"/>
      <c r="P28" s="702"/>
      <c r="Q28" s="703"/>
      <c r="R28" s="659" t="s">
        <v>166</v>
      </c>
      <c r="S28" s="660"/>
      <c r="T28" s="660"/>
      <c r="U28" s="660"/>
      <c r="V28" s="660"/>
      <c r="W28" s="660"/>
      <c r="X28" s="660"/>
      <c r="Y28" s="661"/>
      <c r="Z28" s="662" t="s">
        <v>166</v>
      </c>
      <c r="AA28" s="662"/>
      <c r="AB28" s="662"/>
      <c r="AC28" s="662"/>
      <c r="AD28" s="663" t="s">
        <v>166</v>
      </c>
      <c r="AE28" s="663"/>
      <c r="AF28" s="663"/>
      <c r="AG28" s="663"/>
      <c r="AH28" s="663"/>
      <c r="AI28" s="663"/>
      <c r="AJ28" s="663"/>
      <c r="AK28" s="663"/>
      <c r="AL28" s="664" t="s">
        <v>166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328781</v>
      </c>
      <c r="CS28" s="660"/>
      <c r="CT28" s="660"/>
      <c r="CU28" s="660"/>
      <c r="CV28" s="660"/>
      <c r="CW28" s="660"/>
      <c r="CX28" s="660"/>
      <c r="CY28" s="661"/>
      <c r="CZ28" s="664">
        <v>9.4</v>
      </c>
      <c r="DA28" s="693"/>
      <c r="DB28" s="693"/>
      <c r="DC28" s="697"/>
      <c r="DD28" s="668">
        <v>328781</v>
      </c>
      <c r="DE28" s="660"/>
      <c r="DF28" s="660"/>
      <c r="DG28" s="660"/>
      <c r="DH28" s="660"/>
      <c r="DI28" s="660"/>
      <c r="DJ28" s="660"/>
      <c r="DK28" s="661"/>
      <c r="DL28" s="668">
        <v>328781</v>
      </c>
      <c r="DM28" s="660"/>
      <c r="DN28" s="660"/>
      <c r="DO28" s="660"/>
      <c r="DP28" s="660"/>
      <c r="DQ28" s="660"/>
      <c r="DR28" s="660"/>
      <c r="DS28" s="660"/>
      <c r="DT28" s="660"/>
      <c r="DU28" s="660"/>
      <c r="DV28" s="661"/>
      <c r="DW28" s="664">
        <v>16.899999999999999</v>
      </c>
      <c r="DX28" s="693"/>
      <c r="DY28" s="693"/>
      <c r="DZ28" s="693"/>
      <c r="EA28" s="693"/>
      <c r="EB28" s="693"/>
      <c r="EC28" s="694"/>
    </row>
    <row r="29" spans="2:133" ht="11.25" customHeight="1" x14ac:dyDescent="0.2">
      <c r="B29" s="656" t="s">
        <v>298</v>
      </c>
      <c r="C29" s="657"/>
      <c r="D29" s="657"/>
      <c r="E29" s="657"/>
      <c r="F29" s="657"/>
      <c r="G29" s="657"/>
      <c r="H29" s="657"/>
      <c r="I29" s="657"/>
      <c r="J29" s="657"/>
      <c r="K29" s="657"/>
      <c r="L29" s="657"/>
      <c r="M29" s="657"/>
      <c r="N29" s="657"/>
      <c r="O29" s="657"/>
      <c r="P29" s="657"/>
      <c r="Q29" s="658"/>
      <c r="R29" s="659">
        <v>335701</v>
      </c>
      <c r="S29" s="660"/>
      <c r="T29" s="660"/>
      <c r="U29" s="660"/>
      <c r="V29" s="660"/>
      <c r="W29" s="660"/>
      <c r="X29" s="660"/>
      <c r="Y29" s="661"/>
      <c r="Z29" s="662">
        <v>9.1</v>
      </c>
      <c r="AA29" s="662"/>
      <c r="AB29" s="662"/>
      <c r="AC29" s="662"/>
      <c r="AD29" s="663" t="s">
        <v>166</v>
      </c>
      <c r="AE29" s="663"/>
      <c r="AF29" s="663"/>
      <c r="AG29" s="663"/>
      <c r="AH29" s="663"/>
      <c r="AI29" s="663"/>
      <c r="AJ29" s="663"/>
      <c r="AK29" s="663"/>
      <c r="AL29" s="664" t="s">
        <v>166</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328781</v>
      </c>
      <c r="CS29" s="695"/>
      <c r="CT29" s="695"/>
      <c r="CU29" s="695"/>
      <c r="CV29" s="695"/>
      <c r="CW29" s="695"/>
      <c r="CX29" s="695"/>
      <c r="CY29" s="696"/>
      <c r="CZ29" s="664">
        <v>9.4</v>
      </c>
      <c r="DA29" s="693"/>
      <c r="DB29" s="693"/>
      <c r="DC29" s="697"/>
      <c r="DD29" s="668">
        <v>328781</v>
      </c>
      <c r="DE29" s="695"/>
      <c r="DF29" s="695"/>
      <c r="DG29" s="695"/>
      <c r="DH29" s="695"/>
      <c r="DI29" s="695"/>
      <c r="DJ29" s="695"/>
      <c r="DK29" s="696"/>
      <c r="DL29" s="668">
        <v>328781</v>
      </c>
      <c r="DM29" s="695"/>
      <c r="DN29" s="695"/>
      <c r="DO29" s="695"/>
      <c r="DP29" s="695"/>
      <c r="DQ29" s="695"/>
      <c r="DR29" s="695"/>
      <c r="DS29" s="695"/>
      <c r="DT29" s="695"/>
      <c r="DU29" s="695"/>
      <c r="DV29" s="696"/>
      <c r="DW29" s="664">
        <v>16.899999999999999</v>
      </c>
      <c r="DX29" s="693"/>
      <c r="DY29" s="693"/>
      <c r="DZ29" s="693"/>
      <c r="EA29" s="693"/>
      <c r="EB29" s="693"/>
      <c r="EC29" s="694"/>
    </row>
    <row r="30" spans="2:133" ht="11.25" customHeight="1" x14ac:dyDescent="0.2">
      <c r="B30" s="656" t="s">
        <v>303</v>
      </c>
      <c r="C30" s="657"/>
      <c r="D30" s="657"/>
      <c r="E30" s="657"/>
      <c r="F30" s="657"/>
      <c r="G30" s="657"/>
      <c r="H30" s="657"/>
      <c r="I30" s="657"/>
      <c r="J30" s="657"/>
      <c r="K30" s="657"/>
      <c r="L30" s="657"/>
      <c r="M30" s="657"/>
      <c r="N30" s="657"/>
      <c r="O30" s="657"/>
      <c r="P30" s="657"/>
      <c r="Q30" s="658"/>
      <c r="R30" s="659">
        <v>42569</v>
      </c>
      <c r="S30" s="660"/>
      <c r="T30" s="660"/>
      <c r="U30" s="660"/>
      <c r="V30" s="660"/>
      <c r="W30" s="660"/>
      <c r="X30" s="660"/>
      <c r="Y30" s="661"/>
      <c r="Z30" s="662">
        <v>1.2</v>
      </c>
      <c r="AA30" s="662"/>
      <c r="AB30" s="662"/>
      <c r="AC30" s="662"/>
      <c r="AD30" s="663">
        <v>2615</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100</v>
      </c>
      <c r="BH30" s="720"/>
      <c r="BI30" s="720"/>
      <c r="BJ30" s="720"/>
      <c r="BK30" s="720"/>
      <c r="BL30" s="720"/>
      <c r="BM30" s="654">
        <v>100</v>
      </c>
      <c r="BN30" s="720"/>
      <c r="BO30" s="720"/>
      <c r="BP30" s="720"/>
      <c r="BQ30" s="721"/>
      <c r="BR30" s="719">
        <v>100</v>
      </c>
      <c r="BS30" s="720"/>
      <c r="BT30" s="720"/>
      <c r="BU30" s="720"/>
      <c r="BV30" s="720"/>
      <c r="BW30" s="720"/>
      <c r="BX30" s="654">
        <v>100</v>
      </c>
      <c r="BY30" s="720"/>
      <c r="BZ30" s="720"/>
      <c r="CA30" s="720"/>
      <c r="CB30" s="721"/>
      <c r="CD30" s="724"/>
      <c r="CE30" s="725"/>
      <c r="CF30" s="674" t="s">
        <v>306</v>
      </c>
      <c r="CG30" s="675"/>
      <c r="CH30" s="675"/>
      <c r="CI30" s="675"/>
      <c r="CJ30" s="675"/>
      <c r="CK30" s="675"/>
      <c r="CL30" s="675"/>
      <c r="CM30" s="675"/>
      <c r="CN30" s="675"/>
      <c r="CO30" s="675"/>
      <c r="CP30" s="675"/>
      <c r="CQ30" s="676"/>
      <c r="CR30" s="659">
        <v>310752</v>
      </c>
      <c r="CS30" s="660"/>
      <c r="CT30" s="660"/>
      <c r="CU30" s="660"/>
      <c r="CV30" s="660"/>
      <c r="CW30" s="660"/>
      <c r="CX30" s="660"/>
      <c r="CY30" s="661"/>
      <c r="CZ30" s="664">
        <v>8.9</v>
      </c>
      <c r="DA30" s="693"/>
      <c r="DB30" s="693"/>
      <c r="DC30" s="697"/>
      <c r="DD30" s="668">
        <v>310752</v>
      </c>
      <c r="DE30" s="660"/>
      <c r="DF30" s="660"/>
      <c r="DG30" s="660"/>
      <c r="DH30" s="660"/>
      <c r="DI30" s="660"/>
      <c r="DJ30" s="660"/>
      <c r="DK30" s="661"/>
      <c r="DL30" s="668">
        <v>310752</v>
      </c>
      <c r="DM30" s="660"/>
      <c r="DN30" s="660"/>
      <c r="DO30" s="660"/>
      <c r="DP30" s="660"/>
      <c r="DQ30" s="660"/>
      <c r="DR30" s="660"/>
      <c r="DS30" s="660"/>
      <c r="DT30" s="660"/>
      <c r="DU30" s="660"/>
      <c r="DV30" s="661"/>
      <c r="DW30" s="664">
        <v>16</v>
      </c>
      <c r="DX30" s="693"/>
      <c r="DY30" s="693"/>
      <c r="DZ30" s="693"/>
      <c r="EA30" s="693"/>
      <c r="EB30" s="693"/>
      <c r="EC30" s="694"/>
    </row>
    <row r="31" spans="2:133" ht="11.25" customHeight="1" x14ac:dyDescent="0.2">
      <c r="B31" s="656" t="s">
        <v>307</v>
      </c>
      <c r="C31" s="657"/>
      <c r="D31" s="657"/>
      <c r="E31" s="657"/>
      <c r="F31" s="657"/>
      <c r="G31" s="657"/>
      <c r="H31" s="657"/>
      <c r="I31" s="657"/>
      <c r="J31" s="657"/>
      <c r="K31" s="657"/>
      <c r="L31" s="657"/>
      <c r="M31" s="657"/>
      <c r="N31" s="657"/>
      <c r="O31" s="657"/>
      <c r="P31" s="657"/>
      <c r="Q31" s="658"/>
      <c r="R31" s="659">
        <v>8312</v>
      </c>
      <c r="S31" s="660"/>
      <c r="T31" s="660"/>
      <c r="U31" s="660"/>
      <c r="V31" s="660"/>
      <c r="W31" s="660"/>
      <c r="X31" s="660"/>
      <c r="Y31" s="661"/>
      <c r="Z31" s="662">
        <v>0.2</v>
      </c>
      <c r="AA31" s="662"/>
      <c r="AB31" s="662"/>
      <c r="AC31" s="662"/>
      <c r="AD31" s="663" t="s">
        <v>166</v>
      </c>
      <c r="AE31" s="663"/>
      <c r="AF31" s="663"/>
      <c r="AG31" s="663"/>
      <c r="AH31" s="663"/>
      <c r="AI31" s="663"/>
      <c r="AJ31" s="663"/>
      <c r="AK31" s="663"/>
      <c r="AL31" s="664" t="s">
        <v>166</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100</v>
      </c>
      <c r="BH31" s="695"/>
      <c r="BI31" s="695"/>
      <c r="BJ31" s="695"/>
      <c r="BK31" s="695"/>
      <c r="BL31" s="695"/>
      <c r="BM31" s="665">
        <v>100</v>
      </c>
      <c r="BN31" s="717"/>
      <c r="BO31" s="717"/>
      <c r="BP31" s="717"/>
      <c r="BQ31" s="718"/>
      <c r="BR31" s="716">
        <v>100</v>
      </c>
      <c r="BS31" s="695"/>
      <c r="BT31" s="695"/>
      <c r="BU31" s="695"/>
      <c r="BV31" s="695"/>
      <c r="BW31" s="695"/>
      <c r="BX31" s="665">
        <v>100</v>
      </c>
      <c r="BY31" s="717"/>
      <c r="BZ31" s="717"/>
      <c r="CA31" s="717"/>
      <c r="CB31" s="718"/>
      <c r="CD31" s="724"/>
      <c r="CE31" s="725"/>
      <c r="CF31" s="674" t="s">
        <v>310</v>
      </c>
      <c r="CG31" s="675"/>
      <c r="CH31" s="675"/>
      <c r="CI31" s="675"/>
      <c r="CJ31" s="675"/>
      <c r="CK31" s="675"/>
      <c r="CL31" s="675"/>
      <c r="CM31" s="675"/>
      <c r="CN31" s="675"/>
      <c r="CO31" s="675"/>
      <c r="CP31" s="675"/>
      <c r="CQ31" s="676"/>
      <c r="CR31" s="659">
        <v>18029</v>
      </c>
      <c r="CS31" s="695"/>
      <c r="CT31" s="695"/>
      <c r="CU31" s="695"/>
      <c r="CV31" s="695"/>
      <c r="CW31" s="695"/>
      <c r="CX31" s="695"/>
      <c r="CY31" s="696"/>
      <c r="CZ31" s="664">
        <v>0.5</v>
      </c>
      <c r="DA31" s="693"/>
      <c r="DB31" s="693"/>
      <c r="DC31" s="697"/>
      <c r="DD31" s="668">
        <v>18029</v>
      </c>
      <c r="DE31" s="695"/>
      <c r="DF31" s="695"/>
      <c r="DG31" s="695"/>
      <c r="DH31" s="695"/>
      <c r="DI31" s="695"/>
      <c r="DJ31" s="695"/>
      <c r="DK31" s="696"/>
      <c r="DL31" s="668">
        <v>18029</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2">
      <c r="B32" s="656" t="s">
        <v>311</v>
      </c>
      <c r="C32" s="657"/>
      <c r="D32" s="657"/>
      <c r="E32" s="657"/>
      <c r="F32" s="657"/>
      <c r="G32" s="657"/>
      <c r="H32" s="657"/>
      <c r="I32" s="657"/>
      <c r="J32" s="657"/>
      <c r="K32" s="657"/>
      <c r="L32" s="657"/>
      <c r="M32" s="657"/>
      <c r="N32" s="657"/>
      <c r="O32" s="657"/>
      <c r="P32" s="657"/>
      <c r="Q32" s="658"/>
      <c r="R32" s="659" t="s">
        <v>166</v>
      </c>
      <c r="S32" s="660"/>
      <c r="T32" s="660"/>
      <c r="U32" s="660"/>
      <c r="V32" s="660"/>
      <c r="W32" s="660"/>
      <c r="X32" s="660"/>
      <c r="Y32" s="661"/>
      <c r="Z32" s="662" t="s">
        <v>166</v>
      </c>
      <c r="AA32" s="662"/>
      <c r="AB32" s="662"/>
      <c r="AC32" s="662"/>
      <c r="AD32" s="663" t="s">
        <v>166</v>
      </c>
      <c r="AE32" s="663"/>
      <c r="AF32" s="663"/>
      <c r="AG32" s="663"/>
      <c r="AH32" s="663"/>
      <c r="AI32" s="663"/>
      <c r="AJ32" s="663"/>
      <c r="AK32" s="663"/>
      <c r="AL32" s="664" t="s">
        <v>166</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100</v>
      </c>
      <c r="BH32" s="729"/>
      <c r="BI32" s="729"/>
      <c r="BJ32" s="729"/>
      <c r="BK32" s="729"/>
      <c r="BL32" s="729"/>
      <c r="BM32" s="730">
        <v>100</v>
      </c>
      <c r="BN32" s="729"/>
      <c r="BO32" s="729"/>
      <c r="BP32" s="729"/>
      <c r="BQ32" s="731"/>
      <c r="BR32" s="728">
        <v>100</v>
      </c>
      <c r="BS32" s="729"/>
      <c r="BT32" s="729"/>
      <c r="BU32" s="729"/>
      <c r="BV32" s="729"/>
      <c r="BW32" s="729"/>
      <c r="BX32" s="730">
        <v>100</v>
      </c>
      <c r="BY32" s="729"/>
      <c r="BZ32" s="729"/>
      <c r="CA32" s="729"/>
      <c r="CB32" s="731"/>
      <c r="CD32" s="726"/>
      <c r="CE32" s="727"/>
      <c r="CF32" s="674" t="s">
        <v>313</v>
      </c>
      <c r="CG32" s="675"/>
      <c r="CH32" s="675"/>
      <c r="CI32" s="675"/>
      <c r="CJ32" s="675"/>
      <c r="CK32" s="675"/>
      <c r="CL32" s="675"/>
      <c r="CM32" s="675"/>
      <c r="CN32" s="675"/>
      <c r="CO32" s="675"/>
      <c r="CP32" s="675"/>
      <c r="CQ32" s="676"/>
      <c r="CR32" s="659" t="s">
        <v>166</v>
      </c>
      <c r="CS32" s="660"/>
      <c r="CT32" s="660"/>
      <c r="CU32" s="660"/>
      <c r="CV32" s="660"/>
      <c r="CW32" s="660"/>
      <c r="CX32" s="660"/>
      <c r="CY32" s="661"/>
      <c r="CZ32" s="664" t="s">
        <v>166</v>
      </c>
      <c r="DA32" s="693"/>
      <c r="DB32" s="693"/>
      <c r="DC32" s="697"/>
      <c r="DD32" s="668" t="s">
        <v>166</v>
      </c>
      <c r="DE32" s="660"/>
      <c r="DF32" s="660"/>
      <c r="DG32" s="660"/>
      <c r="DH32" s="660"/>
      <c r="DI32" s="660"/>
      <c r="DJ32" s="660"/>
      <c r="DK32" s="661"/>
      <c r="DL32" s="668" t="s">
        <v>264</v>
      </c>
      <c r="DM32" s="660"/>
      <c r="DN32" s="660"/>
      <c r="DO32" s="660"/>
      <c r="DP32" s="660"/>
      <c r="DQ32" s="660"/>
      <c r="DR32" s="660"/>
      <c r="DS32" s="660"/>
      <c r="DT32" s="660"/>
      <c r="DU32" s="660"/>
      <c r="DV32" s="661"/>
      <c r="DW32" s="664" t="s">
        <v>166</v>
      </c>
      <c r="DX32" s="693"/>
      <c r="DY32" s="693"/>
      <c r="DZ32" s="693"/>
      <c r="EA32" s="693"/>
      <c r="EB32" s="693"/>
      <c r="EC32" s="694"/>
    </row>
    <row r="33" spans="2:133" ht="11.25" customHeight="1" x14ac:dyDescent="0.2">
      <c r="B33" s="656" t="s">
        <v>314</v>
      </c>
      <c r="C33" s="657"/>
      <c r="D33" s="657"/>
      <c r="E33" s="657"/>
      <c r="F33" s="657"/>
      <c r="G33" s="657"/>
      <c r="H33" s="657"/>
      <c r="I33" s="657"/>
      <c r="J33" s="657"/>
      <c r="K33" s="657"/>
      <c r="L33" s="657"/>
      <c r="M33" s="657"/>
      <c r="N33" s="657"/>
      <c r="O33" s="657"/>
      <c r="P33" s="657"/>
      <c r="Q33" s="658"/>
      <c r="R33" s="659">
        <v>194764</v>
      </c>
      <c r="S33" s="660"/>
      <c r="T33" s="660"/>
      <c r="U33" s="660"/>
      <c r="V33" s="660"/>
      <c r="W33" s="660"/>
      <c r="X33" s="660"/>
      <c r="Y33" s="661"/>
      <c r="Z33" s="662">
        <v>5.3</v>
      </c>
      <c r="AA33" s="662"/>
      <c r="AB33" s="662"/>
      <c r="AC33" s="662"/>
      <c r="AD33" s="663" t="s">
        <v>166</v>
      </c>
      <c r="AE33" s="663"/>
      <c r="AF33" s="663"/>
      <c r="AG33" s="663"/>
      <c r="AH33" s="663"/>
      <c r="AI33" s="663"/>
      <c r="AJ33" s="663"/>
      <c r="AK33" s="663"/>
      <c r="AL33" s="664" t="s">
        <v>166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1329561</v>
      </c>
      <c r="CS33" s="695"/>
      <c r="CT33" s="695"/>
      <c r="CU33" s="695"/>
      <c r="CV33" s="695"/>
      <c r="CW33" s="695"/>
      <c r="CX33" s="695"/>
      <c r="CY33" s="696"/>
      <c r="CZ33" s="664">
        <v>38.1</v>
      </c>
      <c r="DA33" s="693"/>
      <c r="DB33" s="693"/>
      <c r="DC33" s="697"/>
      <c r="DD33" s="668">
        <v>1101649</v>
      </c>
      <c r="DE33" s="695"/>
      <c r="DF33" s="695"/>
      <c r="DG33" s="695"/>
      <c r="DH33" s="695"/>
      <c r="DI33" s="695"/>
      <c r="DJ33" s="695"/>
      <c r="DK33" s="696"/>
      <c r="DL33" s="668">
        <v>815077</v>
      </c>
      <c r="DM33" s="695"/>
      <c r="DN33" s="695"/>
      <c r="DO33" s="695"/>
      <c r="DP33" s="695"/>
      <c r="DQ33" s="695"/>
      <c r="DR33" s="695"/>
      <c r="DS33" s="695"/>
      <c r="DT33" s="695"/>
      <c r="DU33" s="695"/>
      <c r="DV33" s="696"/>
      <c r="DW33" s="664">
        <v>42</v>
      </c>
      <c r="DX33" s="693"/>
      <c r="DY33" s="693"/>
      <c r="DZ33" s="693"/>
      <c r="EA33" s="693"/>
      <c r="EB33" s="693"/>
      <c r="EC33" s="694"/>
    </row>
    <row r="34" spans="2:133" ht="11.25" customHeight="1" x14ac:dyDescent="0.2">
      <c r="B34" s="656" t="s">
        <v>316</v>
      </c>
      <c r="C34" s="657"/>
      <c r="D34" s="657"/>
      <c r="E34" s="657"/>
      <c r="F34" s="657"/>
      <c r="G34" s="657"/>
      <c r="H34" s="657"/>
      <c r="I34" s="657"/>
      <c r="J34" s="657"/>
      <c r="K34" s="657"/>
      <c r="L34" s="657"/>
      <c r="M34" s="657"/>
      <c r="N34" s="657"/>
      <c r="O34" s="657"/>
      <c r="P34" s="657"/>
      <c r="Q34" s="658"/>
      <c r="R34" s="659">
        <v>92200</v>
      </c>
      <c r="S34" s="660"/>
      <c r="T34" s="660"/>
      <c r="U34" s="660"/>
      <c r="V34" s="660"/>
      <c r="W34" s="660"/>
      <c r="X34" s="660"/>
      <c r="Y34" s="661"/>
      <c r="Z34" s="662">
        <v>2.5</v>
      </c>
      <c r="AA34" s="662"/>
      <c r="AB34" s="662"/>
      <c r="AC34" s="662"/>
      <c r="AD34" s="663" t="s">
        <v>166</v>
      </c>
      <c r="AE34" s="663"/>
      <c r="AF34" s="663"/>
      <c r="AG34" s="663"/>
      <c r="AH34" s="663"/>
      <c r="AI34" s="663"/>
      <c r="AJ34" s="663"/>
      <c r="AK34" s="663"/>
      <c r="AL34" s="664" t="s">
        <v>166</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437258</v>
      </c>
      <c r="CS34" s="660"/>
      <c r="CT34" s="660"/>
      <c r="CU34" s="660"/>
      <c r="CV34" s="660"/>
      <c r="CW34" s="660"/>
      <c r="CX34" s="660"/>
      <c r="CY34" s="661"/>
      <c r="CZ34" s="664">
        <v>12.5</v>
      </c>
      <c r="DA34" s="693"/>
      <c r="DB34" s="693"/>
      <c r="DC34" s="697"/>
      <c r="DD34" s="668">
        <v>364295</v>
      </c>
      <c r="DE34" s="660"/>
      <c r="DF34" s="660"/>
      <c r="DG34" s="660"/>
      <c r="DH34" s="660"/>
      <c r="DI34" s="660"/>
      <c r="DJ34" s="660"/>
      <c r="DK34" s="661"/>
      <c r="DL34" s="668">
        <v>333913</v>
      </c>
      <c r="DM34" s="660"/>
      <c r="DN34" s="660"/>
      <c r="DO34" s="660"/>
      <c r="DP34" s="660"/>
      <c r="DQ34" s="660"/>
      <c r="DR34" s="660"/>
      <c r="DS34" s="660"/>
      <c r="DT34" s="660"/>
      <c r="DU34" s="660"/>
      <c r="DV34" s="661"/>
      <c r="DW34" s="664">
        <v>17.2</v>
      </c>
      <c r="DX34" s="693"/>
      <c r="DY34" s="693"/>
      <c r="DZ34" s="693"/>
      <c r="EA34" s="693"/>
      <c r="EB34" s="693"/>
      <c r="EC34" s="694"/>
    </row>
    <row r="35" spans="2:133" ht="11.25" customHeight="1" x14ac:dyDescent="0.2">
      <c r="B35" s="656" t="s">
        <v>320</v>
      </c>
      <c r="C35" s="657"/>
      <c r="D35" s="657"/>
      <c r="E35" s="657"/>
      <c r="F35" s="657"/>
      <c r="G35" s="657"/>
      <c r="H35" s="657"/>
      <c r="I35" s="657"/>
      <c r="J35" s="657"/>
      <c r="K35" s="657"/>
      <c r="L35" s="657"/>
      <c r="M35" s="657"/>
      <c r="N35" s="657"/>
      <c r="O35" s="657"/>
      <c r="P35" s="657"/>
      <c r="Q35" s="658"/>
      <c r="R35" s="659">
        <v>398030</v>
      </c>
      <c r="S35" s="660"/>
      <c r="T35" s="660"/>
      <c r="U35" s="660"/>
      <c r="V35" s="660"/>
      <c r="W35" s="660"/>
      <c r="X35" s="660"/>
      <c r="Y35" s="661"/>
      <c r="Z35" s="662">
        <v>10.8</v>
      </c>
      <c r="AA35" s="662"/>
      <c r="AB35" s="662"/>
      <c r="AC35" s="662"/>
      <c r="AD35" s="663" t="s">
        <v>166</v>
      </c>
      <c r="AE35" s="663"/>
      <c r="AF35" s="663"/>
      <c r="AG35" s="663"/>
      <c r="AH35" s="663"/>
      <c r="AI35" s="663"/>
      <c r="AJ35" s="663"/>
      <c r="AK35" s="663"/>
      <c r="AL35" s="664" t="s">
        <v>166</v>
      </c>
      <c r="AM35" s="665"/>
      <c r="AN35" s="665"/>
      <c r="AO35" s="666"/>
      <c r="AP35" s="214"/>
      <c r="AQ35" s="732" t="s">
        <v>321</v>
      </c>
      <c r="AR35" s="733"/>
      <c r="AS35" s="733"/>
      <c r="AT35" s="733"/>
      <c r="AU35" s="733"/>
      <c r="AV35" s="733"/>
      <c r="AW35" s="733"/>
      <c r="AX35" s="733"/>
      <c r="AY35" s="734"/>
      <c r="AZ35" s="648">
        <v>282575</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31554</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15781</v>
      </c>
      <c r="CS35" s="695"/>
      <c r="CT35" s="695"/>
      <c r="CU35" s="695"/>
      <c r="CV35" s="695"/>
      <c r="CW35" s="695"/>
      <c r="CX35" s="695"/>
      <c r="CY35" s="696"/>
      <c r="CZ35" s="664">
        <v>0.5</v>
      </c>
      <c r="DA35" s="693"/>
      <c r="DB35" s="693"/>
      <c r="DC35" s="697"/>
      <c r="DD35" s="668">
        <v>11947</v>
      </c>
      <c r="DE35" s="695"/>
      <c r="DF35" s="695"/>
      <c r="DG35" s="695"/>
      <c r="DH35" s="695"/>
      <c r="DI35" s="695"/>
      <c r="DJ35" s="695"/>
      <c r="DK35" s="696"/>
      <c r="DL35" s="668">
        <v>9623</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2">
      <c r="B36" s="656" t="s">
        <v>324</v>
      </c>
      <c r="C36" s="657"/>
      <c r="D36" s="657"/>
      <c r="E36" s="657"/>
      <c r="F36" s="657"/>
      <c r="G36" s="657"/>
      <c r="H36" s="657"/>
      <c r="I36" s="657"/>
      <c r="J36" s="657"/>
      <c r="K36" s="657"/>
      <c r="L36" s="657"/>
      <c r="M36" s="657"/>
      <c r="N36" s="657"/>
      <c r="O36" s="657"/>
      <c r="P36" s="657"/>
      <c r="Q36" s="658"/>
      <c r="R36" s="659" t="s">
        <v>166</v>
      </c>
      <c r="S36" s="660"/>
      <c r="T36" s="660"/>
      <c r="U36" s="660"/>
      <c r="V36" s="660"/>
      <c r="W36" s="660"/>
      <c r="X36" s="660"/>
      <c r="Y36" s="661"/>
      <c r="Z36" s="662" t="s">
        <v>166</v>
      </c>
      <c r="AA36" s="662"/>
      <c r="AB36" s="662"/>
      <c r="AC36" s="662"/>
      <c r="AD36" s="663" t="s">
        <v>166</v>
      </c>
      <c r="AE36" s="663"/>
      <c r="AF36" s="663"/>
      <c r="AG36" s="663"/>
      <c r="AH36" s="663"/>
      <c r="AI36" s="663"/>
      <c r="AJ36" s="663"/>
      <c r="AK36" s="663"/>
      <c r="AL36" s="664" t="s">
        <v>166</v>
      </c>
      <c r="AM36" s="665"/>
      <c r="AN36" s="665"/>
      <c r="AO36" s="666"/>
      <c r="AQ36" s="736" t="s">
        <v>325</v>
      </c>
      <c r="AR36" s="737"/>
      <c r="AS36" s="737"/>
      <c r="AT36" s="737"/>
      <c r="AU36" s="737"/>
      <c r="AV36" s="737"/>
      <c r="AW36" s="737"/>
      <c r="AX36" s="737"/>
      <c r="AY36" s="738"/>
      <c r="AZ36" s="659">
        <v>25488</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21541</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375519</v>
      </c>
      <c r="CS36" s="660"/>
      <c r="CT36" s="660"/>
      <c r="CU36" s="660"/>
      <c r="CV36" s="660"/>
      <c r="CW36" s="660"/>
      <c r="CX36" s="660"/>
      <c r="CY36" s="661"/>
      <c r="CZ36" s="664">
        <v>10.8</v>
      </c>
      <c r="DA36" s="693"/>
      <c r="DB36" s="693"/>
      <c r="DC36" s="697"/>
      <c r="DD36" s="668">
        <v>328149</v>
      </c>
      <c r="DE36" s="660"/>
      <c r="DF36" s="660"/>
      <c r="DG36" s="660"/>
      <c r="DH36" s="660"/>
      <c r="DI36" s="660"/>
      <c r="DJ36" s="660"/>
      <c r="DK36" s="661"/>
      <c r="DL36" s="668">
        <v>210908</v>
      </c>
      <c r="DM36" s="660"/>
      <c r="DN36" s="660"/>
      <c r="DO36" s="660"/>
      <c r="DP36" s="660"/>
      <c r="DQ36" s="660"/>
      <c r="DR36" s="660"/>
      <c r="DS36" s="660"/>
      <c r="DT36" s="660"/>
      <c r="DU36" s="660"/>
      <c r="DV36" s="661"/>
      <c r="DW36" s="664">
        <v>10.9</v>
      </c>
      <c r="DX36" s="693"/>
      <c r="DY36" s="693"/>
      <c r="DZ36" s="693"/>
      <c r="EA36" s="693"/>
      <c r="EB36" s="693"/>
      <c r="EC36" s="694"/>
    </row>
    <row r="37" spans="2:133" ht="11.25" customHeight="1" x14ac:dyDescent="0.2">
      <c r="B37" s="656" t="s">
        <v>328</v>
      </c>
      <c r="C37" s="657"/>
      <c r="D37" s="657"/>
      <c r="E37" s="657"/>
      <c r="F37" s="657"/>
      <c r="G37" s="657"/>
      <c r="H37" s="657"/>
      <c r="I37" s="657"/>
      <c r="J37" s="657"/>
      <c r="K37" s="657"/>
      <c r="L37" s="657"/>
      <c r="M37" s="657"/>
      <c r="N37" s="657"/>
      <c r="O37" s="657"/>
      <c r="P37" s="657"/>
      <c r="Q37" s="658"/>
      <c r="R37" s="659">
        <v>72770</v>
      </c>
      <c r="S37" s="660"/>
      <c r="T37" s="660"/>
      <c r="U37" s="660"/>
      <c r="V37" s="660"/>
      <c r="W37" s="660"/>
      <c r="X37" s="660"/>
      <c r="Y37" s="661"/>
      <c r="Z37" s="662">
        <v>2</v>
      </c>
      <c r="AA37" s="662"/>
      <c r="AB37" s="662"/>
      <c r="AC37" s="662"/>
      <c r="AD37" s="663" t="s">
        <v>166</v>
      </c>
      <c r="AE37" s="663"/>
      <c r="AF37" s="663"/>
      <c r="AG37" s="663"/>
      <c r="AH37" s="663"/>
      <c r="AI37" s="663"/>
      <c r="AJ37" s="663"/>
      <c r="AK37" s="663"/>
      <c r="AL37" s="664" t="s">
        <v>166</v>
      </c>
      <c r="AM37" s="665"/>
      <c r="AN37" s="665"/>
      <c r="AO37" s="666"/>
      <c r="AQ37" s="736" t="s">
        <v>329</v>
      </c>
      <c r="AR37" s="737"/>
      <c r="AS37" s="737"/>
      <c r="AT37" s="737"/>
      <c r="AU37" s="737"/>
      <c r="AV37" s="737"/>
      <c r="AW37" s="737"/>
      <c r="AX37" s="737"/>
      <c r="AY37" s="738"/>
      <c r="AZ37" s="659">
        <v>10115</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264</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64000</v>
      </c>
      <c r="CS37" s="695"/>
      <c r="CT37" s="695"/>
      <c r="CU37" s="695"/>
      <c r="CV37" s="695"/>
      <c r="CW37" s="695"/>
      <c r="CX37" s="695"/>
      <c r="CY37" s="696"/>
      <c r="CZ37" s="664">
        <v>1.8</v>
      </c>
      <c r="DA37" s="693"/>
      <c r="DB37" s="693"/>
      <c r="DC37" s="697"/>
      <c r="DD37" s="668">
        <v>64000</v>
      </c>
      <c r="DE37" s="695"/>
      <c r="DF37" s="695"/>
      <c r="DG37" s="695"/>
      <c r="DH37" s="695"/>
      <c r="DI37" s="695"/>
      <c r="DJ37" s="695"/>
      <c r="DK37" s="696"/>
      <c r="DL37" s="668">
        <v>64000</v>
      </c>
      <c r="DM37" s="695"/>
      <c r="DN37" s="695"/>
      <c r="DO37" s="695"/>
      <c r="DP37" s="695"/>
      <c r="DQ37" s="695"/>
      <c r="DR37" s="695"/>
      <c r="DS37" s="695"/>
      <c r="DT37" s="695"/>
      <c r="DU37" s="695"/>
      <c r="DV37" s="696"/>
      <c r="DW37" s="664">
        <v>3.3</v>
      </c>
      <c r="DX37" s="693"/>
      <c r="DY37" s="693"/>
      <c r="DZ37" s="693"/>
      <c r="EA37" s="693"/>
      <c r="EB37" s="693"/>
      <c r="EC37" s="694"/>
    </row>
    <row r="38" spans="2:133" ht="11.25" customHeight="1" x14ac:dyDescent="0.2">
      <c r="B38" s="704" t="s">
        <v>332</v>
      </c>
      <c r="C38" s="705"/>
      <c r="D38" s="705"/>
      <c r="E38" s="705"/>
      <c r="F38" s="705"/>
      <c r="G38" s="705"/>
      <c r="H38" s="705"/>
      <c r="I38" s="705"/>
      <c r="J38" s="705"/>
      <c r="K38" s="705"/>
      <c r="L38" s="705"/>
      <c r="M38" s="705"/>
      <c r="N38" s="705"/>
      <c r="O38" s="705"/>
      <c r="P38" s="705"/>
      <c r="Q38" s="706"/>
      <c r="R38" s="739">
        <v>3670995</v>
      </c>
      <c r="S38" s="740"/>
      <c r="T38" s="740"/>
      <c r="U38" s="740"/>
      <c r="V38" s="740"/>
      <c r="W38" s="740"/>
      <c r="X38" s="740"/>
      <c r="Y38" s="741"/>
      <c r="Z38" s="742">
        <v>100</v>
      </c>
      <c r="AA38" s="742"/>
      <c r="AB38" s="742"/>
      <c r="AC38" s="742"/>
      <c r="AD38" s="743">
        <v>1868556</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300</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446</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282575</v>
      </c>
      <c r="CS38" s="660"/>
      <c r="CT38" s="660"/>
      <c r="CU38" s="660"/>
      <c r="CV38" s="660"/>
      <c r="CW38" s="660"/>
      <c r="CX38" s="660"/>
      <c r="CY38" s="661"/>
      <c r="CZ38" s="664">
        <v>8.1</v>
      </c>
      <c r="DA38" s="693"/>
      <c r="DB38" s="693"/>
      <c r="DC38" s="697"/>
      <c r="DD38" s="668">
        <v>261933</v>
      </c>
      <c r="DE38" s="660"/>
      <c r="DF38" s="660"/>
      <c r="DG38" s="660"/>
      <c r="DH38" s="660"/>
      <c r="DI38" s="660"/>
      <c r="DJ38" s="660"/>
      <c r="DK38" s="661"/>
      <c r="DL38" s="668">
        <v>260633</v>
      </c>
      <c r="DM38" s="660"/>
      <c r="DN38" s="660"/>
      <c r="DO38" s="660"/>
      <c r="DP38" s="660"/>
      <c r="DQ38" s="660"/>
      <c r="DR38" s="660"/>
      <c r="DS38" s="660"/>
      <c r="DT38" s="660"/>
      <c r="DU38" s="660"/>
      <c r="DV38" s="661"/>
      <c r="DW38" s="664">
        <v>13.4</v>
      </c>
      <c r="DX38" s="693"/>
      <c r="DY38" s="693"/>
      <c r="DZ38" s="693"/>
      <c r="EA38" s="693"/>
      <c r="EB38" s="693"/>
      <c r="EC38" s="694"/>
    </row>
    <row r="39" spans="2:133" ht="11.25" customHeight="1" x14ac:dyDescent="0.2">
      <c r="AQ39" s="736" t="s">
        <v>336</v>
      </c>
      <c r="AR39" s="737"/>
      <c r="AS39" s="737"/>
      <c r="AT39" s="737"/>
      <c r="AU39" s="737"/>
      <c r="AV39" s="737"/>
      <c r="AW39" s="737"/>
      <c r="AX39" s="737"/>
      <c r="AY39" s="738"/>
      <c r="AZ39" s="659" t="s">
        <v>166</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93</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143543</v>
      </c>
      <c r="CS39" s="695"/>
      <c r="CT39" s="695"/>
      <c r="CU39" s="695"/>
      <c r="CV39" s="695"/>
      <c r="CW39" s="695"/>
      <c r="CX39" s="695"/>
      <c r="CY39" s="696"/>
      <c r="CZ39" s="664">
        <v>4.0999999999999996</v>
      </c>
      <c r="DA39" s="693"/>
      <c r="DB39" s="693"/>
      <c r="DC39" s="697"/>
      <c r="DD39" s="668">
        <v>130000</v>
      </c>
      <c r="DE39" s="695"/>
      <c r="DF39" s="695"/>
      <c r="DG39" s="695"/>
      <c r="DH39" s="695"/>
      <c r="DI39" s="695"/>
      <c r="DJ39" s="695"/>
      <c r="DK39" s="696"/>
      <c r="DL39" s="668" t="s">
        <v>166</v>
      </c>
      <c r="DM39" s="695"/>
      <c r="DN39" s="695"/>
      <c r="DO39" s="695"/>
      <c r="DP39" s="695"/>
      <c r="DQ39" s="695"/>
      <c r="DR39" s="695"/>
      <c r="DS39" s="695"/>
      <c r="DT39" s="695"/>
      <c r="DU39" s="695"/>
      <c r="DV39" s="696"/>
      <c r="DW39" s="664" t="s">
        <v>166</v>
      </c>
      <c r="DX39" s="693"/>
      <c r="DY39" s="693"/>
      <c r="DZ39" s="693"/>
      <c r="EA39" s="693"/>
      <c r="EB39" s="693"/>
      <c r="EC39" s="694"/>
    </row>
    <row r="40" spans="2:133" ht="11.25" customHeight="1" x14ac:dyDescent="0.2">
      <c r="AQ40" s="736" t="s">
        <v>340</v>
      </c>
      <c r="AR40" s="737"/>
      <c r="AS40" s="737"/>
      <c r="AT40" s="737"/>
      <c r="AU40" s="737"/>
      <c r="AV40" s="737"/>
      <c r="AW40" s="737"/>
      <c r="AX40" s="737"/>
      <c r="AY40" s="738"/>
      <c r="AZ40" s="659">
        <v>140407</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313</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74885</v>
      </c>
      <c r="CS40" s="660"/>
      <c r="CT40" s="660"/>
      <c r="CU40" s="660"/>
      <c r="CV40" s="660"/>
      <c r="CW40" s="660"/>
      <c r="CX40" s="660"/>
      <c r="CY40" s="661"/>
      <c r="CZ40" s="664">
        <v>2.1</v>
      </c>
      <c r="DA40" s="693"/>
      <c r="DB40" s="693"/>
      <c r="DC40" s="697"/>
      <c r="DD40" s="668">
        <v>5325</v>
      </c>
      <c r="DE40" s="660"/>
      <c r="DF40" s="660"/>
      <c r="DG40" s="660"/>
      <c r="DH40" s="660"/>
      <c r="DI40" s="660"/>
      <c r="DJ40" s="660"/>
      <c r="DK40" s="661"/>
      <c r="DL40" s="668" t="s">
        <v>264</v>
      </c>
      <c r="DM40" s="660"/>
      <c r="DN40" s="660"/>
      <c r="DO40" s="660"/>
      <c r="DP40" s="660"/>
      <c r="DQ40" s="660"/>
      <c r="DR40" s="660"/>
      <c r="DS40" s="660"/>
      <c r="DT40" s="660"/>
      <c r="DU40" s="660"/>
      <c r="DV40" s="661"/>
      <c r="DW40" s="664" t="s">
        <v>166</v>
      </c>
      <c r="DX40" s="693"/>
      <c r="DY40" s="693"/>
      <c r="DZ40" s="693"/>
      <c r="EA40" s="693"/>
      <c r="EB40" s="693"/>
      <c r="EC40" s="694"/>
    </row>
    <row r="41" spans="2:133" ht="11.25" customHeight="1" x14ac:dyDescent="0.2">
      <c r="AQ41" s="746" t="s">
        <v>333</v>
      </c>
      <c r="AR41" s="747"/>
      <c r="AS41" s="747"/>
      <c r="AT41" s="747"/>
      <c r="AU41" s="747"/>
      <c r="AV41" s="747"/>
      <c r="AW41" s="747"/>
      <c r="AX41" s="747"/>
      <c r="AY41" s="748"/>
      <c r="AZ41" s="739">
        <v>106265</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382</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166</v>
      </c>
      <c r="CS41" s="695"/>
      <c r="CT41" s="695"/>
      <c r="CU41" s="695"/>
      <c r="CV41" s="695"/>
      <c r="CW41" s="695"/>
      <c r="CX41" s="695"/>
      <c r="CY41" s="696"/>
      <c r="CZ41" s="664" t="s">
        <v>166</v>
      </c>
      <c r="DA41" s="693"/>
      <c r="DB41" s="693"/>
      <c r="DC41" s="697"/>
      <c r="DD41" s="668" t="s">
        <v>166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1275490</v>
      </c>
      <c r="CS42" s="660"/>
      <c r="CT42" s="660"/>
      <c r="CU42" s="660"/>
      <c r="CV42" s="660"/>
      <c r="CW42" s="660"/>
      <c r="CX42" s="660"/>
      <c r="CY42" s="661"/>
      <c r="CZ42" s="664">
        <v>36.5</v>
      </c>
      <c r="DA42" s="665"/>
      <c r="DB42" s="665"/>
      <c r="DC42" s="760"/>
      <c r="DD42" s="668">
        <v>443771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26754</v>
      </c>
      <c r="CS43" s="695"/>
      <c r="CT43" s="695"/>
      <c r="CU43" s="695"/>
      <c r="CV43" s="695"/>
      <c r="CW43" s="695"/>
      <c r="CX43" s="695"/>
      <c r="CY43" s="696"/>
      <c r="CZ43" s="664">
        <v>0.8</v>
      </c>
      <c r="DA43" s="693"/>
      <c r="DB43" s="693"/>
      <c r="DC43" s="697"/>
      <c r="DD43" s="668">
        <v>26754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349</v>
      </c>
      <c r="CD44" s="771" t="s">
        <v>301</v>
      </c>
      <c r="CE44" s="772"/>
      <c r="CF44" s="656" t="s">
        <v>350</v>
      </c>
      <c r="CG44" s="657"/>
      <c r="CH44" s="657"/>
      <c r="CI44" s="657"/>
      <c r="CJ44" s="657"/>
      <c r="CK44" s="657"/>
      <c r="CL44" s="657"/>
      <c r="CM44" s="657"/>
      <c r="CN44" s="657"/>
      <c r="CO44" s="657"/>
      <c r="CP44" s="657"/>
      <c r="CQ44" s="658"/>
      <c r="CR44" s="659">
        <v>905191</v>
      </c>
      <c r="CS44" s="660"/>
      <c r="CT44" s="660"/>
      <c r="CU44" s="660"/>
      <c r="CV44" s="660"/>
      <c r="CW44" s="660"/>
      <c r="CX44" s="660"/>
      <c r="CY44" s="661"/>
      <c r="CZ44" s="664">
        <v>25.9</v>
      </c>
      <c r="DA44" s="665"/>
      <c r="DB44" s="665"/>
      <c r="DC44" s="760"/>
      <c r="DD44" s="668">
        <v>399206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351</v>
      </c>
      <c r="CG45" s="657"/>
      <c r="CH45" s="657"/>
      <c r="CI45" s="657"/>
      <c r="CJ45" s="657"/>
      <c r="CK45" s="657"/>
      <c r="CL45" s="657"/>
      <c r="CM45" s="657"/>
      <c r="CN45" s="657"/>
      <c r="CO45" s="657"/>
      <c r="CP45" s="657"/>
      <c r="CQ45" s="658"/>
      <c r="CR45" s="659">
        <v>304451</v>
      </c>
      <c r="CS45" s="695"/>
      <c r="CT45" s="695"/>
      <c r="CU45" s="695"/>
      <c r="CV45" s="695"/>
      <c r="CW45" s="695"/>
      <c r="CX45" s="695"/>
      <c r="CY45" s="696"/>
      <c r="CZ45" s="664">
        <v>8.6999999999999993</v>
      </c>
      <c r="DA45" s="693"/>
      <c r="DB45" s="693"/>
      <c r="DC45" s="697"/>
      <c r="DD45" s="668">
        <v>53931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352</v>
      </c>
      <c r="CG46" s="657"/>
      <c r="CH46" s="657"/>
      <c r="CI46" s="657"/>
      <c r="CJ46" s="657"/>
      <c r="CK46" s="657"/>
      <c r="CL46" s="657"/>
      <c r="CM46" s="657"/>
      <c r="CN46" s="657"/>
      <c r="CO46" s="657"/>
      <c r="CP46" s="657"/>
      <c r="CQ46" s="658"/>
      <c r="CR46" s="659">
        <v>598590</v>
      </c>
      <c r="CS46" s="660"/>
      <c r="CT46" s="660"/>
      <c r="CU46" s="660"/>
      <c r="CV46" s="660"/>
      <c r="CW46" s="660"/>
      <c r="CX46" s="660"/>
      <c r="CY46" s="661"/>
      <c r="CZ46" s="664">
        <v>17.100000000000001</v>
      </c>
      <c r="DA46" s="665"/>
      <c r="DB46" s="665"/>
      <c r="DC46" s="760"/>
      <c r="DD46" s="668">
        <v>343125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353</v>
      </c>
      <c r="CG47" s="657"/>
      <c r="CH47" s="657"/>
      <c r="CI47" s="657"/>
      <c r="CJ47" s="657"/>
      <c r="CK47" s="657"/>
      <c r="CL47" s="657"/>
      <c r="CM47" s="657"/>
      <c r="CN47" s="657"/>
      <c r="CO47" s="657"/>
      <c r="CP47" s="657"/>
      <c r="CQ47" s="658"/>
      <c r="CR47" s="659">
        <v>370299</v>
      </c>
      <c r="CS47" s="695"/>
      <c r="CT47" s="695"/>
      <c r="CU47" s="695"/>
      <c r="CV47" s="695"/>
      <c r="CW47" s="695"/>
      <c r="CX47" s="695"/>
      <c r="CY47" s="696"/>
      <c r="CZ47" s="664">
        <v>10.6</v>
      </c>
      <c r="DA47" s="693"/>
      <c r="DB47" s="693"/>
      <c r="DC47" s="697"/>
      <c r="DD47" s="668">
        <v>44565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354</v>
      </c>
      <c r="CG48" s="657"/>
      <c r="CH48" s="657"/>
      <c r="CI48" s="657"/>
      <c r="CJ48" s="657"/>
      <c r="CK48" s="657"/>
      <c r="CL48" s="657"/>
      <c r="CM48" s="657"/>
      <c r="CN48" s="657"/>
      <c r="CO48" s="657"/>
      <c r="CP48" s="657"/>
      <c r="CQ48" s="658"/>
      <c r="CR48" s="659" t="s">
        <v>166</v>
      </c>
      <c r="CS48" s="660"/>
      <c r="CT48" s="660"/>
      <c r="CU48" s="660"/>
      <c r="CV48" s="660"/>
      <c r="CW48" s="660"/>
      <c r="CX48" s="660"/>
      <c r="CY48" s="661"/>
      <c r="CZ48" s="664" t="s">
        <v>166</v>
      </c>
      <c r="DA48" s="665"/>
      <c r="DB48" s="665"/>
      <c r="DC48" s="760"/>
      <c r="DD48" s="668" t="s">
        <v>166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355</v>
      </c>
      <c r="CE49" s="705"/>
      <c r="CF49" s="705"/>
      <c r="CG49" s="705"/>
      <c r="CH49" s="705"/>
      <c r="CI49" s="705"/>
      <c r="CJ49" s="705"/>
      <c r="CK49" s="705"/>
      <c r="CL49" s="705"/>
      <c r="CM49" s="705"/>
      <c r="CN49" s="705"/>
      <c r="CO49" s="705"/>
      <c r="CP49" s="705"/>
      <c r="CQ49" s="706"/>
      <c r="CR49" s="739">
        <v>3490887</v>
      </c>
      <c r="CS49" s="729"/>
      <c r="CT49" s="729"/>
      <c r="CU49" s="729"/>
      <c r="CV49" s="729"/>
      <c r="CW49" s="729"/>
      <c r="CX49" s="729"/>
      <c r="CY49" s="761"/>
      <c r="CZ49" s="744">
        <v>100</v>
      </c>
      <c r="DA49" s="762"/>
      <c r="DB49" s="762"/>
      <c r="DC49" s="763"/>
      <c r="DD49" s="764">
        <v>2318147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iekbQTu4N6WpZw/CzhYPRC0wM/NS5iYd2wiseptJARu4JTmF3oGgL96kfQN237u/4Klt8b1hERYolPbsa0t05w==" saltValue="vIspiOY/Y1VqXKB+Fsqi5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BF1" zoomScale="70" zoomScaleNormal="25" zoomScaleSheetLayoutView="70" workbookViewId="0">
      <selection activeCell="BQ103" sqref="BQ103:DZ103"/>
    </sheetView>
  </sheetViews>
  <sheetFormatPr defaultColWidth="0" defaultRowHeight="13.2" zeroHeight="1" x14ac:dyDescent="0.2"/>
  <cols>
    <col min="1" max="130" width="2.6640625" style="269" customWidth="1"/>
    <col min="131" max="131" width="1.554687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378</v>
      </c>
      <c r="C7" s="792"/>
      <c r="D7" s="792"/>
      <c r="E7" s="792"/>
      <c r="F7" s="792"/>
      <c r="G7" s="792"/>
      <c r="H7" s="792"/>
      <c r="I7" s="792"/>
      <c r="J7" s="792"/>
      <c r="K7" s="792"/>
      <c r="L7" s="792"/>
      <c r="M7" s="792"/>
      <c r="N7" s="792"/>
      <c r="O7" s="792"/>
      <c r="P7" s="793"/>
      <c r="Q7" s="794">
        <v>3671</v>
      </c>
      <c r="R7" s="795"/>
      <c r="S7" s="795"/>
      <c r="T7" s="795"/>
      <c r="U7" s="795"/>
      <c r="V7" s="795">
        <v>3491</v>
      </c>
      <c r="W7" s="795"/>
      <c r="X7" s="795"/>
      <c r="Y7" s="795"/>
      <c r="Z7" s="795"/>
      <c r="AA7" s="795">
        <v>180</v>
      </c>
      <c r="AB7" s="795"/>
      <c r="AC7" s="795"/>
      <c r="AD7" s="795"/>
      <c r="AE7" s="796"/>
      <c r="AF7" s="797">
        <v>92</v>
      </c>
      <c r="AG7" s="798"/>
      <c r="AH7" s="798"/>
      <c r="AI7" s="798"/>
      <c r="AJ7" s="799"/>
      <c r="AK7" s="835" t="s">
        <v>594</v>
      </c>
      <c r="AL7" s="836"/>
      <c r="AM7" s="836"/>
      <c r="AN7" s="836"/>
      <c r="AO7" s="836"/>
      <c r="AP7" s="836">
        <v>2951</v>
      </c>
      <c r="AQ7" s="836"/>
      <c r="AR7" s="836"/>
      <c r="AS7" s="836"/>
      <c r="AT7" s="836"/>
      <c r="AU7" s="837"/>
      <c r="AV7" s="837"/>
      <c r="AW7" s="837"/>
      <c r="AX7" s="837"/>
      <c r="AY7" s="838"/>
      <c r="AZ7" s="232"/>
      <c r="BA7" s="232"/>
      <c r="BB7" s="232"/>
      <c r="BC7" s="232"/>
      <c r="BD7" s="232"/>
      <c r="BE7" s="233"/>
      <c r="BF7" s="233"/>
      <c r="BG7" s="233"/>
      <c r="BH7" s="233"/>
      <c r="BI7" s="233"/>
      <c r="BJ7" s="233"/>
      <c r="BK7" s="233"/>
      <c r="BL7" s="233"/>
      <c r="BM7" s="233"/>
      <c r="BN7" s="233"/>
      <c r="BO7" s="233"/>
      <c r="BP7" s="233"/>
      <c r="BQ7" s="239">
        <v>1</v>
      </c>
      <c r="BR7" s="240"/>
      <c r="BS7" s="839" t="s">
        <v>584</v>
      </c>
      <c r="BT7" s="840"/>
      <c r="BU7" s="840"/>
      <c r="BV7" s="840"/>
      <c r="BW7" s="840"/>
      <c r="BX7" s="840"/>
      <c r="BY7" s="840"/>
      <c r="BZ7" s="840"/>
      <c r="CA7" s="840"/>
      <c r="CB7" s="840"/>
      <c r="CC7" s="840"/>
      <c r="CD7" s="840"/>
      <c r="CE7" s="840"/>
      <c r="CF7" s="840"/>
      <c r="CG7" s="841"/>
      <c r="CH7" s="831">
        <v>-21</v>
      </c>
      <c r="CI7" s="832"/>
      <c r="CJ7" s="832"/>
      <c r="CK7" s="832"/>
      <c r="CL7" s="833"/>
      <c r="CM7" s="831">
        <v>1150</v>
      </c>
      <c r="CN7" s="832"/>
      <c r="CO7" s="832"/>
      <c r="CP7" s="832"/>
      <c r="CQ7" s="833"/>
      <c r="CR7" s="831">
        <v>1000</v>
      </c>
      <c r="CS7" s="832"/>
      <c r="CT7" s="832"/>
      <c r="CU7" s="832"/>
      <c r="CV7" s="833"/>
      <c r="CW7" s="831">
        <v>33</v>
      </c>
      <c r="CX7" s="832"/>
      <c r="CY7" s="832"/>
      <c r="CZ7" s="832"/>
      <c r="DA7" s="833"/>
      <c r="DB7" s="834" t="s">
        <v>589</v>
      </c>
      <c r="DC7" s="832"/>
      <c r="DD7" s="832"/>
      <c r="DE7" s="832"/>
      <c r="DF7" s="833"/>
      <c r="DG7" s="834" t="s">
        <v>589</v>
      </c>
      <c r="DH7" s="832"/>
      <c r="DI7" s="832"/>
      <c r="DJ7" s="832"/>
      <c r="DK7" s="833"/>
      <c r="DL7" s="834" t="s">
        <v>589</v>
      </c>
      <c r="DM7" s="832"/>
      <c r="DN7" s="832"/>
      <c r="DO7" s="832"/>
      <c r="DP7" s="833"/>
      <c r="DQ7" s="834" t="s">
        <v>589</v>
      </c>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585</v>
      </c>
      <c r="BT8" s="829"/>
      <c r="BU8" s="829"/>
      <c r="BV8" s="829"/>
      <c r="BW8" s="829"/>
      <c r="BX8" s="829"/>
      <c r="BY8" s="829"/>
      <c r="BZ8" s="829"/>
      <c r="CA8" s="829"/>
      <c r="CB8" s="829"/>
      <c r="CC8" s="829"/>
      <c r="CD8" s="829"/>
      <c r="CE8" s="829"/>
      <c r="CF8" s="829"/>
      <c r="CG8" s="830"/>
      <c r="CH8" s="848">
        <v>-10</v>
      </c>
      <c r="CI8" s="843"/>
      <c r="CJ8" s="843"/>
      <c r="CK8" s="843"/>
      <c r="CL8" s="844"/>
      <c r="CM8" s="848">
        <v>-4</v>
      </c>
      <c r="CN8" s="843"/>
      <c r="CO8" s="843"/>
      <c r="CP8" s="843"/>
      <c r="CQ8" s="844"/>
      <c r="CR8" s="848">
        <v>3</v>
      </c>
      <c r="CS8" s="843"/>
      <c r="CT8" s="843"/>
      <c r="CU8" s="843"/>
      <c r="CV8" s="844"/>
      <c r="CW8" s="842" t="s">
        <v>589</v>
      </c>
      <c r="CX8" s="843"/>
      <c r="CY8" s="843"/>
      <c r="CZ8" s="843"/>
      <c r="DA8" s="844"/>
      <c r="DB8" s="842" t="s">
        <v>589</v>
      </c>
      <c r="DC8" s="843"/>
      <c r="DD8" s="843"/>
      <c r="DE8" s="843"/>
      <c r="DF8" s="844"/>
      <c r="DG8" s="842" t="s">
        <v>589</v>
      </c>
      <c r="DH8" s="843"/>
      <c r="DI8" s="843"/>
      <c r="DJ8" s="843"/>
      <c r="DK8" s="844"/>
      <c r="DL8" s="842" t="s">
        <v>589</v>
      </c>
      <c r="DM8" s="843"/>
      <c r="DN8" s="843"/>
      <c r="DO8" s="843"/>
      <c r="DP8" s="844"/>
      <c r="DQ8" s="842" t="s">
        <v>589</v>
      </c>
      <c r="DR8" s="843"/>
      <c r="DS8" s="843"/>
      <c r="DT8" s="843"/>
      <c r="DU8" s="844"/>
      <c r="DV8" s="845"/>
      <c r="DW8" s="846"/>
      <c r="DX8" s="846"/>
      <c r="DY8" s="846"/>
      <c r="DZ8" s="847"/>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586</v>
      </c>
      <c r="BT9" s="829"/>
      <c r="BU9" s="829"/>
      <c r="BV9" s="829"/>
      <c r="BW9" s="829"/>
      <c r="BX9" s="829"/>
      <c r="BY9" s="829"/>
      <c r="BZ9" s="829"/>
      <c r="CA9" s="829"/>
      <c r="CB9" s="829"/>
      <c r="CC9" s="829"/>
      <c r="CD9" s="829"/>
      <c r="CE9" s="829"/>
      <c r="CF9" s="829"/>
      <c r="CG9" s="830"/>
      <c r="CH9" s="848">
        <v>3</v>
      </c>
      <c r="CI9" s="843"/>
      <c r="CJ9" s="843"/>
      <c r="CK9" s="843"/>
      <c r="CL9" s="844"/>
      <c r="CM9" s="848">
        <v>-8983</v>
      </c>
      <c r="CN9" s="843"/>
      <c r="CO9" s="843"/>
      <c r="CP9" s="843"/>
      <c r="CQ9" s="844"/>
      <c r="CR9" s="848">
        <v>0</v>
      </c>
      <c r="CS9" s="843"/>
      <c r="CT9" s="843"/>
      <c r="CU9" s="843"/>
      <c r="CV9" s="844"/>
      <c r="CW9" s="842" t="s">
        <v>589</v>
      </c>
      <c r="CX9" s="843"/>
      <c r="CY9" s="843"/>
      <c r="CZ9" s="843"/>
      <c r="DA9" s="844"/>
      <c r="DB9" s="842">
        <v>32</v>
      </c>
      <c r="DC9" s="843"/>
      <c r="DD9" s="843"/>
      <c r="DE9" s="843"/>
      <c r="DF9" s="844"/>
      <c r="DG9" s="842" t="s">
        <v>589</v>
      </c>
      <c r="DH9" s="843"/>
      <c r="DI9" s="843"/>
      <c r="DJ9" s="843"/>
      <c r="DK9" s="844"/>
      <c r="DL9" s="842" t="s">
        <v>589</v>
      </c>
      <c r="DM9" s="843"/>
      <c r="DN9" s="843"/>
      <c r="DO9" s="843"/>
      <c r="DP9" s="844"/>
      <c r="DQ9" s="842" t="s">
        <v>589</v>
      </c>
      <c r="DR9" s="843"/>
      <c r="DS9" s="843"/>
      <c r="DT9" s="843"/>
      <c r="DU9" s="844"/>
      <c r="DV9" s="845"/>
      <c r="DW9" s="846"/>
      <c r="DX9" s="846"/>
      <c r="DY9" s="846"/>
      <c r="DZ9" s="847"/>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t="s">
        <v>587</v>
      </c>
      <c r="BS10" s="828" t="s">
        <v>588</v>
      </c>
      <c r="BT10" s="829"/>
      <c r="BU10" s="829"/>
      <c r="BV10" s="829"/>
      <c r="BW10" s="829"/>
      <c r="BX10" s="829"/>
      <c r="BY10" s="829"/>
      <c r="BZ10" s="829"/>
      <c r="CA10" s="829"/>
      <c r="CB10" s="829"/>
      <c r="CC10" s="829"/>
      <c r="CD10" s="829"/>
      <c r="CE10" s="829"/>
      <c r="CF10" s="829"/>
      <c r="CG10" s="830"/>
      <c r="CH10" s="848">
        <v>13</v>
      </c>
      <c r="CI10" s="843"/>
      <c r="CJ10" s="843"/>
      <c r="CK10" s="843"/>
      <c r="CL10" s="844"/>
      <c r="CM10" s="848">
        <v>1040</v>
      </c>
      <c r="CN10" s="843"/>
      <c r="CO10" s="843"/>
      <c r="CP10" s="843"/>
      <c r="CQ10" s="844"/>
      <c r="CR10" s="848">
        <v>31</v>
      </c>
      <c r="CS10" s="843"/>
      <c r="CT10" s="843"/>
      <c r="CU10" s="843"/>
      <c r="CV10" s="844"/>
      <c r="CW10" s="842" t="s">
        <v>589</v>
      </c>
      <c r="CX10" s="843"/>
      <c r="CY10" s="843"/>
      <c r="CZ10" s="843"/>
      <c r="DA10" s="844"/>
      <c r="DB10" s="848">
        <v>40</v>
      </c>
      <c r="DC10" s="843"/>
      <c r="DD10" s="843"/>
      <c r="DE10" s="843"/>
      <c r="DF10" s="844"/>
      <c r="DG10" s="842" t="s">
        <v>589</v>
      </c>
      <c r="DH10" s="843"/>
      <c r="DI10" s="843"/>
      <c r="DJ10" s="843"/>
      <c r="DK10" s="844"/>
      <c r="DL10" s="842" t="s">
        <v>589</v>
      </c>
      <c r="DM10" s="843"/>
      <c r="DN10" s="843"/>
      <c r="DO10" s="843"/>
      <c r="DP10" s="844"/>
      <c r="DQ10" s="842">
        <v>4</v>
      </c>
      <c r="DR10" s="843"/>
      <c r="DS10" s="843"/>
      <c r="DT10" s="843"/>
      <c r="DU10" s="844"/>
      <c r="DV10" s="845"/>
      <c r="DW10" s="846"/>
      <c r="DX10" s="846"/>
      <c r="DY10" s="846"/>
      <c r="DZ10" s="847"/>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8"/>
      <c r="CI11" s="843"/>
      <c r="CJ11" s="843"/>
      <c r="CK11" s="843"/>
      <c r="CL11" s="844"/>
      <c r="CM11" s="848"/>
      <c r="CN11" s="843"/>
      <c r="CO11" s="843"/>
      <c r="CP11" s="843"/>
      <c r="CQ11" s="844"/>
      <c r="CR11" s="848"/>
      <c r="CS11" s="843"/>
      <c r="CT11" s="843"/>
      <c r="CU11" s="843"/>
      <c r="CV11" s="844"/>
      <c r="CW11" s="848"/>
      <c r="CX11" s="843"/>
      <c r="CY11" s="843"/>
      <c r="CZ11" s="843"/>
      <c r="DA11" s="844"/>
      <c r="DB11" s="848"/>
      <c r="DC11" s="843"/>
      <c r="DD11" s="843"/>
      <c r="DE11" s="843"/>
      <c r="DF11" s="844"/>
      <c r="DG11" s="848"/>
      <c r="DH11" s="843"/>
      <c r="DI11" s="843"/>
      <c r="DJ11" s="843"/>
      <c r="DK11" s="844"/>
      <c r="DL11" s="848"/>
      <c r="DM11" s="843"/>
      <c r="DN11" s="843"/>
      <c r="DO11" s="843"/>
      <c r="DP11" s="844"/>
      <c r="DQ11" s="848"/>
      <c r="DR11" s="843"/>
      <c r="DS11" s="843"/>
      <c r="DT11" s="843"/>
      <c r="DU11" s="844"/>
      <c r="DV11" s="845"/>
      <c r="DW11" s="846"/>
      <c r="DX11" s="846"/>
      <c r="DY11" s="846"/>
      <c r="DZ11" s="847"/>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8"/>
      <c r="CI12" s="843"/>
      <c r="CJ12" s="843"/>
      <c r="CK12" s="843"/>
      <c r="CL12" s="844"/>
      <c r="CM12" s="848"/>
      <c r="CN12" s="843"/>
      <c r="CO12" s="843"/>
      <c r="CP12" s="843"/>
      <c r="CQ12" s="844"/>
      <c r="CR12" s="848"/>
      <c r="CS12" s="843"/>
      <c r="CT12" s="843"/>
      <c r="CU12" s="843"/>
      <c r="CV12" s="844"/>
      <c r="CW12" s="848"/>
      <c r="CX12" s="843"/>
      <c r="CY12" s="843"/>
      <c r="CZ12" s="843"/>
      <c r="DA12" s="844"/>
      <c r="DB12" s="848"/>
      <c r="DC12" s="843"/>
      <c r="DD12" s="843"/>
      <c r="DE12" s="843"/>
      <c r="DF12" s="844"/>
      <c r="DG12" s="848"/>
      <c r="DH12" s="843"/>
      <c r="DI12" s="843"/>
      <c r="DJ12" s="843"/>
      <c r="DK12" s="844"/>
      <c r="DL12" s="848"/>
      <c r="DM12" s="843"/>
      <c r="DN12" s="843"/>
      <c r="DO12" s="843"/>
      <c r="DP12" s="844"/>
      <c r="DQ12" s="848"/>
      <c r="DR12" s="843"/>
      <c r="DS12" s="843"/>
      <c r="DT12" s="843"/>
      <c r="DU12" s="844"/>
      <c r="DV12" s="845"/>
      <c r="DW12" s="846"/>
      <c r="DX12" s="846"/>
      <c r="DY12" s="846"/>
      <c r="DZ12" s="847"/>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8"/>
      <c r="CI13" s="843"/>
      <c r="CJ13" s="843"/>
      <c r="CK13" s="843"/>
      <c r="CL13" s="844"/>
      <c r="CM13" s="848"/>
      <c r="CN13" s="843"/>
      <c r="CO13" s="843"/>
      <c r="CP13" s="843"/>
      <c r="CQ13" s="844"/>
      <c r="CR13" s="848"/>
      <c r="CS13" s="843"/>
      <c r="CT13" s="843"/>
      <c r="CU13" s="843"/>
      <c r="CV13" s="844"/>
      <c r="CW13" s="848"/>
      <c r="CX13" s="843"/>
      <c r="CY13" s="843"/>
      <c r="CZ13" s="843"/>
      <c r="DA13" s="844"/>
      <c r="DB13" s="848"/>
      <c r="DC13" s="843"/>
      <c r="DD13" s="843"/>
      <c r="DE13" s="843"/>
      <c r="DF13" s="844"/>
      <c r="DG13" s="848"/>
      <c r="DH13" s="843"/>
      <c r="DI13" s="843"/>
      <c r="DJ13" s="843"/>
      <c r="DK13" s="844"/>
      <c r="DL13" s="848"/>
      <c r="DM13" s="843"/>
      <c r="DN13" s="843"/>
      <c r="DO13" s="843"/>
      <c r="DP13" s="844"/>
      <c r="DQ13" s="848"/>
      <c r="DR13" s="843"/>
      <c r="DS13" s="843"/>
      <c r="DT13" s="843"/>
      <c r="DU13" s="844"/>
      <c r="DV13" s="845"/>
      <c r="DW13" s="846"/>
      <c r="DX13" s="846"/>
      <c r="DY13" s="846"/>
      <c r="DZ13" s="847"/>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8"/>
      <c r="CI14" s="843"/>
      <c r="CJ14" s="843"/>
      <c r="CK14" s="843"/>
      <c r="CL14" s="844"/>
      <c r="CM14" s="848"/>
      <c r="CN14" s="843"/>
      <c r="CO14" s="843"/>
      <c r="CP14" s="843"/>
      <c r="CQ14" s="844"/>
      <c r="CR14" s="848"/>
      <c r="CS14" s="843"/>
      <c r="CT14" s="843"/>
      <c r="CU14" s="843"/>
      <c r="CV14" s="844"/>
      <c r="CW14" s="848"/>
      <c r="CX14" s="843"/>
      <c r="CY14" s="843"/>
      <c r="CZ14" s="843"/>
      <c r="DA14" s="844"/>
      <c r="DB14" s="848"/>
      <c r="DC14" s="843"/>
      <c r="DD14" s="843"/>
      <c r="DE14" s="843"/>
      <c r="DF14" s="844"/>
      <c r="DG14" s="848"/>
      <c r="DH14" s="843"/>
      <c r="DI14" s="843"/>
      <c r="DJ14" s="843"/>
      <c r="DK14" s="844"/>
      <c r="DL14" s="848"/>
      <c r="DM14" s="843"/>
      <c r="DN14" s="843"/>
      <c r="DO14" s="843"/>
      <c r="DP14" s="844"/>
      <c r="DQ14" s="848"/>
      <c r="DR14" s="843"/>
      <c r="DS14" s="843"/>
      <c r="DT14" s="843"/>
      <c r="DU14" s="844"/>
      <c r="DV14" s="845"/>
      <c r="DW14" s="846"/>
      <c r="DX14" s="846"/>
      <c r="DY14" s="846"/>
      <c r="DZ14" s="847"/>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8"/>
      <c r="CI15" s="843"/>
      <c r="CJ15" s="843"/>
      <c r="CK15" s="843"/>
      <c r="CL15" s="844"/>
      <c r="CM15" s="848"/>
      <c r="CN15" s="843"/>
      <c r="CO15" s="843"/>
      <c r="CP15" s="843"/>
      <c r="CQ15" s="844"/>
      <c r="CR15" s="848"/>
      <c r="CS15" s="843"/>
      <c r="CT15" s="843"/>
      <c r="CU15" s="843"/>
      <c r="CV15" s="844"/>
      <c r="CW15" s="848"/>
      <c r="CX15" s="843"/>
      <c r="CY15" s="843"/>
      <c r="CZ15" s="843"/>
      <c r="DA15" s="844"/>
      <c r="DB15" s="848"/>
      <c r="DC15" s="843"/>
      <c r="DD15" s="843"/>
      <c r="DE15" s="843"/>
      <c r="DF15" s="844"/>
      <c r="DG15" s="848"/>
      <c r="DH15" s="843"/>
      <c r="DI15" s="843"/>
      <c r="DJ15" s="843"/>
      <c r="DK15" s="844"/>
      <c r="DL15" s="848"/>
      <c r="DM15" s="843"/>
      <c r="DN15" s="843"/>
      <c r="DO15" s="843"/>
      <c r="DP15" s="844"/>
      <c r="DQ15" s="848"/>
      <c r="DR15" s="843"/>
      <c r="DS15" s="843"/>
      <c r="DT15" s="843"/>
      <c r="DU15" s="844"/>
      <c r="DV15" s="845"/>
      <c r="DW15" s="846"/>
      <c r="DX15" s="846"/>
      <c r="DY15" s="846"/>
      <c r="DZ15" s="847"/>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8"/>
      <c r="CI16" s="843"/>
      <c r="CJ16" s="843"/>
      <c r="CK16" s="843"/>
      <c r="CL16" s="844"/>
      <c r="CM16" s="848"/>
      <c r="CN16" s="843"/>
      <c r="CO16" s="843"/>
      <c r="CP16" s="843"/>
      <c r="CQ16" s="844"/>
      <c r="CR16" s="848"/>
      <c r="CS16" s="843"/>
      <c r="CT16" s="843"/>
      <c r="CU16" s="843"/>
      <c r="CV16" s="844"/>
      <c r="CW16" s="848"/>
      <c r="CX16" s="843"/>
      <c r="CY16" s="843"/>
      <c r="CZ16" s="843"/>
      <c r="DA16" s="844"/>
      <c r="DB16" s="848"/>
      <c r="DC16" s="843"/>
      <c r="DD16" s="843"/>
      <c r="DE16" s="843"/>
      <c r="DF16" s="844"/>
      <c r="DG16" s="848"/>
      <c r="DH16" s="843"/>
      <c r="DI16" s="843"/>
      <c r="DJ16" s="843"/>
      <c r="DK16" s="844"/>
      <c r="DL16" s="848"/>
      <c r="DM16" s="843"/>
      <c r="DN16" s="843"/>
      <c r="DO16" s="843"/>
      <c r="DP16" s="844"/>
      <c r="DQ16" s="848"/>
      <c r="DR16" s="843"/>
      <c r="DS16" s="843"/>
      <c r="DT16" s="843"/>
      <c r="DU16" s="844"/>
      <c r="DV16" s="845"/>
      <c r="DW16" s="846"/>
      <c r="DX16" s="846"/>
      <c r="DY16" s="846"/>
      <c r="DZ16" s="847"/>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8"/>
      <c r="CI17" s="843"/>
      <c r="CJ17" s="843"/>
      <c r="CK17" s="843"/>
      <c r="CL17" s="844"/>
      <c r="CM17" s="848"/>
      <c r="CN17" s="843"/>
      <c r="CO17" s="843"/>
      <c r="CP17" s="843"/>
      <c r="CQ17" s="844"/>
      <c r="CR17" s="848"/>
      <c r="CS17" s="843"/>
      <c r="CT17" s="843"/>
      <c r="CU17" s="843"/>
      <c r="CV17" s="844"/>
      <c r="CW17" s="848"/>
      <c r="CX17" s="843"/>
      <c r="CY17" s="843"/>
      <c r="CZ17" s="843"/>
      <c r="DA17" s="844"/>
      <c r="DB17" s="848"/>
      <c r="DC17" s="843"/>
      <c r="DD17" s="843"/>
      <c r="DE17" s="843"/>
      <c r="DF17" s="844"/>
      <c r="DG17" s="848"/>
      <c r="DH17" s="843"/>
      <c r="DI17" s="843"/>
      <c r="DJ17" s="843"/>
      <c r="DK17" s="844"/>
      <c r="DL17" s="848"/>
      <c r="DM17" s="843"/>
      <c r="DN17" s="843"/>
      <c r="DO17" s="843"/>
      <c r="DP17" s="844"/>
      <c r="DQ17" s="848"/>
      <c r="DR17" s="843"/>
      <c r="DS17" s="843"/>
      <c r="DT17" s="843"/>
      <c r="DU17" s="844"/>
      <c r="DV17" s="845"/>
      <c r="DW17" s="846"/>
      <c r="DX17" s="846"/>
      <c r="DY17" s="846"/>
      <c r="DZ17" s="847"/>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8"/>
      <c r="CI18" s="843"/>
      <c r="CJ18" s="843"/>
      <c r="CK18" s="843"/>
      <c r="CL18" s="844"/>
      <c r="CM18" s="848"/>
      <c r="CN18" s="843"/>
      <c r="CO18" s="843"/>
      <c r="CP18" s="843"/>
      <c r="CQ18" s="844"/>
      <c r="CR18" s="848"/>
      <c r="CS18" s="843"/>
      <c r="CT18" s="843"/>
      <c r="CU18" s="843"/>
      <c r="CV18" s="844"/>
      <c r="CW18" s="848"/>
      <c r="CX18" s="843"/>
      <c r="CY18" s="843"/>
      <c r="CZ18" s="843"/>
      <c r="DA18" s="844"/>
      <c r="DB18" s="848"/>
      <c r="DC18" s="843"/>
      <c r="DD18" s="843"/>
      <c r="DE18" s="843"/>
      <c r="DF18" s="844"/>
      <c r="DG18" s="848"/>
      <c r="DH18" s="843"/>
      <c r="DI18" s="843"/>
      <c r="DJ18" s="843"/>
      <c r="DK18" s="844"/>
      <c r="DL18" s="848"/>
      <c r="DM18" s="843"/>
      <c r="DN18" s="843"/>
      <c r="DO18" s="843"/>
      <c r="DP18" s="844"/>
      <c r="DQ18" s="848"/>
      <c r="DR18" s="843"/>
      <c r="DS18" s="843"/>
      <c r="DT18" s="843"/>
      <c r="DU18" s="844"/>
      <c r="DV18" s="845"/>
      <c r="DW18" s="846"/>
      <c r="DX18" s="846"/>
      <c r="DY18" s="846"/>
      <c r="DZ18" s="847"/>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8"/>
      <c r="CI19" s="843"/>
      <c r="CJ19" s="843"/>
      <c r="CK19" s="843"/>
      <c r="CL19" s="844"/>
      <c r="CM19" s="848"/>
      <c r="CN19" s="843"/>
      <c r="CO19" s="843"/>
      <c r="CP19" s="843"/>
      <c r="CQ19" s="844"/>
      <c r="CR19" s="848"/>
      <c r="CS19" s="843"/>
      <c r="CT19" s="843"/>
      <c r="CU19" s="843"/>
      <c r="CV19" s="844"/>
      <c r="CW19" s="848"/>
      <c r="CX19" s="843"/>
      <c r="CY19" s="843"/>
      <c r="CZ19" s="843"/>
      <c r="DA19" s="844"/>
      <c r="DB19" s="848"/>
      <c r="DC19" s="843"/>
      <c r="DD19" s="843"/>
      <c r="DE19" s="843"/>
      <c r="DF19" s="844"/>
      <c r="DG19" s="848"/>
      <c r="DH19" s="843"/>
      <c r="DI19" s="843"/>
      <c r="DJ19" s="843"/>
      <c r="DK19" s="844"/>
      <c r="DL19" s="848"/>
      <c r="DM19" s="843"/>
      <c r="DN19" s="843"/>
      <c r="DO19" s="843"/>
      <c r="DP19" s="844"/>
      <c r="DQ19" s="848"/>
      <c r="DR19" s="843"/>
      <c r="DS19" s="843"/>
      <c r="DT19" s="843"/>
      <c r="DU19" s="844"/>
      <c r="DV19" s="845"/>
      <c r="DW19" s="846"/>
      <c r="DX19" s="846"/>
      <c r="DY19" s="846"/>
      <c r="DZ19" s="847"/>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8"/>
      <c r="CI20" s="843"/>
      <c r="CJ20" s="843"/>
      <c r="CK20" s="843"/>
      <c r="CL20" s="844"/>
      <c r="CM20" s="848"/>
      <c r="CN20" s="843"/>
      <c r="CO20" s="843"/>
      <c r="CP20" s="843"/>
      <c r="CQ20" s="844"/>
      <c r="CR20" s="848"/>
      <c r="CS20" s="843"/>
      <c r="CT20" s="843"/>
      <c r="CU20" s="843"/>
      <c r="CV20" s="844"/>
      <c r="CW20" s="848"/>
      <c r="CX20" s="843"/>
      <c r="CY20" s="843"/>
      <c r="CZ20" s="843"/>
      <c r="DA20" s="844"/>
      <c r="DB20" s="848"/>
      <c r="DC20" s="843"/>
      <c r="DD20" s="843"/>
      <c r="DE20" s="843"/>
      <c r="DF20" s="844"/>
      <c r="DG20" s="848"/>
      <c r="DH20" s="843"/>
      <c r="DI20" s="843"/>
      <c r="DJ20" s="843"/>
      <c r="DK20" s="844"/>
      <c r="DL20" s="848"/>
      <c r="DM20" s="843"/>
      <c r="DN20" s="843"/>
      <c r="DO20" s="843"/>
      <c r="DP20" s="844"/>
      <c r="DQ20" s="848"/>
      <c r="DR20" s="843"/>
      <c r="DS20" s="843"/>
      <c r="DT20" s="843"/>
      <c r="DU20" s="844"/>
      <c r="DV20" s="845"/>
      <c r="DW20" s="846"/>
      <c r="DX20" s="846"/>
      <c r="DY20" s="846"/>
      <c r="DZ20" s="847"/>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8"/>
      <c r="CI21" s="843"/>
      <c r="CJ21" s="843"/>
      <c r="CK21" s="843"/>
      <c r="CL21" s="844"/>
      <c r="CM21" s="848"/>
      <c r="CN21" s="843"/>
      <c r="CO21" s="843"/>
      <c r="CP21" s="843"/>
      <c r="CQ21" s="844"/>
      <c r="CR21" s="848"/>
      <c r="CS21" s="843"/>
      <c r="CT21" s="843"/>
      <c r="CU21" s="843"/>
      <c r="CV21" s="844"/>
      <c r="CW21" s="848"/>
      <c r="CX21" s="843"/>
      <c r="CY21" s="843"/>
      <c r="CZ21" s="843"/>
      <c r="DA21" s="844"/>
      <c r="DB21" s="848"/>
      <c r="DC21" s="843"/>
      <c r="DD21" s="843"/>
      <c r="DE21" s="843"/>
      <c r="DF21" s="844"/>
      <c r="DG21" s="848"/>
      <c r="DH21" s="843"/>
      <c r="DI21" s="843"/>
      <c r="DJ21" s="843"/>
      <c r="DK21" s="844"/>
      <c r="DL21" s="848"/>
      <c r="DM21" s="843"/>
      <c r="DN21" s="843"/>
      <c r="DO21" s="843"/>
      <c r="DP21" s="844"/>
      <c r="DQ21" s="848"/>
      <c r="DR21" s="843"/>
      <c r="DS21" s="843"/>
      <c r="DT21" s="843"/>
      <c r="DU21" s="844"/>
      <c r="DV21" s="845"/>
      <c r="DW21" s="846"/>
      <c r="DX21" s="846"/>
      <c r="DY21" s="846"/>
      <c r="DZ21" s="847"/>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9"/>
      <c r="R22" s="850"/>
      <c r="S22" s="850"/>
      <c r="T22" s="850"/>
      <c r="U22" s="850"/>
      <c r="V22" s="850"/>
      <c r="W22" s="850"/>
      <c r="X22" s="850"/>
      <c r="Y22" s="850"/>
      <c r="Z22" s="850"/>
      <c r="AA22" s="850"/>
      <c r="AB22" s="850"/>
      <c r="AC22" s="850"/>
      <c r="AD22" s="850"/>
      <c r="AE22" s="851"/>
      <c r="AF22" s="821"/>
      <c r="AG22" s="822"/>
      <c r="AH22" s="822"/>
      <c r="AI22" s="822"/>
      <c r="AJ22" s="823"/>
      <c r="AK22" s="864"/>
      <c r="AL22" s="865"/>
      <c r="AM22" s="865"/>
      <c r="AN22" s="865"/>
      <c r="AO22" s="865"/>
      <c r="AP22" s="865"/>
      <c r="AQ22" s="865"/>
      <c r="AR22" s="865"/>
      <c r="AS22" s="865"/>
      <c r="AT22" s="865"/>
      <c r="AU22" s="866"/>
      <c r="AV22" s="866"/>
      <c r="AW22" s="866"/>
      <c r="AX22" s="866"/>
      <c r="AY22" s="867"/>
      <c r="AZ22" s="868" t="s">
        <v>379</v>
      </c>
      <c r="BA22" s="868"/>
      <c r="BB22" s="868"/>
      <c r="BC22" s="868"/>
      <c r="BD22" s="869"/>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8"/>
      <c r="CI22" s="843"/>
      <c r="CJ22" s="843"/>
      <c r="CK22" s="843"/>
      <c r="CL22" s="844"/>
      <c r="CM22" s="848"/>
      <c r="CN22" s="843"/>
      <c r="CO22" s="843"/>
      <c r="CP22" s="843"/>
      <c r="CQ22" s="844"/>
      <c r="CR22" s="848"/>
      <c r="CS22" s="843"/>
      <c r="CT22" s="843"/>
      <c r="CU22" s="843"/>
      <c r="CV22" s="844"/>
      <c r="CW22" s="848"/>
      <c r="CX22" s="843"/>
      <c r="CY22" s="843"/>
      <c r="CZ22" s="843"/>
      <c r="DA22" s="844"/>
      <c r="DB22" s="848"/>
      <c r="DC22" s="843"/>
      <c r="DD22" s="843"/>
      <c r="DE22" s="843"/>
      <c r="DF22" s="844"/>
      <c r="DG22" s="848"/>
      <c r="DH22" s="843"/>
      <c r="DI22" s="843"/>
      <c r="DJ22" s="843"/>
      <c r="DK22" s="844"/>
      <c r="DL22" s="848"/>
      <c r="DM22" s="843"/>
      <c r="DN22" s="843"/>
      <c r="DO22" s="843"/>
      <c r="DP22" s="844"/>
      <c r="DQ22" s="848"/>
      <c r="DR22" s="843"/>
      <c r="DS22" s="843"/>
      <c r="DT22" s="843"/>
      <c r="DU22" s="844"/>
      <c r="DV22" s="845"/>
      <c r="DW22" s="846"/>
      <c r="DX22" s="846"/>
      <c r="DY22" s="846"/>
      <c r="DZ22" s="847"/>
      <c r="EA22" s="234"/>
    </row>
    <row r="23" spans="1:131" s="235" customFormat="1" ht="26.25" customHeight="1" thickBot="1" x14ac:dyDescent="0.25">
      <c r="A23" s="244" t="s">
        <v>380</v>
      </c>
      <c r="B23" s="852" t="s">
        <v>381</v>
      </c>
      <c r="C23" s="853"/>
      <c r="D23" s="853"/>
      <c r="E23" s="853"/>
      <c r="F23" s="853"/>
      <c r="G23" s="853"/>
      <c r="H23" s="853"/>
      <c r="I23" s="853"/>
      <c r="J23" s="853"/>
      <c r="K23" s="853"/>
      <c r="L23" s="853"/>
      <c r="M23" s="853"/>
      <c r="N23" s="853"/>
      <c r="O23" s="853"/>
      <c r="P23" s="854"/>
      <c r="Q23" s="855">
        <f>+Q7</f>
        <v>3671</v>
      </c>
      <c r="R23" s="856"/>
      <c r="S23" s="856"/>
      <c r="T23" s="856"/>
      <c r="U23" s="856"/>
      <c r="V23" s="856">
        <f>+V7</f>
        <v>3491</v>
      </c>
      <c r="W23" s="856"/>
      <c r="X23" s="856"/>
      <c r="Y23" s="856"/>
      <c r="Z23" s="856"/>
      <c r="AA23" s="856">
        <f>+AA7</f>
        <v>180</v>
      </c>
      <c r="AB23" s="856"/>
      <c r="AC23" s="856"/>
      <c r="AD23" s="856"/>
      <c r="AE23" s="857"/>
      <c r="AF23" s="858">
        <v>92</v>
      </c>
      <c r="AG23" s="856"/>
      <c r="AH23" s="856"/>
      <c r="AI23" s="856"/>
      <c r="AJ23" s="859"/>
      <c r="AK23" s="860"/>
      <c r="AL23" s="861"/>
      <c r="AM23" s="861"/>
      <c r="AN23" s="861"/>
      <c r="AO23" s="861"/>
      <c r="AP23" s="856">
        <f>+AP7</f>
        <v>2951</v>
      </c>
      <c r="AQ23" s="856"/>
      <c r="AR23" s="856"/>
      <c r="AS23" s="856"/>
      <c r="AT23" s="856"/>
      <c r="AU23" s="862"/>
      <c r="AV23" s="862"/>
      <c r="AW23" s="862"/>
      <c r="AX23" s="862"/>
      <c r="AY23" s="863"/>
      <c r="AZ23" s="871" t="s">
        <v>382</v>
      </c>
      <c r="BA23" s="872"/>
      <c r="BB23" s="872"/>
      <c r="BC23" s="872"/>
      <c r="BD23" s="873"/>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8"/>
      <c r="CI23" s="843"/>
      <c r="CJ23" s="843"/>
      <c r="CK23" s="843"/>
      <c r="CL23" s="844"/>
      <c r="CM23" s="848"/>
      <c r="CN23" s="843"/>
      <c r="CO23" s="843"/>
      <c r="CP23" s="843"/>
      <c r="CQ23" s="844"/>
      <c r="CR23" s="848"/>
      <c r="CS23" s="843"/>
      <c r="CT23" s="843"/>
      <c r="CU23" s="843"/>
      <c r="CV23" s="844"/>
      <c r="CW23" s="848"/>
      <c r="CX23" s="843"/>
      <c r="CY23" s="843"/>
      <c r="CZ23" s="843"/>
      <c r="DA23" s="844"/>
      <c r="DB23" s="848"/>
      <c r="DC23" s="843"/>
      <c r="DD23" s="843"/>
      <c r="DE23" s="843"/>
      <c r="DF23" s="844"/>
      <c r="DG23" s="848"/>
      <c r="DH23" s="843"/>
      <c r="DI23" s="843"/>
      <c r="DJ23" s="843"/>
      <c r="DK23" s="844"/>
      <c r="DL23" s="848"/>
      <c r="DM23" s="843"/>
      <c r="DN23" s="843"/>
      <c r="DO23" s="843"/>
      <c r="DP23" s="844"/>
      <c r="DQ23" s="848"/>
      <c r="DR23" s="843"/>
      <c r="DS23" s="843"/>
      <c r="DT23" s="843"/>
      <c r="DU23" s="844"/>
      <c r="DV23" s="845"/>
      <c r="DW23" s="846"/>
      <c r="DX23" s="846"/>
      <c r="DY23" s="846"/>
      <c r="DZ23" s="847"/>
      <c r="EA23" s="234"/>
    </row>
    <row r="24" spans="1:131" s="235" customFormat="1" ht="26.25" customHeight="1" x14ac:dyDescent="0.2">
      <c r="A24" s="870" t="s">
        <v>383</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8"/>
      <c r="CI24" s="843"/>
      <c r="CJ24" s="843"/>
      <c r="CK24" s="843"/>
      <c r="CL24" s="844"/>
      <c r="CM24" s="848"/>
      <c r="CN24" s="843"/>
      <c r="CO24" s="843"/>
      <c r="CP24" s="843"/>
      <c r="CQ24" s="844"/>
      <c r="CR24" s="848"/>
      <c r="CS24" s="843"/>
      <c r="CT24" s="843"/>
      <c r="CU24" s="843"/>
      <c r="CV24" s="844"/>
      <c r="CW24" s="848"/>
      <c r="CX24" s="843"/>
      <c r="CY24" s="843"/>
      <c r="CZ24" s="843"/>
      <c r="DA24" s="844"/>
      <c r="DB24" s="848"/>
      <c r="DC24" s="843"/>
      <c r="DD24" s="843"/>
      <c r="DE24" s="843"/>
      <c r="DF24" s="844"/>
      <c r="DG24" s="848"/>
      <c r="DH24" s="843"/>
      <c r="DI24" s="843"/>
      <c r="DJ24" s="843"/>
      <c r="DK24" s="844"/>
      <c r="DL24" s="848"/>
      <c r="DM24" s="843"/>
      <c r="DN24" s="843"/>
      <c r="DO24" s="843"/>
      <c r="DP24" s="844"/>
      <c r="DQ24" s="848"/>
      <c r="DR24" s="843"/>
      <c r="DS24" s="843"/>
      <c r="DT24" s="843"/>
      <c r="DU24" s="844"/>
      <c r="DV24" s="845"/>
      <c r="DW24" s="846"/>
      <c r="DX24" s="846"/>
      <c r="DY24" s="846"/>
      <c r="DZ24" s="847"/>
      <c r="EA24" s="234"/>
    </row>
    <row r="25" spans="1:131" s="227" customFormat="1" ht="26.25" customHeight="1" thickBot="1" x14ac:dyDescent="0.25">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8"/>
      <c r="CI25" s="843"/>
      <c r="CJ25" s="843"/>
      <c r="CK25" s="843"/>
      <c r="CL25" s="844"/>
      <c r="CM25" s="848"/>
      <c r="CN25" s="843"/>
      <c r="CO25" s="843"/>
      <c r="CP25" s="843"/>
      <c r="CQ25" s="844"/>
      <c r="CR25" s="848"/>
      <c r="CS25" s="843"/>
      <c r="CT25" s="843"/>
      <c r="CU25" s="843"/>
      <c r="CV25" s="844"/>
      <c r="CW25" s="848"/>
      <c r="CX25" s="843"/>
      <c r="CY25" s="843"/>
      <c r="CZ25" s="843"/>
      <c r="DA25" s="844"/>
      <c r="DB25" s="848"/>
      <c r="DC25" s="843"/>
      <c r="DD25" s="843"/>
      <c r="DE25" s="843"/>
      <c r="DF25" s="844"/>
      <c r="DG25" s="848"/>
      <c r="DH25" s="843"/>
      <c r="DI25" s="843"/>
      <c r="DJ25" s="843"/>
      <c r="DK25" s="844"/>
      <c r="DL25" s="848"/>
      <c r="DM25" s="843"/>
      <c r="DN25" s="843"/>
      <c r="DO25" s="843"/>
      <c r="DP25" s="844"/>
      <c r="DQ25" s="848"/>
      <c r="DR25" s="843"/>
      <c r="DS25" s="843"/>
      <c r="DT25" s="843"/>
      <c r="DU25" s="844"/>
      <c r="DV25" s="845"/>
      <c r="DW25" s="846"/>
      <c r="DX25" s="846"/>
      <c r="DY25" s="846"/>
      <c r="DZ25" s="847"/>
      <c r="EA25" s="226"/>
    </row>
    <row r="26" spans="1:131" s="227" customFormat="1" ht="26.25" customHeight="1" x14ac:dyDescent="0.2">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4" t="s">
        <v>388</v>
      </c>
      <c r="AG26" s="875"/>
      <c r="AH26" s="875"/>
      <c r="AI26" s="875"/>
      <c r="AJ26" s="876"/>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8"/>
      <c r="CI26" s="843"/>
      <c r="CJ26" s="843"/>
      <c r="CK26" s="843"/>
      <c r="CL26" s="844"/>
      <c r="CM26" s="848"/>
      <c r="CN26" s="843"/>
      <c r="CO26" s="843"/>
      <c r="CP26" s="843"/>
      <c r="CQ26" s="844"/>
      <c r="CR26" s="848"/>
      <c r="CS26" s="843"/>
      <c r="CT26" s="843"/>
      <c r="CU26" s="843"/>
      <c r="CV26" s="844"/>
      <c r="CW26" s="848"/>
      <c r="CX26" s="843"/>
      <c r="CY26" s="843"/>
      <c r="CZ26" s="843"/>
      <c r="DA26" s="844"/>
      <c r="DB26" s="848"/>
      <c r="DC26" s="843"/>
      <c r="DD26" s="843"/>
      <c r="DE26" s="843"/>
      <c r="DF26" s="844"/>
      <c r="DG26" s="848"/>
      <c r="DH26" s="843"/>
      <c r="DI26" s="843"/>
      <c r="DJ26" s="843"/>
      <c r="DK26" s="844"/>
      <c r="DL26" s="848"/>
      <c r="DM26" s="843"/>
      <c r="DN26" s="843"/>
      <c r="DO26" s="843"/>
      <c r="DP26" s="844"/>
      <c r="DQ26" s="848"/>
      <c r="DR26" s="843"/>
      <c r="DS26" s="843"/>
      <c r="DT26" s="843"/>
      <c r="DU26" s="844"/>
      <c r="DV26" s="845"/>
      <c r="DW26" s="846"/>
      <c r="DX26" s="846"/>
      <c r="DY26" s="846"/>
      <c r="DZ26" s="847"/>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7"/>
      <c r="AG27" s="878"/>
      <c r="AH27" s="878"/>
      <c r="AI27" s="878"/>
      <c r="AJ27" s="879"/>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8"/>
      <c r="CI27" s="843"/>
      <c r="CJ27" s="843"/>
      <c r="CK27" s="843"/>
      <c r="CL27" s="844"/>
      <c r="CM27" s="848"/>
      <c r="CN27" s="843"/>
      <c r="CO27" s="843"/>
      <c r="CP27" s="843"/>
      <c r="CQ27" s="844"/>
      <c r="CR27" s="848"/>
      <c r="CS27" s="843"/>
      <c r="CT27" s="843"/>
      <c r="CU27" s="843"/>
      <c r="CV27" s="844"/>
      <c r="CW27" s="848"/>
      <c r="CX27" s="843"/>
      <c r="CY27" s="843"/>
      <c r="CZ27" s="843"/>
      <c r="DA27" s="844"/>
      <c r="DB27" s="848"/>
      <c r="DC27" s="843"/>
      <c r="DD27" s="843"/>
      <c r="DE27" s="843"/>
      <c r="DF27" s="844"/>
      <c r="DG27" s="848"/>
      <c r="DH27" s="843"/>
      <c r="DI27" s="843"/>
      <c r="DJ27" s="843"/>
      <c r="DK27" s="844"/>
      <c r="DL27" s="848"/>
      <c r="DM27" s="843"/>
      <c r="DN27" s="843"/>
      <c r="DO27" s="843"/>
      <c r="DP27" s="844"/>
      <c r="DQ27" s="848"/>
      <c r="DR27" s="843"/>
      <c r="DS27" s="843"/>
      <c r="DT27" s="843"/>
      <c r="DU27" s="844"/>
      <c r="DV27" s="845"/>
      <c r="DW27" s="846"/>
      <c r="DX27" s="846"/>
      <c r="DY27" s="846"/>
      <c r="DZ27" s="847"/>
      <c r="EA27" s="226"/>
    </row>
    <row r="28" spans="1:131" s="227" customFormat="1" ht="26.25" customHeight="1" thickTop="1" x14ac:dyDescent="0.2">
      <c r="A28" s="246">
        <v>1</v>
      </c>
      <c r="B28" s="791" t="s">
        <v>393</v>
      </c>
      <c r="C28" s="792"/>
      <c r="D28" s="792"/>
      <c r="E28" s="792"/>
      <c r="F28" s="792"/>
      <c r="G28" s="792"/>
      <c r="H28" s="792"/>
      <c r="I28" s="792"/>
      <c r="J28" s="792"/>
      <c r="K28" s="792"/>
      <c r="L28" s="792"/>
      <c r="M28" s="792"/>
      <c r="N28" s="792"/>
      <c r="O28" s="792"/>
      <c r="P28" s="793"/>
      <c r="Q28" s="884">
        <v>392</v>
      </c>
      <c r="R28" s="885"/>
      <c r="S28" s="885"/>
      <c r="T28" s="885"/>
      <c r="U28" s="885"/>
      <c r="V28" s="885">
        <v>361</v>
      </c>
      <c r="W28" s="885"/>
      <c r="X28" s="885"/>
      <c r="Y28" s="885"/>
      <c r="Z28" s="885"/>
      <c r="AA28" s="885">
        <v>32</v>
      </c>
      <c r="AB28" s="885"/>
      <c r="AC28" s="885"/>
      <c r="AD28" s="885"/>
      <c r="AE28" s="886"/>
      <c r="AF28" s="887">
        <v>32</v>
      </c>
      <c r="AG28" s="885"/>
      <c r="AH28" s="885"/>
      <c r="AI28" s="885"/>
      <c r="AJ28" s="888"/>
      <c r="AK28" s="889">
        <v>32</v>
      </c>
      <c r="AL28" s="890"/>
      <c r="AM28" s="890"/>
      <c r="AN28" s="890"/>
      <c r="AO28" s="890"/>
      <c r="AP28" s="880" t="s">
        <v>589</v>
      </c>
      <c r="AQ28" s="881"/>
      <c r="AR28" s="881"/>
      <c r="AS28" s="881"/>
      <c r="AT28" s="881"/>
      <c r="AU28" s="880" t="s">
        <v>589</v>
      </c>
      <c r="AV28" s="881"/>
      <c r="AW28" s="881"/>
      <c r="AX28" s="881"/>
      <c r="AY28" s="881"/>
      <c r="AZ28" s="880" t="s">
        <v>589</v>
      </c>
      <c r="BA28" s="881"/>
      <c r="BB28" s="881"/>
      <c r="BC28" s="881"/>
      <c r="BD28" s="881"/>
      <c r="BE28" s="882"/>
      <c r="BF28" s="882"/>
      <c r="BG28" s="882"/>
      <c r="BH28" s="882"/>
      <c r="BI28" s="883"/>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8"/>
      <c r="CI28" s="843"/>
      <c r="CJ28" s="843"/>
      <c r="CK28" s="843"/>
      <c r="CL28" s="844"/>
      <c r="CM28" s="848"/>
      <c r="CN28" s="843"/>
      <c r="CO28" s="843"/>
      <c r="CP28" s="843"/>
      <c r="CQ28" s="844"/>
      <c r="CR28" s="848"/>
      <c r="CS28" s="843"/>
      <c r="CT28" s="843"/>
      <c r="CU28" s="843"/>
      <c r="CV28" s="844"/>
      <c r="CW28" s="848"/>
      <c r="CX28" s="843"/>
      <c r="CY28" s="843"/>
      <c r="CZ28" s="843"/>
      <c r="DA28" s="844"/>
      <c r="DB28" s="848"/>
      <c r="DC28" s="843"/>
      <c r="DD28" s="843"/>
      <c r="DE28" s="843"/>
      <c r="DF28" s="844"/>
      <c r="DG28" s="848"/>
      <c r="DH28" s="843"/>
      <c r="DI28" s="843"/>
      <c r="DJ28" s="843"/>
      <c r="DK28" s="844"/>
      <c r="DL28" s="848"/>
      <c r="DM28" s="843"/>
      <c r="DN28" s="843"/>
      <c r="DO28" s="843"/>
      <c r="DP28" s="844"/>
      <c r="DQ28" s="848"/>
      <c r="DR28" s="843"/>
      <c r="DS28" s="843"/>
      <c r="DT28" s="843"/>
      <c r="DU28" s="844"/>
      <c r="DV28" s="845"/>
      <c r="DW28" s="846"/>
      <c r="DX28" s="846"/>
      <c r="DY28" s="846"/>
      <c r="DZ28" s="847"/>
      <c r="EA28" s="226"/>
    </row>
    <row r="29" spans="1:131" s="227" customFormat="1" ht="26.25" customHeight="1" x14ac:dyDescent="0.2">
      <c r="A29" s="246">
        <v>2</v>
      </c>
      <c r="B29" s="815" t="s">
        <v>394</v>
      </c>
      <c r="C29" s="816"/>
      <c r="D29" s="816"/>
      <c r="E29" s="816"/>
      <c r="F29" s="816"/>
      <c r="G29" s="816"/>
      <c r="H29" s="816"/>
      <c r="I29" s="816"/>
      <c r="J29" s="816"/>
      <c r="K29" s="816"/>
      <c r="L29" s="816"/>
      <c r="M29" s="816"/>
      <c r="N29" s="816"/>
      <c r="O29" s="816"/>
      <c r="P29" s="817"/>
      <c r="Q29" s="818">
        <v>270</v>
      </c>
      <c r="R29" s="819"/>
      <c r="S29" s="819"/>
      <c r="T29" s="819"/>
      <c r="U29" s="819"/>
      <c r="V29" s="819">
        <v>262</v>
      </c>
      <c r="W29" s="819"/>
      <c r="X29" s="819"/>
      <c r="Y29" s="819"/>
      <c r="Z29" s="819"/>
      <c r="AA29" s="819">
        <v>7</v>
      </c>
      <c r="AB29" s="819"/>
      <c r="AC29" s="819"/>
      <c r="AD29" s="819"/>
      <c r="AE29" s="820"/>
      <c r="AF29" s="821">
        <v>7</v>
      </c>
      <c r="AG29" s="822"/>
      <c r="AH29" s="822"/>
      <c r="AI29" s="822"/>
      <c r="AJ29" s="823"/>
      <c r="AK29" s="893">
        <v>55</v>
      </c>
      <c r="AL29" s="894"/>
      <c r="AM29" s="894"/>
      <c r="AN29" s="894"/>
      <c r="AO29" s="894"/>
      <c r="AP29" s="895" t="s">
        <v>589</v>
      </c>
      <c r="AQ29" s="896"/>
      <c r="AR29" s="896"/>
      <c r="AS29" s="896"/>
      <c r="AT29" s="896"/>
      <c r="AU29" s="895" t="s">
        <v>589</v>
      </c>
      <c r="AV29" s="896"/>
      <c r="AW29" s="896"/>
      <c r="AX29" s="896"/>
      <c r="AY29" s="896"/>
      <c r="AZ29" s="895" t="s">
        <v>589</v>
      </c>
      <c r="BA29" s="896"/>
      <c r="BB29" s="896"/>
      <c r="BC29" s="896"/>
      <c r="BD29" s="896"/>
      <c r="BE29" s="891"/>
      <c r="BF29" s="891"/>
      <c r="BG29" s="891"/>
      <c r="BH29" s="891"/>
      <c r="BI29" s="892"/>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8"/>
      <c r="CI29" s="843"/>
      <c r="CJ29" s="843"/>
      <c r="CK29" s="843"/>
      <c r="CL29" s="844"/>
      <c r="CM29" s="848"/>
      <c r="CN29" s="843"/>
      <c r="CO29" s="843"/>
      <c r="CP29" s="843"/>
      <c r="CQ29" s="844"/>
      <c r="CR29" s="848"/>
      <c r="CS29" s="843"/>
      <c r="CT29" s="843"/>
      <c r="CU29" s="843"/>
      <c r="CV29" s="844"/>
      <c r="CW29" s="848"/>
      <c r="CX29" s="843"/>
      <c r="CY29" s="843"/>
      <c r="CZ29" s="843"/>
      <c r="DA29" s="844"/>
      <c r="DB29" s="848"/>
      <c r="DC29" s="843"/>
      <c r="DD29" s="843"/>
      <c r="DE29" s="843"/>
      <c r="DF29" s="844"/>
      <c r="DG29" s="848"/>
      <c r="DH29" s="843"/>
      <c r="DI29" s="843"/>
      <c r="DJ29" s="843"/>
      <c r="DK29" s="844"/>
      <c r="DL29" s="848"/>
      <c r="DM29" s="843"/>
      <c r="DN29" s="843"/>
      <c r="DO29" s="843"/>
      <c r="DP29" s="844"/>
      <c r="DQ29" s="848"/>
      <c r="DR29" s="843"/>
      <c r="DS29" s="843"/>
      <c r="DT29" s="843"/>
      <c r="DU29" s="844"/>
      <c r="DV29" s="845"/>
      <c r="DW29" s="846"/>
      <c r="DX29" s="846"/>
      <c r="DY29" s="846"/>
      <c r="DZ29" s="847"/>
      <c r="EA29" s="226"/>
    </row>
    <row r="30" spans="1:131" s="227" customFormat="1" ht="26.25" customHeight="1" x14ac:dyDescent="0.2">
      <c r="A30" s="246">
        <v>3</v>
      </c>
      <c r="B30" s="815" t="s">
        <v>395</v>
      </c>
      <c r="C30" s="816"/>
      <c r="D30" s="816"/>
      <c r="E30" s="816"/>
      <c r="F30" s="816"/>
      <c r="G30" s="816"/>
      <c r="H30" s="816"/>
      <c r="I30" s="816"/>
      <c r="J30" s="816"/>
      <c r="K30" s="816"/>
      <c r="L30" s="816"/>
      <c r="M30" s="816"/>
      <c r="N30" s="816"/>
      <c r="O30" s="816"/>
      <c r="P30" s="817"/>
      <c r="Q30" s="818">
        <v>29</v>
      </c>
      <c r="R30" s="819"/>
      <c r="S30" s="819"/>
      <c r="T30" s="819"/>
      <c r="U30" s="819"/>
      <c r="V30" s="819">
        <v>28</v>
      </c>
      <c r="W30" s="819"/>
      <c r="X30" s="819"/>
      <c r="Y30" s="819"/>
      <c r="Z30" s="819"/>
      <c r="AA30" s="819">
        <v>1</v>
      </c>
      <c r="AB30" s="819"/>
      <c r="AC30" s="819"/>
      <c r="AD30" s="819"/>
      <c r="AE30" s="820"/>
      <c r="AF30" s="821">
        <v>1</v>
      </c>
      <c r="AG30" s="822"/>
      <c r="AH30" s="822"/>
      <c r="AI30" s="822"/>
      <c r="AJ30" s="823"/>
      <c r="AK30" s="893">
        <v>17</v>
      </c>
      <c r="AL30" s="894"/>
      <c r="AM30" s="894"/>
      <c r="AN30" s="894"/>
      <c r="AO30" s="894"/>
      <c r="AP30" s="895" t="s">
        <v>589</v>
      </c>
      <c r="AQ30" s="896"/>
      <c r="AR30" s="896"/>
      <c r="AS30" s="896"/>
      <c r="AT30" s="896"/>
      <c r="AU30" s="895" t="s">
        <v>589</v>
      </c>
      <c r="AV30" s="896"/>
      <c r="AW30" s="896"/>
      <c r="AX30" s="896"/>
      <c r="AY30" s="896"/>
      <c r="AZ30" s="895" t="s">
        <v>589</v>
      </c>
      <c r="BA30" s="896"/>
      <c r="BB30" s="896"/>
      <c r="BC30" s="896"/>
      <c r="BD30" s="896"/>
      <c r="BE30" s="891"/>
      <c r="BF30" s="891"/>
      <c r="BG30" s="891"/>
      <c r="BH30" s="891"/>
      <c r="BI30" s="892"/>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8"/>
      <c r="CI30" s="843"/>
      <c r="CJ30" s="843"/>
      <c r="CK30" s="843"/>
      <c r="CL30" s="844"/>
      <c r="CM30" s="848"/>
      <c r="CN30" s="843"/>
      <c r="CO30" s="843"/>
      <c r="CP30" s="843"/>
      <c r="CQ30" s="844"/>
      <c r="CR30" s="848"/>
      <c r="CS30" s="843"/>
      <c r="CT30" s="843"/>
      <c r="CU30" s="843"/>
      <c r="CV30" s="844"/>
      <c r="CW30" s="848"/>
      <c r="CX30" s="843"/>
      <c r="CY30" s="843"/>
      <c r="CZ30" s="843"/>
      <c r="DA30" s="844"/>
      <c r="DB30" s="848"/>
      <c r="DC30" s="843"/>
      <c r="DD30" s="843"/>
      <c r="DE30" s="843"/>
      <c r="DF30" s="844"/>
      <c r="DG30" s="848"/>
      <c r="DH30" s="843"/>
      <c r="DI30" s="843"/>
      <c r="DJ30" s="843"/>
      <c r="DK30" s="844"/>
      <c r="DL30" s="848"/>
      <c r="DM30" s="843"/>
      <c r="DN30" s="843"/>
      <c r="DO30" s="843"/>
      <c r="DP30" s="844"/>
      <c r="DQ30" s="848"/>
      <c r="DR30" s="843"/>
      <c r="DS30" s="843"/>
      <c r="DT30" s="843"/>
      <c r="DU30" s="844"/>
      <c r="DV30" s="845"/>
      <c r="DW30" s="846"/>
      <c r="DX30" s="846"/>
      <c r="DY30" s="846"/>
      <c r="DZ30" s="847"/>
      <c r="EA30" s="226"/>
    </row>
    <row r="31" spans="1:131" s="227" customFormat="1" ht="26.25" customHeight="1" x14ac:dyDescent="0.2">
      <c r="A31" s="246">
        <v>4</v>
      </c>
      <c r="B31" s="815" t="s">
        <v>396</v>
      </c>
      <c r="C31" s="816"/>
      <c r="D31" s="816"/>
      <c r="E31" s="816"/>
      <c r="F31" s="816"/>
      <c r="G31" s="816"/>
      <c r="H31" s="816"/>
      <c r="I31" s="816"/>
      <c r="J31" s="816"/>
      <c r="K31" s="816"/>
      <c r="L31" s="816"/>
      <c r="M31" s="816"/>
      <c r="N31" s="816"/>
      <c r="O31" s="816"/>
      <c r="P31" s="817"/>
      <c r="Q31" s="818">
        <v>365</v>
      </c>
      <c r="R31" s="819"/>
      <c r="S31" s="819"/>
      <c r="T31" s="819"/>
      <c r="U31" s="819"/>
      <c r="V31" s="819">
        <v>343</v>
      </c>
      <c r="W31" s="819"/>
      <c r="X31" s="819"/>
      <c r="Y31" s="819"/>
      <c r="Z31" s="819"/>
      <c r="AA31" s="819">
        <v>22</v>
      </c>
      <c r="AB31" s="819"/>
      <c r="AC31" s="819"/>
      <c r="AD31" s="819"/>
      <c r="AE31" s="820"/>
      <c r="AF31" s="821">
        <v>22</v>
      </c>
      <c r="AG31" s="822"/>
      <c r="AH31" s="822"/>
      <c r="AI31" s="822"/>
      <c r="AJ31" s="823"/>
      <c r="AK31" s="893">
        <v>108</v>
      </c>
      <c r="AL31" s="894"/>
      <c r="AM31" s="894"/>
      <c r="AN31" s="894"/>
      <c r="AO31" s="894"/>
      <c r="AP31" s="894">
        <v>60</v>
      </c>
      <c r="AQ31" s="894"/>
      <c r="AR31" s="894"/>
      <c r="AS31" s="894"/>
      <c r="AT31" s="894"/>
      <c r="AU31" s="894">
        <v>60</v>
      </c>
      <c r="AV31" s="894"/>
      <c r="AW31" s="894"/>
      <c r="AX31" s="894"/>
      <c r="AY31" s="894"/>
      <c r="AZ31" s="895" t="s">
        <v>589</v>
      </c>
      <c r="BA31" s="896"/>
      <c r="BB31" s="896"/>
      <c r="BC31" s="896"/>
      <c r="BD31" s="896"/>
      <c r="BE31" s="891"/>
      <c r="BF31" s="891"/>
      <c r="BG31" s="891"/>
      <c r="BH31" s="891"/>
      <c r="BI31" s="892"/>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8"/>
      <c r="CI31" s="843"/>
      <c r="CJ31" s="843"/>
      <c r="CK31" s="843"/>
      <c r="CL31" s="844"/>
      <c r="CM31" s="848"/>
      <c r="CN31" s="843"/>
      <c r="CO31" s="843"/>
      <c r="CP31" s="843"/>
      <c r="CQ31" s="844"/>
      <c r="CR31" s="848"/>
      <c r="CS31" s="843"/>
      <c r="CT31" s="843"/>
      <c r="CU31" s="843"/>
      <c r="CV31" s="844"/>
      <c r="CW31" s="848"/>
      <c r="CX31" s="843"/>
      <c r="CY31" s="843"/>
      <c r="CZ31" s="843"/>
      <c r="DA31" s="844"/>
      <c r="DB31" s="848"/>
      <c r="DC31" s="843"/>
      <c r="DD31" s="843"/>
      <c r="DE31" s="843"/>
      <c r="DF31" s="844"/>
      <c r="DG31" s="848"/>
      <c r="DH31" s="843"/>
      <c r="DI31" s="843"/>
      <c r="DJ31" s="843"/>
      <c r="DK31" s="844"/>
      <c r="DL31" s="848"/>
      <c r="DM31" s="843"/>
      <c r="DN31" s="843"/>
      <c r="DO31" s="843"/>
      <c r="DP31" s="844"/>
      <c r="DQ31" s="848"/>
      <c r="DR31" s="843"/>
      <c r="DS31" s="843"/>
      <c r="DT31" s="843"/>
      <c r="DU31" s="844"/>
      <c r="DV31" s="845"/>
      <c r="DW31" s="846"/>
      <c r="DX31" s="846"/>
      <c r="DY31" s="846"/>
      <c r="DZ31" s="847"/>
      <c r="EA31" s="226"/>
    </row>
    <row r="32" spans="1:131" s="227" customFormat="1" ht="26.25" customHeight="1" x14ac:dyDescent="0.2">
      <c r="A32" s="246">
        <v>5</v>
      </c>
      <c r="B32" s="815" t="s">
        <v>397</v>
      </c>
      <c r="C32" s="816"/>
      <c r="D32" s="816"/>
      <c r="E32" s="816"/>
      <c r="F32" s="816"/>
      <c r="G32" s="816"/>
      <c r="H32" s="816"/>
      <c r="I32" s="816"/>
      <c r="J32" s="816"/>
      <c r="K32" s="816"/>
      <c r="L32" s="816"/>
      <c r="M32" s="816"/>
      <c r="N32" s="816"/>
      <c r="O32" s="816"/>
      <c r="P32" s="817"/>
      <c r="Q32" s="818">
        <v>36</v>
      </c>
      <c r="R32" s="819"/>
      <c r="S32" s="819"/>
      <c r="T32" s="819"/>
      <c r="U32" s="819"/>
      <c r="V32" s="819">
        <v>35</v>
      </c>
      <c r="W32" s="819"/>
      <c r="X32" s="819"/>
      <c r="Y32" s="819"/>
      <c r="Z32" s="819"/>
      <c r="AA32" s="819">
        <v>1</v>
      </c>
      <c r="AB32" s="819"/>
      <c r="AC32" s="819"/>
      <c r="AD32" s="819"/>
      <c r="AE32" s="820"/>
      <c r="AF32" s="821">
        <v>1</v>
      </c>
      <c r="AG32" s="822"/>
      <c r="AH32" s="822"/>
      <c r="AI32" s="822"/>
      <c r="AJ32" s="823"/>
      <c r="AK32" s="893">
        <v>13</v>
      </c>
      <c r="AL32" s="894"/>
      <c r="AM32" s="894"/>
      <c r="AN32" s="894"/>
      <c r="AO32" s="894"/>
      <c r="AP32" s="894">
        <v>89</v>
      </c>
      <c r="AQ32" s="894"/>
      <c r="AR32" s="894"/>
      <c r="AS32" s="894"/>
      <c r="AT32" s="894"/>
      <c r="AU32" s="894">
        <v>89</v>
      </c>
      <c r="AV32" s="894"/>
      <c r="AW32" s="894"/>
      <c r="AX32" s="894"/>
      <c r="AY32" s="894"/>
      <c r="AZ32" s="895" t="s">
        <v>589</v>
      </c>
      <c r="BA32" s="896"/>
      <c r="BB32" s="896"/>
      <c r="BC32" s="896"/>
      <c r="BD32" s="896"/>
      <c r="BE32" s="891" t="s">
        <v>398</v>
      </c>
      <c r="BF32" s="891"/>
      <c r="BG32" s="891"/>
      <c r="BH32" s="891"/>
      <c r="BI32" s="892"/>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8"/>
      <c r="CI32" s="843"/>
      <c r="CJ32" s="843"/>
      <c r="CK32" s="843"/>
      <c r="CL32" s="844"/>
      <c r="CM32" s="848"/>
      <c r="CN32" s="843"/>
      <c r="CO32" s="843"/>
      <c r="CP32" s="843"/>
      <c r="CQ32" s="844"/>
      <c r="CR32" s="848"/>
      <c r="CS32" s="843"/>
      <c r="CT32" s="843"/>
      <c r="CU32" s="843"/>
      <c r="CV32" s="844"/>
      <c r="CW32" s="848"/>
      <c r="CX32" s="843"/>
      <c r="CY32" s="843"/>
      <c r="CZ32" s="843"/>
      <c r="DA32" s="844"/>
      <c r="DB32" s="848"/>
      <c r="DC32" s="843"/>
      <c r="DD32" s="843"/>
      <c r="DE32" s="843"/>
      <c r="DF32" s="844"/>
      <c r="DG32" s="848"/>
      <c r="DH32" s="843"/>
      <c r="DI32" s="843"/>
      <c r="DJ32" s="843"/>
      <c r="DK32" s="844"/>
      <c r="DL32" s="848"/>
      <c r="DM32" s="843"/>
      <c r="DN32" s="843"/>
      <c r="DO32" s="843"/>
      <c r="DP32" s="844"/>
      <c r="DQ32" s="848"/>
      <c r="DR32" s="843"/>
      <c r="DS32" s="843"/>
      <c r="DT32" s="843"/>
      <c r="DU32" s="844"/>
      <c r="DV32" s="845"/>
      <c r="DW32" s="846"/>
      <c r="DX32" s="846"/>
      <c r="DY32" s="846"/>
      <c r="DZ32" s="847"/>
      <c r="EA32" s="226"/>
    </row>
    <row r="33" spans="1:131" s="227" customFormat="1" ht="26.25" customHeight="1" x14ac:dyDescent="0.2">
      <c r="A33" s="246">
        <v>6</v>
      </c>
      <c r="B33" s="815" t="s">
        <v>399</v>
      </c>
      <c r="C33" s="816"/>
      <c r="D33" s="816"/>
      <c r="E33" s="816"/>
      <c r="F33" s="816"/>
      <c r="G33" s="816"/>
      <c r="H33" s="816"/>
      <c r="I33" s="816"/>
      <c r="J33" s="816"/>
      <c r="K33" s="816"/>
      <c r="L33" s="816"/>
      <c r="M33" s="816"/>
      <c r="N33" s="816"/>
      <c r="O33" s="816"/>
      <c r="P33" s="817"/>
      <c r="Q33" s="818">
        <v>16</v>
      </c>
      <c r="R33" s="819"/>
      <c r="S33" s="819"/>
      <c r="T33" s="819"/>
      <c r="U33" s="819"/>
      <c r="V33" s="819">
        <v>13</v>
      </c>
      <c r="W33" s="819"/>
      <c r="X33" s="819"/>
      <c r="Y33" s="819"/>
      <c r="Z33" s="819"/>
      <c r="AA33" s="819">
        <v>3</v>
      </c>
      <c r="AB33" s="819"/>
      <c r="AC33" s="819"/>
      <c r="AD33" s="819"/>
      <c r="AE33" s="820"/>
      <c r="AF33" s="821">
        <v>3</v>
      </c>
      <c r="AG33" s="822"/>
      <c r="AH33" s="822"/>
      <c r="AI33" s="822"/>
      <c r="AJ33" s="823"/>
      <c r="AK33" s="893">
        <v>5</v>
      </c>
      <c r="AL33" s="894"/>
      <c r="AM33" s="894"/>
      <c r="AN33" s="894"/>
      <c r="AO33" s="894"/>
      <c r="AP33" s="894">
        <v>59</v>
      </c>
      <c r="AQ33" s="894"/>
      <c r="AR33" s="894"/>
      <c r="AS33" s="894"/>
      <c r="AT33" s="894"/>
      <c r="AU33" s="894">
        <v>59</v>
      </c>
      <c r="AV33" s="894"/>
      <c r="AW33" s="894"/>
      <c r="AX33" s="894"/>
      <c r="AY33" s="894"/>
      <c r="AZ33" s="895" t="s">
        <v>589</v>
      </c>
      <c r="BA33" s="896"/>
      <c r="BB33" s="896"/>
      <c r="BC33" s="896"/>
      <c r="BD33" s="896"/>
      <c r="BE33" s="891" t="s">
        <v>400</v>
      </c>
      <c r="BF33" s="891"/>
      <c r="BG33" s="891"/>
      <c r="BH33" s="891"/>
      <c r="BI33" s="892"/>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8"/>
      <c r="CI33" s="843"/>
      <c r="CJ33" s="843"/>
      <c r="CK33" s="843"/>
      <c r="CL33" s="844"/>
      <c r="CM33" s="848"/>
      <c r="CN33" s="843"/>
      <c r="CO33" s="843"/>
      <c r="CP33" s="843"/>
      <c r="CQ33" s="844"/>
      <c r="CR33" s="848"/>
      <c r="CS33" s="843"/>
      <c r="CT33" s="843"/>
      <c r="CU33" s="843"/>
      <c r="CV33" s="844"/>
      <c r="CW33" s="848"/>
      <c r="CX33" s="843"/>
      <c r="CY33" s="843"/>
      <c r="CZ33" s="843"/>
      <c r="DA33" s="844"/>
      <c r="DB33" s="848"/>
      <c r="DC33" s="843"/>
      <c r="DD33" s="843"/>
      <c r="DE33" s="843"/>
      <c r="DF33" s="844"/>
      <c r="DG33" s="848"/>
      <c r="DH33" s="843"/>
      <c r="DI33" s="843"/>
      <c r="DJ33" s="843"/>
      <c r="DK33" s="844"/>
      <c r="DL33" s="848"/>
      <c r="DM33" s="843"/>
      <c r="DN33" s="843"/>
      <c r="DO33" s="843"/>
      <c r="DP33" s="844"/>
      <c r="DQ33" s="848"/>
      <c r="DR33" s="843"/>
      <c r="DS33" s="843"/>
      <c r="DT33" s="843"/>
      <c r="DU33" s="844"/>
      <c r="DV33" s="845"/>
      <c r="DW33" s="846"/>
      <c r="DX33" s="846"/>
      <c r="DY33" s="846"/>
      <c r="DZ33" s="847"/>
      <c r="EA33" s="226"/>
    </row>
    <row r="34" spans="1:131" s="227" customFormat="1" ht="26.25" customHeight="1" x14ac:dyDescent="0.2">
      <c r="A34" s="246">
        <v>7</v>
      </c>
      <c r="B34" s="815" t="s">
        <v>401</v>
      </c>
      <c r="C34" s="816"/>
      <c r="D34" s="816"/>
      <c r="E34" s="816"/>
      <c r="F34" s="816"/>
      <c r="G34" s="816"/>
      <c r="H34" s="816"/>
      <c r="I34" s="816"/>
      <c r="J34" s="816"/>
      <c r="K34" s="816"/>
      <c r="L34" s="816"/>
      <c r="M34" s="816"/>
      <c r="N34" s="816"/>
      <c r="O34" s="816"/>
      <c r="P34" s="817"/>
      <c r="Q34" s="818">
        <v>2</v>
      </c>
      <c r="R34" s="819"/>
      <c r="S34" s="819"/>
      <c r="T34" s="819"/>
      <c r="U34" s="819"/>
      <c r="V34" s="819">
        <v>0</v>
      </c>
      <c r="W34" s="819"/>
      <c r="X34" s="819"/>
      <c r="Y34" s="819"/>
      <c r="Z34" s="819"/>
      <c r="AA34" s="819">
        <v>2</v>
      </c>
      <c r="AB34" s="819"/>
      <c r="AC34" s="819"/>
      <c r="AD34" s="819"/>
      <c r="AE34" s="820"/>
      <c r="AF34" s="821">
        <v>2</v>
      </c>
      <c r="AG34" s="822"/>
      <c r="AH34" s="822"/>
      <c r="AI34" s="822"/>
      <c r="AJ34" s="823"/>
      <c r="AK34" s="897" t="s">
        <v>594</v>
      </c>
      <c r="AL34" s="894"/>
      <c r="AM34" s="894"/>
      <c r="AN34" s="894"/>
      <c r="AO34" s="894"/>
      <c r="AP34" s="895" t="s">
        <v>589</v>
      </c>
      <c r="AQ34" s="896"/>
      <c r="AR34" s="896"/>
      <c r="AS34" s="896"/>
      <c r="AT34" s="896"/>
      <c r="AU34" s="895" t="s">
        <v>589</v>
      </c>
      <c r="AV34" s="896"/>
      <c r="AW34" s="896"/>
      <c r="AX34" s="896"/>
      <c r="AY34" s="896"/>
      <c r="AZ34" s="895" t="s">
        <v>589</v>
      </c>
      <c r="BA34" s="896"/>
      <c r="BB34" s="896"/>
      <c r="BC34" s="896"/>
      <c r="BD34" s="896"/>
      <c r="BE34" s="891" t="s">
        <v>402</v>
      </c>
      <c r="BF34" s="891"/>
      <c r="BG34" s="891"/>
      <c r="BH34" s="891"/>
      <c r="BI34" s="892"/>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8"/>
      <c r="CI34" s="843"/>
      <c r="CJ34" s="843"/>
      <c r="CK34" s="843"/>
      <c r="CL34" s="844"/>
      <c r="CM34" s="848"/>
      <c r="CN34" s="843"/>
      <c r="CO34" s="843"/>
      <c r="CP34" s="843"/>
      <c r="CQ34" s="844"/>
      <c r="CR34" s="848"/>
      <c r="CS34" s="843"/>
      <c r="CT34" s="843"/>
      <c r="CU34" s="843"/>
      <c r="CV34" s="844"/>
      <c r="CW34" s="848"/>
      <c r="CX34" s="843"/>
      <c r="CY34" s="843"/>
      <c r="CZ34" s="843"/>
      <c r="DA34" s="844"/>
      <c r="DB34" s="848"/>
      <c r="DC34" s="843"/>
      <c r="DD34" s="843"/>
      <c r="DE34" s="843"/>
      <c r="DF34" s="844"/>
      <c r="DG34" s="848"/>
      <c r="DH34" s="843"/>
      <c r="DI34" s="843"/>
      <c r="DJ34" s="843"/>
      <c r="DK34" s="844"/>
      <c r="DL34" s="848"/>
      <c r="DM34" s="843"/>
      <c r="DN34" s="843"/>
      <c r="DO34" s="843"/>
      <c r="DP34" s="844"/>
      <c r="DQ34" s="848"/>
      <c r="DR34" s="843"/>
      <c r="DS34" s="843"/>
      <c r="DT34" s="843"/>
      <c r="DU34" s="844"/>
      <c r="DV34" s="845"/>
      <c r="DW34" s="846"/>
      <c r="DX34" s="846"/>
      <c r="DY34" s="846"/>
      <c r="DZ34" s="847"/>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3"/>
      <c r="AL35" s="894"/>
      <c r="AM35" s="894"/>
      <c r="AN35" s="894"/>
      <c r="AO35" s="894"/>
      <c r="AP35" s="894"/>
      <c r="AQ35" s="894"/>
      <c r="AR35" s="894"/>
      <c r="AS35" s="894"/>
      <c r="AT35" s="894"/>
      <c r="AU35" s="894"/>
      <c r="AV35" s="894"/>
      <c r="AW35" s="894"/>
      <c r="AX35" s="894"/>
      <c r="AY35" s="894"/>
      <c r="AZ35" s="896"/>
      <c r="BA35" s="896"/>
      <c r="BB35" s="896"/>
      <c r="BC35" s="896"/>
      <c r="BD35" s="896"/>
      <c r="BE35" s="891"/>
      <c r="BF35" s="891"/>
      <c r="BG35" s="891"/>
      <c r="BH35" s="891"/>
      <c r="BI35" s="892"/>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8"/>
      <c r="CI35" s="843"/>
      <c r="CJ35" s="843"/>
      <c r="CK35" s="843"/>
      <c r="CL35" s="844"/>
      <c r="CM35" s="848"/>
      <c r="CN35" s="843"/>
      <c r="CO35" s="843"/>
      <c r="CP35" s="843"/>
      <c r="CQ35" s="844"/>
      <c r="CR35" s="848"/>
      <c r="CS35" s="843"/>
      <c r="CT35" s="843"/>
      <c r="CU35" s="843"/>
      <c r="CV35" s="844"/>
      <c r="CW35" s="848"/>
      <c r="CX35" s="843"/>
      <c r="CY35" s="843"/>
      <c r="CZ35" s="843"/>
      <c r="DA35" s="844"/>
      <c r="DB35" s="848"/>
      <c r="DC35" s="843"/>
      <c r="DD35" s="843"/>
      <c r="DE35" s="843"/>
      <c r="DF35" s="844"/>
      <c r="DG35" s="848"/>
      <c r="DH35" s="843"/>
      <c r="DI35" s="843"/>
      <c r="DJ35" s="843"/>
      <c r="DK35" s="844"/>
      <c r="DL35" s="848"/>
      <c r="DM35" s="843"/>
      <c r="DN35" s="843"/>
      <c r="DO35" s="843"/>
      <c r="DP35" s="844"/>
      <c r="DQ35" s="848"/>
      <c r="DR35" s="843"/>
      <c r="DS35" s="843"/>
      <c r="DT35" s="843"/>
      <c r="DU35" s="844"/>
      <c r="DV35" s="845"/>
      <c r="DW35" s="846"/>
      <c r="DX35" s="846"/>
      <c r="DY35" s="846"/>
      <c r="DZ35" s="847"/>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3"/>
      <c r="AL36" s="894"/>
      <c r="AM36" s="894"/>
      <c r="AN36" s="894"/>
      <c r="AO36" s="894"/>
      <c r="AP36" s="894"/>
      <c r="AQ36" s="894"/>
      <c r="AR36" s="894"/>
      <c r="AS36" s="894"/>
      <c r="AT36" s="894"/>
      <c r="AU36" s="894"/>
      <c r="AV36" s="894"/>
      <c r="AW36" s="894"/>
      <c r="AX36" s="894"/>
      <c r="AY36" s="894"/>
      <c r="AZ36" s="896"/>
      <c r="BA36" s="896"/>
      <c r="BB36" s="896"/>
      <c r="BC36" s="896"/>
      <c r="BD36" s="896"/>
      <c r="BE36" s="891"/>
      <c r="BF36" s="891"/>
      <c r="BG36" s="891"/>
      <c r="BH36" s="891"/>
      <c r="BI36" s="892"/>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8"/>
      <c r="CI36" s="843"/>
      <c r="CJ36" s="843"/>
      <c r="CK36" s="843"/>
      <c r="CL36" s="844"/>
      <c r="CM36" s="848"/>
      <c r="CN36" s="843"/>
      <c r="CO36" s="843"/>
      <c r="CP36" s="843"/>
      <c r="CQ36" s="844"/>
      <c r="CR36" s="848"/>
      <c r="CS36" s="843"/>
      <c r="CT36" s="843"/>
      <c r="CU36" s="843"/>
      <c r="CV36" s="844"/>
      <c r="CW36" s="848"/>
      <c r="CX36" s="843"/>
      <c r="CY36" s="843"/>
      <c r="CZ36" s="843"/>
      <c r="DA36" s="844"/>
      <c r="DB36" s="848"/>
      <c r="DC36" s="843"/>
      <c r="DD36" s="843"/>
      <c r="DE36" s="843"/>
      <c r="DF36" s="844"/>
      <c r="DG36" s="848"/>
      <c r="DH36" s="843"/>
      <c r="DI36" s="843"/>
      <c r="DJ36" s="843"/>
      <c r="DK36" s="844"/>
      <c r="DL36" s="848"/>
      <c r="DM36" s="843"/>
      <c r="DN36" s="843"/>
      <c r="DO36" s="843"/>
      <c r="DP36" s="844"/>
      <c r="DQ36" s="848"/>
      <c r="DR36" s="843"/>
      <c r="DS36" s="843"/>
      <c r="DT36" s="843"/>
      <c r="DU36" s="844"/>
      <c r="DV36" s="845"/>
      <c r="DW36" s="846"/>
      <c r="DX36" s="846"/>
      <c r="DY36" s="846"/>
      <c r="DZ36" s="847"/>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3"/>
      <c r="AL37" s="894"/>
      <c r="AM37" s="894"/>
      <c r="AN37" s="894"/>
      <c r="AO37" s="894"/>
      <c r="AP37" s="894"/>
      <c r="AQ37" s="894"/>
      <c r="AR37" s="894"/>
      <c r="AS37" s="894"/>
      <c r="AT37" s="894"/>
      <c r="AU37" s="894"/>
      <c r="AV37" s="894"/>
      <c r="AW37" s="894"/>
      <c r="AX37" s="894"/>
      <c r="AY37" s="894"/>
      <c r="AZ37" s="896"/>
      <c r="BA37" s="896"/>
      <c r="BB37" s="896"/>
      <c r="BC37" s="896"/>
      <c r="BD37" s="896"/>
      <c r="BE37" s="891"/>
      <c r="BF37" s="891"/>
      <c r="BG37" s="891"/>
      <c r="BH37" s="891"/>
      <c r="BI37" s="892"/>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8"/>
      <c r="CI37" s="843"/>
      <c r="CJ37" s="843"/>
      <c r="CK37" s="843"/>
      <c r="CL37" s="844"/>
      <c r="CM37" s="848"/>
      <c r="CN37" s="843"/>
      <c r="CO37" s="843"/>
      <c r="CP37" s="843"/>
      <c r="CQ37" s="844"/>
      <c r="CR37" s="848"/>
      <c r="CS37" s="843"/>
      <c r="CT37" s="843"/>
      <c r="CU37" s="843"/>
      <c r="CV37" s="844"/>
      <c r="CW37" s="848"/>
      <c r="CX37" s="843"/>
      <c r="CY37" s="843"/>
      <c r="CZ37" s="843"/>
      <c r="DA37" s="844"/>
      <c r="DB37" s="848"/>
      <c r="DC37" s="843"/>
      <c r="DD37" s="843"/>
      <c r="DE37" s="843"/>
      <c r="DF37" s="844"/>
      <c r="DG37" s="848"/>
      <c r="DH37" s="843"/>
      <c r="DI37" s="843"/>
      <c r="DJ37" s="843"/>
      <c r="DK37" s="844"/>
      <c r="DL37" s="848"/>
      <c r="DM37" s="843"/>
      <c r="DN37" s="843"/>
      <c r="DO37" s="843"/>
      <c r="DP37" s="844"/>
      <c r="DQ37" s="848"/>
      <c r="DR37" s="843"/>
      <c r="DS37" s="843"/>
      <c r="DT37" s="843"/>
      <c r="DU37" s="844"/>
      <c r="DV37" s="845"/>
      <c r="DW37" s="846"/>
      <c r="DX37" s="846"/>
      <c r="DY37" s="846"/>
      <c r="DZ37" s="847"/>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3"/>
      <c r="AL38" s="894"/>
      <c r="AM38" s="894"/>
      <c r="AN38" s="894"/>
      <c r="AO38" s="894"/>
      <c r="AP38" s="894"/>
      <c r="AQ38" s="894"/>
      <c r="AR38" s="894"/>
      <c r="AS38" s="894"/>
      <c r="AT38" s="894"/>
      <c r="AU38" s="894"/>
      <c r="AV38" s="894"/>
      <c r="AW38" s="894"/>
      <c r="AX38" s="894"/>
      <c r="AY38" s="894"/>
      <c r="AZ38" s="896"/>
      <c r="BA38" s="896"/>
      <c r="BB38" s="896"/>
      <c r="BC38" s="896"/>
      <c r="BD38" s="896"/>
      <c r="BE38" s="891"/>
      <c r="BF38" s="891"/>
      <c r="BG38" s="891"/>
      <c r="BH38" s="891"/>
      <c r="BI38" s="892"/>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8"/>
      <c r="CI38" s="843"/>
      <c r="CJ38" s="843"/>
      <c r="CK38" s="843"/>
      <c r="CL38" s="844"/>
      <c r="CM38" s="848"/>
      <c r="CN38" s="843"/>
      <c r="CO38" s="843"/>
      <c r="CP38" s="843"/>
      <c r="CQ38" s="844"/>
      <c r="CR38" s="848"/>
      <c r="CS38" s="843"/>
      <c r="CT38" s="843"/>
      <c r="CU38" s="843"/>
      <c r="CV38" s="844"/>
      <c r="CW38" s="848"/>
      <c r="CX38" s="843"/>
      <c r="CY38" s="843"/>
      <c r="CZ38" s="843"/>
      <c r="DA38" s="844"/>
      <c r="DB38" s="848"/>
      <c r="DC38" s="843"/>
      <c r="DD38" s="843"/>
      <c r="DE38" s="843"/>
      <c r="DF38" s="844"/>
      <c r="DG38" s="848"/>
      <c r="DH38" s="843"/>
      <c r="DI38" s="843"/>
      <c r="DJ38" s="843"/>
      <c r="DK38" s="844"/>
      <c r="DL38" s="848"/>
      <c r="DM38" s="843"/>
      <c r="DN38" s="843"/>
      <c r="DO38" s="843"/>
      <c r="DP38" s="844"/>
      <c r="DQ38" s="848"/>
      <c r="DR38" s="843"/>
      <c r="DS38" s="843"/>
      <c r="DT38" s="843"/>
      <c r="DU38" s="844"/>
      <c r="DV38" s="845"/>
      <c r="DW38" s="846"/>
      <c r="DX38" s="846"/>
      <c r="DY38" s="846"/>
      <c r="DZ38" s="847"/>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3"/>
      <c r="AL39" s="894"/>
      <c r="AM39" s="894"/>
      <c r="AN39" s="894"/>
      <c r="AO39" s="894"/>
      <c r="AP39" s="894"/>
      <c r="AQ39" s="894"/>
      <c r="AR39" s="894"/>
      <c r="AS39" s="894"/>
      <c r="AT39" s="894"/>
      <c r="AU39" s="894"/>
      <c r="AV39" s="894"/>
      <c r="AW39" s="894"/>
      <c r="AX39" s="894"/>
      <c r="AY39" s="894"/>
      <c r="AZ39" s="896"/>
      <c r="BA39" s="896"/>
      <c r="BB39" s="896"/>
      <c r="BC39" s="896"/>
      <c r="BD39" s="896"/>
      <c r="BE39" s="891"/>
      <c r="BF39" s="891"/>
      <c r="BG39" s="891"/>
      <c r="BH39" s="891"/>
      <c r="BI39" s="892"/>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8"/>
      <c r="CI39" s="843"/>
      <c r="CJ39" s="843"/>
      <c r="CK39" s="843"/>
      <c r="CL39" s="844"/>
      <c r="CM39" s="848"/>
      <c r="CN39" s="843"/>
      <c r="CO39" s="843"/>
      <c r="CP39" s="843"/>
      <c r="CQ39" s="844"/>
      <c r="CR39" s="848"/>
      <c r="CS39" s="843"/>
      <c r="CT39" s="843"/>
      <c r="CU39" s="843"/>
      <c r="CV39" s="844"/>
      <c r="CW39" s="848"/>
      <c r="CX39" s="843"/>
      <c r="CY39" s="843"/>
      <c r="CZ39" s="843"/>
      <c r="DA39" s="844"/>
      <c r="DB39" s="848"/>
      <c r="DC39" s="843"/>
      <c r="DD39" s="843"/>
      <c r="DE39" s="843"/>
      <c r="DF39" s="844"/>
      <c r="DG39" s="848"/>
      <c r="DH39" s="843"/>
      <c r="DI39" s="843"/>
      <c r="DJ39" s="843"/>
      <c r="DK39" s="844"/>
      <c r="DL39" s="848"/>
      <c r="DM39" s="843"/>
      <c r="DN39" s="843"/>
      <c r="DO39" s="843"/>
      <c r="DP39" s="844"/>
      <c r="DQ39" s="848"/>
      <c r="DR39" s="843"/>
      <c r="DS39" s="843"/>
      <c r="DT39" s="843"/>
      <c r="DU39" s="844"/>
      <c r="DV39" s="845"/>
      <c r="DW39" s="846"/>
      <c r="DX39" s="846"/>
      <c r="DY39" s="846"/>
      <c r="DZ39" s="847"/>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3"/>
      <c r="AL40" s="894"/>
      <c r="AM40" s="894"/>
      <c r="AN40" s="894"/>
      <c r="AO40" s="894"/>
      <c r="AP40" s="894"/>
      <c r="AQ40" s="894"/>
      <c r="AR40" s="894"/>
      <c r="AS40" s="894"/>
      <c r="AT40" s="894"/>
      <c r="AU40" s="894"/>
      <c r="AV40" s="894"/>
      <c r="AW40" s="894"/>
      <c r="AX40" s="894"/>
      <c r="AY40" s="894"/>
      <c r="AZ40" s="896"/>
      <c r="BA40" s="896"/>
      <c r="BB40" s="896"/>
      <c r="BC40" s="896"/>
      <c r="BD40" s="896"/>
      <c r="BE40" s="891"/>
      <c r="BF40" s="891"/>
      <c r="BG40" s="891"/>
      <c r="BH40" s="891"/>
      <c r="BI40" s="892"/>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8"/>
      <c r="CI40" s="843"/>
      <c r="CJ40" s="843"/>
      <c r="CK40" s="843"/>
      <c r="CL40" s="844"/>
      <c r="CM40" s="848"/>
      <c r="CN40" s="843"/>
      <c r="CO40" s="843"/>
      <c r="CP40" s="843"/>
      <c r="CQ40" s="844"/>
      <c r="CR40" s="848"/>
      <c r="CS40" s="843"/>
      <c r="CT40" s="843"/>
      <c r="CU40" s="843"/>
      <c r="CV40" s="844"/>
      <c r="CW40" s="848"/>
      <c r="CX40" s="843"/>
      <c r="CY40" s="843"/>
      <c r="CZ40" s="843"/>
      <c r="DA40" s="844"/>
      <c r="DB40" s="848"/>
      <c r="DC40" s="843"/>
      <c r="DD40" s="843"/>
      <c r="DE40" s="843"/>
      <c r="DF40" s="844"/>
      <c r="DG40" s="848"/>
      <c r="DH40" s="843"/>
      <c r="DI40" s="843"/>
      <c r="DJ40" s="843"/>
      <c r="DK40" s="844"/>
      <c r="DL40" s="848"/>
      <c r="DM40" s="843"/>
      <c r="DN40" s="843"/>
      <c r="DO40" s="843"/>
      <c r="DP40" s="844"/>
      <c r="DQ40" s="848"/>
      <c r="DR40" s="843"/>
      <c r="DS40" s="843"/>
      <c r="DT40" s="843"/>
      <c r="DU40" s="844"/>
      <c r="DV40" s="845"/>
      <c r="DW40" s="846"/>
      <c r="DX40" s="846"/>
      <c r="DY40" s="846"/>
      <c r="DZ40" s="847"/>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3"/>
      <c r="AL41" s="894"/>
      <c r="AM41" s="894"/>
      <c r="AN41" s="894"/>
      <c r="AO41" s="894"/>
      <c r="AP41" s="894"/>
      <c r="AQ41" s="894"/>
      <c r="AR41" s="894"/>
      <c r="AS41" s="894"/>
      <c r="AT41" s="894"/>
      <c r="AU41" s="894"/>
      <c r="AV41" s="894"/>
      <c r="AW41" s="894"/>
      <c r="AX41" s="894"/>
      <c r="AY41" s="894"/>
      <c r="AZ41" s="896"/>
      <c r="BA41" s="896"/>
      <c r="BB41" s="896"/>
      <c r="BC41" s="896"/>
      <c r="BD41" s="896"/>
      <c r="BE41" s="891"/>
      <c r="BF41" s="891"/>
      <c r="BG41" s="891"/>
      <c r="BH41" s="891"/>
      <c r="BI41" s="892"/>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8"/>
      <c r="CI41" s="843"/>
      <c r="CJ41" s="843"/>
      <c r="CK41" s="843"/>
      <c r="CL41" s="844"/>
      <c r="CM41" s="848"/>
      <c r="CN41" s="843"/>
      <c r="CO41" s="843"/>
      <c r="CP41" s="843"/>
      <c r="CQ41" s="844"/>
      <c r="CR41" s="848"/>
      <c r="CS41" s="843"/>
      <c r="CT41" s="843"/>
      <c r="CU41" s="843"/>
      <c r="CV41" s="844"/>
      <c r="CW41" s="848"/>
      <c r="CX41" s="843"/>
      <c r="CY41" s="843"/>
      <c r="CZ41" s="843"/>
      <c r="DA41" s="844"/>
      <c r="DB41" s="848"/>
      <c r="DC41" s="843"/>
      <c r="DD41" s="843"/>
      <c r="DE41" s="843"/>
      <c r="DF41" s="844"/>
      <c r="DG41" s="848"/>
      <c r="DH41" s="843"/>
      <c r="DI41" s="843"/>
      <c r="DJ41" s="843"/>
      <c r="DK41" s="844"/>
      <c r="DL41" s="848"/>
      <c r="DM41" s="843"/>
      <c r="DN41" s="843"/>
      <c r="DO41" s="843"/>
      <c r="DP41" s="844"/>
      <c r="DQ41" s="848"/>
      <c r="DR41" s="843"/>
      <c r="DS41" s="843"/>
      <c r="DT41" s="843"/>
      <c r="DU41" s="844"/>
      <c r="DV41" s="845"/>
      <c r="DW41" s="846"/>
      <c r="DX41" s="846"/>
      <c r="DY41" s="846"/>
      <c r="DZ41" s="847"/>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3"/>
      <c r="AL42" s="894"/>
      <c r="AM42" s="894"/>
      <c r="AN42" s="894"/>
      <c r="AO42" s="894"/>
      <c r="AP42" s="894"/>
      <c r="AQ42" s="894"/>
      <c r="AR42" s="894"/>
      <c r="AS42" s="894"/>
      <c r="AT42" s="894"/>
      <c r="AU42" s="894"/>
      <c r="AV42" s="894"/>
      <c r="AW42" s="894"/>
      <c r="AX42" s="894"/>
      <c r="AY42" s="894"/>
      <c r="AZ42" s="896"/>
      <c r="BA42" s="896"/>
      <c r="BB42" s="896"/>
      <c r="BC42" s="896"/>
      <c r="BD42" s="896"/>
      <c r="BE42" s="891"/>
      <c r="BF42" s="891"/>
      <c r="BG42" s="891"/>
      <c r="BH42" s="891"/>
      <c r="BI42" s="892"/>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8"/>
      <c r="CI42" s="843"/>
      <c r="CJ42" s="843"/>
      <c r="CK42" s="843"/>
      <c r="CL42" s="844"/>
      <c r="CM42" s="848"/>
      <c r="CN42" s="843"/>
      <c r="CO42" s="843"/>
      <c r="CP42" s="843"/>
      <c r="CQ42" s="844"/>
      <c r="CR42" s="848"/>
      <c r="CS42" s="843"/>
      <c r="CT42" s="843"/>
      <c r="CU42" s="843"/>
      <c r="CV42" s="844"/>
      <c r="CW42" s="848"/>
      <c r="CX42" s="843"/>
      <c r="CY42" s="843"/>
      <c r="CZ42" s="843"/>
      <c r="DA42" s="844"/>
      <c r="DB42" s="848"/>
      <c r="DC42" s="843"/>
      <c r="DD42" s="843"/>
      <c r="DE42" s="843"/>
      <c r="DF42" s="844"/>
      <c r="DG42" s="848"/>
      <c r="DH42" s="843"/>
      <c r="DI42" s="843"/>
      <c r="DJ42" s="843"/>
      <c r="DK42" s="844"/>
      <c r="DL42" s="848"/>
      <c r="DM42" s="843"/>
      <c r="DN42" s="843"/>
      <c r="DO42" s="843"/>
      <c r="DP42" s="844"/>
      <c r="DQ42" s="848"/>
      <c r="DR42" s="843"/>
      <c r="DS42" s="843"/>
      <c r="DT42" s="843"/>
      <c r="DU42" s="844"/>
      <c r="DV42" s="845"/>
      <c r="DW42" s="846"/>
      <c r="DX42" s="846"/>
      <c r="DY42" s="846"/>
      <c r="DZ42" s="847"/>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3"/>
      <c r="AL43" s="894"/>
      <c r="AM43" s="894"/>
      <c r="AN43" s="894"/>
      <c r="AO43" s="894"/>
      <c r="AP43" s="894"/>
      <c r="AQ43" s="894"/>
      <c r="AR43" s="894"/>
      <c r="AS43" s="894"/>
      <c r="AT43" s="894"/>
      <c r="AU43" s="894"/>
      <c r="AV43" s="894"/>
      <c r="AW43" s="894"/>
      <c r="AX43" s="894"/>
      <c r="AY43" s="894"/>
      <c r="AZ43" s="896"/>
      <c r="BA43" s="896"/>
      <c r="BB43" s="896"/>
      <c r="BC43" s="896"/>
      <c r="BD43" s="896"/>
      <c r="BE43" s="891"/>
      <c r="BF43" s="891"/>
      <c r="BG43" s="891"/>
      <c r="BH43" s="891"/>
      <c r="BI43" s="892"/>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8"/>
      <c r="CI43" s="843"/>
      <c r="CJ43" s="843"/>
      <c r="CK43" s="843"/>
      <c r="CL43" s="844"/>
      <c r="CM43" s="848"/>
      <c r="CN43" s="843"/>
      <c r="CO43" s="843"/>
      <c r="CP43" s="843"/>
      <c r="CQ43" s="844"/>
      <c r="CR43" s="848"/>
      <c r="CS43" s="843"/>
      <c r="CT43" s="843"/>
      <c r="CU43" s="843"/>
      <c r="CV43" s="844"/>
      <c r="CW43" s="848"/>
      <c r="CX43" s="843"/>
      <c r="CY43" s="843"/>
      <c r="CZ43" s="843"/>
      <c r="DA43" s="844"/>
      <c r="DB43" s="848"/>
      <c r="DC43" s="843"/>
      <c r="DD43" s="843"/>
      <c r="DE43" s="843"/>
      <c r="DF43" s="844"/>
      <c r="DG43" s="848"/>
      <c r="DH43" s="843"/>
      <c r="DI43" s="843"/>
      <c r="DJ43" s="843"/>
      <c r="DK43" s="844"/>
      <c r="DL43" s="848"/>
      <c r="DM43" s="843"/>
      <c r="DN43" s="843"/>
      <c r="DO43" s="843"/>
      <c r="DP43" s="844"/>
      <c r="DQ43" s="848"/>
      <c r="DR43" s="843"/>
      <c r="DS43" s="843"/>
      <c r="DT43" s="843"/>
      <c r="DU43" s="844"/>
      <c r="DV43" s="845"/>
      <c r="DW43" s="846"/>
      <c r="DX43" s="846"/>
      <c r="DY43" s="846"/>
      <c r="DZ43" s="847"/>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3"/>
      <c r="AL44" s="894"/>
      <c r="AM44" s="894"/>
      <c r="AN44" s="894"/>
      <c r="AO44" s="894"/>
      <c r="AP44" s="894"/>
      <c r="AQ44" s="894"/>
      <c r="AR44" s="894"/>
      <c r="AS44" s="894"/>
      <c r="AT44" s="894"/>
      <c r="AU44" s="894"/>
      <c r="AV44" s="894"/>
      <c r="AW44" s="894"/>
      <c r="AX44" s="894"/>
      <c r="AY44" s="894"/>
      <c r="AZ44" s="896"/>
      <c r="BA44" s="896"/>
      <c r="BB44" s="896"/>
      <c r="BC44" s="896"/>
      <c r="BD44" s="896"/>
      <c r="BE44" s="891"/>
      <c r="BF44" s="891"/>
      <c r="BG44" s="891"/>
      <c r="BH44" s="891"/>
      <c r="BI44" s="892"/>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8"/>
      <c r="CI44" s="843"/>
      <c r="CJ44" s="843"/>
      <c r="CK44" s="843"/>
      <c r="CL44" s="844"/>
      <c r="CM44" s="848"/>
      <c r="CN44" s="843"/>
      <c r="CO44" s="843"/>
      <c r="CP44" s="843"/>
      <c r="CQ44" s="844"/>
      <c r="CR44" s="848"/>
      <c r="CS44" s="843"/>
      <c r="CT44" s="843"/>
      <c r="CU44" s="843"/>
      <c r="CV44" s="844"/>
      <c r="CW44" s="848"/>
      <c r="CX44" s="843"/>
      <c r="CY44" s="843"/>
      <c r="CZ44" s="843"/>
      <c r="DA44" s="844"/>
      <c r="DB44" s="848"/>
      <c r="DC44" s="843"/>
      <c r="DD44" s="843"/>
      <c r="DE44" s="843"/>
      <c r="DF44" s="844"/>
      <c r="DG44" s="848"/>
      <c r="DH44" s="843"/>
      <c r="DI44" s="843"/>
      <c r="DJ44" s="843"/>
      <c r="DK44" s="844"/>
      <c r="DL44" s="848"/>
      <c r="DM44" s="843"/>
      <c r="DN44" s="843"/>
      <c r="DO44" s="843"/>
      <c r="DP44" s="844"/>
      <c r="DQ44" s="848"/>
      <c r="DR44" s="843"/>
      <c r="DS44" s="843"/>
      <c r="DT44" s="843"/>
      <c r="DU44" s="844"/>
      <c r="DV44" s="845"/>
      <c r="DW44" s="846"/>
      <c r="DX44" s="846"/>
      <c r="DY44" s="846"/>
      <c r="DZ44" s="847"/>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3"/>
      <c r="AL45" s="894"/>
      <c r="AM45" s="894"/>
      <c r="AN45" s="894"/>
      <c r="AO45" s="894"/>
      <c r="AP45" s="894"/>
      <c r="AQ45" s="894"/>
      <c r="AR45" s="894"/>
      <c r="AS45" s="894"/>
      <c r="AT45" s="894"/>
      <c r="AU45" s="894"/>
      <c r="AV45" s="894"/>
      <c r="AW45" s="894"/>
      <c r="AX45" s="894"/>
      <c r="AY45" s="894"/>
      <c r="AZ45" s="896"/>
      <c r="BA45" s="896"/>
      <c r="BB45" s="896"/>
      <c r="BC45" s="896"/>
      <c r="BD45" s="896"/>
      <c r="BE45" s="891"/>
      <c r="BF45" s="891"/>
      <c r="BG45" s="891"/>
      <c r="BH45" s="891"/>
      <c r="BI45" s="892"/>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8"/>
      <c r="CI45" s="843"/>
      <c r="CJ45" s="843"/>
      <c r="CK45" s="843"/>
      <c r="CL45" s="844"/>
      <c r="CM45" s="848"/>
      <c r="CN45" s="843"/>
      <c r="CO45" s="843"/>
      <c r="CP45" s="843"/>
      <c r="CQ45" s="844"/>
      <c r="CR45" s="848"/>
      <c r="CS45" s="843"/>
      <c r="CT45" s="843"/>
      <c r="CU45" s="843"/>
      <c r="CV45" s="844"/>
      <c r="CW45" s="848"/>
      <c r="CX45" s="843"/>
      <c r="CY45" s="843"/>
      <c r="CZ45" s="843"/>
      <c r="DA45" s="844"/>
      <c r="DB45" s="848"/>
      <c r="DC45" s="843"/>
      <c r="DD45" s="843"/>
      <c r="DE45" s="843"/>
      <c r="DF45" s="844"/>
      <c r="DG45" s="848"/>
      <c r="DH45" s="843"/>
      <c r="DI45" s="843"/>
      <c r="DJ45" s="843"/>
      <c r="DK45" s="844"/>
      <c r="DL45" s="848"/>
      <c r="DM45" s="843"/>
      <c r="DN45" s="843"/>
      <c r="DO45" s="843"/>
      <c r="DP45" s="844"/>
      <c r="DQ45" s="848"/>
      <c r="DR45" s="843"/>
      <c r="DS45" s="843"/>
      <c r="DT45" s="843"/>
      <c r="DU45" s="844"/>
      <c r="DV45" s="845"/>
      <c r="DW45" s="846"/>
      <c r="DX45" s="846"/>
      <c r="DY45" s="846"/>
      <c r="DZ45" s="847"/>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3"/>
      <c r="AL46" s="894"/>
      <c r="AM46" s="894"/>
      <c r="AN46" s="894"/>
      <c r="AO46" s="894"/>
      <c r="AP46" s="894"/>
      <c r="AQ46" s="894"/>
      <c r="AR46" s="894"/>
      <c r="AS46" s="894"/>
      <c r="AT46" s="894"/>
      <c r="AU46" s="894"/>
      <c r="AV46" s="894"/>
      <c r="AW46" s="894"/>
      <c r="AX46" s="894"/>
      <c r="AY46" s="894"/>
      <c r="AZ46" s="896"/>
      <c r="BA46" s="896"/>
      <c r="BB46" s="896"/>
      <c r="BC46" s="896"/>
      <c r="BD46" s="896"/>
      <c r="BE46" s="891"/>
      <c r="BF46" s="891"/>
      <c r="BG46" s="891"/>
      <c r="BH46" s="891"/>
      <c r="BI46" s="892"/>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8"/>
      <c r="CI46" s="843"/>
      <c r="CJ46" s="843"/>
      <c r="CK46" s="843"/>
      <c r="CL46" s="844"/>
      <c r="CM46" s="848"/>
      <c r="CN46" s="843"/>
      <c r="CO46" s="843"/>
      <c r="CP46" s="843"/>
      <c r="CQ46" s="844"/>
      <c r="CR46" s="848"/>
      <c r="CS46" s="843"/>
      <c r="CT46" s="843"/>
      <c r="CU46" s="843"/>
      <c r="CV46" s="844"/>
      <c r="CW46" s="848"/>
      <c r="CX46" s="843"/>
      <c r="CY46" s="843"/>
      <c r="CZ46" s="843"/>
      <c r="DA46" s="844"/>
      <c r="DB46" s="848"/>
      <c r="DC46" s="843"/>
      <c r="DD46" s="843"/>
      <c r="DE46" s="843"/>
      <c r="DF46" s="844"/>
      <c r="DG46" s="848"/>
      <c r="DH46" s="843"/>
      <c r="DI46" s="843"/>
      <c r="DJ46" s="843"/>
      <c r="DK46" s="844"/>
      <c r="DL46" s="848"/>
      <c r="DM46" s="843"/>
      <c r="DN46" s="843"/>
      <c r="DO46" s="843"/>
      <c r="DP46" s="844"/>
      <c r="DQ46" s="848"/>
      <c r="DR46" s="843"/>
      <c r="DS46" s="843"/>
      <c r="DT46" s="843"/>
      <c r="DU46" s="844"/>
      <c r="DV46" s="845"/>
      <c r="DW46" s="846"/>
      <c r="DX46" s="846"/>
      <c r="DY46" s="846"/>
      <c r="DZ46" s="847"/>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3"/>
      <c r="AL47" s="894"/>
      <c r="AM47" s="894"/>
      <c r="AN47" s="894"/>
      <c r="AO47" s="894"/>
      <c r="AP47" s="894"/>
      <c r="AQ47" s="894"/>
      <c r="AR47" s="894"/>
      <c r="AS47" s="894"/>
      <c r="AT47" s="894"/>
      <c r="AU47" s="894"/>
      <c r="AV47" s="894"/>
      <c r="AW47" s="894"/>
      <c r="AX47" s="894"/>
      <c r="AY47" s="894"/>
      <c r="AZ47" s="896"/>
      <c r="BA47" s="896"/>
      <c r="BB47" s="896"/>
      <c r="BC47" s="896"/>
      <c r="BD47" s="896"/>
      <c r="BE47" s="891"/>
      <c r="BF47" s="891"/>
      <c r="BG47" s="891"/>
      <c r="BH47" s="891"/>
      <c r="BI47" s="892"/>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8"/>
      <c r="CI47" s="843"/>
      <c r="CJ47" s="843"/>
      <c r="CK47" s="843"/>
      <c r="CL47" s="844"/>
      <c r="CM47" s="848"/>
      <c r="CN47" s="843"/>
      <c r="CO47" s="843"/>
      <c r="CP47" s="843"/>
      <c r="CQ47" s="844"/>
      <c r="CR47" s="848"/>
      <c r="CS47" s="843"/>
      <c r="CT47" s="843"/>
      <c r="CU47" s="843"/>
      <c r="CV47" s="844"/>
      <c r="CW47" s="848"/>
      <c r="CX47" s="843"/>
      <c r="CY47" s="843"/>
      <c r="CZ47" s="843"/>
      <c r="DA47" s="844"/>
      <c r="DB47" s="848"/>
      <c r="DC47" s="843"/>
      <c r="DD47" s="843"/>
      <c r="DE47" s="843"/>
      <c r="DF47" s="844"/>
      <c r="DG47" s="848"/>
      <c r="DH47" s="843"/>
      <c r="DI47" s="843"/>
      <c r="DJ47" s="843"/>
      <c r="DK47" s="844"/>
      <c r="DL47" s="848"/>
      <c r="DM47" s="843"/>
      <c r="DN47" s="843"/>
      <c r="DO47" s="843"/>
      <c r="DP47" s="844"/>
      <c r="DQ47" s="848"/>
      <c r="DR47" s="843"/>
      <c r="DS47" s="843"/>
      <c r="DT47" s="843"/>
      <c r="DU47" s="844"/>
      <c r="DV47" s="845"/>
      <c r="DW47" s="846"/>
      <c r="DX47" s="846"/>
      <c r="DY47" s="846"/>
      <c r="DZ47" s="847"/>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3"/>
      <c r="AL48" s="894"/>
      <c r="AM48" s="894"/>
      <c r="AN48" s="894"/>
      <c r="AO48" s="894"/>
      <c r="AP48" s="894"/>
      <c r="AQ48" s="894"/>
      <c r="AR48" s="894"/>
      <c r="AS48" s="894"/>
      <c r="AT48" s="894"/>
      <c r="AU48" s="894"/>
      <c r="AV48" s="894"/>
      <c r="AW48" s="894"/>
      <c r="AX48" s="894"/>
      <c r="AY48" s="894"/>
      <c r="AZ48" s="896"/>
      <c r="BA48" s="896"/>
      <c r="BB48" s="896"/>
      <c r="BC48" s="896"/>
      <c r="BD48" s="896"/>
      <c r="BE48" s="891"/>
      <c r="BF48" s="891"/>
      <c r="BG48" s="891"/>
      <c r="BH48" s="891"/>
      <c r="BI48" s="892"/>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8"/>
      <c r="CI48" s="843"/>
      <c r="CJ48" s="843"/>
      <c r="CK48" s="843"/>
      <c r="CL48" s="844"/>
      <c r="CM48" s="848"/>
      <c r="CN48" s="843"/>
      <c r="CO48" s="843"/>
      <c r="CP48" s="843"/>
      <c r="CQ48" s="844"/>
      <c r="CR48" s="848"/>
      <c r="CS48" s="843"/>
      <c r="CT48" s="843"/>
      <c r="CU48" s="843"/>
      <c r="CV48" s="844"/>
      <c r="CW48" s="848"/>
      <c r="CX48" s="843"/>
      <c r="CY48" s="843"/>
      <c r="CZ48" s="843"/>
      <c r="DA48" s="844"/>
      <c r="DB48" s="848"/>
      <c r="DC48" s="843"/>
      <c r="DD48" s="843"/>
      <c r="DE48" s="843"/>
      <c r="DF48" s="844"/>
      <c r="DG48" s="848"/>
      <c r="DH48" s="843"/>
      <c r="DI48" s="843"/>
      <c r="DJ48" s="843"/>
      <c r="DK48" s="844"/>
      <c r="DL48" s="848"/>
      <c r="DM48" s="843"/>
      <c r="DN48" s="843"/>
      <c r="DO48" s="843"/>
      <c r="DP48" s="844"/>
      <c r="DQ48" s="848"/>
      <c r="DR48" s="843"/>
      <c r="DS48" s="843"/>
      <c r="DT48" s="843"/>
      <c r="DU48" s="844"/>
      <c r="DV48" s="845"/>
      <c r="DW48" s="846"/>
      <c r="DX48" s="846"/>
      <c r="DY48" s="846"/>
      <c r="DZ48" s="847"/>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3"/>
      <c r="AL49" s="894"/>
      <c r="AM49" s="894"/>
      <c r="AN49" s="894"/>
      <c r="AO49" s="894"/>
      <c r="AP49" s="894"/>
      <c r="AQ49" s="894"/>
      <c r="AR49" s="894"/>
      <c r="AS49" s="894"/>
      <c r="AT49" s="894"/>
      <c r="AU49" s="894"/>
      <c r="AV49" s="894"/>
      <c r="AW49" s="894"/>
      <c r="AX49" s="894"/>
      <c r="AY49" s="894"/>
      <c r="AZ49" s="896"/>
      <c r="BA49" s="896"/>
      <c r="BB49" s="896"/>
      <c r="BC49" s="896"/>
      <c r="BD49" s="896"/>
      <c r="BE49" s="891"/>
      <c r="BF49" s="891"/>
      <c r="BG49" s="891"/>
      <c r="BH49" s="891"/>
      <c r="BI49" s="892"/>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8"/>
      <c r="CI49" s="843"/>
      <c r="CJ49" s="843"/>
      <c r="CK49" s="843"/>
      <c r="CL49" s="844"/>
      <c r="CM49" s="848"/>
      <c r="CN49" s="843"/>
      <c r="CO49" s="843"/>
      <c r="CP49" s="843"/>
      <c r="CQ49" s="844"/>
      <c r="CR49" s="848"/>
      <c r="CS49" s="843"/>
      <c r="CT49" s="843"/>
      <c r="CU49" s="843"/>
      <c r="CV49" s="844"/>
      <c r="CW49" s="848"/>
      <c r="CX49" s="843"/>
      <c r="CY49" s="843"/>
      <c r="CZ49" s="843"/>
      <c r="DA49" s="844"/>
      <c r="DB49" s="848"/>
      <c r="DC49" s="843"/>
      <c r="DD49" s="843"/>
      <c r="DE49" s="843"/>
      <c r="DF49" s="844"/>
      <c r="DG49" s="848"/>
      <c r="DH49" s="843"/>
      <c r="DI49" s="843"/>
      <c r="DJ49" s="843"/>
      <c r="DK49" s="844"/>
      <c r="DL49" s="848"/>
      <c r="DM49" s="843"/>
      <c r="DN49" s="843"/>
      <c r="DO49" s="843"/>
      <c r="DP49" s="844"/>
      <c r="DQ49" s="848"/>
      <c r="DR49" s="843"/>
      <c r="DS49" s="843"/>
      <c r="DT49" s="843"/>
      <c r="DU49" s="844"/>
      <c r="DV49" s="845"/>
      <c r="DW49" s="846"/>
      <c r="DX49" s="846"/>
      <c r="DY49" s="846"/>
      <c r="DZ49" s="847"/>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8"/>
      <c r="R50" s="899"/>
      <c r="S50" s="899"/>
      <c r="T50" s="899"/>
      <c r="U50" s="899"/>
      <c r="V50" s="899"/>
      <c r="W50" s="899"/>
      <c r="X50" s="899"/>
      <c r="Y50" s="899"/>
      <c r="Z50" s="899"/>
      <c r="AA50" s="899"/>
      <c r="AB50" s="899"/>
      <c r="AC50" s="899"/>
      <c r="AD50" s="899"/>
      <c r="AE50" s="900"/>
      <c r="AF50" s="821"/>
      <c r="AG50" s="822"/>
      <c r="AH50" s="822"/>
      <c r="AI50" s="822"/>
      <c r="AJ50" s="823"/>
      <c r="AK50" s="901"/>
      <c r="AL50" s="899"/>
      <c r="AM50" s="899"/>
      <c r="AN50" s="899"/>
      <c r="AO50" s="899"/>
      <c r="AP50" s="899"/>
      <c r="AQ50" s="899"/>
      <c r="AR50" s="899"/>
      <c r="AS50" s="899"/>
      <c r="AT50" s="899"/>
      <c r="AU50" s="899"/>
      <c r="AV50" s="899"/>
      <c r="AW50" s="899"/>
      <c r="AX50" s="899"/>
      <c r="AY50" s="899"/>
      <c r="AZ50" s="902"/>
      <c r="BA50" s="902"/>
      <c r="BB50" s="902"/>
      <c r="BC50" s="902"/>
      <c r="BD50" s="902"/>
      <c r="BE50" s="891"/>
      <c r="BF50" s="891"/>
      <c r="BG50" s="891"/>
      <c r="BH50" s="891"/>
      <c r="BI50" s="892"/>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8"/>
      <c r="CI50" s="843"/>
      <c r="CJ50" s="843"/>
      <c r="CK50" s="843"/>
      <c r="CL50" s="844"/>
      <c r="CM50" s="848"/>
      <c r="CN50" s="843"/>
      <c r="CO50" s="843"/>
      <c r="CP50" s="843"/>
      <c r="CQ50" s="844"/>
      <c r="CR50" s="848"/>
      <c r="CS50" s="843"/>
      <c r="CT50" s="843"/>
      <c r="CU50" s="843"/>
      <c r="CV50" s="844"/>
      <c r="CW50" s="848"/>
      <c r="CX50" s="843"/>
      <c r="CY50" s="843"/>
      <c r="CZ50" s="843"/>
      <c r="DA50" s="844"/>
      <c r="DB50" s="848"/>
      <c r="DC50" s="843"/>
      <c r="DD50" s="843"/>
      <c r="DE50" s="843"/>
      <c r="DF50" s="844"/>
      <c r="DG50" s="848"/>
      <c r="DH50" s="843"/>
      <c r="DI50" s="843"/>
      <c r="DJ50" s="843"/>
      <c r="DK50" s="844"/>
      <c r="DL50" s="848"/>
      <c r="DM50" s="843"/>
      <c r="DN50" s="843"/>
      <c r="DO50" s="843"/>
      <c r="DP50" s="844"/>
      <c r="DQ50" s="848"/>
      <c r="DR50" s="843"/>
      <c r="DS50" s="843"/>
      <c r="DT50" s="843"/>
      <c r="DU50" s="844"/>
      <c r="DV50" s="845"/>
      <c r="DW50" s="846"/>
      <c r="DX50" s="846"/>
      <c r="DY50" s="846"/>
      <c r="DZ50" s="847"/>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8"/>
      <c r="R51" s="899"/>
      <c r="S51" s="899"/>
      <c r="T51" s="899"/>
      <c r="U51" s="899"/>
      <c r="V51" s="899"/>
      <c r="W51" s="899"/>
      <c r="X51" s="899"/>
      <c r="Y51" s="899"/>
      <c r="Z51" s="899"/>
      <c r="AA51" s="899"/>
      <c r="AB51" s="899"/>
      <c r="AC51" s="899"/>
      <c r="AD51" s="899"/>
      <c r="AE51" s="900"/>
      <c r="AF51" s="821"/>
      <c r="AG51" s="822"/>
      <c r="AH51" s="822"/>
      <c r="AI51" s="822"/>
      <c r="AJ51" s="823"/>
      <c r="AK51" s="901"/>
      <c r="AL51" s="899"/>
      <c r="AM51" s="899"/>
      <c r="AN51" s="899"/>
      <c r="AO51" s="899"/>
      <c r="AP51" s="899"/>
      <c r="AQ51" s="899"/>
      <c r="AR51" s="899"/>
      <c r="AS51" s="899"/>
      <c r="AT51" s="899"/>
      <c r="AU51" s="899"/>
      <c r="AV51" s="899"/>
      <c r="AW51" s="899"/>
      <c r="AX51" s="899"/>
      <c r="AY51" s="899"/>
      <c r="AZ51" s="902"/>
      <c r="BA51" s="902"/>
      <c r="BB51" s="902"/>
      <c r="BC51" s="902"/>
      <c r="BD51" s="902"/>
      <c r="BE51" s="891"/>
      <c r="BF51" s="891"/>
      <c r="BG51" s="891"/>
      <c r="BH51" s="891"/>
      <c r="BI51" s="892"/>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8"/>
      <c r="CI51" s="843"/>
      <c r="CJ51" s="843"/>
      <c r="CK51" s="843"/>
      <c r="CL51" s="844"/>
      <c r="CM51" s="848"/>
      <c r="CN51" s="843"/>
      <c r="CO51" s="843"/>
      <c r="CP51" s="843"/>
      <c r="CQ51" s="844"/>
      <c r="CR51" s="848"/>
      <c r="CS51" s="843"/>
      <c r="CT51" s="843"/>
      <c r="CU51" s="843"/>
      <c r="CV51" s="844"/>
      <c r="CW51" s="848"/>
      <c r="CX51" s="843"/>
      <c r="CY51" s="843"/>
      <c r="CZ51" s="843"/>
      <c r="DA51" s="844"/>
      <c r="DB51" s="848"/>
      <c r="DC51" s="843"/>
      <c r="DD51" s="843"/>
      <c r="DE51" s="843"/>
      <c r="DF51" s="844"/>
      <c r="DG51" s="848"/>
      <c r="DH51" s="843"/>
      <c r="DI51" s="843"/>
      <c r="DJ51" s="843"/>
      <c r="DK51" s="844"/>
      <c r="DL51" s="848"/>
      <c r="DM51" s="843"/>
      <c r="DN51" s="843"/>
      <c r="DO51" s="843"/>
      <c r="DP51" s="844"/>
      <c r="DQ51" s="848"/>
      <c r="DR51" s="843"/>
      <c r="DS51" s="843"/>
      <c r="DT51" s="843"/>
      <c r="DU51" s="844"/>
      <c r="DV51" s="845"/>
      <c r="DW51" s="846"/>
      <c r="DX51" s="846"/>
      <c r="DY51" s="846"/>
      <c r="DZ51" s="847"/>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8"/>
      <c r="R52" s="899"/>
      <c r="S52" s="899"/>
      <c r="T52" s="899"/>
      <c r="U52" s="899"/>
      <c r="V52" s="899"/>
      <c r="W52" s="899"/>
      <c r="X52" s="899"/>
      <c r="Y52" s="899"/>
      <c r="Z52" s="899"/>
      <c r="AA52" s="899"/>
      <c r="AB52" s="899"/>
      <c r="AC52" s="899"/>
      <c r="AD52" s="899"/>
      <c r="AE52" s="900"/>
      <c r="AF52" s="821"/>
      <c r="AG52" s="822"/>
      <c r="AH52" s="822"/>
      <c r="AI52" s="822"/>
      <c r="AJ52" s="823"/>
      <c r="AK52" s="901"/>
      <c r="AL52" s="899"/>
      <c r="AM52" s="899"/>
      <c r="AN52" s="899"/>
      <c r="AO52" s="899"/>
      <c r="AP52" s="899"/>
      <c r="AQ52" s="899"/>
      <c r="AR52" s="899"/>
      <c r="AS52" s="899"/>
      <c r="AT52" s="899"/>
      <c r="AU52" s="899"/>
      <c r="AV52" s="899"/>
      <c r="AW52" s="899"/>
      <c r="AX52" s="899"/>
      <c r="AY52" s="899"/>
      <c r="AZ52" s="902"/>
      <c r="BA52" s="902"/>
      <c r="BB52" s="902"/>
      <c r="BC52" s="902"/>
      <c r="BD52" s="902"/>
      <c r="BE52" s="891"/>
      <c r="BF52" s="891"/>
      <c r="BG52" s="891"/>
      <c r="BH52" s="891"/>
      <c r="BI52" s="892"/>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8"/>
      <c r="CI52" s="843"/>
      <c r="CJ52" s="843"/>
      <c r="CK52" s="843"/>
      <c r="CL52" s="844"/>
      <c r="CM52" s="848"/>
      <c r="CN52" s="843"/>
      <c r="CO52" s="843"/>
      <c r="CP52" s="843"/>
      <c r="CQ52" s="844"/>
      <c r="CR52" s="848"/>
      <c r="CS52" s="843"/>
      <c r="CT52" s="843"/>
      <c r="CU52" s="843"/>
      <c r="CV52" s="844"/>
      <c r="CW52" s="848"/>
      <c r="CX52" s="843"/>
      <c r="CY52" s="843"/>
      <c r="CZ52" s="843"/>
      <c r="DA52" s="844"/>
      <c r="DB52" s="848"/>
      <c r="DC52" s="843"/>
      <c r="DD52" s="843"/>
      <c r="DE52" s="843"/>
      <c r="DF52" s="844"/>
      <c r="DG52" s="848"/>
      <c r="DH52" s="843"/>
      <c r="DI52" s="843"/>
      <c r="DJ52" s="843"/>
      <c r="DK52" s="844"/>
      <c r="DL52" s="848"/>
      <c r="DM52" s="843"/>
      <c r="DN52" s="843"/>
      <c r="DO52" s="843"/>
      <c r="DP52" s="844"/>
      <c r="DQ52" s="848"/>
      <c r="DR52" s="843"/>
      <c r="DS52" s="843"/>
      <c r="DT52" s="843"/>
      <c r="DU52" s="844"/>
      <c r="DV52" s="845"/>
      <c r="DW52" s="846"/>
      <c r="DX52" s="846"/>
      <c r="DY52" s="846"/>
      <c r="DZ52" s="847"/>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8"/>
      <c r="R53" s="899"/>
      <c r="S53" s="899"/>
      <c r="T53" s="899"/>
      <c r="U53" s="899"/>
      <c r="V53" s="899"/>
      <c r="W53" s="899"/>
      <c r="X53" s="899"/>
      <c r="Y53" s="899"/>
      <c r="Z53" s="899"/>
      <c r="AA53" s="899"/>
      <c r="AB53" s="899"/>
      <c r="AC53" s="899"/>
      <c r="AD53" s="899"/>
      <c r="AE53" s="900"/>
      <c r="AF53" s="821"/>
      <c r="AG53" s="822"/>
      <c r="AH53" s="822"/>
      <c r="AI53" s="822"/>
      <c r="AJ53" s="823"/>
      <c r="AK53" s="901"/>
      <c r="AL53" s="899"/>
      <c r="AM53" s="899"/>
      <c r="AN53" s="899"/>
      <c r="AO53" s="899"/>
      <c r="AP53" s="899"/>
      <c r="AQ53" s="899"/>
      <c r="AR53" s="899"/>
      <c r="AS53" s="899"/>
      <c r="AT53" s="899"/>
      <c r="AU53" s="899"/>
      <c r="AV53" s="899"/>
      <c r="AW53" s="899"/>
      <c r="AX53" s="899"/>
      <c r="AY53" s="899"/>
      <c r="AZ53" s="902"/>
      <c r="BA53" s="902"/>
      <c r="BB53" s="902"/>
      <c r="BC53" s="902"/>
      <c r="BD53" s="902"/>
      <c r="BE53" s="891"/>
      <c r="BF53" s="891"/>
      <c r="BG53" s="891"/>
      <c r="BH53" s="891"/>
      <c r="BI53" s="892"/>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8"/>
      <c r="CI53" s="843"/>
      <c r="CJ53" s="843"/>
      <c r="CK53" s="843"/>
      <c r="CL53" s="844"/>
      <c r="CM53" s="848"/>
      <c r="CN53" s="843"/>
      <c r="CO53" s="843"/>
      <c r="CP53" s="843"/>
      <c r="CQ53" s="844"/>
      <c r="CR53" s="848"/>
      <c r="CS53" s="843"/>
      <c r="CT53" s="843"/>
      <c r="CU53" s="843"/>
      <c r="CV53" s="844"/>
      <c r="CW53" s="848"/>
      <c r="CX53" s="843"/>
      <c r="CY53" s="843"/>
      <c r="CZ53" s="843"/>
      <c r="DA53" s="844"/>
      <c r="DB53" s="848"/>
      <c r="DC53" s="843"/>
      <c r="DD53" s="843"/>
      <c r="DE53" s="843"/>
      <c r="DF53" s="844"/>
      <c r="DG53" s="848"/>
      <c r="DH53" s="843"/>
      <c r="DI53" s="843"/>
      <c r="DJ53" s="843"/>
      <c r="DK53" s="844"/>
      <c r="DL53" s="848"/>
      <c r="DM53" s="843"/>
      <c r="DN53" s="843"/>
      <c r="DO53" s="843"/>
      <c r="DP53" s="844"/>
      <c r="DQ53" s="848"/>
      <c r="DR53" s="843"/>
      <c r="DS53" s="843"/>
      <c r="DT53" s="843"/>
      <c r="DU53" s="844"/>
      <c r="DV53" s="845"/>
      <c r="DW53" s="846"/>
      <c r="DX53" s="846"/>
      <c r="DY53" s="846"/>
      <c r="DZ53" s="847"/>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8"/>
      <c r="R54" s="899"/>
      <c r="S54" s="899"/>
      <c r="T54" s="899"/>
      <c r="U54" s="899"/>
      <c r="V54" s="899"/>
      <c r="W54" s="899"/>
      <c r="X54" s="899"/>
      <c r="Y54" s="899"/>
      <c r="Z54" s="899"/>
      <c r="AA54" s="899"/>
      <c r="AB54" s="899"/>
      <c r="AC54" s="899"/>
      <c r="AD54" s="899"/>
      <c r="AE54" s="900"/>
      <c r="AF54" s="821"/>
      <c r="AG54" s="822"/>
      <c r="AH54" s="822"/>
      <c r="AI54" s="822"/>
      <c r="AJ54" s="823"/>
      <c r="AK54" s="901"/>
      <c r="AL54" s="899"/>
      <c r="AM54" s="899"/>
      <c r="AN54" s="899"/>
      <c r="AO54" s="899"/>
      <c r="AP54" s="899"/>
      <c r="AQ54" s="899"/>
      <c r="AR54" s="899"/>
      <c r="AS54" s="899"/>
      <c r="AT54" s="899"/>
      <c r="AU54" s="899"/>
      <c r="AV54" s="899"/>
      <c r="AW54" s="899"/>
      <c r="AX54" s="899"/>
      <c r="AY54" s="899"/>
      <c r="AZ54" s="902"/>
      <c r="BA54" s="902"/>
      <c r="BB54" s="902"/>
      <c r="BC54" s="902"/>
      <c r="BD54" s="902"/>
      <c r="BE54" s="891"/>
      <c r="BF54" s="891"/>
      <c r="BG54" s="891"/>
      <c r="BH54" s="891"/>
      <c r="BI54" s="892"/>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8"/>
      <c r="CI54" s="843"/>
      <c r="CJ54" s="843"/>
      <c r="CK54" s="843"/>
      <c r="CL54" s="844"/>
      <c r="CM54" s="848"/>
      <c r="CN54" s="843"/>
      <c r="CO54" s="843"/>
      <c r="CP54" s="843"/>
      <c r="CQ54" s="844"/>
      <c r="CR54" s="848"/>
      <c r="CS54" s="843"/>
      <c r="CT54" s="843"/>
      <c r="CU54" s="843"/>
      <c r="CV54" s="844"/>
      <c r="CW54" s="848"/>
      <c r="CX54" s="843"/>
      <c r="CY54" s="843"/>
      <c r="CZ54" s="843"/>
      <c r="DA54" s="844"/>
      <c r="DB54" s="848"/>
      <c r="DC54" s="843"/>
      <c r="DD54" s="843"/>
      <c r="DE54" s="843"/>
      <c r="DF54" s="844"/>
      <c r="DG54" s="848"/>
      <c r="DH54" s="843"/>
      <c r="DI54" s="843"/>
      <c r="DJ54" s="843"/>
      <c r="DK54" s="844"/>
      <c r="DL54" s="848"/>
      <c r="DM54" s="843"/>
      <c r="DN54" s="843"/>
      <c r="DO54" s="843"/>
      <c r="DP54" s="844"/>
      <c r="DQ54" s="848"/>
      <c r="DR54" s="843"/>
      <c r="DS54" s="843"/>
      <c r="DT54" s="843"/>
      <c r="DU54" s="844"/>
      <c r="DV54" s="845"/>
      <c r="DW54" s="846"/>
      <c r="DX54" s="846"/>
      <c r="DY54" s="846"/>
      <c r="DZ54" s="847"/>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8"/>
      <c r="R55" s="899"/>
      <c r="S55" s="899"/>
      <c r="T55" s="899"/>
      <c r="U55" s="899"/>
      <c r="V55" s="899"/>
      <c r="W55" s="899"/>
      <c r="X55" s="899"/>
      <c r="Y55" s="899"/>
      <c r="Z55" s="899"/>
      <c r="AA55" s="899"/>
      <c r="AB55" s="899"/>
      <c r="AC55" s="899"/>
      <c r="AD55" s="899"/>
      <c r="AE55" s="900"/>
      <c r="AF55" s="821"/>
      <c r="AG55" s="822"/>
      <c r="AH55" s="822"/>
      <c r="AI55" s="822"/>
      <c r="AJ55" s="823"/>
      <c r="AK55" s="901"/>
      <c r="AL55" s="899"/>
      <c r="AM55" s="899"/>
      <c r="AN55" s="899"/>
      <c r="AO55" s="899"/>
      <c r="AP55" s="899"/>
      <c r="AQ55" s="899"/>
      <c r="AR55" s="899"/>
      <c r="AS55" s="899"/>
      <c r="AT55" s="899"/>
      <c r="AU55" s="899"/>
      <c r="AV55" s="899"/>
      <c r="AW55" s="899"/>
      <c r="AX55" s="899"/>
      <c r="AY55" s="899"/>
      <c r="AZ55" s="902"/>
      <c r="BA55" s="902"/>
      <c r="BB55" s="902"/>
      <c r="BC55" s="902"/>
      <c r="BD55" s="902"/>
      <c r="BE55" s="891"/>
      <c r="BF55" s="891"/>
      <c r="BG55" s="891"/>
      <c r="BH55" s="891"/>
      <c r="BI55" s="892"/>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8"/>
      <c r="CI55" s="843"/>
      <c r="CJ55" s="843"/>
      <c r="CK55" s="843"/>
      <c r="CL55" s="844"/>
      <c r="CM55" s="848"/>
      <c r="CN55" s="843"/>
      <c r="CO55" s="843"/>
      <c r="CP55" s="843"/>
      <c r="CQ55" s="844"/>
      <c r="CR55" s="848"/>
      <c r="CS55" s="843"/>
      <c r="CT55" s="843"/>
      <c r="CU55" s="843"/>
      <c r="CV55" s="844"/>
      <c r="CW55" s="848"/>
      <c r="CX55" s="843"/>
      <c r="CY55" s="843"/>
      <c r="CZ55" s="843"/>
      <c r="DA55" s="844"/>
      <c r="DB55" s="848"/>
      <c r="DC55" s="843"/>
      <c r="DD55" s="843"/>
      <c r="DE55" s="843"/>
      <c r="DF55" s="844"/>
      <c r="DG55" s="848"/>
      <c r="DH55" s="843"/>
      <c r="DI55" s="843"/>
      <c r="DJ55" s="843"/>
      <c r="DK55" s="844"/>
      <c r="DL55" s="848"/>
      <c r="DM55" s="843"/>
      <c r="DN55" s="843"/>
      <c r="DO55" s="843"/>
      <c r="DP55" s="844"/>
      <c r="DQ55" s="848"/>
      <c r="DR55" s="843"/>
      <c r="DS55" s="843"/>
      <c r="DT55" s="843"/>
      <c r="DU55" s="844"/>
      <c r="DV55" s="845"/>
      <c r="DW55" s="846"/>
      <c r="DX55" s="846"/>
      <c r="DY55" s="846"/>
      <c r="DZ55" s="847"/>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8"/>
      <c r="R56" s="899"/>
      <c r="S56" s="899"/>
      <c r="T56" s="899"/>
      <c r="U56" s="899"/>
      <c r="V56" s="899"/>
      <c r="W56" s="899"/>
      <c r="X56" s="899"/>
      <c r="Y56" s="899"/>
      <c r="Z56" s="899"/>
      <c r="AA56" s="899"/>
      <c r="AB56" s="899"/>
      <c r="AC56" s="899"/>
      <c r="AD56" s="899"/>
      <c r="AE56" s="900"/>
      <c r="AF56" s="821"/>
      <c r="AG56" s="822"/>
      <c r="AH56" s="822"/>
      <c r="AI56" s="822"/>
      <c r="AJ56" s="823"/>
      <c r="AK56" s="901"/>
      <c r="AL56" s="899"/>
      <c r="AM56" s="899"/>
      <c r="AN56" s="899"/>
      <c r="AO56" s="899"/>
      <c r="AP56" s="899"/>
      <c r="AQ56" s="899"/>
      <c r="AR56" s="899"/>
      <c r="AS56" s="899"/>
      <c r="AT56" s="899"/>
      <c r="AU56" s="899"/>
      <c r="AV56" s="899"/>
      <c r="AW56" s="899"/>
      <c r="AX56" s="899"/>
      <c r="AY56" s="899"/>
      <c r="AZ56" s="902"/>
      <c r="BA56" s="902"/>
      <c r="BB56" s="902"/>
      <c r="BC56" s="902"/>
      <c r="BD56" s="902"/>
      <c r="BE56" s="891"/>
      <c r="BF56" s="891"/>
      <c r="BG56" s="891"/>
      <c r="BH56" s="891"/>
      <c r="BI56" s="892"/>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8"/>
      <c r="CI56" s="843"/>
      <c r="CJ56" s="843"/>
      <c r="CK56" s="843"/>
      <c r="CL56" s="844"/>
      <c r="CM56" s="848"/>
      <c r="CN56" s="843"/>
      <c r="CO56" s="843"/>
      <c r="CP56" s="843"/>
      <c r="CQ56" s="844"/>
      <c r="CR56" s="848"/>
      <c r="CS56" s="843"/>
      <c r="CT56" s="843"/>
      <c r="CU56" s="843"/>
      <c r="CV56" s="844"/>
      <c r="CW56" s="848"/>
      <c r="CX56" s="843"/>
      <c r="CY56" s="843"/>
      <c r="CZ56" s="843"/>
      <c r="DA56" s="844"/>
      <c r="DB56" s="848"/>
      <c r="DC56" s="843"/>
      <c r="DD56" s="843"/>
      <c r="DE56" s="843"/>
      <c r="DF56" s="844"/>
      <c r="DG56" s="848"/>
      <c r="DH56" s="843"/>
      <c r="DI56" s="843"/>
      <c r="DJ56" s="843"/>
      <c r="DK56" s="844"/>
      <c r="DL56" s="848"/>
      <c r="DM56" s="843"/>
      <c r="DN56" s="843"/>
      <c r="DO56" s="843"/>
      <c r="DP56" s="844"/>
      <c r="DQ56" s="848"/>
      <c r="DR56" s="843"/>
      <c r="DS56" s="843"/>
      <c r="DT56" s="843"/>
      <c r="DU56" s="844"/>
      <c r="DV56" s="845"/>
      <c r="DW56" s="846"/>
      <c r="DX56" s="846"/>
      <c r="DY56" s="846"/>
      <c r="DZ56" s="847"/>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8"/>
      <c r="R57" s="899"/>
      <c r="S57" s="899"/>
      <c r="T57" s="899"/>
      <c r="U57" s="899"/>
      <c r="V57" s="899"/>
      <c r="W57" s="899"/>
      <c r="X57" s="899"/>
      <c r="Y57" s="899"/>
      <c r="Z57" s="899"/>
      <c r="AA57" s="899"/>
      <c r="AB57" s="899"/>
      <c r="AC57" s="899"/>
      <c r="AD57" s="899"/>
      <c r="AE57" s="900"/>
      <c r="AF57" s="821"/>
      <c r="AG57" s="822"/>
      <c r="AH57" s="822"/>
      <c r="AI57" s="822"/>
      <c r="AJ57" s="823"/>
      <c r="AK57" s="901"/>
      <c r="AL57" s="899"/>
      <c r="AM57" s="899"/>
      <c r="AN57" s="899"/>
      <c r="AO57" s="899"/>
      <c r="AP57" s="899"/>
      <c r="AQ57" s="899"/>
      <c r="AR57" s="899"/>
      <c r="AS57" s="899"/>
      <c r="AT57" s="899"/>
      <c r="AU57" s="899"/>
      <c r="AV57" s="899"/>
      <c r="AW57" s="899"/>
      <c r="AX57" s="899"/>
      <c r="AY57" s="899"/>
      <c r="AZ57" s="902"/>
      <c r="BA57" s="902"/>
      <c r="BB57" s="902"/>
      <c r="BC57" s="902"/>
      <c r="BD57" s="902"/>
      <c r="BE57" s="891"/>
      <c r="BF57" s="891"/>
      <c r="BG57" s="891"/>
      <c r="BH57" s="891"/>
      <c r="BI57" s="892"/>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8"/>
      <c r="CI57" s="843"/>
      <c r="CJ57" s="843"/>
      <c r="CK57" s="843"/>
      <c r="CL57" s="844"/>
      <c r="CM57" s="848"/>
      <c r="CN57" s="843"/>
      <c r="CO57" s="843"/>
      <c r="CP57" s="843"/>
      <c r="CQ57" s="844"/>
      <c r="CR57" s="848"/>
      <c r="CS57" s="843"/>
      <c r="CT57" s="843"/>
      <c r="CU57" s="843"/>
      <c r="CV57" s="844"/>
      <c r="CW57" s="848"/>
      <c r="CX57" s="843"/>
      <c r="CY57" s="843"/>
      <c r="CZ57" s="843"/>
      <c r="DA57" s="844"/>
      <c r="DB57" s="848"/>
      <c r="DC57" s="843"/>
      <c r="DD57" s="843"/>
      <c r="DE57" s="843"/>
      <c r="DF57" s="844"/>
      <c r="DG57" s="848"/>
      <c r="DH57" s="843"/>
      <c r="DI57" s="843"/>
      <c r="DJ57" s="843"/>
      <c r="DK57" s="844"/>
      <c r="DL57" s="848"/>
      <c r="DM57" s="843"/>
      <c r="DN57" s="843"/>
      <c r="DO57" s="843"/>
      <c r="DP57" s="844"/>
      <c r="DQ57" s="848"/>
      <c r="DR57" s="843"/>
      <c r="DS57" s="843"/>
      <c r="DT57" s="843"/>
      <c r="DU57" s="844"/>
      <c r="DV57" s="845"/>
      <c r="DW57" s="846"/>
      <c r="DX57" s="846"/>
      <c r="DY57" s="846"/>
      <c r="DZ57" s="847"/>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8"/>
      <c r="R58" s="899"/>
      <c r="S58" s="899"/>
      <c r="T58" s="899"/>
      <c r="U58" s="899"/>
      <c r="V58" s="899"/>
      <c r="W58" s="899"/>
      <c r="X58" s="899"/>
      <c r="Y58" s="899"/>
      <c r="Z58" s="899"/>
      <c r="AA58" s="899"/>
      <c r="AB58" s="899"/>
      <c r="AC58" s="899"/>
      <c r="AD58" s="899"/>
      <c r="AE58" s="900"/>
      <c r="AF58" s="821"/>
      <c r="AG58" s="822"/>
      <c r="AH58" s="822"/>
      <c r="AI58" s="822"/>
      <c r="AJ58" s="823"/>
      <c r="AK58" s="901"/>
      <c r="AL58" s="899"/>
      <c r="AM58" s="899"/>
      <c r="AN58" s="899"/>
      <c r="AO58" s="899"/>
      <c r="AP58" s="899"/>
      <c r="AQ58" s="899"/>
      <c r="AR58" s="899"/>
      <c r="AS58" s="899"/>
      <c r="AT58" s="899"/>
      <c r="AU58" s="899"/>
      <c r="AV58" s="899"/>
      <c r="AW58" s="899"/>
      <c r="AX58" s="899"/>
      <c r="AY58" s="899"/>
      <c r="AZ58" s="902"/>
      <c r="BA58" s="902"/>
      <c r="BB58" s="902"/>
      <c r="BC58" s="902"/>
      <c r="BD58" s="902"/>
      <c r="BE58" s="891"/>
      <c r="BF58" s="891"/>
      <c r="BG58" s="891"/>
      <c r="BH58" s="891"/>
      <c r="BI58" s="892"/>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8"/>
      <c r="CI58" s="843"/>
      <c r="CJ58" s="843"/>
      <c r="CK58" s="843"/>
      <c r="CL58" s="844"/>
      <c r="CM58" s="848"/>
      <c r="CN58" s="843"/>
      <c r="CO58" s="843"/>
      <c r="CP58" s="843"/>
      <c r="CQ58" s="844"/>
      <c r="CR58" s="848"/>
      <c r="CS58" s="843"/>
      <c r="CT58" s="843"/>
      <c r="CU58" s="843"/>
      <c r="CV58" s="844"/>
      <c r="CW58" s="848"/>
      <c r="CX58" s="843"/>
      <c r="CY58" s="843"/>
      <c r="CZ58" s="843"/>
      <c r="DA58" s="844"/>
      <c r="DB58" s="848"/>
      <c r="DC58" s="843"/>
      <c r="DD58" s="843"/>
      <c r="DE58" s="843"/>
      <c r="DF58" s="844"/>
      <c r="DG58" s="848"/>
      <c r="DH58" s="843"/>
      <c r="DI58" s="843"/>
      <c r="DJ58" s="843"/>
      <c r="DK58" s="844"/>
      <c r="DL58" s="848"/>
      <c r="DM58" s="843"/>
      <c r="DN58" s="843"/>
      <c r="DO58" s="843"/>
      <c r="DP58" s="844"/>
      <c r="DQ58" s="848"/>
      <c r="DR58" s="843"/>
      <c r="DS58" s="843"/>
      <c r="DT58" s="843"/>
      <c r="DU58" s="844"/>
      <c r="DV58" s="845"/>
      <c r="DW58" s="846"/>
      <c r="DX58" s="846"/>
      <c r="DY58" s="846"/>
      <c r="DZ58" s="847"/>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8"/>
      <c r="R59" s="899"/>
      <c r="S59" s="899"/>
      <c r="T59" s="899"/>
      <c r="U59" s="899"/>
      <c r="V59" s="899"/>
      <c r="W59" s="899"/>
      <c r="X59" s="899"/>
      <c r="Y59" s="899"/>
      <c r="Z59" s="899"/>
      <c r="AA59" s="899"/>
      <c r="AB59" s="899"/>
      <c r="AC59" s="899"/>
      <c r="AD59" s="899"/>
      <c r="AE59" s="900"/>
      <c r="AF59" s="821"/>
      <c r="AG59" s="822"/>
      <c r="AH59" s="822"/>
      <c r="AI59" s="822"/>
      <c r="AJ59" s="823"/>
      <c r="AK59" s="901"/>
      <c r="AL59" s="899"/>
      <c r="AM59" s="899"/>
      <c r="AN59" s="899"/>
      <c r="AO59" s="899"/>
      <c r="AP59" s="899"/>
      <c r="AQ59" s="899"/>
      <c r="AR59" s="899"/>
      <c r="AS59" s="899"/>
      <c r="AT59" s="899"/>
      <c r="AU59" s="899"/>
      <c r="AV59" s="899"/>
      <c r="AW59" s="899"/>
      <c r="AX59" s="899"/>
      <c r="AY59" s="899"/>
      <c r="AZ59" s="902"/>
      <c r="BA59" s="902"/>
      <c r="BB59" s="902"/>
      <c r="BC59" s="902"/>
      <c r="BD59" s="902"/>
      <c r="BE59" s="891"/>
      <c r="BF59" s="891"/>
      <c r="BG59" s="891"/>
      <c r="BH59" s="891"/>
      <c r="BI59" s="892"/>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8"/>
      <c r="CI59" s="843"/>
      <c r="CJ59" s="843"/>
      <c r="CK59" s="843"/>
      <c r="CL59" s="844"/>
      <c r="CM59" s="848"/>
      <c r="CN59" s="843"/>
      <c r="CO59" s="843"/>
      <c r="CP59" s="843"/>
      <c r="CQ59" s="844"/>
      <c r="CR59" s="848"/>
      <c r="CS59" s="843"/>
      <c r="CT59" s="843"/>
      <c r="CU59" s="843"/>
      <c r="CV59" s="844"/>
      <c r="CW59" s="848"/>
      <c r="CX59" s="843"/>
      <c r="CY59" s="843"/>
      <c r="CZ59" s="843"/>
      <c r="DA59" s="844"/>
      <c r="DB59" s="848"/>
      <c r="DC59" s="843"/>
      <c r="DD59" s="843"/>
      <c r="DE59" s="843"/>
      <c r="DF59" s="844"/>
      <c r="DG59" s="848"/>
      <c r="DH59" s="843"/>
      <c r="DI59" s="843"/>
      <c r="DJ59" s="843"/>
      <c r="DK59" s="844"/>
      <c r="DL59" s="848"/>
      <c r="DM59" s="843"/>
      <c r="DN59" s="843"/>
      <c r="DO59" s="843"/>
      <c r="DP59" s="844"/>
      <c r="DQ59" s="848"/>
      <c r="DR59" s="843"/>
      <c r="DS59" s="843"/>
      <c r="DT59" s="843"/>
      <c r="DU59" s="844"/>
      <c r="DV59" s="845"/>
      <c r="DW59" s="846"/>
      <c r="DX59" s="846"/>
      <c r="DY59" s="846"/>
      <c r="DZ59" s="847"/>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8"/>
      <c r="R60" s="899"/>
      <c r="S60" s="899"/>
      <c r="T60" s="899"/>
      <c r="U60" s="899"/>
      <c r="V60" s="899"/>
      <c r="W60" s="899"/>
      <c r="X60" s="899"/>
      <c r="Y60" s="899"/>
      <c r="Z60" s="899"/>
      <c r="AA60" s="899"/>
      <c r="AB60" s="899"/>
      <c r="AC60" s="899"/>
      <c r="AD60" s="899"/>
      <c r="AE60" s="900"/>
      <c r="AF60" s="821"/>
      <c r="AG60" s="822"/>
      <c r="AH60" s="822"/>
      <c r="AI60" s="822"/>
      <c r="AJ60" s="823"/>
      <c r="AK60" s="901"/>
      <c r="AL60" s="899"/>
      <c r="AM60" s="899"/>
      <c r="AN60" s="899"/>
      <c r="AO60" s="899"/>
      <c r="AP60" s="899"/>
      <c r="AQ60" s="899"/>
      <c r="AR60" s="899"/>
      <c r="AS60" s="899"/>
      <c r="AT60" s="899"/>
      <c r="AU60" s="899"/>
      <c r="AV60" s="899"/>
      <c r="AW60" s="899"/>
      <c r="AX60" s="899"/>
      <c r="AY60" s="899"/>
      <c r="AZ60" s="902"/>
      <c r="BA60" s="902"/>
      <c r="BB60" s="902"/>
      <c r="BC60" s="902"/>
      <c r="BD60" s="902"/>
      <c r="BE60" s="891"/>
      <c r="BF60" s="891"/>
      <c r="BG60" s="891"/>
      <c r="BH60" s="891"/>
      <c r="BI60" s="892"/>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8"/>
      <c r="CI60" s="843"/>
      <c r="CJ60" s="843"/>
      <c r="CK60" s="843"/>
      <c r="CL60" s="844"/>
      <c r="CM60" s="848"/>
      <c r="CN60" s="843"/>
      <c r="CO60" s="843"/>
      <c r="CP60" s="843"/>
      <c r="CQ60" s="844"/>
      <c r="CR60" s="848"/>
      <c r="CS60" s="843"/>
      <c r="CT60" s="843"/>
      <c r="CU60" s="843"/>
      <c r="CV60" s="844"/>
      <c r="CW60" s="848"/>
      <c r="CX60" s="843"/>
      <c r="CY60" s="843"/>
      <c r="CZ60" s="843"/>
      <c r="DA60" s="844"/>
      <c r="DB60" s="848"/>
      <c r="DC60" s="843"/>
      <c r="DD60" s="843"/>
      <c r="DE60" s="843"/>
      <c r="DF60" s="844"/>
      <c r="DG60" s="848"/>
      <c r="DH60" s="843"/>
      <c r="DI60" s="843"/>
      <c r="DJ60" s="843"/>
      <c r="DK60" s="844"/>
      <c r="DL60" s="848"/>
      <c r="DM60" s="843"/>
      <c r="DN60" s="843"/>
      <c r="DO60" s="843"/>
      <c r="DP60" s="844"/>
      <c r="DQ60" s="848"/>
      <c r="DR60" s="843"/>
      <c r="DS60" s="843"/>
      <c r="DT60" s="843"/>
      <c r="DU60" s="844"/>
      <c r="DV60" s="845"/>
      <c r="DW60" s="846"/>
      <c r="DX60" s="846"/>
      <c r="DY60" s="846"/>
      <c r="DZ60" s="847"/>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8"/>
      <c r="R61" s="899"/>
      <c r="S61" s="899"/>
      <c r="T61" s="899"/>
      <c r="U61" s="899"/>
      <c r="V61" s="899"/>
      <c r="W61" s="899"/>
      <c r="X61" s="899"/>
      <c r="Y61" s="899"/>
      <c r="Z61" s="899"/>
      <c r="AA61" s="899"/>
      <c r="AB61" s="899"/>
      <c r="AC61" s="899"/>
      <c r="AD61" s="899"/>
      <c r="AE61" s="900"/>
      <c r="AF61" s="821"/>
      <c r="AG61" s="822"/>
      <c r="AH61" s="822"/>
      <c r="AI61" s="822"/>
      <c r="AJ61" s="823"/>
      <c r="AK61" s="901"/>
      <c r="AL61" s="899"/>
      <c r="AM61" s="899"/>
      <c r="AN61" s="899"/>
      <c r="AO61" s="899"/>
      <c r="AP61" s="899"/>
      <c r="AQ61" s="899"/>
      <c r="AR61" s="899"/>
      <c r="AS61" s="899"/>
      <c r="AT61" s="899"/>
      <c r="AU61" s="899"/>
      <c r="AV61" s="899"/>
      <c r="AW61" s="899"/>
      <c r="AX61" s="899"/>
      <c r="AY61" s="899"/>
      <c r="AZ61" s="902"/>
      <c r="BA61" s="902"/>
      <c r="BB61" s="902"/>
      <c r="BC61" s="902"/>
      <c r="BD61" s="902"/>
      <c r="BE61" s="891"/>
      <c r="BF61" s="891"/>
      <c r="BG61" s="891"/>
      <c r="BH61" s="891"/>
      <c r="BI61" s="892"/>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8"/>
      <c r="CI61" s="843"/>
      <c r="CJ61" s="843"/>
      <c r="CK61" s="843"/>
      <c r="CL61" s="844"/>
      <c r="CM61" s="848"/>
      <c r="CN61" s="843"/>
      <c r="CO61" s="843"/>
      <c r="CP61" s="843"/>
      <c r="CQ61" s="844"/>
      <c r="CR61" s="848"/>
      <c r="CS61" s="843"/>
      <c r="CT61" s="843"/>
      <c r="CU61" s="843"/>
      <c r="CV61" s="844"/>
      <c r="CW61" s="848"/>
      <c r="CX61" s="843"/>
      <c r="CY61" s="843"/>
      <c r="CZ61" s="843"/>
      <c r="DA61" s="844"/>
      <c r="DB61" s="848"/>
      <c r="DC61" s="843"/>
      <c r="DD61" s="843"/>
      <c r="DE61" s="843"/>
      <c r="DF61" s="844"/>
      <c r="DG61" s="848"/>
      <c r="DH61" s="843"/>
      <c r="DI61" s="843"/>
      <c r="DJ61" s="843"/>
      <c r="DK61" s="844"/>
      <c r="DL61" s="848"/>
      <c r="DM61" s="843"/>
      <c r="DN61" s="843"/>
      <c r="DO61" s="843"/>
      <c r="DP61" s="844"/>
      <c r="DQ61" s="848"/>
      <c r="DR61" s="843"/>
      <c r="DS61" s="843"/>
      <c r="DT61" s="843"/>
      <c r="DU61" s="844"/>
      <c r="DV61" s="845"/>
      <c r="DW61" s="846"/>
      <c r="DX61" s="846"/>
      <c r="DY61" s="846"/>
      <c r="DZ61" s="847"/>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8"/>
      <c r="R62" s="899"/>
      <c r="S62" s="899"/>
      <c r="T62" s="899"/>
      <c r="U62" s="899"/>
      <c r="V62" s="899"/>
      <c r="W62" s="899"/>
      <c r="X62" s="899"/>
      <c r="Y62" s="899"/>
      <c r="Z62" s="899"/>
      <c r="AA62" s="899"/>
      <c r="AB62" s="899"/>
      <c r="AC62" s="899"/>
      <c r="AD62" s="899"/>
      <c r="AE62" s="900"/>
      <c r="AF62" s="821"/>
      <c r="AG62" s="822"/>
      <c r="AH62" s="822"/>
      <c r="AI62" s="822"/>
      <c r="AJ62" s="823"/>
      <c r="AK62" s="901"/>
      <c r="AL62" s="899"/>
      <c r="AM62" s="899"/>
      <c r="AN62" s="899"/>
      <c r="AO62" s="899"/>
      <c r="AP62" s="899"/>
      <c r="AQ62" s="899"/>
      <c r="AR62" s="899"/>
      <c r="AS62" s="899"/>
      <c r="AT62" s="899"/>
      <c r="AU62" s="899"/>
      <c r="AV62" s="899"/>
      <c r="AW62" s="899"/>
      <c r="AX62" s="899"/>
      <c r="AY62" s="899"/>
      <c r="AZ62" s="902"/>
      <c r="BA62" s="902"/>
      <c r="BB62" s="902"/>
      <c r="BC62" s="902"/>
      <c r="BD62" s="902"/>
      <c r="BE62" s="891"/>
      <c r="BF62" s="891"/>
      <c r="BG62" s="891"/>
      <c r="BH62" s="891"/>
      <c r="BI62" s="892"/>
      <c r="BJ62" s="910" t="s">
        <v>403</v>
      </c>
      <c r="BK62" s="868"/>
      <c r="BL62" s="868"/>
      <c r="BM62" s="868"/>
      <c r="BN62" s="869"/>
      <c r="BO62" s="245"/>
      <c r="BP62" s="245"/>
      <c r="BQ62" s="242">
        <v>56</v>
      </c>
      <c r="BR62" s="243"/>
      <c r="BS62" s="828"/>
      <c r="BT62" s="829"/>
      <c r="BU62" s="829"/>
      <c r="BV62" s="829"/>
      <c r="BW62" s="829"/>
      <c r="BX62" s="829"/>
      <c r="BY62" s="829"/>
      <c r="BZ62" s="829"/>
      <c r="CA62" s="829"/>
      <c r="CB62" s="829"/>
      <c r="CC62" s="829"/>
      <c r="CD62" s="829"/>
      <c r="CE62" s="829"/>
      <c r="CF62" s="829"/>
      <c r="CG62" s="830"/>
      <c r="CH62" s="848"/>
      <c r="CI62" s="843"/>
      <c r="CJ62" s="843"/>
      <c r="CK62" s="843"/>
      <c r="CL62" s="844"/>
      <c r="CM62" s="848"/>
      <c r="CN62" s="843"/>
      <c r="CO62" s="843"/>
      <c r="CP62" s="843"/>
      <c r="CQ62" s="844"/>
      <c r="CR62" s="848"/>
      <c r="CS62" s="843"/>
      <c r="CT62" s="843"/>
      <c r="CU62" s="843"/>
      <c r="CV62" s="844"/>
      <c r="CW62" s="848"/>
      <c r="CX62" s="843"/>
      <c r="CY62" s="843"/>
      <c r="CZ62" s="843"/>
      <c r="DA62" s="844"/>
      <c r="DB62" s="848"/>
      <c r="DC62" s="843"/>
      <c r="DD62" s="843"/>
      <c r="DE62" s="843"/>
      <c r="DF62" s="844"/>
      <c r="DG62" s="848"/>
      <c r="DH62" s="843"/>
      <c r="DI62" s="843"/>
      <c r="DJ62" s="843"/>
      <c r="DK62" s="844"/>
      <c r="DL62" s="848"/>
      <c r="DM62" s="843"/>
      <c r="DN62" s="843"/>
      <c r="DO62" s="843"/>
      <c r="DP62" s="844"/>
      <c r="DQ62" s="848"/>
      <c r="DR62" s="843"/>
      <c r="DS62" s="843"/>
      <c r="DT62" s="843"/>
      <c r="DU62" s="844"/>
      <c r="DV62" s="845"/>
      <c r="DW62" s="846"/>
      <c r="DX62" s="846"/>
      <c r="DY62" s="846"/>
      <c r="DZ62" s="847"/>
      <c r="EA62" s="226"/>
    </row>
    <row r="63" spans="1:131" s="227" customFormat="1" ht="26.25" customHeight="1" thickBot="1" x14ac:dyDescent="0.25">
      <c r="A63" s="244" t="s">
        <v>380</v>
      </c>
      <c r="B63" s="852" t="s">
        <v>404</v>
      </c>
      <c r="C63" s="853"/>
      <c r="D63" s="853"/>
      <c r="E63" s="853"/>
      <c r="F63" s="853"/>
      <c r="G63" s="853"/>
      <c r="H63" s="853"/>
      <c r="I63" s="853"/>
      <c r="J63" s="853"/>
      <c r="K63" s="853"/>
      <c r="L63" s="853"/>
      <c r="M63" s="853"/>
      <c r="N63" s="853"/>
      <c r="O63" s="853"/>
      <c r="P63" s="854"/>
      <c r="Q63" s="903"/>
      <c r="R63" s="904"/>
      <c r="S63" s="904"/>
      <c r="T63" s="904"/>
      <c r="U63" s="904"/>
      <c r="V63" s="904"/>
      <c r="W63" s="904"/>
      <c r="X63" s="904"/>
      <c r="Y63" s="904"/>
      <c r="Z63" s="904"/>
      <c r="AA63" s="904"/>
      <c r="AB63" s="904"/>
      <c r="AC63" s="904"/>
      <c r="AD63" s="904"/>
      <c r="AE63" s="905"/>
      <c r="AF63" s="906">
        <v>67</v>
      </c>
      <c r="AG63" s="907"/>
      <c r="AH63" s="907"/>
      <c r="AI63" s="907"/>
      <c r="AJ63" s="908"/>
      <c r="AK63" s="909"/>
      <c r="AL63" s="904"/>
      <c r="AM63" s="904"/>
      <c r="AN63" s="904"/>
      <c r="AO63" s="904"/>
      <c r="AP63" s="907">
        <f>+AP31+AP32+AP33</f>
        <v>208</v>
      </c>
      <c r="AQ63" s="907"/>
      <c r="AR63" s="907"/>
      <c r="AS63" s="907"/>
      <c r="AT63" s="907"/>
      <c r="AU63" s="907">
        <f>+AU31+AU32+AU33</f>
        <v>208</v>
      </c>
      <c r="AV63" s="907"/>
      <c r="AW63" s="907"/>
      <c r="AX63" s="907"/>
      <c r="AY63" s="907"/>
      <c r="AZ63" s="911"/>
      <c r="BA63" s="911"/>
      <c r="BB63" s="911"/>
      <c r="BC63" s="911"/>
      <c r="BD63" s="911"/>
      <c r="BE63" s="912"/>
      <c r="BF63" s="912"/>
      <c r="BG63" s="912"/>
      <c r="BH63" s="912"/>
      <c r="BI63" s="913"/>
      <c r="BJ63" s="914" t="s">
        <v>405</v>
      </c>
      <c r="BK63" s="915"/>
      <c r="BL63" s="915"/>
      <c r="BM63" s="915"/>
      <c r="BN63" s="916"/>
      <c r="BO63" s="245"/>
      <c r="BP63" s="245"/>
      <c r="BQ63" s="242">
        <v>57</v>
      </c>
      <c r="BR63" s="243"/>
      <c r="BS63" s="828"/>
      <c r="BT63" s="829"/>
      <c r="BU63" s="829"/>
      <c r="BV63" s="829"/>
      <c r="BW63" s="829"/>
      <c r="BX63" s="829"/>
      <c r="BY63" s="829"/>
      <c r="BZ63" s="829"/>
      <c r="CA63" s="829"/>
      <c r="CB63" s="829"/>
      <c r="CC63" s="829"/>
      <c r="CD63" s="829"/>
      <c r="CE63" s="829"/>
      <c r="CF63" s="829"/>
      <c r="CG63" s="830"/>
      <c r="CH63" s="848"/>
      <c r="CI63" s="843"/>
      <c r="CJ63" s="843"/>
      <c r="CK63" s="843"/>
      <c r="CL63" s="844"/>
      <c r="CM63" s="848"/>
      <c r="CN63" s="843"/>
      <c r="CO63" s="843"/>
      <c r="CP63" s="843"/>
      <c r="CQ63" s="844"/>
      <c r="CR63" s="848"/>
      <c r="CS63" s="843"/>
      <c r="CT63" s="843"/>
      <c r="CU63" s="843"/>
      <c r="CV63" s="844"/>
      <c r="CW63" s="848"/>
      <c r="CX63" s="843"/>
      <c r="CY63" s="843"/>
      <c r="CZ63" s="843"/>
      <c r="DA63" s="844"/>
      <c r="DB63" s="848"/>
      <c r="DC63" s="843"/>
      <c r="DD63" s="843"/>
      <c r="DE63" s="843"/>
      <c r="DF63" s="844"/>
      <c r="DG63" s="848"/>
      <c r="DH63" s="843"/>
      <c r="DI63" s="843"/>
      <c r="DJ63" s="843"/>
      <c r="DK63" s="844"/>
      <c r="DL63" s="848"/>
      <c r="DM63" s="843"/>
      <c r="DN63" s="843"/>
      <c r="DO63" s="843"/>
      <c r="DP63" s="844"/>
      <c r="DQ63" s="848"/>
      <c r="DR63" s="843"/>
      <c r="DS63" s="843"/>
      <c r="DT63" s="843"/>
      <c r="DU63" s="844"/>
      <c r="DV63" s="845"/>
      <c r="DW63" s="846"/>
      <c r="DX63" s="846"/>
      <c r="DY63" s="846"/>
      <c r="DZ63" s="847"/>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8"/>
      <c r="CI64" s="843"/>
      <c r="CJ64" s="843"/>
      <c r="CK64" s="843"/>
      <c r="CL64" s="844"/>
      <c r="CM64" s="848"/>
      <c r="CN64" s="843"/>
      <c r="CO64" s="843"/>
      <c r="CP64" s="843"/>
      <c r="CQ64" s="844"/>
      <c r="CR64" s="848"/>
      <c r="CS64" s="843"/>
      <c r="CT64" s="843"/>
      <c r="CU64" s="843"/>
      <c r="CV64" s="844"/>
      <c r="CW64" s="848"/>
      <c r="CX64" s="843"/>
      <c r="CY64" s="843"/>
      <c r="CZ64" s="843"/>
      <c r="DA64" s="844"/>
      <c r="DB64" s="848"/>
      <c r="DC64" s="843"/>
      <c r="DD64" s="843"/>
      <c r="DE64" s="843"/>
      <c r="DF64" s="844"/>
      <c r="DG64" s="848"/>
      <c r="DH64" s="843"/>
      <c r="DI64" s="843"/>
      <c r="DJ64" s="843"/>
      <c r="DK64" s="844"/>
      <c r="DL64" s="848"/>
      <c r="DM64" s="843"/>
      <c r="DN64" s="843"/>
      <c r="DO64" s="843"/>
      <c r="DP64" s="844"/>
      <c r="DQ64" s="848"/>
      <c r="DR64" s="843"/>
      <c r="DS64" s="843"/>
      <c r="DT64" s="843"/>
      <c r="DU64" s="844"/>
      <c r="DV64" s="845"/>
      <c r="DW64" s="846"/>
      <c r="DX64" s="846"/>
      <c r="DY64" s="846"/>
      <c r="DZ64" s="847"/>
      <c r="EA64" s="226"/>
    </row>
    <row r="65" spans="1:131" s="227" customFormat="1" ht="26.25" customHeight="1" thickBot="1" x14ac:dyDescent="0.25">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8"/>
      <c r="CI65" s="843"/>
      <c r="CJ65" s="843"/>
      <c r="CK65" s="843"/>
      <c r="CL65" s="844"/>
      <c r="CM65" s="848"/>
      <c r="CN65" s="843"/>
      <c r="CO65" s="843"/>
      <c r="CP65" s="843"/>
      <c r="CQ65" s="844"/>
      <c r="CR65" s="848"/>
      <c r="CS65" s="843"/>
      <c r="CT65" s="843"/>
      <c r="CU65" s="843"/>
      <c r="CV65" s="844"/>
      <c r="CW65" s="848"/>
      <c r="CX65" s="843"/>
      <c r="CY65" s="843"/>
      <c r="CZ65" s="843"/>
      <c r="DA65" s="844"/>
      <c r="DB65" s="848"/>
      <c r="DC65" s="843"/>
      <c r="DD65" s="843"/>
      <c r="DE65" s="843"/>
      <c r="DF65" s="844"/>
      <c r="DG65" s="848"/>
      <c r="DH65" s="843"/>
      <c r="DI65" s="843"/>
      <c r="DJ65" s="843"/>
      <c r="DK65" s="844"/>
      <c r="DL65" s="848"/>
      <c r="DM65" s="843"/>
      <c r="DN65" s="843"/>
      <c r="DO65" s="843"/>
      <c r="DP65" s="844"/>
      <c r="DQ65" s="848"/>
      <c r="DR65" s="843"/>
      <c r="DS65" s="843"/>
      <c r="DT65" s="843"/>
      <c r="DU65" s="844"/>
      <c r="DV65" s="845"/>
      <c r="DW65" s="846"/>
      <c r="DX65" s="846"/>
      <c r="DY65" s="846"/>
      <c r="DZ65" s="847"/>
      <c r="EA65" s="226"/>
    </row>
    <row r="66" spans="1:131" s="227" customFormat="1" ht="26.25" customHeight="1" x14ac:dyDescent="0.2">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410</v>
      </c>
      <c r="AB66" s="778"/>
      <c r="AC66" s="778"/>
      <c r="AD66" s="778"/>
      <c r="AE66" s="779"/>
      <c r="AF66" s="917" t="s">
        <v>411</v>
      </c>
      <c r="AG66" s="875"/>
      <c r="AH66" s="875"/>
      <c r="AI66" s="875"/>
      <c r="AJ66" s="918"/>
      <c r="AK66" s="777" t="s">
        <v>412</v>
      </c>
      <c r="AL66" s="801"/>
      <c r="AM66" s="801"/>
      <c r="AN66" s="801"/>
      <c r="AO66" s="802"/>
      <c r="AP66" s="777" t="s">
        <v>413</v>
      </c>
      <c r="AQ66" s="778"/>
      <c r="AR66" s="778"/>
      <c r="AS66" s="778"/>
      <c r="AT66" s="779"/>
      <c r="AU66" s="777" t="s">
        <v>414</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8"/>
      <c r="BT66" s="929"/>
      <c r="BU66" s="929"/>
      <c r="BV66" s="929"/>
      <c r="BW66" s="929"/>
      <c r="BX66" s="929"/>
      <c r="BY66" s="929"/>
      <c r="BZ66" s="929"/>
      <c r="CA66" s="929"/>
      <c r="CB66" s="929"/>
      <c r="CC66" s="929"/>
      <c r="CD66" s="929"/>
      <c r="CE66" s="929"/>
      <c r="CF66" s="929"/>
      <c r="CG66" s="930"/>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9"/>
      <c r="AG67" s="878"/>
      <c r="AH67" s="878"/>
      <c r="AI67" s="878"/>
      <c r="AJ67" s="920"/>
      <c r="AK67" s="921"/>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8"/>
      <c r="BT67" s="929"/>
      <c r="BU67" s="929"/>
      <c r="BV67" s="929"/>
      <c r="BW67" s="929"/>
      <c r="BX67" s="929"/>
      <c r="BY67" s="929"/>
      <c r="BZ67" s="929"/>
      <c r="CA67" s="929"/>
      <c r="CB67" s="929"/>
      <c r="CC67" s="929"/>
      <c r="CD67" s="929"/>
      <c r="CE67" s="929"/>
      <c r="CF67" s="929"/>
      <c r="CG67" s="930"/>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26"/>
    </row>
    <row r="68" spans="1:131" s="227" customFormat="1" ht="26.25" customHeight="1" thickTop="1" x14ac:dyDescent="0.2">
      <c r="A68" s="238">
        <v>1</v>
      </c>
      <c r="B68" s="935" t="s">
        <v>577</v>
      </c>
      <c r="C68" s="936"/>
      <c r="D68" s="936"/>
      <c r="E68" s="936"/>
      <c r="F68" s="936"/>
      <c r="G68" s="936"/>
      <c r="H68" s="936"/>
      <c r="I68" s="936"/>
      <c r="J68" s="936"/>
      <c r="K68" s="936"/>
      <c r="L68" s="936"/>
      <c r="M68" s="936"/>
      <c r="N68" s="936"/>
      <c r="O68" s="936"/>
      <c r="P68" s="937"/>
      <c r="Q68" s="938">
        <v>3</v>
      </c>
      <c r="R68" s="932"/>
      <c r="S68" s="932"/>
      <c r="T68" s="932"/>
      <c r="U68" s="932"/>
      <c r="V68" s="932">
        <v>3</v>
      </c>
      <c r="W68" s="932"/>
      <c r="X68" s="932"/>
      <c r="Y68" s="932"/>
      <c r="Z68" s="932"/>
      <c r="AA68" s="932">
        <v>0</v>
      </c>
      <c r="AB68" s="932"/>
      <c r="AC68" s="932"/>
      <c r="AD68" s="932"/>
      <c r="AE68" s="932"/>
      <c r="AF68" s="932">
        <v>0</v>
      </c>
      <c r="AG68" s="932"/>
      <c r="AH68" s="932"/>
      <c r="AI68" s="932"/>
      <c r="AJ68" s="932"/>
      <c r="AK68" s="931" t="s">
        <v>592</v>
      </c>
      <c r="AL68" s="932"/>
      <c r="AM68" s="932"/>
      <c r="AN68" s="932"/>
      <c r="AO68" s="932"/>
      <c r="AP68" s="931" t="s">
        <v>592</v>
      </c>
      <c r="AQ68" s="932"/>
      <c r="AR68" s="932"/>
      <c r="AS68" s="932"/>
      <c r="AT68" s="932"/>
      <c r="AU68" s="931" t="s">
        <v>592</v>
      </c>
      <c r="AV68" s="932"/>
      <c r="AW68" s="932"/>
      <c r="AX68" s="932"/>
      <c r="AY68" s="932"/>
      <c r="AZ68" s="933"/>
      <c r="BA68" s="933"/>
      <c r="BB68" s="933"/>
      <c r="BC68" s="933"/>
      <c r="BD68" s="934"/>
      <c r="BE68" s="245"/>
      <c r="BF68" s="245"/>
      <c r="BG68" s="245"/>
      <c r="BH68" s="245"/>
      <c r="BI68" s="245"/>
      <c r="BJ68" s="245"/>
      <c r="BK68" s="245"/>
      <c r="BL68" s="245"/>
      <c r="BM68" s="245"/>
      <c r="BN68" s="245"/>
      <c r="BO68" s="245"/>
      <c r="BP68" s="245"/>
      <c r="BQ68" s="242">
        <v>62</v>
      </c>
      <c r="BR68" s="247"/>
      <c r="BS68" s="928"/>
      <c r="BT68" s="929"/>
      <c r="BU68" s="929"/>
      <c r="BV68" s="929"/>
      <c r="BW68" s="929"/>
      <c r="BX68" s="929"/>
      <c r="BY68" s="929"/>
      <c r="BZ68" s="929"/>
      <c r="CA68" s="929"/>
      <c r="CB68" s="929"/>
      <c r="CC68" s="929"/>
      <c r="CD68" s="929"/>
      <c r="CE68" s="929"/>
      <c r="CF68" s="929"/>
      <c r="CG68" s="930"/>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26"/>
    </row>
    <row r="69" spans="1:131" s="227" customFormat="1" ht="26.25" customHeight="1" x14ac:dyDescent="0.2">
      <c r="A69" s="241">
        <v>2</v>
      </c>
      <c r="B69" s="939" t="s">
        <v>578</v>
      </c>
      <c r="C69" s="940"/>
      <c r="D69" s="940"/>
      <c r="E69" s="940"/>
      <c r="F69" s="940"/>
      <c r="G69" s="940"/>
      <c r="H69" s="940"/>
      <c r="I69" s="940"/>
      <c r="J69" s="940"/>
      <c r="K69" s="940"/>
      <c r="L69" s="940"/>
      <c r="M69" s="940"/>
      <c r="N69" s="940"/>
      <c r="O69" s="940"/>
      <c r="P69" s="941"/>
      <c r="Q69" s="942">
        <v>28</v>
      </c>
      <c r="R69" s="894"/>
      <c r="S69" s="894"/>
      <c r="T69" s="894"/>
      <c r="U69" s="894"/>
      <c r="V69" s="894">
        <v>23</v>
      </c>
      <c r="W69" s="894"/>
      <c r="X69" s="894"/>
      <c r="Y69" s="894"/>
      <c r="Z69" s="894"/>
      <c r="AA69" s="894">
        <v>5</v>
      </c>
      <c r="AB69" s="894"/>
      <c r="AC69" s="894"/>
      <c r="AD69" s="894"/>
      <c r="AE69" s="894"/>
      <c r="AF69" s="894">
        <v>5</v>
      </c>
      <c r="AG69" s="894"/>
      <c r="AH69" s="894"/>
      <c r="AI69" s="894"/>
      <c r="AJ69" s="894"/>
      <c r="AK69" s="894">
        <v>22</v>
      </c>
      <c r="AL69" s="894"/>
      <c r="AM69" s="894"/>
      <c r="AN69" s="894"/>
      <c r="AO69" s="894"/>
      <c r="AP69" s="943" t="s">
        <v>593</v>
      </c>
      <c r="AQ69" s="894"/>
      <c r="AR69" s="894"/>
      <c r="AS69" s="894"/>
      <c r="AT69" s="894"/>
      <c r="AU69" s="943" t="s">
        <v>593</v>
      </c>
      <c r="AV69" s="894"/>
      <c r="AW69" s="894"/>
      <c r="AX69" s="894"/>
      <c r="AY69" s="894"/>
      <c r="AZ69" s="944"/>
      <c r="BA69" s="944"/>
      <c r="BB69" s="944"/>
      <c r="BC69" s="944"/>
      <c r="BD69" s="945"/>
      <c r="BE69" s="245"/>
      <c r="BF69" s="245"/>
      <c r="BG69" s="245"/>
      <c r="BH69" s="245"/>
      <c r="BI69" s="245"/>
      <c r="BJ69" s="245"/>
      <c r="BK69" s="245"/>
      <c r="BL69" s="245"/>
      <c r="BM69" s="245"/>
      <c r="BN69" s="245"/>
      <c r="BO69" s="245"/>
      <c r="BP69" s="245"/>
      <c r="BQ69" s="242">
        <v>63</v>
      </c>
      <c r="BR69" s="247"/>
      <c r="BS69" s="928"/>
      <c r="BT69" s="929"/>
      <c r="BU69" s="929"/>
      <c r="BV69" s="929"/>
      <c r="BW69" s="929"/>
      <c r="BX69" s="929"/>
      <c r="BY69" s="929"/>
      <c r="BZ69" s="929"/>
      <c r="CA69" s="929"/>
      <c r="CB69" s="929"/>
      <c r="CC69" s="929"/>
      <c r="CD69" s="929"/>
      <c r="CE69" s="929"/>
      <c r="CF69" s="929"/>
      <c r="CG69" s="930"/>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26"/>
    </row>
    <row r="70" spans="1:131" s="227" customFormat="1" ht="26.25" customHeight="1" x14ac:dyDescent="0.2">
      <c r="A70" s="241">
        <v>3</v>
      </c>
      <c r="B70" s="939" t="s">
        <v>579</v>
      </c>
      <c r="C70" s="940"/>
      <c r="D70" s="940"/>
      <c r="E70" s="940"/>
      <c r="F70" s="940"/>
      <c r="G70" s="940"/>
      <c r="H70" s="940"/>
      <c r="I70" s="940"/>
      <c r="J70" s="940"/>
      <c r="K70" s="940"/>
      <c r="L70" s="940"/>
      <c r="M70" s="940"/>
      <c r="N70" s="940"/>
      <c r="O70" s="940"/>
      <c r="P70" s="941"/>
      <c r="Q70" s="942">
        <v>152</v>
      </c>
      <c r="R70" s="894"/>
      <c r="S70" s="894"/>
      <c r="T70" s="894"/>
      <c r="U70" s="894"/>
      <c r="V70" s="894">
        <v>142</v>
      </c>
      <c r="W70" s="894"/>
      <c r="X70" s="894"/>
      <c r="Y70" s="894"/>
      <c r="Z70" s="894"/>
      <c r="AA70" s="894">
        <v>10</v>
      </c>
      <c r="AB70" s="894"/>
      <c r="AC70" s="894"/>
      <c r="AD70" s="894"/>
      <c r="AE70" s="894"/>
      <c r="AF70" s="894">
        <v>10</v>
      </c>
      <c r="AG70" s="894"/>
      <c r="AH70" s="894"/>
      <c r="AI70" s="894"/>
      <c r="AJ70" s="894"/>
      <c r="AK70" s="943">
        <v>0</v>
      </c>
      <c r="AL70" s="894"/>
      <c r="AM70" s="894"/>
      <c r="AN70" s="894"/>
      <c r="AO70" s="894"/>
      <c r="AP70" s="894">
        <v>51</v>
      </c>
      <c r="AQ70" s="894"/>
      <c r="AR70" s="894"/>
      <c r="AS70" s="894"/>
      <c r="AT70" s="894"/>
      <c r="AU70" s="943" t="s">
        <v>593</v>
      </c>
      <c r="AV70" s="894"/>
      <c r="AW70" s="894"/>
      <c r="AX70" s="894"/>
      <c r="AY70" s="894"/>
      <c r="AZ70" s="944"/>
      <c r="BA70" s="944"/>
      <c r="BB70" s="944"/>
      <c r="BC70" s="944"/>
      <c r="BD70" s="945"/>
      <c r="BE70" s="245"/>
      <c r="BF70" s="245"/>
      <c r="BG70" s="245"/>
      <c r="BH70" s="245"/>
      <c r="BI70" s="245"/>
      <c r="BJ70" s="245"/>
      <c r="BK70" s="245"/>
      <c r="BL70" s="245"/>
      <c r="BM70" s="245"/>
      <c r="BN70" s="245"/>
      <c r="BO70" s="245"/>
      <c r="BP70" s="245"/>
      <c r="BQ70" s="242">
        <v>64</v>
      </c>
      <c r="BR70" s="247"/>
      <c r="BS70" s="928"/>
      <c r="BT70" s="929"/>
      <c r="BU70" s="929"/>
      <c r="BV70" s="929"/>
      <c r="BW70" s="929"/>
      <c r="BX70" s="929"/>
      <c r="BY70" s="929"/>
      <c r="BZ70" s="929"/>
      <c r="CA70" s="929"/>
      <c r="CB70" s="929"/>
      <c r="CC70" s="929"/>
      <c r="CD70" s="929"/>
      <c r="CE70" s="929"/>
      <c r="CF70" s="929"/>
      <c r="CG70" s="930"/>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26"/>
    </row>
    <row r="71" spans="1:131" s="227" customFormat="1" ht="26.25" customHeight="1" x14ac:dyDescent="0.2">
      <c r="A71" s="241">
        <v>4</v>
      </c>
      <c r="B71" s="939" t="s">
        <v>580</v>
      </c>
      <c r="C71" s="940"/>
      <c r="D71" s="940"/>
      <c r="E71" s="940"/>
      <c r="F71" s="940"/>
      <c r="G71" s="940"/>
      <c r="H71" s="940"/>
      <c r="I71" s="940"/>
      <c r="J71" s="940"/>
      <c r="K71" s="940"/>
      <c r="L71" s="940"/>
      <c r="M71" s="940"/>
      <c r="N71" s="940"/>
      <c r="O71" s="940"/>
      <c r="P71" s="941"/>
      <c r="Q71" s="942">
        <v>2139</v>
      </c>
      <c r="R71" s="894"/>
      <c r="S71" s="894"/>
      <c r="T71" s="894"/>
      <c r="U71" s="894"/>
      <c r="V71" s="894">
        <v>1906</v>
      </c>
      <c r="W71" s="894"/>
      <c r="X71" s="894"/>
      <c r="Y71" s="894"/>
      <c r="Z71" s="894"/>
      <c r="AA71" s="894">
        <v>233</v>
      </c>
      <c r="AB71" s="894"/>
      <c r="AC71" s="894"/>
      <c r="AD71" s="894"/>
      <c r="AE71" s="894"/>
      <c r="AF71" s="894">
        <v>233</v>
      </c>
      <c r="AG71" s="894"/>
      <c r="AH71" s="894"/>
      <c r="AI71" s="894"/>
      <c r="AJ71" s="894"/>
      <c r="AK71" s="894">
        <v>2</v>
      </c>
      <c r="AL71" s="894"/>
      <c r="AM71" s="894"/>
      <c r="AN71" s="894"/>
      <c r="AO71" s="894"/>
      <c r="AP71" s="943" t="s">
        <v>593</v>
      </c>
      <c r="AQ71" s="894"/>
      <c r="AR71" s="894"/>
      <c r="AS71" s="894"/>
      <c r="AT71" s="894"/>
      <c r="AU71" s="943" t="s">
        <v>593</v>
      </c>
      <c r="AV71" s="894"/>
      <c r="AW71" s="894"/>
      <c r="AX71" s="894"/>
      <c r="AY71" s="894"/>
      <c r="AZ71" s="944"/>
      <c r="BA71" s="944"/>
      <c r="BB71" s="944"/>
      <c r="BC71" s="944"/>
      <c r="BD71" s="945"/>
      <c r="BE71" s="245"/>
      <c r="BF71" s="245"/>
      <c r="BG71" s="245"/>
      <c r="BH71" s="245"/>
      <c r="BI71" s="245"/>
      <c r="BJ71" s="245"/>
      <c r="BK71" s="245"/>
      <c r="BL71" s="245"/>
      <c r="BM71" s="245"/>
      <c r="BN71" s="245"/>
      <c r="BO71" s="245"/>
      <c r="BP71" s="245"/>
      <c r="BQ71" s="242">
        <v>65</v>
      </c>
      <c r="BR71" s="247"/>
      <c r="BS71" s="928"/>
      <c r="BT71" s="929"/>
      <c r="BU71" s="929"/>
      <c r="BV71" s="929"/>
      <c r="BW71" s="929"/>
      <c r="BX71" s="929"/>
      <c r="BY71" s="929"/>
      <c r="BZ71" s="929"/>
      <c r="CA71" s="929"/>
      <c r="CB71" s="929"/>
      <c r="CC71" s="929"/>
      <c r="CD71" s="929"/>
      <c r="CE71" s="929"/>
      <c r="CF71" s="929"/>
      <c r="CG71" s="930"/>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26"/>
    </row>
    <row r="72" spans="1:131" s="227" customFormat="1" ht="26.25" customHeight="1" x14ac:dyDescent="0.2">
      <c r="A72" s="241">
        <v>5</v>
      </c>
      <c r="B72" s="939" t="s">
        <v>591</v>
      </c>
      <c r="C72" s="940"/>
      <c r="D72" s="940"/>
      <c r="E72" s="940"/>
      <c r="F72" s="940"/>
      <c r="G72" s="940"/>
      <c r="H72" s="940"/>
      <c r="I72" s="940"/>
      <c r="J72" s="940"/>
      <c r="K72" s="940"/>
      <c r="L72" s="940"/>
      <c r="M72" s="940"/>
      <c r="N72" s="940"/>
      <c r="O72" s="940"/>
      <c r="P72" s="941"/>
      <c r="Q72" s="949">
        <v>20</v>
      </c>
      <c r="R72" s="950"/>
      <c r="S72" s="950"/>
      <c r="T72" s="950"/>
      <c r="U72" s="893"/>
      <c r="V72" s="951">
        <v>17</v>
      </c>
      <c r="W72" s="950"/>
      <c r="X72" s="950"/>
      <c r="Y72" s="950"/>
      <c r="Z72" s="893"/>
      <c r="AA72" s="951">
        <v>3</v>
      </c>
      <c r="AB72" s="950"/>
      <c r="AC72" s="950"/>
      <c r="AD72" s="950"/>
      <c r="AE72" s="893"/>
      <c r="AF72" s="951">
        <v>3</v>
      </c>
      <c r="AG72" s="950"/>
      <c r="AH72" s="950"/>
      <c r="AI72" s="950"/>
      <c r="AJ72" s="893"/>
      <c r="AK72" s="952" t="s">
        <v>593</v>
      </c>
      <c r="AL72" s="950"/>
      <c r="AM72" s="950"/>
      <c r="AN72" s="950"/>
      <c r="AO72" s="893"/>
      <c r="AP72" s="943" t="s">
        <v>593</v>
      </c>
      <c r="AQ72" s="894"/>
      <c r="AR72" s="894"/>
      <c r="AS72" s="894"/>
      <c r="AT72" s="894"/>
      <c r="AU72" s="943" t="s">
        <v>593</v>
      </c>
      <c r="AV72" s="894"/>
      <c r="AW72" s="894"/>
      <c r="AX72" s="894"/>
      <c r="AY72" s="894"/>
      <c r="AZ72" s="946"/>
      <c r="BA72" s="947"/>
      <c r="BB72" s="947"/>
      <c r="BC72" s="947"/>
      <c r="BD72" s="948"/>
      <c r="BE72" s="245"/>
      <c r="BF72" s="245"/>
      <c r="BG72" s="245"/>
      <c r="BH72" s="245"/>
      <c r="BI72" s="245"/>
      <c r="BJ72" s="245"/>
      <c r="BK72" s="245"/>
      <c r="BL72" s="245"/>
      <c r="BM72" s="245"/>
      <c r="BN72" s="245"/>
      <c r="BO72" s="245"/>
      <c r="BP72" s="245"/>
      <c r="BQ72" s="242">
        <v>66</v>
      </c>
      <c r="BR72" s="247"/>
      <c r="BS72" s="928"/>
      <c r="BT72" s="929"/>
      <c r="BU72" s="929"/>
      <c r="BV72" s="929"/>
      <c r="BW72" s="929"/>
      <c r="BX72" s="929"/>
      <c r="BY72" s="929"/>
      <c r="BZ72" s="929"/>
      <c r="CA72" s="929"/>
      <c r="CB72" s="929"/>
      <c r="CC72" s="929"/>
      <c r="CD72" s="929"/>
      <c r="CE72" s="929"/>
      <c r="CF72" s="929"/>
      <c r="CG72" s="930"/>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26"/>
    </row>
    <row r="73" spans="1:131" s="227" customFormat="1" ht="26.25" customHeight="1" x14ac:dyDescent="0.2">
      <c r="A73" s="241">
        <v>6</v>
      </c>
      <c r="B73" s="939" t="s">
        <v>590</v>
      </c>
      <c r="C73" s="940"/>
      <c r="D73" s="940"/>
      <c r="E73" s="940"/>
      <c r="F73" s="940"/>
      <c r="G73" s="940"/>
      <c r="H73" s="940"/>
      <c r="I73" s="940"/>
      <c r="J73" s="940"/>
      <c r="K73" s="940"/>
      <c r="L73" s="940"/>
      <c r="M73" s="940"/>
      <c r="N73" s="940"/>
      <c r="O73" s="940"/>
      <c r="P73" s="941"/>
      <c r="Q73" s="949">
        <v>43</v>
      </c>
      <c r="R73" s="950"/>
      <c r="S73" s="950"/>
      <c r="T73" s="950"/>
      <c r="U73" s="893"/>
      <c r="V73" s="951">
        <v>42</v>
      </c>
      <c r="W73" s="950"/>
      <c r="X73" s="950"/>
      <c r="Y73" s="950"/>
      <c r="Z73" s="893"/>
      <c r="AA73" s="951">
        <v>1</v>
      </c>
      <c r="AB73" s="950"/>
      <c r="AC73" s="950"/>
      <c r="AD73" s="950"/>
      <c r="AE73" s="893"/>
      <c r="AF73" s="951">
        <v>1</v>
      </c>
      <c r="AG73" s="950"/>
      <c r="AH73" s="950"/>
      <c r="AI73" s="950"/>
      <c r="AJ73" s="893"/>
      <c r="AK73" s="951">
        <v>17</v>
      </c>
      <c r="AL73" s="950"/>
      <c r="AM73" s="950"/>
      <c r="AN73" s="950"/>
      <c r="AO73" s="893"/>
      <c r="AP73" s="943" t="s">
        <v>593</v>
      </c>
      <c r="AQ73" s="894"/>
      <c r="AR73" s="894"/>
      <c r="AS73" s="894"/>
      <c r="AT73" s="894"/>
      <c r="AU73" s="943" t="s">
        <v>593</v>
      </c>
      <c r="AV73" s="894"/>
      <c r="AW73" s="894"/>
      <c r="AX73" s="894"/>
      <c r="AY73" s="894"/>
      <c r="AZ73" s="946"/>
      <c r="BA73" s="947"/>
      <c r="BB73" s="947"/>
      <c r="BC73" s="947"/>
      <c r="BD73" s="948"/>
      <c r="BE73" s="245"/>
      <c r="BF73" s="245"/>
      <c r="BG73" s="245"/>
      <c r="BH73" s="245"/>
      <c r="BI73" s="245"/>
      <c r="BJ73" s="245"/>
      <c r="BK73" s="245"/>
      <c r="BL73" s="245"/>
      <c r="BM73" s="245"/>
      <c r="BN73" s="245"/>
      <c r="BO73" s="245"/>
      <c r="BP73" s="245"/>
      <c r="BQ73" s="242">
        <v>67</v>
      </c>
      <c r="BR73" s="247"/>
      <c r="BS73" s="928"/>
      <c r="BT73" s="929"/>
      <c r="BU73" s="929"/>
      <c r="BV73" s="929"/>
      <c r="BW73" s="929"/>
      <c r="BX73" s="929"/>
      <c r="BY73" s="929"/>
      <c r="BZ73" s="929"/>
      <c r="CA73" s="929"/>
      <c r="CB73" s="929"/>
      <c r="CC73" s="929"/>
      <c r="CD73" s="929"/>
      <c r="CE73" s="929"/>
      <c r="CF73" s="929"/>
      <c r="CG73" s="930"/>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26"/>
    </row>
    <row r="74" spans="1:131" s="227" customFormat="1" ht="26.25" customHeight="1" x14ac:dyDescent="0.2">
      <c r="A74" s="241">
        <v>7</v>
      </c>
      <c r="B74" s="939" t="s">
        <v>581</v>
      </c>
      <c r="C74" s="940"/>
      <c r="D74" s="940"/>
      <c r="E74" s="940"/>
      <c r="F74" s="940"/>
      <c r="G74" s="940"/>
      <c r="H74" s="940"/>
      <c r="I74" s="940"/>
      <c r="J74" s="940"/>
      <c r="K74" s="940"/>
      <c r="L74" s="940"/>
      <c r="M74" s="940"/>
      <c r="N74" s="940"/>
      <c r="O74" s="940"/>
      <c r="P74" s="941"/>
      <c r="Q74" s="949">
        <v>599</v>
      </c>
      <c r="R74" s="950"/>
      <c r="S74" s="950"/>
      <c r="T74" s="950"/>
      <c r="U74" s="893"/>
      <c r="V74" s="951">
        <v>580</v>
      </c>
      <c r="W74" s="950"/>
      <c r="X74" s="950"/>
      <c r="Y74" s="950"/>
      <c r="Z74" s="893"/>
      <c r="AA74" s="951">
        <v>19</v>
      </c>
      <c r="AB74" s="950"/>
      <c r="AC74" s="950"/>
      <c r="AD74" s="950"/>
      <c r="AE74" s="893"/>
      <c r="AF74" s="951">
        <v>19</v>
      </c>
      <c r="AG74" s="950"/>
      <c r="AH74" s="950"/>
      <c r="AI74" s="950"/>
      <c r="AJ74" s="893"/>
      <c r="AK74" s="951">
        <v>6</v>
      </c>
      <c r="AL74" s="950"/>
      <c r="AM74" s="950"/>
      <c r="AN74" s="950"/>
      <c r="AO74" s="893"/>
      <c r="AP74" s="951">
        <v>517</v>
      </c>
      <c r="AQ74" s="950"/>
      <c r="AR74" s="950"/>
      <c r="AS74" s="950"/>
      <c r="AT74" s="893"/>
      <c r="AU74" s="943" t="s">
        <v>593</v>
      </c>
      <c r="AV74" s="894"/>
      <c r="AW74" s="894"/>
      <c r="AX74" s="894"/>
      <c r="AY74" s="894"/>
      <c r="AZ74" s="946"/>
      <c r="BA74" s="947"/>
      <c r="BB74" s="947"/>
      <c r="BC74" s="947"/>
      <c r="BD74" s="948"/>
      <c r="BE74" s="245"/>
      <c r="BF74" s="245"/>
      <c r="BG74" s="245"/>
      <c r="BH74" s="245"/>
      <c r="BI74" s="245"/>
      <c r="BJ74" s="245"/>
      <c r="BK74" s="245"/>
      <c r="BL74" s="245"/>
      <c r="BM74" s="245"/>
      <c r="BN74" s="245"/>
      <c r="BO74" s="245"/>
      <c r="BP74" s="245"/>
      <c r="BQ74" s="242">
        <v>68</v>
      </c>
      <c r="BR74" s="247"/>
      <c r="BS74" s="928"/>
      <c r="BT74" s="929"/>
      <c r="BU74" s="929"/>
      <c r="BV74" s="929"/>
      <c r="BW74" s="929"/>
      <c r="BX74" s="929"/>
      <c r="BY74" s="929"/>
      <c r="BZ74" s="929"/>
      <c r="CA74" s="929"/>
      <c r="CB74" s="929"/>
      <c r="CC74" s="929"/>
      <c r="CD74" s="929"/>
      <c r="CE74" s="929"/>
      <c r="CF74" s="929"/>
      <c r="CG74" s="930"/>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26"/>
    </row>
    <row r="75" spans="1:131" s="227" customFormat="1" ht="26.25" customHeight="1" x14ac:dyDescent="0.2">
      <c r="A75" s="241">
        <v>8</v>
      </c>
      <c r="B75" s="939" t="s">
        <v>582</v>
      </c>
      <c r="C75" s="940"/>
      <c r="D75" s="940"/>
      <c r="E75" s="940"/>
      <c r="F75" s="940"/>
      <c r="G75" s="940"/>
      <c r="H75" s="940"/>
      <c r="I75" s="940"/>
      <c r="J75" s="940"/>
      <c r="K75" s="940"/>
      <c r="L75" s="940"/>
      <c r="M75" s="940"/>
      <c r="N75" s="940"/>
      <c r="O75" s="940"/>
      <c r="P75" s="941"/>
      <c r="Q75" s="949">
        <v>204</v>
      </c>
      <c r="R75" s="950"/>
      <c r="S75" s="950"/>
      <c r="T75" s="950"/>
      <c r="U75" s="893"/>
      <c r="V75" s="951">
        <v>199</v>
      </c>
      <c r="W75" s="950"/>
      <c r="X75" s="950"/>
      <c r="Y75" s="950"/>
      <c r="Z75" s="893"/>
      <c r="AA75" s="951">
        <v>5</v>
      </c>
      <c r="AB75" s="950"/>
      <c r="AC75" s="950"/>
      <c r="AD75" s="950"/>
      <c r="AE75" s="893"/>
      <c r="AF75" s="951">
        <v>5</v>
      </c>
      <c r="AG75" s="950"/>
      <c r="AH75" s="950"/>
      <c r="AI75" s="950"/>
      <c r="AJ75" s="893"/>
      <c r="AK75" s="951">
        <v>7</v>
      </c>
      <c r="AL75" s="950"/>
      <c r="AM75" s="950"/>
      <c r="AN75" s="950"/>
      <c r="AO75" s="893"/>
      <c r="AP75" s="943" t="s">
        <v>593</v>
      </c>
      <c r="AQ75" s="894"/>
      <c r="AR75" s="894"/>
      <c r="AS75" s="894"/>
      <c r="AT75" s="894"/>
      <c r="AU75" s="943" t="s">
        <v>593</v>
      </c>
      <c r="AV75" s="894"/>
      <c r="AW75" s="894"/>
      <c r="AX75" s="894"/>
      <c r="AY75" s="894"/>
      <c r="AZ75" s="944"/>
      <c r="BA75" s="944"/>
      <c r="BB75" s="944"/>
      <c r="BC75" s="944"/>
      <c r="BD75" s="945"/>
      <c r="BE75" s="245"/>
      <c r="BF75" s="245"/>
      <c r="BG75" s="245"/>
      <c r="BH75" s="245"/>
      <c r="BI75" s="245"/>
      <c r="BJ75" s="245"/>
      <c r="BK75" s="245"/>
      <c r="BL75" s="245"/>
      <c r="BM75" s="245"/>
      <c r="BN75" s="245"/>
      <c r="BO75" s="245"/>
      <c r="BP75" s="245"/>
      <c r="BQ75" s="242">
        <v>69</v>
      </c>
      <c r="BR75" s="247"/>
      <c r="BS75" s="928"/>
      <c r="BT75" s="929"/>
      <c r="BU75" s="929"/>
      <c r="BV75" s="929"/>
      <c r="BW75" s="929"/>
      <c r="BX75" s="929"/>
      <c r="BY75" s="929"/>
      <c r="BZ75" s="929"/>
      <c r="CA75" s="929"/>
      <c r="CB75" s="929"/>
      <c r="CC75" s="929"/>
      <c r="CD75" s="929"/>
      <c r="CE75" s="929"/>
      <c r="CF75" s="929"/>
      <c r="CG75" s="930"/>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26"/>
    </row>
    <row r="76" spans="1:131" s="227" customFormat="1" ht="26.25" customHeight="1" x14ac:dyDescent="0.2">
      <c r="A76" s="241">
        <v>9</v>
      </c>
      <c r="B76" s="939" t="s">
        <v>583</v>
      </c>
      <c r="C76" s="940"/>
      <c r="D76" s="940"/>
      <c r="E76" s="940"/>
      <c r="F76" s="940"/>
      <c r="G76" s="940"/>
      <c r="H76" s="940"/>
      <c r="I76" s="940"/>
      <c r="J76" s="940"/>
      <c r="K76" s="940"/>
      <c r="L76" s="940"/>
      <c r="M76" s="940"/>
      <c r="N76" s="940"/>
      <c r="O76" s="940"/>
      <c r="P76" s="941"/>
      <c r="Q76" s="949">
        <v>159888</v>
      </c>
      <c r="R76" s="950"/>
      <c r="S76" s="950"/>
      <c r="T76" s="950"/>
      <c r="U76" s="893"/>
      <c r="V76" s="951">
        <v>154431</v>
      </c>
      <c r="W76" s="950"/>
      <c r="X76" s="950"/>
      <c r="Y76" s="950"/>
      <c r="Z76" s="893"/>
      <c r="AA76" s="951">
        <v>5457</v>
      </c>
      <c r="AB76" s="950"/>
      <c r="AC76" s="950"/>
      <c r="AD76" s="950"/>
      <c r="AE76" s="893"/>
      <c r="AF76" s="951">
        <v>5457</v>
      </c>
      <c r="AG76" s="950"/>
      <c r="AH76" s="950"/>
      <c r="AI76" s="950"/>
      <c r="AJ76" s="893"/>
      <c r="AK76" s="951">
        <v>766</v>
      </c>
      <c r="AL76" s="950"/>
      <c r="AM76" s="950"/>
      <c r="AN76" s="950"/>
      <c r="AO76" s="893"/>
      <c r="AP76" s="943" t="s">
        <v>593</v>
      </c>
      <c r="AQ76" s="894"/>
      <c r="AR76" s="894"/>
      <c r="AS76" s="894"/>
      <c r="AT76" s="894"/>
      <c r="AU76" s="943" t="s">
        <v>593</v>
      </c>
      <c r="AV76" s="894"/>
      <c r="AW76" s="894"/>
      <c r="AX76" s="894"/>
      <c r="AY76" s="894"/>
      <c r="AZ76" s="946"/>
      <c r="BA76" s="947"/>
      <c r="BB76" s="947"/>
      <c r="BC76" s="947"/>
      <c r="BD76" s="948"/>
      <c r="BE76" s="245"/>
      <c r="BF76" s="245"/>
      <c r="BG76" s="245"/>
      <c r="BH76" s="245"/>
      <c r="BI76" s="245"/>
      <c r="BJ76" s="245"/>
      <c r="BK76" s="245"/>
      <c r="BL76" s="245"/>
      <c r="BM76" s="245"/>
      <c r="BN76" s="245"/>
      <c r="BO76" s="245"/>
      <c r="BP76" s="245"/>
      <c r="BQ76" s="242">
        <v>70</v>
      </c>
      <c r="BR76" s="247"/>
      <c r="BS76" s="928"/>
      <c r="BT76" s="929"/>
      <c r="BU76" s="929"/>
      <c r="BV76" s="929"/>
      <c r="BW76" s="929"/>
      <c r="BX76" s="929"/>
      <c r="BY76" s="929"/>
      <c r="BZ76" s="929"/>
      <c r="CA76" s="929"/>
      <c r="CB76" s="929"/>
      <c r="CC76" s="929"/>
      <c r="CD76" s="929"/>
      <c r="CE76" s="929"/>
      <c r="CF76" s="929"/>
      <c r="CG76" s="930"/>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26"/>
    </row>
    <row r="77" spans="1:131" s="227" customFormat="1" ht="26.25" customHeight="1" x14ac:dyDescent="0.2">
      <c r="A77" s="241">
        <v>10</v>
      </c>
      <c r="B77" s="939"/>
      <c r="C77" s="940"/>
      <c r="D77" s="940"/>
      <c r="E77" s="940"/>
      <c r="F77" s="940"/>
      <c r="G77" s="940"/>
      <c r="H77" s="940"/>
      <c r="I77" s="940"/>
      <c r="J77" s="940"/>
      <c r="K77" s="940"/>
      <c r="L77" s="940"/>
      <c r="M77" s="940"/>
      <c r="N77" s="940"/>
      <c r="O77" s="940"/>
      <c r="P77" s="941"/>
      <c r="Q77" s="949"/>
      <c r="R77" s="950"/>
      <c r="S77" s="950"/>
      <c r="T77" s="950"/>
      <c r="U77" s="893"/>
      <c r="V77" s="951"/>
      <c r="W77" s="950"/>
      <c r="X77" s="950"/>
      <c r="Y77" s="950"/>
      <c r="Z77" s="893"/>
      <c r="AA77" s="951"/>
      <c r="AB77" s="950"/>
      <c r="AC77" s="950"/>
      <c r="AD77" s="950"/>
      <c r="AE77" s="893"/>
      <c r="AF77" s="951"/>
      <c r="AG77" s="950"/>
      <c r="AH77" s="950"/>
      <c r="AI77" s="950"/>
      <c r="AJ77" s="893"/>
      <c r="AK77" s="951"/>
      <c r="AL77" s="950"/>
      <c r="AM77" s="950"/>
      <c r="AN77" s="950"/>
      <c r="AO77" s="893"/>
      <c r="AP77" s="951"/>
      <c r="AQ77" s="950"/>
      <c r="AR77" s="950"/>
      <c r="AS77" s="950"/>
      <c r="AT77" s="893"/>
      <c r="AU77" s="951"/>
      <c r="AV77" s="950"/>
      <c r="AW77" s="950"/>
      <c r="AX77" s="950"/>
      <c r="AY77" s="893"/>
      <c r="AZ77" s="944"/>
      <c r="BA77" s="944"/>
      <c r="BB77" s="944"/>
      <c r="BC77" s="944"/>
      <c r="BD77" s="945"/>
      <c r="BE77" s="245"/>
      <c r="BF77" s="245"/>
      <c r="BG77" s="245"/>
      <c r="BH77" s="245"/>
      <c r="BI77" s="245"/>
      <c r="BJ77" s="245"/>
      <c r="BK77" s="245"/>
      <c r="BL77" s="245"/>
      <c r="BM77" s="245"/>
      <c r="BN77" s="245"/>
      <c r="BO77" s="245"/>
      <c r="BP77" s="245"/>
      <c r="BQ77" s="242">
        <v>71</v>
      </c>
      <c r="BR77" s="247"/>
      <c r="BS77" s="928"/>
      <c r="BT77" s="929"/>
      <c r="BU77" s="929"/>
      <c r="BV77" s="929"/>
      <c r="BW77" s="929"/>
      <c r="BX77" s="929"/>
      <c r="BY77" s="929"/>
      <c r="BZ77" s="929"/>
      <c r="CA77" s="929"/>
      <c r="CB77" s="929"/>
      <c r="CC77" s="929"/>
      <c r="CD77" s="929"/>
      <c r="CE77" s="929"/>
      <c r="CF77" s="929"/>
      <c r="CG77" s="930"/>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26"/>
    </row>
    <row r="78" spans="1:131" s="227" customFormat="1" ht="26.25" customHeight="1" x14ac:dyDescent="0.2">
      <c r="A78" s="241">
        <v>11</v>
      </c>
      <c r="B78" s="939"/>
      <c r="C78" s="940"/>
      <c r="D78" s="940"/>
      <c r="E78" s="940"/>
      <c r="F78" s="940"/>
      <c r="G78" s="940"/>
      <c r="H78" s="940"/>
      <c r="I78" s="940"/>
      <c r="J78" s="940"/>
      <c r="K78" s="940"/>
      <c r="L78" s="940"/>
      <c r="M78" s="940"/>
      <c r="N78" s="940"/>
      <c r="O78" s="940"/>
      <c r="P78" s="941"/>
      <c r="Q78" s="942"/>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944"/>
      <c r="BA78" s="944"/>
      <c r="BB78" s="944"/>
      <c r="BC78" s="944"/>
      <c r="BD78" s="945"/>
      <c r="BE78" s="245"/>
      <c r="BF78" s="245"/>
      <c r="BG78" s="245"/>
      <c r="BH78" s="245"/>
      <c r="BI78" s="245"/>
      <c r="BJ78" s="248"/>
      <c r="BK78" s="248"/>
      <c r="BL78" s="248"/>
      <c r="BM78" s="248"/>
      <c r="BN78" s="248"/>
      <c r="BO78" s="245"/>
      <c r="BP78" s="245"/>
      <c r="BQ78" s="242">
        <v>72</v>
      </c>
      <c r="BR78" s="247"/>
      <c r="BS78" s="928"/>
      <c r="BT78" s="929"/>
      <c r="BU78" s="929"/>
      <c r="BV78" s="929"/>
      <c r="BW78" s="929"/>
      <c r="BX78" s="929"/>
      <c r="BY78" s="929"/>
      <c r="BZ78" s="929"/>
      <c r="CA78" s="929"/>
      <c r="CB78" s="929"/>
      <c r="CC78" s="929"/>
      <c r="CD78" s="929"/>
      <c r="CE78" s="929"/>
      <c r="CF78" s="929"/>
      <c r="CG78" s="930"/>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26"/>
    </row>
    <row r="79" spans="1:131" s="227" customFormat="1" ht="26.25" customHeight="1" x14ac:dyDescent="0.2">
      <c r="A79" s="241">
        <v>12</v>
      </c>
      <c r="B79" s="939"/>
      <c r="C79" s="940"/>
      <c r="D79" s="940"/>
      <c r="E79" s="940"/>
      <c r="F79" s="940"/>
      <c r="G79" s="940"/>
      <c r="H79" s="940"/>
      <c r="I79" s="940"/>
      <c r="J79" s="940"/>
      <c r="K79" s="940"/>
      <c r="L79" s="940"/>
      <c r="M79" s="940"/>
      <c r="N79" s="940"/>
      <c r="O79" s="940"/>
      <c r="P79" s="941"/>
      <c r="Q79" s="942"/>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944"/>
      <c r="BA79" s="944"/>
      <c r="BB79" s="944"/>
      <c r="BC79" s="944"/>
      <c r="BD79" s="945"/>
      <c r="BE79" s="245"/>
      <c r="BF79" s="245"/>
      <c r="BG79" s="245"/>
      <c r="BH79" s="245"/>
      <c r="BI79" s="245"/>
      <c r="BJ79" s="248"/>
      <c r="BK79" s="248"/>
      <c r="BL79" s="248"/>
      <c r="BM79" s="248"/>
      <c r="BN79" s="248"/>
      <c r="BO79" s="245"/>
      <c r="BP79" s="245"/>
      <c r="BQ79" s="242">
        <v>73</v>
      </c>
      <c r="BR79" s="247"/>
      <c r="BS79" s="928"/>
      <c r="BT79" s="929"/>
      <c r="BU79" s="929"/>
      <c r="BV79" s="929"/>
      <c r="BW79" s="929"/>
      <c r="BX79" s="929"/>
      <c r="BY79" s="929"/>
      <c r="BZ79" s="929"/>
      <c r="CA79" s="929"/>
      <c r="CB79" s="929"/>
      <c r="CC79" s="929"/>
      <c r="CD79" s="929"/>
      <c r="CE79" s="929"/>
      <c r="CF79" s="929"/>
      <c r="CG79" s="930"/>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26"/>
    </row>
    <row r="80" spans="1:131" s="227" customFormat="1" ht="26.25" customHeight="1" x14ac:dyDescent="0.2">
      <c r="A80" s="241">
        <v>13</v>
      </c>
      <c r="B80" s="939"/>
      <c r="C80" s="940"/>
      <c r="D80" s="940"/>
      <c r="E80" s="940"/>
      <c r="F80" s="940"/>
      <c r="G80" s="940"/>
      <c r="H80" s="940"/>
      <c r="I80" s="940"/>
      <c r="J80" s="940"/>
      <c r="K80" s="940"/>
      <c r="L80" s="940"/>
      <c r="M80" s="940"/>
      <c r="N80" s="940"/>
      <c r="O80" s="940"/>
      <c r="P80" s="941"/>
      <c r="Q80" s="942"/>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944"/>
      <c r="BA80" s="944"/>
      <c r="BB80" s="944"/>
      <c r="BC80" s="944"/>
      <c r="BD80" s="945"/>
      <c r="BE80" s="245"/>
      <c r="BF80" s="245"/>
      <c r="BG80" s="245"/>
      <c r="BH80" s="245"/>
      <c r="BI80" s="245"/>
      <c r="BJ80" s="245"/>
      <c r="BK80" s="245"/>
      <c r="BL80" s="245"/>
      <c r="BM80" s="245"/>
      <c r="BN80" s="245"/>
      <c r="BO80" s="245"/>
      <c r="BP80" s="245"/>
      <c r="BQ80" s="242">
        <v>74</v>
      </c>
      <c r="BR80" s="247"/>
      <c r="BS80" s="928"/>
      <c r="BT80" s="929"/>
      <c r="BU80" s="929"/>
      <c r="BV80" s="929"/>
      <c r="BW80" s="929"/>
      <c r="BX80" s="929"/>
      <c r="BY80" s="929"/>
      <c r="BZ80" s="929"/>
      <c r="CA80" s="929"/>
      <c r="CB80" s="929"/>
      <c r="CC80" s="929"/>
      <c r="CD80" s="929"/>
      <c r="CE80" s="929"/>
      <c r="CF80" s="929"/>
      <c r="CG80" s="930"/>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26"/>
    </row>
    <row r="81" spans="1:131" s="227" customFormat="1" ht="26.25" customHeight="1" x14ac:dyDescent="0.2">
      <c r="A81" s="241">
        <v>14</v>
      </c>
      <c r="B81" s="939"/>
      <c r="C81" s="940"/>
      <c r="D81" s="940"/>
      <c r="E81" s="940"/>
      <c r="F81" s="940"/>
      <c r="G81" s="940"/>
      <c r="H81" s="940"/>
      <c r="I81" s="940"/>
      <c r="J81" s="940"/>
      <c r="K81" s="940"/>
      <c r="L81" s="940"/>
      <c r="M81" s="940"/>
      <c r="N81" s="940"/>
      <c r="O81" s="940"/>
      <c r="P81" s="941"/>
      <c r="Q81" s="942"/>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944"/>
      <c r="BA81" s="944"/>
      <c r="BB81" s="944"/>
      <c r="BC81" s="944"/>
      <c r="BD81" s="945"/>
      <c r="BE81" s="245"/>
      <c r="BF81" s="245"/>
      <c r="BG81" s="245"/>
      <c r="BH81" s="245"/>
      <c r="BI81" s="245"/>
      <c r="BJ81" s="245"/>
      <c r="BK81" s="245"/>
      <c r="BL81" s="245"/>
      <c r="BM81" s="245"/>
      <c r="BN81" s="245"/>
      <c r="BO81" s="245"/>
      <c r="BP81" s="245"/>
      <c r="BQ81" s="242">
        <v>75</v>
      </c>
      <c r="BR81" s="247"/>
      <c r="BS81" s="928"/>
      <c r="BT81" s="929"/>
      <c r="BU81" s="929"/>
      <c r="BV81" s="929"/>
      <c r="BW81" s="929"/>
      <c r="BX81" s="929"/>
      <c r="BY81" s="929"/>
      <c r="BZ81" s="929"/>
      <c r="CA81" s="929"/>
      <c r="CB81" s="929"/>
      <c r="CC81" s="929"/>
      <c r="CD81" s="929"/>
      <c r="CE81" s="929"/>
      <c r="CF81" s="929"/>
      <c r="CG81" s="930"/>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26"/>
    </row>
    <row r="82" spans="1:131" s="227" customFormat="1" ht="26.25" customHeight="1" x14ac:dyDescent="0.2">
      <c r="A82" s="241">
        <v>15</v>
      </c>
      <c r="B82" s="939"/>
      <c r="C82" s="940"/>
      <c r="D82" s="940"/>
      <c r="E82" s="940"/>
      <c r="F82" s="940"/>
      <c r="G82" s="940"/>
      <c r="H82" s="940"/>
      <c r="I82" s="940"/>
      <c r="J82" s="940"/>
      <c r="K82" s="940"/>
      <c r="L82" s="940"/>
      <c r="M82" s="940"/>
      <c r="N82" s="940"/>
      <c r="O82" s="940"/>
      <c r="P82" s="941"/>
      <c r="Q82" s="942"/>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944"/>
      <c r="BA82" s="944"/>
      <c r="BB82" s="944"/>
      <c r="BC82" s="944"/>
      <c r="BD82" s="945"/>
      <c r="BE82" s="245"/>
      <c r="BF82" s="245"/>
      <c r="BG82" s="245"/>
      <c r="BH82" s="245"/>
      <c r="BI82" s="245"/>
      <c r="BJ82" s="245"/>
      <c r="BK82" s="245"/>
      <c r="BL82" s="245"/>
      <c r="BM82" s="245"/>
      <c r="BN82" s="245"/>
      <c r="BO82" s="245"/>
      <c r="BP82" s="245"/>
      <c r="BQ82" s="242">
        <v>76</v>
      </c>
      <c r="BR82" s="247"/>
      <c r="BS82" s="928"/>
      <c r="BT82" s="929"/>
      <c r="BU82" s="929"/>
      <c r="BV82" s="929"/>
      <c r="BW82" s="929"/>
      <c r="BX82" s="929"/>
      <c r="BY82" s="929"/>
      <c r="BZ82" s="929"/>
      <c r="CA82" s="929"/>
      <c r="CB82" s="929"/>
      <c r="CC82" s="929"/>
      <c r="CD82" s="929"/>
      <c r="CE82" s="929"/>
      <c r="CF82" s="929"/>
      <c r="CG82" s="930"/>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26"/>
    </row>
    <row r="83" spans="1:131" s="227" customFormat="1" ht="26.25" customHeight="1" x14ac:dyDescent="0.2">
      <c r="A83" s="241">
        <v>16</v>
      </c>
      <c r="B83" s="939"/>
      <c r="C83" s="940"/>
      <c r="D83" s="940"/>
      <c r="E83" s="940"/>
      <c r="F83" s="940"/>
      <c r="G83" s="940"/>
      <c r="H83" s="940"/>
      <c r="I83" s="940"/>
      <c r="J83" s="940"/>
      <c r="K83" s="940"/>
      <c r="L83" s="940"/>
      <c r="M83" s="940"/>
      <c r="N83" s="940"/>
      <c r="O83" s="940"/>
      <c r="P83" s="941"/>
      <c r="Q83" s="942"/>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944"/>
      <c r="BA83" s="944"/>
      <c r="BB83" s="944"/>
      <c r="BC83" s="944"/>
      <c r="BD83" s="945"/>
      <c r="BE83" s="245"/>
      <c r="BF83" s="245"/>
      <c r="BG83" s="245"/>
      <c r="BH83" s="245"/>
      <c r="BI83" s="245"/>
      <c r="BJ83" s="245"/>
      <c r="BK83" s="245"/>
      <c r="BL83" s="245"/>
      <c r="BM83" s="245"/>
      <c r="BN83" s="245"/>
      <c r="BO83" s="245"/>
      <c r="BP83" s="245"/>
      <c r="BQ83" s="242">
        <v>77</v>
      </c>
      <c r="BR83" s="247"/>
      <c r="BS83" s="928"/>
      <c r="BT83" s="929"/>
      <c r="BU83" s="929"/>
      <c r="BV83" s="929"/>
      <c r="BW83" s="929"/>
      <c r="BX83" s="929"/>
      <c r="BY83" s="929"/>
      <c r="BZ83" s="929"/>
      <c r="CA83" s="929"/>
      <c r="CB83" s="929"/>
      <c r="CC83" s="929"/>
      <c r="CD83" s="929"/>
      <c r="CE83" s="929"/>
      <c r="CF83" s="929"/>
      <c r="CG83" s="930"/>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26"/>
    </row>
    <row r="84" spans="1:131" s="227" customFormat="1" ht="26.25" customHeight="1" x14ac:dyDescent="0.2">
      <c r="A84" s="241">
        <v>17</v>
      </c>
      <c r="B84" s="939"/>
      <c r="C84" s="940"/>
      <c r="D84" s="940"/>
      <c r="E84" s="940"/>
      <c r="F84" s="940"/>
      <c r="G84" s="940"/>
      <c r="H84" s="940"/>
      <c r="I84" s="940"/>
      <c r="J84" s="940"/>
      <c r="K84" s="940"/>
      <c r="L84" s="940"/>
      <c r="M84" s="940"/>
      <c r="N84" s="940"/>
      <c r="O84" s="940"/>
      <c r="P84" s="941"/>
      <c r="Q84" s="942"/>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944"/>
      <c r="BA84" s="944"/>
      <c r="BB84" s="944"/>
      <c r="BC84" s="944"/>
      <c r="BD84" s="945"/>
      <c r="BE84" s="245"/>
      <c r="BF84" s="245"/>
      <c r="BG84" s="245"/>
      <c r="BH84" s="245"/>
      <c r="BI84" s="245"/>
      <c r="BJ84" s="245"/>
      <c r="BK84" s="245"/>
      <c r="BL84" s="245"/>
      <c r="BM84" s="245"/>
      <c r="BN84" s="245"/>
      <c r="BO84" s="245"/>
      <c r="BP84" s="245"/>
      <c r="BQ84" s="242">
        <v>78</v>
      </c>
      <c r="BR84" s="247"/>
      <c r="BS84" s="928"/>
      <c r="BT84" s="929"/>
      <c r="BU84" s="929"/>
      <c r="BV84" s="929"/>
      <c r="BW84" s="929"/>
      <c r="BX84" s="929"/>
      <c r="BY84" s="929"/>
      <c r="BZ84" s="929"/>
      <c r="CA84" s="929"/>
      <c r="CB84" s="929"/>
      <c r="CC84" s="929"/>
      <c r="CD84" s="929"/>
      <c r="CE84" s="929"/>
      <c r="CF84" s="929"/>
      <c r="CG84" s="930"/>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26"/>
    </row>
    <row r="85" spans="1:131" s="227" customFormat="1" ht="26.25" customHeight="1" x14ac:dyDescent="0.2">
      <c r="A85" s="241">
        <v>18</v>
      </c>
      <c r="B85" s="939"/>
      <c r="C85" s="940"/>
      <c r="D85" s="940"/>
      <c r="E85" s="940"/>
      <c r="F85" s="940"/>
      <c r="G85" s="940"/>
      <c r="H85" s="940"/>
      <c r="I85" s="940"/>
      <c r="J85" s="940"/>
      <c r="K85" s="940"/>
      <c r="L85" s="940"/>
      <c r="M85" s="940"/>
      <c r="N85" s="940"/>
      <c r="O85" s="940"/>
      <c r="P85" s="941"/>
      <c r="Q85" s="942"/>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944"/>
      <c r="BA85" s="944"/>
      <c r="BB85" s="944"/>
      <c r="BC85" s="944"/>
      <c r="BD85" s="945"/>
      <c r="BE85" s="245"/>
      <c r="BF85" s="245"/>
      <c r="BG85" s="245"/>
      <c r="BH85" s="245"/>
      <c r="BI85" s="245"/>
      <c r="BJ85" s="245"/>
      <c r="BK85" s="245"/>
      <c r="BL85" s="245"/>
      <c r="BM85" s="245"/>
      <c r="BN85" s="245"/>
      <c r="BO85" s="245"/>
      <c r="BP85" s="245"/>
      <c r="BQ85" s="242">
        <v>79</v>
      </c>
      <c r="BR85" s="247"/>
      <c r="BS85" s="928"/>
      <c r="BT85" s="929"/>
      <c r="BU85" s="929"/>
      <c r="BV85" s="929"/>
      <c r="BW85" s="929"/>
      <c r="BX85" s="929"/>
      <c r="BY85" s="929"/>
      <c r="BZ85" s="929"/>
      <c r="CA85" s="929"/>
      <c r="CB85" s="929"/>
      <c r="CC85" s="929"/>
      <c r="CD85" s="929"/>
      <c r="CE85" s="929"/>
      <c r="CF85" s="929"/>
      <c r="CG85" s="930"/>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26"/>
    </row>
    <row r="86" spans="1:131" s="227" customFormat="1" ht="26.25" customHeight="1" x14ac:dyDescent="0.2">
      <c r="A86" s="241">
        <v>19</v>
      </c>
      <c r="B86" s="939"/>
      <c r="C86" s="940"/>
      <c r="D86" s="940"/>
      <c r="E86" s="940"/>
      <c r="F86" s="940"/>
      <c r="G86" s="940"/>
      <c r="H86" s="940"/>
      <c r="I86" s="940"/>
      <c r="J86" s="940"/>
      <c r="K86" s="940"/>
      <c r="L86" s="940"/>
      <c r="M86" s="940"/>
      <c r="N86" s="940"/>
      <c r="O86" s="940"/>
      <c r="P86" s="941"/>
      <c r="Q86" s="942"/>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944"/>
      <c r="BA86" s="944"/>
      <c r="BB86" s="944"/>
      <c r="BC86" s="944"/>
      <c r="BD86" s="945"/>
      <c r="BE86" s="245"/>
      <c r="BF86" s="245"/>
      <c r="BG86" s="245"/>
      <c r="BH86" s="245"/>
      <c r="BI86" s="245"/>
      <c r="BJ86" s="245"/>
      <c r="BK86" s="245"/>
      <c r="BL86" s="245"/>
      <c r="BM86" s="245"/>
      <c r="BN86" s="245"/>
      <c r="BO86" s="245"/>
      <c r="BP86" s="245"/>
      <c r="BQ86" s="242">
        <v>80</v>
      </c>
      <c r="BR86" s="247"/>
      <c r="BS86" s="928"/>
      <c r="BT86" s="929"/>
      <c r="BU86" s="929"/>
      <c r="BV86" s="929"/>
      <c r="BW86" s="929"/>
      <c r="BX86" s="929"/>
      <c r="BY86" s="929"/>
      <c r="BZ86" s="929"/>
      <c r="CA86" s="929"/>
      <c r="CB86" s="929"/>
      <c r="CC86" s="929"/>
      <c r="CD86" s="929"/>
      <c r="CE86" s="929"/>
      <c r="CF86" s="929"/>
      <c r="CG86" s="930"/>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26"/>
    </row>
    <row r="87" spans="1:131" s="227" customFormat="1" ht="26.25" customHeight="1" x14ac:dyDescent="0.2">
      <c r="A87" s="249">
        <v>20</v>
      </c>
      <c r="B87" s="953"/>
      <c r="C87" s="954"/>
      <c r="D87" s="954"/>
      <c r="E87" s="954"/>
      <c r="F87" s="954"/>
      <c r="G87" s="954"/>
      <c r="H87" s="954"/>
      <c r="I87" s="954"/>
      <c r="J87" s="954"/>
      <c r="K87" s="954"/>
      <c r="L87" s="954"/>
      <c r="M87" s="954"/>
      <c r="N87" s="954"/>
      <c r="O87" s="954"/>
      <c r="P87" s="955"/>
      <c r="Q87" s="956"/>
      <c r="R87" s="957"/>
      <c r="S87" s="957"/>
      <c r="T87" s="957"/>
      <c r="U87" s="957"/>
      <c r="V87" s="957"/>
      <c r="W87" s="957"/>
      <c r="X87" s="957"/>
      <c r="Y87" s="957"/>
      <c r="Z87" s="957"/>
      <c r="AA87" s="957"/>
      <c r="AB87" s="957"/>
      <c r="AC87" s="957"/>
      <c r="AD87" s="957"/>
      <c r="AE87" s="957"/>
      <c r="AF87" s="957"/>
      <c r="AG87" s="957"/>
      <c r="AH87" s="957"/>
      <c r="AI87" s="957"/>
      <c r="AJ87" s="957"/>
      <c r="AK87" s="957"/>
      <c r="AL87" s="957"/>
      <c r="AM87" s="957"/>
      <c r="AN87" s="957"/>
      <c r="AO87" s="957"/>
      <c r="AP87" s="957"/>
      <c r="AQ87" s="957"/>
      <c r="AR87" s="957"/>
      <c r="AS87" s="957"/>
      <c r="AT87" s="957"/>
      <c r="AU87" s="957"/>
      <c r="AV87" s="957"/>
      <c r="AW87" s="957"/>
      <c r="AX87" s="957"/>
      <c r="AY87" s="957"/>
      <c r="AZ87" s="958"/>
      <c r="BA87" s="958"/>
      <c r="BB87" s="958"/>
      <c r="BC87" s="958"/>
      <c r="BD87" s="959"/>
      <c r="BE87" s="245"/>
      <c r="BF87" s="245"/>
      <c r="BG87" s="245"/>
      <c r="BH87" s="245"/>
      <c r="BI87" s="245"/>
      <c r="BJ87" s="245"/>
      <c r="BK87" s="245"/>
      <c r="BL87" s="245"/>
      <c r="BM87" s="245"/>
      <c r="BN87" s="245"/>
      <c r="BO87" s="245"/>
      <c r="BP87" s="245"/>
      <c r="BQ87" s="242">
        <v>81</v>
      </c>
      <c r="BR87" s="247"/>
      <c r="BS87" s="928"/>
      <c r="BT87" s="929"/>
      <c r="BU87" s="929"/>
      <c r="BV87" s="929"/>
      <c r="BW87" s="929"/>
      <c r="BX87" s="929"/>
      <c r="BY87" s="929"/>
      <c r="BZ87" s="929"/>
      <c r="CA87" s="929"/>
      <c r="CB87" s="929"/>
      <c r="CC87" s="929"/>
      <c r="CD87" s="929"/>
      <c r="CE87" s="929"/>
      <c r="CF87" s="929"/>
      <c r="CG87" s="930"/>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26"/>
    </row>
    <row r="88" spans="1:131" s="227" customFormat="1" ht="26.25" customHeight="1" thickBot="1" x14ac:dyDescent="0.25">
      <c r="A88" s="244" t="s">
        <v>380</v>
      </c>
      <c r="B88" s="852" t="s">
        <v>415</v>
      </c>
      <c r="C88" s="853"/>
      <c r="D88" s="853"/>
      <c r="E88" s="853"/>
      <c r="F88" s="853"/>
      <c r="G88" s="853"/>
      <c r="H88" s="853"/>
      <c r="I88" s="853"/>
      <c r="J88" s="853"/>
      <c r="K88" s="853"/>
      <c r="L88" s="853"/>
      <c r="M88" s="853"/>
      <c r="N88" s="853"/>
      <c r="O88" s="853"/>
      <c r="P88" s="854"/>
      <c r="Q88" s="903"/>
      <c r="R88" s="904"/>
      <c r="S88" s="904"/>
      <c r="T88" s="904"/>
      <c r="U88" s="904"/>
      <c r="V88" s="904"/>
      <c r="W88" s="904"/>
      <c r="X88" s="904"/>
      <c r="Y88" s="904"/>
      <c r="Z88" s="904"/>
      <c r="AA88" s="904"/>
      <c r="AB88" s="904"/>
      <c r="AC88" s="904"/>
      <c r="AD88" s="904"/>
      <c r="AE88" s="904"/>
      <c r="AF88" s="907">
        <f>+AF74+AF73+AF72+AF71+AF70+AF69+AF68</f>
        <v>271</v>
      </c>
      <c r="AG88" s="907"/>
      <c r="AH88" s="907"/>
      <c r="AI88" s="907"/>
      <c r="AJ88" s="907"/>
      <c r="AK88" s="904"/>
      <c r="AL88" s="904"/>
      <c r="AM88" s="904"/>
      <c r="AN88" s="904"/>
      <c r="AO88" s="904"/>
      <c r="AP88" s="907">
        <f>+AP74+AP70</f>
        <v>568</v>
      </c>
      <c r="AQ88" s="907"/>
      <c r="AR88" s="907"/>
      <c r="AS88" s="907"/>
      <c r="AT88" s="907"/>
      <c r="AU88" s="960" t="s">
        <v>593</v>
      </c>
      <c r="AV88" s="907"/>
      <c r="AW88" s="907"/>
      <c r="AX88" s="907"/>
      <c r="AY88" s="907"/>
      <c r="AZ88" s="912"/>
      <c r="BA88" s="912"/>
      <c r="BB88" s="912"/>
      <c r="BC88" s="912"/>
      <c r="BD88" s="913"/>
      <c r="BE88" s="245"/>
      <c r="BF88" s="245"/>
      <c r="BG88" s="245"/>
      <c r="BH88" s="245"/>
      <c r="BI88" s="245"/>
      <c r="BJ88" s="245"/>
      <c r="BK88" s="245"/>
      <c r="BL88" s="245"/>
      <c r="BM88" s="245"/>
      <c r="BN88" s="245"/>
      <c r="BO88" s="245"/>
      <c r="BP88" s="245"/>
      <c r="BQ88" s="242">
        <v>82</v>
      </c>
      <c r="BR88" s="247"/>
      <c r="BS88" s="928"/>
      <c r="BT88" s="929"/>
      <c r="BU88" s="929"/>
      <c r="BV88" s="929"/>
      <c r="BW88" s="929"/>
      <c r="BX88" s="929"/>
      <c r="BY88" s="929"/>
      <c r="BZ88" s="929"/>
      <c r="CA88" s="929"/>
      <c r="CB88" s="929"/>
      <c r="CC88" s="929"/>
      <c r="CD88" s="929"/>
      <c r="CE88" s="929"/>
      <c r="CF88" s="929"/>
      <c r="CG88" s="930"/>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8"/>
      <c r="BT89" s="929"/>
      <c r="BU89" s="929"/>
      <c r="BV89" s="929"/>
      <c r="BW89" s="929"/>
      <c r="BX89" s="929"/>
      <c r="BY89" s="929"/>
      <c r="BZ89" s="929"/>
      <c r="CA89" s="929"/>
      <c r="CB89" s="929"/>
      <c r="CC89" s="929"/>
      <c r="CD89" s="929"/>
      <c r="CE89" s="929"/>
      <c r="CF89" s="929"/>
      <c r="CG89" s="930"/>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8"/>
      <c r="BT90" s="929"/>
      <c r="BU90" s="929"/>
      <c r="BV90" s="929"/>
      <c r="BW90" s="929"/>
      <c r="BX90" s="929"/>
      <c r="BY90" s="929"/>
      <c r="BZ90" s="929"/>
      <c r="CA90" s="929"/>
      <c r="CB90" s="929"/>
      <c r="CC90" s="929"/>
      <c r="CD90" s="929"/>
      <c r="CE90" s="929"/>
      <c r="CF90" s="929"/>
      <c r="CG90" s="930"/>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8"/>
      <c r="BT91" s="929"/>
      <c r="BU91" s="929"/>
      <c r="BV91" s="929"/>
      <c r="BW91" s="929"/>
      <c r="BX91" s="929"/>
      <c r="BY91" s="929"/>
      <c r="BZ91" s="929"/>
      <c r="CA91" s="929"/>
      <c r="CB91" s="929"/>
      <c r="CC91" s="929"/>
      <c r="CD91" s="929"/>
      <c r="CE91" s="929"/>
      <c r="CF91" s="929"/>
      <c r="CG91" s="930"/>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8"/>
      <c r="BT92" s="929"/>
      <c r="BU92" s="929"/>
      <c r="BV92" s="929"/>
      <c r="BW92" s="929"/>
      <c r="BX92" s="929"/>
      <c r="BY92" s="929"/>
      <c r="BZ92" s="929"/>
      <c r="CA92" s="929"/>
      <c r="CB92" s="929"/>
      <c r="CC92" s="929"/>
      <c r="CD92" s="929"/>
      <c r="CE92" s="929"/>
      <c r="CF92" s="929"/>
      <c r="CG92" s="930"/>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8"/>
      <c r="BT93" s="929"/>
      <c r="BU93" s="929"/>
      <c r="BV93" s="929"/>
      <c r="BW93" s="929"/>
      <c r="BX93" s="929"/>
      <c r="BY93" s="929"/>
      <c r="BZ93" s="929"/>
      <c r="CA93" s="929"/>
      <c r="CB93" s="929"/>
      <c r="CC93" s="929"/>
      <c r="CD93" s="929"/>
      <c r="CE93" s="929"/>
      <c r="CF93" s="929"/>
      <c r="CG93" s="930"/>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8"/>
      <c r="BT94" s="929"/>
      <c r="BU94" s="929"/>
      <c r="BV94" s="929"/>
      <c r="BW94" s="929"/>
      <c r="BX94" s="929"/>
      <c r="BY94" s="929"/>
      <c r="BZ94" s="929"/>
      <c r="CA94" s="929"/>
      <c r="CB94" s="929"/>
      <c r="CC94" s="929"/>
      <c r="CD94" s="929"/>
      <c r="CE94" s="929"/>
      <c r="CF94" s="929"/>
      <c r="CG94" s="930"/>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8"/>
      <c r="BT95" s="929"/>
      <c r="BU95" s="929"/>
      <c r="BV95" s="929"/>
      <c r="BW95" s="929"/>
      <c r="BX95" s="929"/>
      <c r="BY95" s="929"/>
      <c r="BZ95" s="929"/>
      <c r="CA95" s="929"/>
      <c r="CB95" s="929"/>
      <c r="CC95" s="929"/>
      <c r="CD95" s="929"/>
      <c r="CE95" s="929"/>
      <c r="CF95" s="929"/>
      <c r="CG95" s="930"/>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8"/>
      <c r="BT96" s="929"/>
      <c r="BU96" s="929"/>
      <c r="BV96" s="929"/>
      <c r="BW96" s="929"/>
      <c r="BX96" s="929"/>
      <c r="BY96" s="929"/>
      <c r="BZ96" s="929"/>
      <c r="CA96" s="929"/>
      <c r="CB96" s="929"/>
      <c r="CC96" s="929"/>
      <c r="CD96" s="929"/>
      <c r="CE96" s="929"/>
      <c r="CF96" s="929"/>
      <c r="CG96" s="930"/>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8"/>
      <c r="BT97" s="929"/>
      <c r="BU97" s="929"/>
      <c r="BV97" s="929"/>
      <c r="BW97" s="929"/>
      <c r="BX97" s="929"/>
      <c r="BY97" s="929"/>
      <c r="BZ97" s="929"/>
      <c r="CA97" s="929"/>
      <c r="CB97" s="929"/>
      <c r="CC97" s="929"/>
      <c r="CD97" s="929"/>
      <c r="CE97" s="929"/>
      <c r="CF97" s="929"/>
      <c r="CG97" s="930"/>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8"/>
      <c r="BT98" s="929"/>
      <c r="BU98" s="929"/>
      <c r="BV98" s="929"/>
      <c r="BW98" s="929"/>
      <c r="BX98" s="929"/>
      <c r="BY98" s="929"/>
      <c r="BZ98" s="929"/>
      <c r="CA98" s="929"/>
      <c r="CB98" s="929"/>
      <c r="CC98" s="929"/>
      <c r="CD98" s="929"/>
      <c r="CE98" s="929"/>
      <c r="CF98" s="929"/>
      <c r="CG98" s="930"/>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8"/>
      <c r="BT99" s="929"/>
      <c r="BU99" s="929"/>
      <c r="BV99" s="929"/>
      <c r="BW99" s="929"/>
      <c r="BX99" s="929"/>
      <c r="BY99" s="929"/>
      <c r="BZ99" s="929"/>
      <c r="CA99" s="929"/>
      <c r="CB99" s="929"/>
      <c r="CC99" s="929"/>
      <c r="CD99" s="929"/>
      <c r="CE99" s="929"/>
      <c r="CF99" s="929"/>
      <c r="CG99" s="930"/>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8"/>
      <c r="BT100" s="929"/>
      <c r="BU100" s="929"/>
      <c r="BV100" s="929"/>
      <c r="BW100" s="929"/>
      <c r="BX100" s="929"/>
      <c r="BY100" s="929"/>
      <c r="BZ100" s="929"/>
      <c r="CA100" s="929"/>
      <c r="CB100" s="929"/>
      <c r="CC100" s="929"/>
      <c r="CD100" s="929"/>
      <c r="CE100" s="929"/>
      <c r="CF100" s="929"/>
      <c r="CG100" s="930"/>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8"/>
      <c r="BT101" s="929"/>
      <c r="BU101" s="929"/>
      <c r="BV101" s="929"/>
      <c r="BW101" s="929"/>
      <c r="BX101" s="929"/>
      <c r="BY101" s="929"/>
      <c r="BZ101" s="929"/>
      <c r="CA101" s="929"/>
      <c r="CB101" s="929"/>
      <c r="CC101" s="929"/>
      <c r="CD101" s="929"/>
      <c r="CE101" s="929"/>
      <c r="CF101" s="929"/>
      <c r="CG101" s="930"/>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2" t="s">
        <v>416</v>
      </c>
      <c r="BS102" s="853"/>
      <c r="BT102" s="853"/>
      <c r="BU102" s="853"/>
      <c r="BV102" s="853"/>
      <c r="BW102" s="853"/>
      <c r="BX102" s="853"/>
      <c r="BY102" s="853"/>
      <c r="BZ102" s="853"/>
      <c r="CA102" s="853"/>
      <c r="CB102" s="853"/>
      <c r="CC102" s="853"/>
      <c r="CD102" s="853"/>
      <c r="CE102" s="853"/>
      <c r="CF102" s="853"/>
      <c r="CG102" s="854"/>
      <c r="CH102" s="961"/>
      <c r="CI102" s="962"/>
      <c r="CJ102" s="962"/>
      <c r="CK102" s="962"/>
      <c r="CL102" s="963"/>
      <c r="CM102" s="961"/>
      <c r="CN102" s="962"/>
      <c r="CO102" s="962"/>
      <c r="CP102" s="962"/>
      <c r="CQ102" s="963"/>
      <c r="CR102" s="964">
        <f>+CR10+CR9+CR8+CR7</f>
        <v>1034</v>
      </c>
      <c r="CS102" s="915"/>
      <c r="CT102" s="915"/>
      <c r="CU102" s="915"/>
      <c r="CV102" s="965"/>
      <c r="CW102" s="964">
        <f>+CW7</f>
        <v>33</v>
      </c>
      <c r="CX102" s="915"/>
      <c r="CY102" s="915"/>
      <c r="CZ102" s="915"/>
      <c r="DA102" s="965"/>
      <c r="DB102" s="964">
        <f>+DB10+DB9</f>
        <v>72</v>
      </c>
      <c r="DC102" s="915"/>
      <c r="DD102" s="915"/>
      <c r="DE102" s="915"/>
      <c r="DF102" s="965"/>
      <c r="DG102" s="966" t="s">
        <v>593</v>
      </c>
      <c r="DH102" s="915"/>
      <c r="DI102" s="915"/>
      <c r="DJ102" s="915"/>
      <c r="DK102" s="965"/>
      <c r="DL102" s="966" t="s">
        <v>593</v>
      </c>
      <c r="DM102" s="915"/>
      <c r="DN102" s="915"/>
      <c r="DO102" s="915"/>
      <c r="DP102" s="965"/>
      <c r="DQ102" s="964">
        <f>+DQ10</f>
        <v>4</v>
      </c>
      <c r="DR102" s="915"/>
      <c r="DS102" s="915"/>
      <c r="DT102" s="915"/>
      <c r="DU102" s="965"/>
      <c r="DV102" s="989"/>
      <c r="DW102" s="990"/>
      <c r="DX102" s="990"/>
      <c r="DY102" s="990"/>
      <c r="DZ102" s="991"/>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92" t="s">
        <v>417</v>
      </c>
      <c r="BR103" s="992"/>
      <c r="BS103" s="992"/>
      <c r="BT103" s="992"/>
      <c r="BU103" s="992"/>
      <c r="BV103" s="992"/>
      <c r="BW103" s="992"/>
      <c r="BX103" s="992"/>
      <c r="BY103" s="992"/>
      <c r="BZ103" s="992"/>
      <c r="CA103" s="992"/>
      <c r="CB103" s="992"/>
      <c r="CC103" s="992"/>
      <c r="CD103" s="992"/>
      <c r="CE103" s="992"/>
      <c r="CF103" s="992"/>
      <c r="CG103" s="992"/>
      <c r="CH103" s="992"/>
      <c r="CI103" s="992"/>
      <c r="CJ103" s="992"/>
      <c r="CK103" s="992"/>
      <c r="CL103" s="992"/>
      <c r="CM103" s="992"/>
      <c r="CN103" s="992"/>
      <c r="CO103" s="992"/>
      <c r="CP103" s="992"/>
      <c r="CQ103" s="992"/>
      <c r="CR103" s="992"/>
      <c r="CS103" s="992"/>
      <c r="CT103" s="992"/>
      <c r="CU103" s="992"/>
      <c r="CV103" s="992"/>
      <c r="CW103" s="992"/>
      <c r="CX103" s="992"/>
      <c r="CY103" s="992"/>
      <c r="CZ103" s="992"/>
      <c r="DA103" s="992"/>
      <c r="DB103" s="992"/>
      <c r="DC103" s="992"/>
      <c r="DD103" s="992"/>
      <c r="DE103" s="992"/>
      <c r="DF103" s="992"/>
      <c r="DG103" s="992"/>
      <c r="DH103" s="992"/>
      <c r="DI103" s="992"/>
      <c r="DJ103" s="992"/>
      <c r="DK103" s="992"/>
      <c r="DL103" s="992"/>
      <c r="DM103" s="992"/>
      <c r="DN103" s="992"/>
      <c r="DO103" s="992"/>
      <c r="DP103" s="992"/>
      <c r="DQ103" s="992"/>
      <c r="DR103" s="992"/>
      <c r="DS103" s="992"/>
      <c r="DT103" s="992"/>
      <c r="DU103" s="992"/>
      <c r="DV103" s="992"/>
      <c r="DW103" s="992"/>
      <c r="DX103" s="992"/>
      <c r="DY103" s="992"/>
      <c r="DZ103" s="992"/>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93" t="s">
        <v>418</v>
      </c>
      <c r="BR104" s="993"/>
      <c r="BS104" s="993"/>
      <c r="BT104" s="993"/>
      <c r="BU104" s="993"/>
      <c r="BV104" s="993"/>
      <c r="BW104" s="993"/>
      <c r="BX104" s="993"/>
      <c r="BY104" s="993"/>
      <c r="BZ104" s="993"/>
      <c r="CA104" s="993"/>
      <c r="CB104" s="993"/>
      <c r="CC104" s="993"/>
      <c r="CD104" s="993"/>
      <c r="CE104" s="993"/>
      <c r="CF104" s="993"/>
      <c r="CG104" s="993"/>
      <c r="CH104" s="993"/>
      <c r="CI104" s="993"/>
      <c r="CJ104" s="993"/>
      <c r="CK104" s="993"/>
      <c r="CL104" s="993"/>
      <c r="CM104" s="993"/>
      <c r="CN104" s="993"/>
      <c r="CO104" s="993"/>
      <c r="CP104" s="993"/>
      <c r="CQ104" s="993"/>
      <c r="CR104" s="993"/>
      <c r="CS104" s="993"/>
      <c r="CT104" s="993"/>
      <c r="CU104" s="993"/>
      <c r="CV104" s="993"/>
      <c r="CW104" s="993"/>
      <c r="CX104" s="993"/>
      <c r="CY104" s="993"/>
      <c r="CZ104" s="993"/>
      <c r="DA104" s="993"/>
      <c r="DB104" s="993"/>
      <c r="DC104" s="993"/>
      <c r="DD104" s="993"/>
      <c r="DE104" s="993"/>
      <c r="DF104" s="993"/>
      <c r="DG104" s="993"/>
      <c r="DH104" s="993"/>
      <c r="DI104" s="993"/>
      <c r="DJ104" s="993"/>
      <c r="DK104" s="993"/>
      <c r="DL104" s="993"/>
      <c r="DM104" s="993"/>
      <c r="DN104" s="993"/>
      <c r="DO104" s="993"/>
      <c r="DP104" s="993"/>
      <c r="DQ104" s="993"/>
      <c r="DR104" s="993"/>
      <c r="DS104" s="993"/>
      <c r="DT104" s="993"/>
      <c r="DU104" s="993"/>
      <c r="DV104" s="993"/>
      <c r="DW104" s="993"/>
      <c r="DX104" s="993"/>
      <c r="DY104" s="993"/>
      <c r="DZ104" s="993"/>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94" t="s">
        <v>421</v>
      </c>
      <c r="B108" s="995"/>
      <c r="C108" s="995"/>
      <c r="D108" s="995"/>
      <c r="E108" s="995"/>
      <c r="F108" s="995"/>
      <c r="G108" s="995"/>
      <c r="H108" s="995"/>
      <c r="I108" s="995"/>
      <c r="J108" s="995"/>
      <c r="K108" s="995"/>
      <c r="L108" s="995"/>
      <c r="M108" s="995"/>
      <c r="N108" s="995"/>
      <c r="O108" s="995"/>
      <c r="P108" s="995"/>
      <c r="Q108" s="995"/>
      <c r="R108" s="995"/>
      <c r="S108" s="995"/>
      <c r="T108" s="995"/>
      <c r="U108" s="995"/>
      <c r="V108" s="995"/>
      <c r="W108" s="995"/>
      <c r="X108" s="995"/>
      <c r="Y108" s="995"/>
      <c r="Z108" s="995"/>
      <c r="AA108" s="995"/>
      <c r="AB108" s="995"/>
      <c r="AC108" s="995"/>
      <c r="AD108" s="995"/>
      <c r="AE108" s="995"/>
      <c r="AF108" s="995"/>
      <c r="AG108" s="995"/>
      <c r="AH108" s="995"/>
      <c r="AI108" s="995"/>
      <c r="AJ108" s="995"/>
      <c r="AK108" s="995"/>
      <c r="AL108" s="995"/>
      <c r="AM108" s="995"/>
      <c r="AN108" s="995"/>
      <c r="AO108" s="995"/>
      <c r="AP108" s="995"/>
      <c r="AQ108" s="995"/>
      <c r="AR108" s="995"/>
      <c r="AS108" s="995"/>
      <c r="AT108" s="996"/>
      <c r="AU108" s="994" t="s">
        <v>422</v>
      </c>
      <c r="AV108" s="995"/>
      <c r="AW108" s="995"/>
      <c r="AX108" s="995"/>
      <c r="AY108" s="995"/>
      <c r="AZ108" s="995"/>
      <c r="BA108" s="995"/>
      <c r="BB108" s="995"/>
      <c r="BC108" s="995"/>
      <c r="BD108" s="995"/>
      <c r="BE108" s="995"/>
      <c r="BF108" s="995"/>
      <c r="BG108" s="995"/>
      <c r="BH108" s="995"/>
      <c r="BI108" s="995"/>
      <c r="BJ108" s="995"/>
      <c r="BK108" s="995"/>
      <c r="BL108" s="995"/>
      <c r="BM108" s="995"/>
      <c r="BN108" s="995"/>
      <c r="BO108" s="995"/>
      <c r="BP108" s="995"/>
      <c r="BQ108" s="995"/>
      <c r="BR108" s="995"/>
      <c r="BS108" s="995"/>
      <c r="BT108" s="995"/>
      <c r="BU108" s="995"/>
      <c r="BV108" s="995"/>
      <c r="BW108" s="995"/>
      <c r="BX108" s="995"/>
      <c r="BY108" s="995"/>
      <c r="BZ108" s="995"/>
      <c r="CA108" s="995"/>
      <c r="CB108" s="995"/>
      <c r="CC108" s="995"/>
      <c r="CD108" s="995"/>
      <c r="CE108" s="995"/>
      <c r="CF108" s="995"/>
      <c r="CG108" s="995"/>
      <c r="CH108" s="995"/>
      <c r="CI108" s="995"/>
      <c r="CJ108" s="995"/>
      <c r="CK108" s="995"/>
      <c r="CL108" s="995"/>
      <c r="CM108" s="995"/>
      <c r="CN108" s="995"/>
      <c r="CO108" s="995"/>
      <c r="CP108" s="995"/>
      <c r="CQ108" s="995"/>
      <c r="CR108" s="995"/>
      <c r="CS108" s="995"/>
      <c r="CT108" s="995"/>
      <c r="CU108" s="995"/>
      <c r="CV108" s="995"/>
      <c r="CW108" s="995"/>
      <c r="CX108" s="995"/>
      <c r="CY108" s="995"/>
      <c r="CZ108" s="995"/>
      <c r="DA108" s="995"/>
      <c r="DB108" s="995"/>
      <c r="DC108" s="995"/>
      <c r="DD108" s="995"/>
      <c r="DE108" s="995"/>
      <c r="DF108" s="995"/>
      <c r="DG108" s="995"/>
      <c r="DH108" s="995"/>
      <c r="DI108" s="995"/>
      <c r="DJ108" s="995"/>
      <c r="DK108" s="995"/>
      <c r="DL108" s="995"/>
      <c r="DM108" s="995"/>
      <c r="DN108" s="995"/>
      <c r="DO108" s="995"/>
      <c r="DP108" s="995"/>
      <c r="DQ108" s="995"/>
      <c r="DR108" s="995"/>
      <c r="DS108" s="995"/>
      <c r="DT108" s="995"/>
      <c r="DU108" s="995"/>
      <c r="DV108" s="995"/>
      <c r="DW108" s="995"/>
      <c r="DX108" s="995"/>
      <c r="DY108" s="995"/>
      <c r="DZ108" s="996"/>
    </row>
    <row r="109" spans="1:131" s="226" customFormat="1" ht="26.25" customHeight="1" x14ac:dyDescent="0.2">
      <c r="A109" s="987" t="s">
        <v>423</v>
      </c>
      <c r="B109" s="968"/>
      <c r="C109" s="968"/>
      <c r="D109" s="968"/>
      <c r="E109" s="968"/>
      <c r="F109" s="968"/>
      <c r="G109" s="968"/>
      <c r="H109" s="968"/>
      <c r="I109" s="968"/>
      <c r="J109" s="968"/>
      <c r="K109" s="968"/>
      <c r="L109" s="968"/>
      <c r="M109" s="968"/>
      <c r="N109" s="968"/>
      <c r="O109" s="968"/>
      <c r="P109" s="968"/>
      <c r="Q109" s="968"/>
      <c r="R109" s="968"/>
      <c r="S109" s="968"/>
      <c r="T109" s="968"/>
      <c r="U109" s="968"/>
      <c r="V109" s="968"/>
      <c r="W109" s="968"/>
      <c r="X109" s="968"/>
      <c r="Y109" s="968"/>
      <c r="Z109" s="969"/>
      <c r="AA109" s="967" t="s">
        <v>424</v>
      </c>
      <c r="AB109" s="968"/>
      <c r="AC109" s="968"/>
      <c r="AD109" s="968"/>
      <c r="AE109" s="969"/>
      <c r="AF109" s="967" t="s">
        <v>300</v>
      </c>
      <c r="AG109" s="968"/>
      <c r="AH109" s="968"/>
      <c r="AI109" s="968"/>
      <c r="AJ109" s="969"/>
      <c r="AK109" s="967" t="s">
        <v>299</v>
      </c>
      <c r="AL109" s="968"/>
      <c r="AM109" s="968"/>
      <c r="AN109" s="968"/>
      <c r="AO109" s="969"/>
      <c r="AP109" s="967" t="s">
        <v>425</v>
      </c>
      <c r="AQ109" s="968"/>
      <c r="AR109" s="968"/>
      <c r="AS109" s="968"/>
      <c r="AT109" s="970"/>
      <c r="AU109" s="987" t="s">
        <v>423</v>
      </c>
      <c r="AV109" s="968"/>
      <c r="AW109" s="968"/>
      <c r="AX109" s="968"/>
      <c r="AY109" s="968"/>
      <c r="AZ109" s="968"/>
      <c r="BA109" s="968"/>
      <c r="BB109" s="968"/>
      <c r="BC109" s="968"/>
      <c r="BD109" s="968"/>
      <c r="BE109" s="968"/>
      <c r="BF109" s="968"/>
      <c r="BG109" s="968"/>
      <c r="BH109" s="968"/>
      <c r="BI109" s="968"/>
      <c r="BJ109" s="968"/>
      <c r="BK109" s="968"/>
      <c r="BL109" s="968"/>
      <c r="BM109" s="968"/>
      <c r="BN109" s="968"/>
      <c r="BO109" s="968"/>
      <c r="BP109" s="969"/>
      <c r="BQ109" s="967" t="s">
        <v>424</v>
      </c>
      <c r="BR109" s="968"/>
      <c r="BS109" s="968"/>
      <c r="BT109" s="968"/>
      <c r="BU109" s="969"/>
      <c r="BV109" s="967" t="s">
        <v>300</v>
      </c>
      <c r="BW109" s="968"/>
      <c r="BX109" s="968"/>
      <c r="BY109" s="968"/>
      <c r="BZ109" s="969"/>
      <c r="CA109" s="967" t="s">
        <v>299</v>
      </c>
      <c r="CB109" s="968"/>
      <c r="CC109" s="968"/>
      <c r="CD109" s="968"/>
      <c r="CE109" s="969"/>
      <c r="CF109" s="988" t="s">
        <v>425</v>
      </c>
      <c r="CG109" s="988"/>
      <c r="CH109" s="988"/>
      <c r="CI109" s="988"/>
      <c r="CJ109" s="988"/>
      <c r="CK109" s="967" t="s">
        <v>426</v>
      </c>
      <c r="CL109" s="968"/>
      <c r="CM109" s="968"/>
      <c r="CN109" s="968"/>
      <c r="CO109" s="968"/>
      <c r="CP109" s="968"/>
      <c r="CQ109" s="968"/>
      <c r="CR109" s="968"/>
      <c r="CS109" s="968"/>
      <c r="CT109" s="968"/>
      <c r="CU109" s="968"/>
      <c r="CV109" s="968"/>
      <c r="CW109" s="968"/>
      <c r="CX109" s="968"/>
      <c r="CY109" s="968"/>
      <c r="CZ109" s="968"/>
      <c r="DA109" s="968"/>
      <c r="DB109" s="968"/>
      <c r="DC109" s="968"/>
      <c r="DD109" s="968"/>
      <c r="DE109" s="968"/>
      <c r="DF109" s="969"/>
      <c r="DG109" s="967" t="s">
        <v>424</v>
      </c>
      <c r="DH109" s="968"/>
      <c r="DI109" s="968"/>
      <c r="DJ109" s="968"/>
      <c r="DK109" s="969"/>
      <c r="DL109" s="967" t="s">
        <v>300</v>
      </c>
      <c r="DM109" s="968"/>
      <c r="DN109" s="968"/>
      <c r="DO109" s="968"/>
      <c r="DP109" s="969"/>
      <c r="DQ109" s="967" t="s">
        <v>299</v>
      </c>
      <c r="DR109" s="968"/>
      <c r="DS109" s="968"/>
      <c r="DT109" s="968"/>
      <c r="DU109" s="969"/>
      <c r="DV109" s="967" t="s">
        <v>425</v>
      </c>
      <c r="DW109" s="968"/>
      <c r="DX109" s="968"/>
      <c r="DY109" s="968"/>
      <c r="DZ109" s="970"/>
    </row>
    <row r="110" spans="1:131" s="226" customFormat="1" ht="26.25" customHeight="1" x14ac:dyDescent="0.2">
      <c r="A110" s="971" t="s">
        <v>427</v>
      </c>
      <c r="B110" s="972"/>
      <c r="C110" s="972"/>
      <c r="D110" s="972"/>
      <c r="E110" s="972"/>
      <c r="F110" s="972"/>
      <c r="G110" s="972"/>
      <c r="H110" s="972"/>
      <c r="I110" s="972"/>
      <c r="J110" s="972"/>
      <c r="K110" s="972"/>
      <c r="L110" s="972"/>
      <c r="M110" s="972"/>
      <c r="N110" s="972"/>
      <c r="O110" s="972"/>
      <c r="P110" s="972"/>
      <c r="Q110" s="972"/>
      <c r="R110" s="972"/>
      <c r="S110" s="972"/>
      <c r="T110" s="972"/>
      <c r="U110" s="972"/>
      <c r="V110" s="972"/>
      <c r="W110" s="972"/>
      <c r="X110" s="972"/>
      <c r="Y110" s="972"/>
      <c r="Z110" s="973"/>
      <c r="AA110" s="974">
        <v>417114</v>
      </c>
      <c r="AB110" s="975"/>
      <c r="AC110" s="975"/>
      <c r="AD110" s="975"/>
      <c r="AE110" s="976"/>
      <c r="AF110" s="977">
        <v>390989</v>
      </c>
      <c r="AG110" s="975"/>
      <c r="AH110" s="975"/>
      <c r="AI110" s="975"/>
      <c r="AJ110" s="976"/>
      <c r="AK110" s="977">
        <v>328781</v>
      </c>
      <c r="AL110" s="975"/>
      <c r="AM110" s="975"/>
      <c r="AN110" s="975"/>
      <c r="AO110" s="976"/>
      <c r="AP110" s="978">
        <v>20.6</v>
      </c>
      <c r="AQ110" s="979"/>
      <c r="AR110" s="979"/>
      <c r="AS110" s="979"/>
      <c r="AT110" s="980"/>
      <c r="AU110" s="981" t="s">
        <v>67</v>
      </c>
      <c r="AV110" s="982"/>
      <c r="AW110" s="982"/>
      <c r="AX110" s="982"/>
      <c r="AY110" s="982"/>
      <c r="AZ110" s="1023" t="s">
        <v>428</v>
      </c>
      <c r="BA110" s="972"/>
      <c r="BB110" s="972"/>
      <c r="BC110" s="972"/>
      <c r="BD110" s="972"/>
      <c r="BE110" s="972"/>
      <c r="BF110" s="972"/>
      <c r="BG110" s="972"/>
      <c r="BH110" s="972"/>
      <c r="BI110" s="972"/>
      <c r="BJ110" s="972"/>
      <c r="BK110" s="972"/>
      <c r="BL110" s="972"/>
      <c r="BM110" s="972"/>
      <c r="BN110" s="972"/>
      <c r="BO110" s="972"/>
      <c r="BP110" s="973"/>
      <c r="BQ110" s="1009">
        <v>2946286</v>
      </c>
      <c r="BR110" s="1010"/>
      <c r="BS110" s="1010"/>
      <c r="BT110" s="1010"/>
      <c r="BU110" s="1010"/>
      <c r="BV110" s="1010">
        <v>2863754</v>
      </c>
      <c r="BW110" s="1010"/>
      <c r="BX110" s="1010"/>
      <c r="BY110" s="1010"/>
      <c r="BZ110" s="1010"/>
      <c r="CA110" s="1010">
        <v>2951032</v>
      </c>
      <c r="CB110" s="1010"/>
      <c r="CC110" s="1010"/>
      <c r="CD110" s="1010"/>
      <c r="CE110" s="1010"/>
      <c r="CF110" s="1024">
        <v>185.1</v>
      </c>
      <c r="CG110" s="1025"/>
      <c r="CH110" s="1025"/>
      <c r="CI110" s="1025"/>
      <c r="CJ110" s="1025"/>
      <c r="CK110" s="1026" t="s">
        <v>429</v>
      </c>
      <c r="CL110" s="1027"/>
      <c r="CM110" s="1006" t="s">
        <v>430</v>
      </c>
      <c r="CN110" s="1007"/>
      <c r="CO110" s="1007"/>
      <c r="CP110" s="1007"/>
      <c r="CQ110" s="1007"/>
      <c r="CR110" s="1007"/>
      <c r="CS110" s="1007"/>
      <c r="CT110" s="1007"/>
      <c r="CU110" s="1007"/>
      <c r="CV110" s="1007"/>
      <c r="CW110" s="1007"/>
      <c r="CX110" s="1007"/>
      <c r="CY110" s="1007"/>
      <c r="CZ110" s="1007"/>
      <c r="DA110" s="1007"/>
      <c r="DB110" s="1007"/>
      <c r="DC110" s="1007"/>
      <c r="DD110" s="1007"/>
      <c r="DE110" s="1007"/>
      <c r="DF110" s="1008"/>
      <c r="DG110" s="1009" t="s">
        <v>431</v>
      </c>
      <c r="DH110" s="1010"/>
      <c r="DI110" s="1010"/>
      <c r="DJ110" s="1010"/>
      <c r="DK110" s="1010"/>
      <c r="DL110" s="1010" t="s">
        <v>431</v>
      </c>
      <c r="DM110" s="1010"/>
      <c r="DN110" s="1010"/>
      <c r="DO110" s="1010"/>
      <c r="DP110" s="1010"/>
      <c r="DQ110" s="1010" t="s">
        <v>432</v>
      </c>
      <c r="DR110" s="1010"/>
      <c r="DS110" s="1010"/>
      <c r="DT110" s="1010"/>
      <c r="DU110" s="1010"/>
      <c r="DV110" s="1011" t="s">
        <v>432</v>
      </c>
      <c r="DW110" s="1011"/>
      <c r="DX110" s="1011"/>
      <c r="DY110" s="1011"/>
      <c r="DZ110" s="1012"/>
    </row>
    <row r="111" spans="1:131" s="226" customFormat="1" ht="26.25" customHeight="1" x14ac:dyDescent="0.2">
      <c r="A111" s="1013" t="s">
        <v>433</v>
      </c>
      <c r="B111" s="1014"/>
      <c r="C111" s="1014"/>
      <c r="D111" s="1014"/>
      <c r="E111" s="1014"/>
      <c r="F111" s="1014"/>
      <c r="G111" s="1014"/>
      <c r="H111" s="1014"/>
      <c r="I111" s="1014"/>
      <c r="J111" s="1014"/>
      <c r="K111" s="1014"/>
      <c r="L111" s="1014"/>
      <c r="M111" s="1014"/>
      <c r="N111" s="1014"/>
      <c r="O111" s="1014"/>
      <c r="P111" s="1014"/>
      <c r="Q111" s="1014"/>
      <c r="R111" s="1014"/>
      <c r="S111" s="1014"/>
      <c r="T111" s="1014"/>
      <c r="U111" s="1014"/>
      <c r="V111" s="1014"/>
      <c r="W111" s="1014"/>
      <c r="X111" s="1014"/>
      <c r="Y111" s="1014"/>
      <c r="Z111" s="1015"/>
      <c r="AA111" s="1016" t="s">
        <v>431</v>
      </c>
      <c r="AB111" s="1017"/>
      <c r="AC111" s="1017"/>
      <c r="AD111" s="1017"/>
      <c r="AE111" s="1018"/>
      <c r="AF111" s="1019" t="s">
        <v>431</v>
      </c>
      <c r="AG111" s="1017"/>
      <c r="AH111" s="1017"/>
      <c r="AI111" s="1017"/>
      <c r="AJ111" s="1018"/>
      <c r="AK111" s="1019" t="s">
        <v>382</v>
      </c>
      <c r="AL111" s="1017"/>
      <c r="AM111" s="1017"/>
      <c r="AN111" s="1017"/>
      <c r="AO111" s="1018"/>
      <c r="AP111" s="1020" t="s">
        <v>434</v>
      </c>
      <c r="AQ111" s="1021"/>
      <c r="AR111" s="1021"/>
      <c r="AS111" s="1021"/>
      <c r="AT111" s="1022"/>
      <c r="AU111" s="983"/>
      <c r="AV111" s="984"/>
      <c r="AW111" s="984"/>
      <c r="AX111" s="984"/>
      <c r="AY111" s="984"/>
      <c r="AZ111" s="1032" t="s">
        <v>435</v>
      </c>
      <c r="BA111" s="1033"/>
      <c r="BB111" s="1033"/>
      <c r="BC111" s="1033"/>
      <c r="BD111" s="1033"/>
      <c r="BE111" s="1033"/>
      <c r="BF111" s="1033"/>
      <c r="BG111" s="1033"/>
      <c r="BH111" s="1033"/>
      <c r="BI111" s="1033"/>
      <c r="BJ111" s="1033"/>
      <c r="BK111" s="1033"/>
      <c r="BL111" s="1033"/>
      <c r="BM111" s="1033"/>
      <c r="BN111" s="1033"/>
      <c r="BO111" s="1033"/>
      <c r="BP111" s="1034"/>
      <c r="BQ111" s="1002">
        <v>72923</v>
      </c>
      <c r="BR111" s="1003"/>
      <c r="BS111" s="1003"/>
      <c r="BT111" s="1003"/>
      <c r="BU111" s="1003"/>
      <c r="BV111" s="1003">
        <v>72923</v>
      </c>
      <c r="BW111" s="1003"/>
      <c r="BX111" s="1003"/>
      <c r="BY111" s="1003"/>
      <c r="BZ111" s="1003"/>
      <c r="CA111" s="1003">
        <v>60784</v>
      </c>
      <c r="CB111" s="1003"/>
      <c r="CC111" s="1003"/>
      <c r="CD111" s="1003"/>
      <c r="CE111" s="1003"/>
      <c r="CF111" s="997">
        <v>3.8</v>
      </c>
      <c r="CG111" s="998"/>
      <c r="CH111" s="998"/>
      <c r="CI111" s="998"/>
      <c r="CJ111" s="998"/>
      <c r="CK111" s="1028"/>
      <c r="CL111" s="1029"/>
      <c r="CM111" s="999" t="s">
        <v>436</v>
      </c>
      <c r="CN111" s="1000"/>
      <c r="CO111" s="1000"/>
      <c r="CP111" s="1000"/>
      <c r="CQ111" s="1000"/>
      <c r="CR111" s="1000"/>
      <c r="CS111" s="1000"/>
      <c r="CT111" s="1000"/>
      <c r="CU111" s="1000"/>
      <c r="CV111" s="1000"/>
      <c r="CW111" s="1000"/>
      <c r="CX111" s="1000"/>
      <c r="CY111" s="1000"/>
      <c r="CZ111" s="1000"/>
      <c r="DA111" s="1000"/>
      <c r="DB111" s="1000"/>
      <c r="DC111" s="1000"/>
      <c r="DD111" s="1000"/>
      <c r="DE111" s="1000"/>
      <c r="DF111" s="1001"/>
      <c r="DG111" s="1002" t="s">
        <v>382</v>
      </c>
      <c r="DH111" s="1003"/>
      <c r="DI111" s="1003"/>
      <c r="DJ111" s="1003"/>
      <c r="DK111" s="1003"/>
      <c r="DL111" s="1003" t="s">
        <v>382</v>
      </c>
      <c r="DM111" s="1003"/>
      <c r="DN111" s="1003"/>
      <c r="DO111" s="1003"/>
      <c r="DP111" s="1003"/>
      <c r="DQ111" s="1003" t="s">
        <v>166</v>
      </c>
      <c r="DR111" s="1003"/>
      <c r="DS111" s="1003"/>
      <c r="DT111" s="1003"/>
      <c r="DU111" s="1003"/>
      <c r="DV111" s="1004" t="s">
        <v>437</v>
      </c>
      <c r="DW111" s="1004"/>
      <c r="DX111" s="1004"/>
      <c r="DY111" s="1004"/>
      <c r="DZ111" s="1005"/>
    </row>
    <row r="112" spans="1:131" s="226" customFormat="1" ht="26.25" customHeight="1" x14ac:dyDescent="0.2">
      <c r="A112" s="1035" t="s">
        <v>438</v>
      </c>
      <c r="B112" s="1036"/>
      <c r="C112" s="1033" t="s">
        <v>439</v>
      </c>
      <c r="D112" s="1033"/>
      <c r="E112" s="1033"/>
      <c r="F112" s="1033"/>
      <c r="G112" s="1033"/>
      <c r="H112" s="1033"/>
      <c r="I112" s="1033"/>
      <c r="J112" s="1033"/>
      <c r="K112" s="1033"/>
      <c r="L112" s="1033"/>
      <c r="M112" s="1033"/>
      <c r="N112" s="1033"/>
      <c r="O112" s="1033"/>
      <c r="P112" s="1033"/>
      <c r="Q112" s="1033"/>
      <c r="R112" s="1033"/>
      <c r="S112" s="1033"/>
      <c r="T112" s="1033"/>
      <c r="U112" s="1033"/>
      <c r="V112" s="1033"/>
      <c r="W112" s="1033"/>
      <c r="X112" s="1033"/>
      <c r="Y112" s="1033"/>
      <c r="Z112" s="1034"/>
      <c r="AA112" s="1041" t="s">
        <v>382</v>
      </c>
      <c r="AB112" s="1042"/>
      <c r="AC112" s="1042"/>
      <c r="AD112" s="1042"/>
      <c r="AE112" s="1043"/>
      <c r="AF112" s="1044" t="s">
        <v>432</v>
      </c>
      <c r="AG112" s="1042"/>
      <c r="AH112" s="1042"/>
      <c r="AI112" s="1042"/>
      <c r="AJ112" s="1043"/>
      <c r="AK112" s="1044" t="s">
        <v>166</v>
      </c>
      <c r="AL112" s="1042"/>
      <c r="AM112" s="1042"/>
      <c r="AN112" s="1042"/>
      <c r="AO112" s="1043"/>
      <c r="AP112" s="1045" t="s">
        <v>437</v>
      </c>
      <c r="AQ112" s="1046"/>
      <c r="AR112" s="1046"/>
      <c r="AS112" s="1046"/>
      <c r="AT112" s="1047"/>
      <c r="AU112" s="983"/>
      <c r="AV112" s="984"/>
      <c r="AW112" s="984"/>
      <c r="AX112" s="984"/>
      <c r="AY112" s="984"/>
      <c r="AZ112" s="1032" t="s">
        <v>440</v>
      </c>
      <c r="BA112" s="1033"/>
      <c r="BB112" s="1033"/>
      <c r="BC112" s="1033"/>
      <c r="BD112" s="1033"/>
      <c r="BE112" s="1033"/>
      <c r="BF112" s="1033"/>
      <c r="BG112" s="1033"/>
      <c r="BH112" s="1033"/>
      <c r="BI112" s="1033"/>
      <c r="BJ112" s="1033"/>
      <c r="BK112" s="1033"/>
      <c r="BL112" s="1033"/>
      <c r="BM112" s="1033"/>
      <c r="BN112" s="1033"/>
      <c r="BO112" s="1033"/>
      <c r="BP112" s="1034"/>
      <c r="BQ112" s="1002">
        <v>266013</v>
      </c>
      <c r="BR112" s="1003"/>
      <c r="BS112" s="1003"/>
      <c r="BT112" s="1003"/>
      <c r="BU112" s="1003"/>
      <c r="BV112" s="1003">
        <v>224365</v>
      </c>
      <c r="BW112" s="1003"/>
      <c r="BX112" s="1003"/>
      <c r="BY112" s="1003"/>
      <c r="BZ112" s="1003"/>
      <c r="CA112" s="1003">
        <v>208243</v>
      </c>
      <c r="CB112" s="1003"/>
      <c r="CC112" s="1003"/>
      <c r="CD112" s="1003"/>
      <c r="CE112" s="1003"/>
      <c r="CF112" s="997">
        <v>13.1</v>
      </c>
      <c r="CG112" s="998"/>
      <c r="CH112" s="998"/>
      <c r="CI112" s="998"/>
      <c r="CJ112" s="998"/>
      <c r="CK112" s="1028"/>
      <c r="CL112" s="1029"/>
      <c r="CM112" s="999" t="s">
        <v>441</v>
      </c>
      <c r="CN112" s="1000"/>
      <c r="CO112" s="1000"/>
      <c r="CP112" s="1000"/>
      <c r="CQ112" s="1000"/>
      <c r="CR112" s="1000"/>
      <c r="CS112" s="1000"/>
      <c r="CT112" s="1000"/>
      <c r="CU112" s="1000"/>
      <c r="CV112" s="1000"/>
      <c r="CW112" s="1000"/>
      <c r="CX112" s="1000"/>
      <c r="CY112" s="1000"/>
      <c r="CZ112" s="1000"/>
      <c r="DA112" s="1000"/>
      <c r="DB112" s="1000"/>
      <c r="DC112" s="1000"/>
      <c r="DD112" s="1000"/>
      <c r="DE112" s="1000"/>
      <c r="DF112" s="1001"/>
      <c r="DG112" s="1002" t="s">
        <v>432</v>
      </c>
      <c r="DH112" s="1003"/>
      <c r="DI112" s="1003"/>
      <c r="DJ112" s="1003"/>
      <c r="DK112" s="1003"/>
      <c r="DL112" s="1003" t="s">
        <v>437</v>
      </c>
      <c r="DM112" s="1003"/>
      <c r="DN112" s="1003"/>
      <c r="DO112" s="1003"/>
      <c r="DP112" s="1003"/>
      <c r="DQ112" s="1003" t="s">
        <v>382</v>
      </c>
      <c r="DR112" s="1003"/>
      <c r="DS112" s="1003"/>
      <c r="DT112" s="1003"/>
      <c r="DU112" s="1003"/>
      <c r="DV112" s="1004" t="s">
        <v>432</v>
      </c>
      <c r="DW112" s="1004"/>
      <c r="DX112" s="1004"/>
      <c r="DY112" s="1004"/>
      <c r="DZ112" s="1005"/>
    </row>
    <row r="113" spans="1:130" s="226" customFormat="1" ht="26.25" customHeight="1" x14ac:dyDescent="0.2">
      <c r="A113" s="1037"/>
      <c r="B113" s="1038"/>
      <c r="C113" s="1033" t="s">
        <v>442</v>
      </c>
      <c r="D113" s="1033"/>
      <c r="E113" s="1033"/>
      <c r="F113" s="1033"/>
      <c r="G113" s="1033"/>
      <c r="H113" s="1033"/>
      <c r="I113" s="1033"/>
      <c r="J113" s="1033"/>
      <c r="K113" s="1033"/>
      <c r="L113" s="1033"/>
      <c r="M113" s="1033"/>
      <c r="N113" s="1033"/>
      <c r="O113" s="1033"/>
      <c r="P113" s="1033"/>
      <c r="Q113" s="1033"/>
      <c r="R113" s="1033"/>
      <c r="S113" s="1033"/>
      <c r="T113" s="1033"/>
      <c r="U113" s="1033"/>
      <c r="V113" s="1033"/>
      <c r="W113" s="1033"/>
      <c r="X113" s="1033"/>
      <c r="Y113" s="1033"/>
      <c r="Z113" s="1034"/>
      <c r="AA113" s="1016">
        <v>30301</v>
      </c>
      <c r="AB113" s="1017"/>
      <c r="AC113" s="1017"/>
      <c r="AD113" s="1017"/>
      <c r="AE113" s="1018"/>
      <c r="AF113" s="1019">
        <v>28481</v>
      </c>
      <c r="AG113" s="1017"/>
      <c r="AH113" s="1017"/>
      <c r="AI113" s="1017"/>
      <c r="AJ113" s="1018"/>
      <c r="AK113" s="1019">
        <v>26004</v>
      </c>
      <c r="AL113" s="1017"/>
      <c r="AM113" s="1017"/>
      <c r="AN113" s="1017"/>
      <c r="AO113" s="1018"/>
      <c r="AP113" s="1020">
        <v>1.6</v>
      </c>
      <c r="AQ113" s="1021"/>
      <c r="AR113" s="1021"/>
      <c r="AS113" s="1021"/>
      <c r="AT113" s="1022"/>
      <c r="AU113" s="983"/>
      <c r="AV113" s="984"/>
      <c r="AW113" s="984"/>
      <c r="AX113" s="984"/>
      <c r="AY113" s="984"/>
      <c r="AZ113" s="1032" t="s">
        <v>443</v>
      </c>
      <c r="BA113" s="1033"/>
      <c r="BB113" s="1033"/>
      <c r="BC113" s="1033"/>
      <c r="BD113" s="1033"/>
      <c r="BE113" s="1033"/>
      <c r="BF113" s="1033"/>
      <c r="BG113" s="1033"/>
      <c r="BH113" s="1033"/>
      <c r="BI113" s="1033"/>
      <c r="BJ113" s="1033"/>
      <c r="BK113" s="1033"/>
      <c r="BL113" s="1033"/>
      <c r="BM113" s="1033"/>
      <c r="BN113" s="1033"/>
      <c r="BO113" s="1033"/>
      <c r="BP113" s="1034"/>
      <c r="BQ113" s="1002">
        <v>66182</v>
      </c>
      <c r="BR113" s="1003"/>
      <c r="BS113" s="1003"/>
      <c r="BT113" s="1003"/>
      <c r="BU113" s="1003"/>
      <c r="BV113" s="1003">
        <v>41999</v>
      </c>
      <c r="BW113" s="1003"/>
      <c r="BX113" s="1003"/>
      <c r="BY113" s="1003"/>
      <c r="BZ113" s="1003"/>
      <c r="CA113" s="1003">
        <v>35378</v>
      </c>
      <c r="CB113" s="1003"/>
      <c r="CC113" s="1003"/>
      <c r="CD113" s="1003"/>
      <c r="CE113" s="1003"/>
      <c r="CF113" s="997">
        <v>2.2000000000000002</v>
      </c>
      <c r="CG113" s="998"/>
      <c r="CH113" s="998"/>
      <c r="CI113" s="998"/>
      <c r="CJ113" s="998"/>
      <c r="CK113" s="1028"/>
      <c r="CL113" s="1029"/>
      <c r="CM113" s="999" t="s">
        <v>444</v>
      </c>
      <c r="CN113" s="1000"/>
      <c r="CO113" s="1000"/>
      <c r="CP113" s="1000"/>
      <c r="CQ113" s="1000"/>
      <c r="CR113" s="1000"/>
      <c r="CS113" s="1000"/>
      <c r="CT113" s="1000"/>
      <c r="CU113" s="1000"/>
      <c r="CV113" s="1000"/>
      <c r="CW113" s="1000"/>
      <c r="CX113" s="1000"/>
      <c r="CY113" s="1000"/>
      <c r="CZ113" s="1000"/>
      <c r="DA113" s="1000"/>
      <c r="DB113" s="1000"/>
      <c r="DC113" s="1000"/>
      <c r="DD113" s="1000"/>
      <c r="DE113" s="1000"/>
      <c r="DF113" s="1001"/>
      <c r="DG113" s="1041">
        <v>72923</v>
      </c>
      <c r="DH113" s="1042"/>
      <c r="DI113" s="1042"/>
      <c r="DJ113" s="1042"/>
      <c r="DK113" s="1043"/>
      <c r="DL113" s="1044">
        <v>72923</v>
      </c>
      <c r="DM113" s="1042"/>
      <c r="DN113" s="1042"/>
      <c r="DO113" s="1042"/>
      <c r="DP113" s="1043"/>
      <c r="DQ113" s="1044">
        <v>60784</v>
      </c>
      <c r="DR113" s="1042"/>
      <c r="DS113" s="1042"/>
      <c r="DT113" s="1042"/>
      <c r="DU113" s="1043"/>
      <c r="DV113" s="1045">
        <v>3.8</v>
      </c>
      <c r="DW113" s="1046"/>
      <c r="DX113" s="1046"/>
      <c r="DY113" s="1046"/>
      <c r="DZ113" s="1047"/>
    </row>
    <row r="114" spans="1:130" s="226" customFormat="1" ht="26.25" customHeight="1" x14ac:dyDescent="0.2">
      <c r="A114" s="1037"/>
      <c r="B114" s="1038"/>
      <c r="C114" s="1033" t="s">
        <v>445</v>
      </c>
      <c r="D114" s="1033"/>
      <c r="E114" s="1033"/>
      <c r="F114" s="1033"/>
      <c r="G114" s="1033"/>
      <c r="H114" s="1033"/>
      <c r="I114" s="1033"/>
      <c r="J114" s="1033"/>
      <c r="K114" s="1033"/>
      <c r="L114" s="1033"/>
      <c r="M114" s="1033"/>
      <c r="N114" s="1033"/>
      <c r="O114" s="1033"/>
      <c r="P114" s="1033"/>
      <c r="Q114" s="1033"/>
      <c r="R114" s="1033"/>
      <c r="S114" s="1033"/>
      <c r="T114" s="1033"/>
      <c r="U114" s="1033"/>
      <c r="V114" s="1033"/>
      <c r="W114" s="1033"/>
      <c r="X114" s="1033"/>
      <c r="Y114" s="1033"/>
      <c r="Z114" s="1034"/>
      <c r="AA114" s="1041">
        <v>28382</v>
      </c>
      <c r="AB114" s="1042"/>
      <c r="AC114" s="1042"/>
      <c r="AD114" s="1042"/>
      <c r="AE114" s="1043"/>
      <c r="AF114" s="1044">
        <v>25126</v>
      </c>
      <c r="AG114" s="1042"/>
      <c r="AH114" s="1042"/>
      <c r="AI114" s="1042"/>
      <c r="AJ114" s="1043"/>
      <c r="AK114" s="1044">
        <v>16578</v>
      </c>
      <c r="AL114" s="1042"/>
      <c r="AM114" s="1042"/>
      <c r="AN114" s="1042"/>
      <c r="AO114" s="1043"/>
      <c r="AP114" s="1045">
        <v>1</v>
      </c>
      <c r="AQ114" s="1046"/>
      <c r="AR114" s="1046"/>
      <c r="AS114" s="1046"/>
      <c r="AT114" s="1047"/>
      <c r="AU114" s="983"/>
      <c r="AV114" s="984"/>
      <c r="AW114" s="984"/>
      <c r="AX114" s="984"/>
      <c r="AY114" s="984"/>
      <c r="AZ114" s="1032" t="s">
        <v>446</v>
      </c>
      <c r="BA114" s="1033"/>
      <c r="BB114" s="1033"/>
      <c r="BC114" s="1033"/>
      <c r="BD114" s="1033"/>
      <c r="BE114" s="1033"/>
      <c r="BF114" s="1033"/>
      <c r="BG114" s="1033"/>
      <c r="BH114" s="1033"/>
      <c r="BI114" s="1033"/>
      <c r="BJ114" s="1033"/>
      <c r="BK114" s="1033"/>
      <c r="BL114" s="1033"/>
      <c r="BM114" s="1033"/>
      <c r="BN114" s="1033"/>
      <c r="BO114" s="1033"/>
      <c r="BP114" s="1034"/>
      <c r="BQ114" s="1002">
        <v>252901</v>
      </c>
      <c r="BR114" s="1003"/>
      <c r="BS114" s="1003"/>
      <c r="BT114" s="1003"/>
      <c r="BU114" s="1003"/>
      <c r="BV114" s="1003">
        <v>247279</v>
      </c>
      <c r="BW114" s="1003"/>
      <c r="BX114" s="1003"/>
      <c r="BY114" s="1003"/>
      <c r="BZ114" s="1003"/>
      <c r="CA114" s="1003">
        <v>311969</v>
      </c>
      <c r="CB114" s="1003"/>
      <c r="CC114" s="1003"/>
      <c r="CD114" s="1003"/>
      <c r="CE114" s="1003"/>
      <c r="CF114" s="997">
        <v>19.600000000000001</v>
      </c>
      <c r="CG114" s="998"/>
      <c r="CH114" s="998"/>
      <c r="CI114" s="998"/>
      <c r="CJ114" s="998"/>
      <c r="CK114" s="1028"/>
      <c r="CL114" s="1029"/>
      <c r="CM114" s="999" t="s">
        <v>447</v>
      </c>
      <c r="CN114" s="1000"/>
      <c r="CO114" s="1000"/>
      <c r="CP114" s="1000"/>
      <c r="CQ114" s="1000"/>
      <c r="CR114" s="1000"/>
      <c r="CS114" s="1000"/>
      <c r="CT114" s="1000"/>
      <c r="CU114" s="1000"/>
      <c r="CV114" s="1000"/>
      <c r="CW114" s="1000"/>
      <c r="CX114" s="1000"/>
      <c r="CY114" s="1000"/>
      <c r="CZ114" s="1000"/>
      <c r="DA114" s="1000"/>
      <c r="DB114" s="1000"/>
      <c r="DC114" s="1000"/>
      <c r="DD114" s="1000"/>
      <c r="DE114" s="1000"/>
      <c r="DF114" s="1001"/>
      <c r="DG114" s="1041" t="s">
        <v>382</v>
      </c>
      <c r="DH114" s="1042"/>
      <c r="DI114" s="1042"/>
      <c r="DJ114" s="1042"/>
      <c r="DK114" s="1043"/>
      <c r="DL114" s="1044" t="s">
        <v>437</v>
      </c>
      <c r="DM114" s="1042"/>
      <c r="DN114" s="1042"/>
      <c r="DO114" s="1042"/>
      <c r="DP114" s="1043"/>
      <c r="DQ114" s="1044" t="s">
        <v>434</v>
      </c>
      <c r="DR114" s="1042"/>
      <c r="DS114" s="1042"/>
      <c r="DT114" s="1042"/>
      <c r="DU114" s="1043"/>
      <c r="DV114" s="1045" t="s">
        <v>437</v>
      </c>
      <c r="DW114" s="1046"/>
      <c r="DX114" s="1046"/>
      <c r="DY114" s="1046"/>
      <c r="DZ114" s="1047"/>
    </row>
    <row r="115" spans="1:130" s="226" customFormat="1" ht="26.25" customHeight="1" x14ac:dyDescent="0.2">
      <c r="A115" s="1037"/>
      <c r="B115" s="1038"/>
      <c r="C115" s="1033" t="s">
        <v>448</v>
      </c>
      <c r="D115" s="1033"/>
      <c r="E115" s="1033"/>
      <c r="F115" s="1033"/>
      <c r="G115" s="1033"/>
      <c r="H115" s="1033"/>
      <c r="I115" s="1033"/>
      <c r="J115" s="1033"/>
      <c r="K115" s="1033"/>
      <c r="L115" s="1033"/>
      <c r="M115" s="1033"/>
      <c r="N115" s="1033"/>
      <c r="O115" s="1033"/>
      <c r="P115" s="1033"/>
      <c r="Q115" s="1033"/>
      <c r="R115" s="1033"/>
      <c r="S115" s="1033"/>
      <c r="T115" s="1033"/>
      <c r="U115" s="1033"/>
      <c r="V115" s="1033"/>
      <c r="W115" s="1033"/>
      <c r="X115" s="1033"/>
      <c r="Y115" s="1033"/>
      <c r="Z115" s="1034"/>
      <c r="AA115" s="1016">
        <v>13622</v>
      </c>
      <c r="AB115" s="1017"/>
      <c r="AC115" s="1017"/>
      <c r="AD115" s="1017"/>
      <c r="AE115" s="1018"/>
      <c r="AF115" s="1019">
        <v>12139</v>
      </c>
      <c r="AG115" s="1017"/>
      <c r="AH115" s="1017"/>
      <c r="AI115" s="1017"/>
      <c r="AJ115" s="1018"/>
      <c r="AK115" s="1019">
        <v>10793</v>
      </c>
      <c r="AL115" s="1017"/>
      <c r="AM115" s="1017"/>
      <c r="AN115" s="1017"/>
      <c r="AO115" s="1018"/>
      <c r="AP115" s="1020">
        <v>0.7</v>
      </c>
      <c r="AQ115" s="1021"/>
      <c r="AR115" s="1021"/>
      <c r="AS115" s="1021"/>
      <c r="AT115" s="1022"/>
      <c r="AU115" s="983"/>
      <c r="AV115" s="984"/>
      <c r="AW115" s="984"/>
      <c r="AX115" s="984"/>
      <c r="AY115" s="984"/>
      <c r="AZ115" s="1032" t="s">
        <v>449</v>
      </c>
      <c r="BA115" s="1033"/>
      <c r="BB115" s="1033"/>
      <c r="BC115" s="1033"/>
      <c r="BD115" s="1033"/>
      <c r="BE115" s="1033"/>
      <c r="BF115" s="1033"/>
      <c r="BG115" s="1033"/>
      <c r="BH115" s="1033"/>
      <c r="BI115" s="1033"/>
      <c r="BJ115" s="1033"/>
      <c r="BK115" s="1033"/>
      <c r="BL115" s="1033"/>
      <c r="BM115" s="1033"/>
      <c r="BN115" s="1033"/>
      <c r="BO115" s="1033"/>
      <c r="BP115" s="1034"/>
      <c r="BQ115" s="1002" t="s">
        <v>382</v>
      </c>
      <c r="BR115" s="1003"/>
      <c r="BS115" s="1003"/>
      <c r="BT115" s="1003"/>
      <c r="BU115" s="1003"/>
      <c r="BV115" s="1003">
        <v>4000</v>
      </c>
      <c r="BW115" s="1003"/>
      <c r="BX115" s="1003"/>
      <c r="BY115" s="1003"/>
      <c r="BZ115" s="1003"/>
      <c r="CA115" s="1003">
        <v>4000</v>
      </c>
      <c r="CB115" s="1003"/>
      <c r="CC115" s="1003"/>
      <c r="CD115" s="1003"/>
      <c r="CE115" s="1003"/>
      <c r="CF115" s="997">
        <v>0.3</v>
      </c>
      <c r="CG115" s="998"/>
      <c r="CH115" s="998"/>
      <c r="CI115" s="998"/>
      <c r="CJ115" s="998"/>
      <c r="CK115" s="1028"/>
      <c r="CL115" s="1029"/>
      <c r="CM115" s="1032" t="s">
        <v>450</v>
      </c>
      <c r="CN115" s="1053"/>
      <c r="CO115" s="1053"/>
      <c r="CP115" s="1053"/>
      <c r="CQ115" s="1053"/>
      <c r="CR115" s="1053"/>
      <c r="CS115" s="1053"/>
      <c r="CT115" s="1053"/>
      <c r="CU115" s="1053"/>
      <c r="CV115" s="1053"/>
      <c r="CW115" s="1053"/>
      <c r="CX115" s="1053"/>
      <c r="CY115" s="1053"/>
      <c r="CZ115" s="1053"/>
      <c r="DA115" s="1053"/>
      <c r="DB115" s="1053"/>
      <c r="DC115" s="1053"/>
      <c r="DD115" s="1053"/>
      <c r="DE115" s="1053"/>
      <c r="DF115" s="1034"/>
      <c r="DG115" s="1041" t="s">
        <v>432</v>
      </c>
      <c r="DH115" s="1042"/>
      <c r="DI115" s="1042"/>
      <c r="DJ115" s="1042"/>
      <c r="DK115" s="1043"/>
      <c r="DL115" s="1044" t="s">
        <v>382</v>
      </c>
      <c r="DM115" s="1042"/>
      <c r="DN115" s="1042"/>
      <c r="DO115" s="1042"/>
      <c r="DP115" s="1043"/>
      <c r="DQ115" s="1044" t="s">
        <v>432</v>
      </c>
      <c r="DR115" s="1042"/>
      <c r="DS115" s="1042"/>
      <c r="DT115" s="1042"/>
      <c r="DU115" s="1043"/>
      <c r="DV115" s="1045" t="s">
        <v>437</v>
      </c>
      <c r="DW115" s="1046"/>
      <c r="DX115" s="1046"/>
      <c r="DY115" s="1046"/>
      <c r="DZ115" s="1047"/>
    </row>
    <row r="116" spans="1:130" s="226" customFormat="1" ht="26.25" customHeight="1" x14ac:dyDescent="0.2">
      <c r="A116" s="1039"/>
      <c r="B116" s="1040"/>
      <c r="C116" s="1048" t="s">
        <v>451</v>
      </c>
      <c r="D116" s="1048"/>
      <c r="E116" s="1048"/>
      <c r="F116" s="1048"/>
      <c r="G116" s="1048"/>
      <c r="H116" s="1048"/>
      <c r="I116" s="1048"/>
      <c r="J116" s="1048"/>
      <c r="K116" s="1048"/>
      <c r="L116" s="1048"/>
      <c r="M116" s="1048"/>
      <c r="N116" s="1048"/>
      <c r="O116" s="1048"/>
      <c r="P116" s="1048"/>
      <c r="Q116" s="1048"/>
      <c r="R116" s="1048"/>
      <c r="S116" s="1048"/>
      <c r="T116" s="1048"/>
      <c r="U116" s="1048"/>
      <c r="V116" s="1048"/>
      <c r="W116" s="1048"/>
      <c r="X116" s="1048"/>
      <c r="Y116" s="1048"/>
      <c r="Z116" s="1049"/>
      <c r="AA116" s="1041" t="s">
        <v>432</v>
      </c>
      <c r="AB116" s="1042"/>
      <c r="AC116" s="1042"/>
      <c r="AD116" s="1042"/>
      <c r="AE116" s="1043"/>
      <c r="AF116" s="1044" t="s">
        <v>382</v>
      </c>
      <c r="AG116" s="1042"/>
      <c r="AH116" s="1042"/>
      <c r="AI116" s="1042"/>
      <c r="AJ116" s="1043"/>
      <c r="AK116" s="1044" t="s">
        <v>166</v>
      </c>
      <c r="AL116" s="1042"/>
      <c r="AM116" s="1042"/>
      <c r="AN116" s="1042"/>
      <c r="AO116" s="1043"/>
      <c r="AP116" s="1045" t="s">
        <v>437</v>
      </c>
      <c r="AQ116" s="1046"/>
      <c r="AR116" s="1046"/>
      <c r="AS116" s="1046"/>
      <c r="AT116" s="1047"/>
      <c r="AU116" s="983"/>
      <c r="AV116" s="984"/>
      <c r="AW116" s="984"/>
      <c r="AX116" s="984"/>
      <c r="AY116" s="984"/>
      <c r="AZ116" s="1050" t="s">
        <v>452</v>
      </c>
      <c r="BA116" s="1051"/>
      <c r="BB116" s="1051"/>
      <c r="BC116" s="1051"/>
      <c r="BD116" s="1051"/>
      <c r="BE116" s="1051"/>
      <c r="BF116" s="1051"/>
      <c r="BG116" s="1051"/>
      <c r="BH116" s="1051"/>
      <c r="BI116" s="1051"/>
      <c r="BJ116" s="1051"/>
      <c r="BK116" s="1051"/>
      <c r="BL116" s="1051"/>
      <c r="BM116" s="1051"/>
      <c r="BN116" s="1051"/>
      <c r="BO116" s="1051"/>
      <c r="BP116" s="1052"/>
      <c r="BQ116" s="1002" t="s">
        <v>166</v>
      </c>
      <c r="BR116" s="1003"/>
      <c r="BS116" s="1003"/>
      <c r="BT116" s="1003"/>
      <c r="BU116" s="1003"/>
      <c r="BV116" s="1003" t="s">
        <v>432</v>
      </c>
      <c r="BW116" s="1003"/>
      <c r="BX116" s="1003"/>
      <c r="BY116" s="1003"/>
      <c r="BZ116" s="1003"/>
      <c r="CA116" s="1003" t="s">
        <v>166</v>
      </c>
      <c r="CB116" s="1003"/>
      <c r="CC116" s="1003"/>
      <c r="CD116" s="1003"/>
      <c r="CE116" s="1003"/>
      <c r="CF116" s="997" t="s">
        <v>166</v>
      </c>
      <c r="CG116" s="998"/>
      <c r="CH116" s="998"/>
      <c r="CI116" s="998"/>
      <c r="CJ116" s="998"/>
      <c r="CK116" s="1028"/>
      <c r="CL116" s="1029"/>
      <c r="CM116" s="999" t="s">
        <v>453</v>
      </c>
      <c r="CN116" s="1000"/>
      <c r="CO116" s="1000"/>
      <c r="CP116" s="1000"/>
      <c r="CQ116" s="1000"/>
      <c r="CR116" s="1000"/>
      <c r="CS116" s="1000"/>
      <c r="CT116" s="1000"/>
      <c r="CU116" s="1000"/>
      <c r="CV116" s="1000"/>
      <c r="CW116" s="1000"/>
      <c r="CX116" s="1000"/>
      <c r="CY116" s="1000"/>
      <c r="CZ116" s="1000"/>
      <c r="DA116" s="1000"/>
      <c r="DB116" s="1000"/>
      <c r="DC116" s="1000"/>
      <c r="DD116" s="1000"/>
      <c r="DE116" s="1000"/>
      <c r="DF116" s="1001"/>
      <c r="DG116" s="1041" t="s">
        <v>432</v>
      </c>
      <c r="DH116" s="1042"/>
      <c r="DI116" s="1042"/>
      <c r="DJ116" s="1042"/>
      <c r="DK116" s="1043"/>
      <c r="DL116" s="1044" t="s">
        <v>166</v>
      </c>
      <c r="DM116" s="1042"/>
      <c r="DN116" s="1042"/>
      <c r="DO116" s="1042"/>
      <c r="DP116" s="1043"/>
      <c r="DQ116" s="1044" t="s">
        <v>437</v>
      </c>
      <c r="DR116" s="1042"/>
      <c r="DS116" s="1042"/>
      <c r="DT116" s="1042"/>
      <c r="DU116" s="1043"/>
      <c r="DV116" s="1045" t="s">
        <v>437</v>
      </c>
      <c r="DW116" s="1046"/>
      <c r="DX116" s="1046"/>
      <c r="DY116" s="1046"/>
      <c r="DZ116" s="1047"/>
    </row>
    <row r="117" spans="1:130" s="226" customFormat="1" ht="26.25" customHeight="1" x14ac:dyDescent="0.2">
      <c r="A117" s="987" t="s">
        <v>181</v>
      </c>
      <c r="B117" s="968"/>
      <c r="C117" s="968"/>
      <c r="D117" s="968"/>
      <c r="E117" s="968"/>
      <c r="F117" s="968"/>
      <c r="G117" s="968"/>
      <c r="H117" s="968"/>
      <c r="I117" s="968"/>
      <c r="J117" s="968"/>
      <c r="K117" s="968"/>
      <c r="L117" s="968"/>
      <c r="M117" s="968"/>
      <c r="N117" s="968"/>
      <c r="O117" s="968"/>
      <c r="P117" s="968"/>
      <c r="Q117" s="968"/>
      <c r="R117" s="968"/>
      <c r="S117" s="968"/>
      <c r="T117" s="968"/>
      <c r="U117" s="968"/>
      <c r="V117" s="968"/>
      <c r="W117" s="968"/>
      <c r="X117" s="968"/>
      <c r="Y117" s="1058" t="s">
        <v>454</v>
      </c>
      <c r="Z117" s="969"/>
      <c r="AA117" s="1059">
        <v>489419</v>
      </c>
      <c r="AB117" s="1060"/>
      <c r="AC117" s="1060"/>
      <c r="AD117" s="1060"/>
      <c r="AE117" s="1061"/>
      <c r="AF117" s="1062">
        <v>456735</v>
      </c>
      <c r="AG117" s="1060"/>
      <c r="AH117" s="1060"/>
      <c r="AI117" s="1060"/>
      <c r="AJ117" s="1061"/>
      <c r="AK117" s="1062">
        <v>382156</v>
      </c>
      <c r="AL117" s="1060"/>
      <c r="AM117" s="1060"/>
      <c r="AN117" s="1060"/>
      <c r="AO117" s="1061"/>
      <c r="AP117" s="1063"/>
      <c r="AQ117" s="1064"/>
      <c r="AR117" s="1064"/>
      <c r="AS117" s="1064"/>
      <c r="AT117" s="1065"/>
      <c r="AU117" s="983"/>
      <c r="AV117" s="984"/>
      <c r="AW117" s="984"/>
      <c r="AX117" s="984"/>
      <c r="AY117" s="984"/>
      <c r="AZ117" s="1050" t="s">
        <v>455</v>
      </c>
      <c r="BA117" s="1051"/>
      <c r="BB117" s="1051"/>
      <c r="BC117" s="1051"/>
      <c r="BD117" s="1051"/>
      <c r="BE117" s="1051"/>
      <c r="BF117" s="1051"/>
      <c r="BG117" s="1051"/>
      <c r="BH117" s="1051"/>
      <c r="BI117" s="1051"/>
      <c r="BJ117" s="1051"/>
      <c r="BK117" s="1051"/>
      <c r="BL117" s="1051"/>
      <c r="BM117" s="1051"/>
      <c r="BN117" s="1051"/>
      <c r="BO117" s="1051"/>
      <c r="BP117" s="1052"/>
      <c r="BQ117" s="1002" t="s">
        <v>382</v>
      </c>
      <c r="BR117" s="1003"/>
      <c r="BS117" s="1003"/>
      <c r="BT117" s="1003"/>
      <c r="BU117" s="1003"/>
      <c r="BV117" s="1003" t="s">
        <v>432</v>
      </c>
      <c r="BW117" s="1003"/>
      <c r="BX117" s="1003"/>
      <c r="BY117" s="1003"/>
      <c r="BZ117" s="1003"/>
      <c r="CA117" s="1003" t="s">
        <v>382</v>
      </c>
      <c r="CB117" s="1003"/>
      <c r="CC117" s="1003"/>
      <c r="CD117" s="1003"/>
      <c r="CE117" s="1003"/>
      <c r="CF117" s="997" t="s">
        <v>382</v>
      </c>
      <c r="CG117" s="998"/>
      <c r="CH117" s="998"/>
      <c r="CI117" s="998"/>
      <c r="CJ117" s="998"/>
      <c r="CK117" s="1028"/>
      <c r="CL117" s="1029"/>
      <c r="CM117" s="999" t="s">
        <v>456</v>
      </c>
      <c r="CN117" s="1000"/>
      <c r="CO117" s="1000"/>
      <c r="CP117" s="1000"/>
      <c r="CQ117" s="1000"/>
      <c r="CR117" s="1000"/>
      <c r="CS117" s="1000"/>
      <c r="CT117" s="1000"/>
      <c r="CU117" s="1000"/>
      <c r="CV117" s="1000"/>
      <c r="CW117" s="1000"/>
      <c r="CX117" s="1000"/>
      <c r="CY117" s="1000"/>
      <c r="CZ117" s="1000"/>
      <c r="DA117" s="1000"/>
      <c r="DB117" s="1000"/>
      <c r="DC117" s="1000"/>
      <c r="DD117" s="1000"/>
      <c r="DE117" s="1000"/>
      <c r="DF117" s="1001"/>
      <c r="DG117" s="1041" t="s">
        <v>166</v>
      </c>
      <c r="DH117" s="1042"/>
      <c r="DI117" s="1042"/>
      <c r="DJ117" s="1042"/>
      <c r="DK117" s="1043"/>
      <c r="DL117" s="1044" t="s">
        <v>382</v>
      </c>
      <c r="DM117" s="1042"/>
      <c r="DN117" s="1042"/>
      <c r="DO117" s="1042"/>
      <c r="DP117" s="1043"/>
      <c r="DQ117" s="1044" t="s">
        <v>382</v>
      </c>
      <c r="DR117" s="1042"/>
      <c r="DS117" s="1042"/>
      <c r="DT117" s="1042"/>
      <c r="DU117" s="1043"/>
      <c r="DV117" s="1045" t="s">
        <v>382</v>
      </c>
      <c r="DW117" s="1046"/>
      <c r="DX117" s="1046"/>
      <c r="DY117" s="1046"/>
      <c r="DZ117" s="1047"/>
    </row>
    <row r="118" spans="1:130" s="226" customFormat="1" ht="26.25" customHeight="1" x14ac:dyDescent="0.2">
      <c r="A118" s="987" t="s">
        <v>426</v>
      </c>
      <c r="B118" s="968"/>
      <c r="C118" s="968"/>
      <c r="D118" s="968"/>
      <c r="E118" s="968"/>
      <c r="F118" s="968"/>
      <c r="G118" s="968"/>
      <c r="H118" s="968"/>
      <c r="I118" s="968"/>
      <c r="J118" s="968"/>
      <c r="K118" s="968"/>
      <c r="L118" s="968"/>
      <c r="M118" s="968"/>
      <c r="N118" s="968"/>
      <c r="O118" s="968"/>
      <c r="P118" s="968"/>
      <c r="Q118" s="968"/>
      <c r="R118" s="968"/>
      <c r="S118" s="968"/>
      <c r="T118" s="968"/>
      <c r="U118" s="968"/>
      <c r="V118" s="968"/>
      <c r="W118" s="968"/>
      <c r="X118" s="968"/>
      <c r="Y118" s="968"/>
      <c r="Z118" s="969"/>
      <c r="AA118" s="967" t="s">
        <v>424</v>
      </c>
      <c r="AB118" s="968"/>
      <c r="AC118" s="968"/>
      <c r="AD118" s="968"/>
      <c r="AE118" s="969"/>
      <c r="AF118" s="967" t="s">
        <v>300</v>
      </c>
      <c r="AG118" s="968"/>
      <c r="AH118" s="968"/>
      <c r="AI118" s="968"/>
      <c r="AJ118" s="969"/>
      <c r="AK118" s="967" t="s">
        <v>299</v>
      </c>
      <c r="AL118" s="968"/>
      <c r="AM118" s="968"/>
      <c r="AN118" s="968"/>
      <c r="AO118" s="969"/>
      <c r="AP118" s="1054" t="s">
        <v>425</v>
      </c>
      <c r="AQ118" s="1055"/>
      <c r="AR118" s="1055"/>
      <c r="AS118" s="1055"/>
      <c r="AT118" s="1056"/>
      <c r="AU118" s="983"/>
      <c r="AV118" s="984"/>
      <c r="AW118" s="984"/>
      <c r="AX118" s="984"/>
      <c r="AY118" s="984"/>
      <c r="AZ118" s="1057" t="s">
        <v>457</v>
      </c>
      <c r="BA118" s="1048"/>
      <c r="BB118" s="1048"/>
      <c r="BC118" s="1048"/>
      <c r="BD118" s="1048"/>
      <c r="BE118" s="1048"/>
      <c r="BF118" s="1048"/>
      <c r="BG118" s="1048"/>
      <c r="BH118" s="1048"/>
      <c r="BI118" s="1048"/>
      <c r="BJ118" s="1048"/>
      <c r="BK118" s="1048"/>
      <c r="BL118" s="1048"/>
      <c r="BM118" s="1048"/>
      <c r="BN118" s="1048"/>
      <c r="BO118" s="1048"/>
      <c r="BP118" s="1049"/>
      <c r="BQ118" s="1080" t="s">
        <v>166</v>
      </c>
      <c r="BR118" s="1081"/>
      <c r="BS118" s="1081"/>
      <c r="BT118" s="1081"/>
      <c r="BU118" s="1081"/>
      <c r="BV118" s="1081" t="s">
        <v>382</v>
      </c>
      <c r="BW118" s="1081"/>
      <c r="BX118" s="1081"/>
      <c r="BY118" s="1081"/>
      <c r="BZ118" s="1081"/>
      <c r="CA118" s="1081" t="s">
        <v>382</v>
      </c>
      <c r="CB118" s="1081"/>
      <c r="CC118" s="1081"/>
      <c r="CD118" s="1081"/>
      <c r="CE118" s="1081"/>
      <c r="CF118" s="997" t="s">
        <v>382</v>
      </c>
      <c r="CG118" s="998"/>
      <c r="CH118" s="998"/>
      <c r="CI118" s="998"/>
      <c r="CJ118" s="998"/>
      <c r="CK118" s="1028"/>
      <c r="CL118" s="1029"/>
      <c r="CM118" s="999" t="s">
        <v>458</v>
      </c>
      <c r="CN118" s="1000"/>
      <c r="CO118" s="1000"/>
      <c r="CP118" s="1000"/>
      <c r="CQ118" s="1000"/>
      <c r="CR118" s="1000"/>
      <c r="CS118" s="1000"/>
      <c r="CT118" s="1000"/>
      <c r="CU118" s="1000"/>
      <c r="CV118" s="1000"/>
      <c r="CW118" s="1000"/>
      <c r="CX118" s="1000"/>
      <c r="CY118" s="1000"/>
      <c r="CZ118" s="1000"/>
      <c r="DA118" s="1000"/>
      <c r="DB118" s="1000"/>
      <c r="DC118" s="1000"/>
      <c r="DD118" s="1000"/>
      <c r="DE118" s="1000"/>
      <c r="DF118" s="1001"/>
      <c r="DG118" s="1041" t="s">
        <v>166</v>
      </c>
      <c r="DH118" s="1042"/>
      <c r="DI118" s="1042"/>
      <c r="DJ118" s="1042"/>
      <c r="DK118" s="1043"/>
      <c r="DL118" s="1044" t="s">
        <v>166</v>
      </c>
      <c r="DM118" s="1042"/>
      <c r="DN118" s="1042"/>
      <c r="DO118" s="1042"/>
      <c r="DP118" s="1043"/>
      <c r="DQ118" s="1044" t="s">
        <v>382</v>
      </c>
      <c r="DR118" s="1042"/>
      <c r="DS118" s="1042"/>
      <c r="DT118" s="1042"/>
      <c r="DU118" s="1043"/>
      <c r="DV118" s="1045" t="s">
        <v>382</v>
      </c>
      <c r="DW118" s="1046"/>
      <c r="DX118" s="1046"/>
      <c r="DY118" s="1046"/>
      <c r="DZ118" s="1047"/>
    </row>
    <row r="119" spans="1:130" s="226" customFormat="1" ht="26.25" customHeight="1" x14ac:dyDescent="0.2">
      <c r="A119" s="1141" t="s">
        <v>429</v>
      </c>
      <c r="B119" s="1027"/>
      <c r="C119" s="1006" t="s">
        <v>430</v>
      </c>
      <c r="D119" s="1007"/>
      <c r="E119" s="1007"/>
      <c r="F119" s="1007"/>
      <c r="G119" s="1007"/>
      <c r="H119" s="1007"/>
      <c r="I119" s="1007"/>
      <c r="J119" s="1007"/>
      <c r="K119" s="1007"/>
      <c r="L119" s="1007"/>
      <c r="M119" s="1007"/>
      <c r="N119" s="1007"/>
      <c r="O119" s="1007"/>
      <c r="P119" s="1007"/>
      <c r="Q119" s="1007"/>
      <c r="R119" s="1007"/>
      <c r="S119" s="1007"/>
      <c r="T119" s="1007"/>
      <c r="U119" s="1007"/>
      <c r="V119" s="1007"/>
      <c r="W119" s="1007"/>
      <c r="X119" s="1007"/>
      <c r="Y119" s="1007"/>
      <c r="Z119" s="1008"/>
      <c r="AA119" s="974" t="s">
        <v>382</v>
      </c>
      <c r="AB119" s="975"/>
      <c r="AC119" s="975"/>
      <c r="AD119" s="975"/>
      <c r="AE119" s="976"/>
      <c r="AF119" s="977" t="s">
        <v>382</v>
      </c>
      <c r="AG119" s="975"/>
      <c r="AH119" s="975"/>
      <c r="AI119" s="975"/>
      <c r="AJ119" s="976"/>
      <c r="AK119" s="977" t="s">
        <v>434</v>
      </c>
      <c r="AL119" s="975"/>
      <c r="AM119" s="975"/>
      <c r="AN119" s="975"/>
      <c r="AO119" s="976"/>
      <c r="AP119" s="978" t="s">
        <v>382</v>
      </c>
      <c r="AQ119" s="979"/>
      <c r="AR119" s="979"/>
      <c r="AS119" s="979"/>
      <c r="AT119" s="980"/>
      <c r="AU119" s="985"/>
      <c r="AV119" s="986"/>
      <c r="AW119" s="986"/>
      <c r="AX119" s="986"/>
      <c r="AY119" s="986"/>
      <c r="AZ119" s="257" t="s">
        <v>181</v>
      </c>
      <c r="BA119" s="257"/>
      <c r="BB119" s="257"/>
      <c r="BC119" s="257"/>
      <c r="BD119" s="257"/>
      <c r="BE119" s="257"/>
      <c r="BF119" s="257"/>
      <c r="BG119" s="257"/>
      <c r="BH119" s="257"/>
      <c r="BI119" s="257"/>
      <c r="BJ119" s="257"/>
      <c r="BK119" s="257"/>
      <c r="BL119" s="257"/>
      <c r="BM119" s="257"/>
      <c r="BN119" s="257"/>
      <c r="BO119" s="1058" t="s">
        <v>459</v>
      </c>
      <c r="BP119" s="1089"/>
      <c r="BQ119" s="1080">
        <v>3604305</v>
      </c>
      <c r="BR119" s="1081"/>
      <c r="BS119" s="1081"/>
      <c r="BT119" s="1081"/>
      <c r="BU119" s="1081"/>
      <c r="BV119" s="1081">
        <v>3454320</v>
      </c>
      <c r="BW119" s="1081"/>
      <c r="BX119" s="1081"/>
      <c r="BY119" s="1081"/>
      <c r="BZ119" s="1081"/>
      <c r="CA119" s="1081">
        <v>3571406</v>
      </c>
      <c r="CB119" s="1081"/>
      <c r="CC119" s="1081"/>
      <c r="CD119" s="1081"/>
      <c r="CE119" s="1081"/>
      <c r="CF119" s="1082"/>
      <c r="CG119" s="1083"/>
      <c r="CH119" s="1083"/>
      <c r="CI119" s="1083"/>
      <c r="CJ119" s="1084"/>
      <c r="CK119" s="1030"/>
      <c r="CL119" s="1031"/>
      <c r="CM119" s="1085" t="s">
        <v>460</v>
      </c>
      <c r="CN119" s="1086"/>
      <c r="CO119" s="1086"/>
      <c r="CP119" s="1086"/>
      <c r="CQ119" s="1086"/>
      <c r="CR119" s="1086"/>
      <c r="CS119" s="1086"/>
      <c r="CT119" s="1086"/>
      <c r="CU119" s="1086"/>
      <c r="CV119" s="1086"/>
      <c r="CW119" s="1086"/>
      <c r="CX119" s="1086"/>
      <c r="CY119" s="1086"/>
      <c r="CZ119" s="1086"/>
      <c r="DA119" s="1086"/>
      <c r="DB119" s="1086"/>
      <c r="DC119" s="1086"/>
      <c r="DD119" s="1086"/>
      <c r="DE119" s="1086"/>
      <c r="DF119" s="1087"/>
      <c r="DG119" s="1088" t="s">
        <v>434</v>
      </c>
      <c r="DH119" s="1067"/>
      <c r="DI119" s="1067"/>
      <c r="DJ119" s="1067"/>
      <c r="DK119" s="1068"/>
      <c r="DL119" s="1066" t="s">
        <v>434</v>
      </c>
      <c r="DM119" s="1067"/>
      <c r="DN119" s="1067"/>
      <c r="DO119" s="1067"/>
      <c r="DP119" s="1068"/>
      <c r="DQ119" s="1066" t="s">
        <v>434</v>
      </c>
      <c r="DR119" s="1067"/>
      <c r="DS119" s="1067"/>
      <c r="DT119" s="1067"/>
      <c r="DU119" s="1068"/>
      <c r="DV119" s="1069" t="s">
        <v>434</v>
      </c>
      <c r="DW119" s="1070"/>
      <c r="DX119" s="1070"/>
      <c r="DY119" s="1070"/>
      <c r="DZ119" s="1071"/>
    </row>
    <row r="120" spans="1:130" s="226" customFormat="1" ht="26.25" customHeight="1" x14ac:dyDescent="0.2">
      <c r="A120" s="1142"/>
      <c r="B120" s="1029"/>
      <c r="C120" s="999" t="s">
        <v>436</v>
      </c>
      <c r="D120" s="1000"/>
      <c r="E120" s="1000"/>
      <c r="F120" s="1000"/>
      <c r="G120" s="1000"/>
      <c r="H120" s="1000"/>
      <c r="I120" s="1000"/>
      <c r="J120" s="1000"/>
      <c r="K120" s="1000"/>
      <c r="L120" s="1000"/>
      <c r="M120" s="1000"/>
      <c r="N120" s="1000"/>
      <c r="O120" s="1000"/>
      <c r="P120" s="1000"/>
      <c r="Q120" s="1000"/>
      <c r="R120" s="1000"/>
      <c r="S120" s="1000"/>
      <c r="T120" s="1000"/>
      <c r="U120" s="1000"/>
      <c r="V120" s="1000"/>
      <c r="W120" s="1000"/>
      <c r="X120" s="1000"/>
      <c r="Y120" s="1000"/>
      <c r="Z120" s="1001"/>
      <c r="AA120" s="1041" t="s">
        <v>434</v>
      </c>
      <c r="AB120" s="1042"/>
      <c r="AC120" s="1042"/>
      <c r="AD120" s="1042"/>
      <c r="AE120" s="1043"/>
      <c r="AF120" s="1044" t="s">
        <v>434</v>
      </c>
      <c r="AG120" s="1042"/>
      <c r="AH120" s="1042"/>
      <c r="AI120" s="1042"/>
      <c r="AJ120" s="1043"/>
      <c r="AK120" s="1044" t="s">
        <v>434</v>
      </c>
      <c r="AL120" s="1042"/>
      <c r="AM120" s="1042"/>
      <c r="AN120" s="1042"/>
      <c r="AO120" s="1043"/>
      <c r="AP120" s="1045" t="s">
        <v>166</v>
      </c>
      <c r="AQ120" s="1046"/>
      <c r="AR120" s="1046"/>
      <c r="AS120" s="1046"/>
      <c r="AT120" s="1047"/>
      <c r="AU120" s="1072" t="s">
        <v>461</v>
      </c>
      <c r="AV120" s="1073"/>
      <c r="AW120" s="1073"/>
      <c r="AX120" s="1073"/>
      <c r="AY120" s="1074"/>
      <c r="AZ120" s="1023" t="s">
        <v>462</v>
      </c>
      <c r="BA120" s="972"/>
      <c r="BB120" s="972"/>
      <c r="BC120" s="972"/>
      <c r="BD120" s="972"/>
      <c r="BE120" s="972"/>
      <c r="BF120" s="972"/>
      <c r="BG120" s="972"/>
      <c r="BH120" s="972"/>
      <c r="BI120" s="972"/>
      <c r="BJ120" s="972"/>
      <c r="BK120" s="972"/>
      <c r="BL120" s="972"/>
      <c r="BM120" s="972"/>
      <c r="BN120" s="972"/>
      <c r="BO120" s="972"/>
      <c r="BP120" s="973"/>
      <c r="BQ120" s="1009">
        <v>3582746</v>
      </c>
      <c r="BR120" s="1010"/>
      <c r="BS120" s="1010"/>
      <c r="BT120" s="1010"/>
      <c r="BU120" s="1010"/>
      <c r="BV120" s="1010">
        <v>3792906</v>
      </c>
      <c r="BW120" s="1010"/>
      <c r="BX120" s="1010"/>
      <c r="BY120" s="1010"/>
      <c r="BZ120" s="1010"/>
      <c r="CA120" s="1010">
        <v>3937449</v>
      </c>
      <c r="CB120" s="1010"/>
      <c r="CC120" s="1010"/>
      <c r="CD120" s="1010"/>
      <c r="CE120" s="1010"/>
      <c r="CF120" s="1024">
        <v>247</v>
      </c>
      <c r="CG120" s="1025"/>
      <c r="CH120" s="1025"/>
      <c r="CI120" s="1025"/>
      <c r="CJ120" s="1025"/>
      <c r="CK120" s="1090" t="s">
        <v>463</v>
      </c>
      <c r="CL120" s="1091"/>
      <c r="CM120" s="1091"/>
      <c r="CN120" s="1091"/>
      <c r="CO120" s="1092"/>
      <c r="CP120" s="1098" t="s">
        <v>464</v>
      </c>
      <c r="CQ120" s="1099"/>
      <c r="CR120" s="1099"/>
      <c r="CS120" s="1099"/>
      <c r="CT120" s="1099"/>
      <c r="CU120" s="1099"/>
      <c r="CV120" s="1099"/>
      <c r="CW120" s="1099"/>
      <c r="CX120" s="1099"/>
      <c r="CY120" s="1099"/>
      <c r="CZ120" s="1099"/>
      <c r="DA120" s="1099"/>
      <c r="DB120" s="1099"/>
      <c r="DC120" s="1099"/>
      <c r="DD120" s="1099"/>
      <c r="DE120" s="1099"/>
      <c r="DF120" s="1100"/>
      <c r="DG120" s="1009">
        <v>112418</v>
      </c>
      <c r="DH120" s="1010"/>
      <c r="DI120" s="1010"/>
      <c r="DJ120" s="1010"/>
      <c r="DK120" s="1010"/>
      <c r="DL120" s="1010">
        <v>93403</v>
      </c>
      <c r="DM120" s="1010"/>
      <c r="DN120" s="1010"/>
      <c r="DO120" s="1010"/>
      <c r="DP120" s="1010"/>
      <c r="DQ120" s="1010">
        <v>89001</v>
      </c>
      <c r="DR120" s="1010"/>
      <c r="DS120" s="1010"/>
      <c r="DT120" s="1010"/>
      <c r="DU120" s="1010"/>
      <c r="DV120" s="1011">
        <v>5.6</v>
      </c>
      <c r="DW120" s="1011"/>
      <c r="DX120" s="1011"/>
      <c r="DY120" s="1011"/>
      <c r="DZ120" s="1012"/>
    </row>
    <row r="121" spans="1:130" s="226" customFormat="1" ht="26.25" customHeight="1" x14ac:dyDescent="0.2">
      <c r="A121" s="1142"/>
      <c r="B121" s="1029"/>
      <c r="C121" s="1050" t="s">
        <v>465</v>
      </c>
      <c r="D121" s="1051"/>
      <c r="E121" s="1051"/>
      <c r="F121" s="1051"/>
      <c r="G121" s="1051"/>
      <c r="H121" s="1051"/>
      <c r="I121" s="1051"/>
      <c r="J121" s="1051"/>
      <c r="K121" s="1051"/>
      <c r="L121" s="1051"/>
      <c r="M121" s="1051"/>
      <c r="N121" s="1051"/>
      <c r="O121" s="1051"/>
      <c r="P121" s="1051"/>
      <c r="Q121" s="1051"/>
      <c r="R121" s="1051"/>
      <c r="S121" s="1051"/>
      <c r="T121" s="1051"/>
      <c r="U121" s="1051"/>
      <c r="V121" s="1051"/>
      <c r="W121" s="1051"/>
      <c r="X121" s="1051"/>
      <c r="Y121" s="1051"/>
      <c r="Z121" s="1052"/>
      <c r="AA121" s="1041">
        <v>13622</v>
      </c>
      <c r="AB121" s="1042"/>
      <c r="AC121" s="1042"/>
      <c r="AD121" s="1042"/>
      <c r="AE121" s="1043"/>
      <c r="AF121" s="1044">
        <v>12139</v>
      </c>
      <c r="AG121" s="1042"/>
      <c r="AH121" s="1042"/>
      <c r="AI121" s="1042"/>
      <c r="AJ121" s="1043"/>
      <c r="AK121" s="1044">
        <v>10793</v>
      </c>
      <c r="AL121" s="1042"/>
      <c r="AM121" s="1042"/>
      <c r="AN121" s="1042"/>
      <c r="AO121" s="1043"/>
      <c r="AP121" s="1045">
        <v>0.7</v>
      </c>
      <c r="AQ121" s="1046"/>
      <c r="AR121" s="1046"/>
      <c r="AS121" s="1046"/>
      <c r="AT121" s="1047"/>
      <c r="AU121" s="1075"/>
      <c r="AV121" s="1076"/>
      <c r="AW121" s="1076"/>
      <c r="AX121" s="1076"/>
      <c r="AY121" s="1077"/>
      <c r="AZ121" s="1032" t="s">
        <v>466</v>
      </c>
      <c r="BA121" s="1033"/>
      <c r="BB121" s="1033"/>
      <c r="BC121" s="1033"/>
      <c r="BD121" s="1033"/>
      <c r="BE121" s="1033"/>
      <c r="BF121" s="1033"/>
      <c r="BG121" s="1033"/>
      <c r="BH121" s="1033"/>
      <c r="BI121" s="1033"/>
      <c r="BJ121" s="1033"/>
      <c r="BK121" s="1033"/>
      <c r="BL121" s="1033"/>
      <c r="BM121" s="1033"/>
      <c r="BN121" s="1033"/>
      <c r="BO121" s="1033"/>
      <c r="BP121" s="1034"/>
      <c r="BQ121" s="1002" t="s">
        <v>434</v>
      </c>
      <c r="BR121" s="1003"/>
      <c r="BS121" s="1003"/>
      <c r="BT121" s="1003"/>
      <c r="BU121" s="1003"/>
      <c r="BV121" s="1003" t="s">
        <v>382</v>
      </c>
      <c r="BW121" s="1003"/>
      <c r="BX121" s="1003"/>
      <c r="BY121" s="1003"/>
      <c r="BZ121" s="1003"/>
      <c r="CA121" s="1003" t="s">
        <v>382</v>
      </c>
      <c r="CB121" s="1003"/>
      <c r="CC121" s="1003"/>
      <c r="CD121" s="1003"/>
      <c r="CE121" s="1003"/>
      <c r="CF121" s="997" t="s">
        <v>382</v>
      </c>
      <c r="CG121" s="998"/>
      <c r="CH121" s="998"/>
      <c r="CI121" s="998"/>
      <c r="CJ121" s="998"/>
      <c r="CK121" s="1093"/>
      <c r="CL121" s="1094"/>
      <c r="CM121" s="1094"/>
      <c r="CN121" s="1094"/>
      <c r="CO121" s="1095"/>
      <c r="CP121" s="1103" t="s">
        <v>467</v>
      </c>
      <c r="CQ121" s="1104"/>
      <c r="CR121" s="1104"/>
      <c r="CS121" s="1104"/>
      <c r="CT121" s="1104"/>
      <c r="CU121" s="1104"/>
      <c r="CV121" s="1104"/>
      <c r="CW121" s="1104"/>
      <c r="CX121" s="1104"/>
      <c r="CY121" s="1104"/>
      <c r="CZ121" s="1104"/>
      <c r="DA121" s="1104"/>
      <c r="DB121" s="1104"/>
      <c r="DC121" s="1104"/>
      <c r="DD121" s="1104"/>
      <c r="DE121" s="1104"/>
      <c r="DF121" s="1105"/>
      <c r="DG121" s="1002">
        <v>92536</v>
      </c>
      <c r="DH121" s="1003"/>
      <c r="DI121" s="1003"/>
      <c r="DJ121" s="1003"/>
      <c r="DK121" s="1003"/>
      <c r="DL121" s="1003">
        <v>75918</v>
      </c>
      <c r="DM121" s="1003"/>
      <c r="DN121" s="1003"/>
      <c r="DO121" s="1003"/>
      <c r="DP121" s="1003"/>
      <c r="DQ121" s="1003">
        <v>59784</v>
      </c>
      <c r="DR121" s="1003"/>
      <c r="DS121" s="1003"/>
      <c r="DT121" s="1003"/>
      <c r="DU121" s="1003"/>
      <c r="DV121" s="1004">
        <v>3.8</v>
      </c>
      <c r="DW121" s="1004"/>
      <c r="DX121" s="1004"/>
      <c r="DY121" s="1004"/>
      <c r="DZ121" s="1005"/>
    </row>
    <row r="122" spans="1:130" s="226" customFormat="1" ht="26.25" customHeight="1" x14ac:dyDescent="0.2">
      <c r="A122" s="1142"/>
      <c r="B122" s="1029"/>
      <c r="C122" s="999" t="s">
        <v>447</v>
      </c>
      <c r="D122" s="1000"/>
      <c r="E122" s="1000"/>
      <c r="F122" s="1000"/>
      <c r="G122" s="1000"/>
      <c r="H122" s="1000"/>
      <c r="I122" s="1000"/>
      <c r="J122" s="1000"/>
      <c r="K122" s="1000"/>
      <c r="L122" s="1000"/>
      <c r="M122" s="1000"/>
      <c r="N122" s="1000"/>
      <c r="O122" s="1000"/>
      <c r="P122" s="1000"/>
      <c r="Q122" s="1000"/>
      <c r="R122" s="1000"/>
      <c r="S122" s="1000"/>
      <c r="T122" s="1000"/>
      <c r="U122" s="1000"/>
      <c r="V122" s="1000"/>
      <c r="W122" s="1000"/>
      <c r="X122" s="1000"/>
      <c r="Y122" s="1000"/>
      <c r="Z122" s="1001"/>
      <c r="AA122" s="1041" t="s">
        <v>434</v>
      </c>
      <c r="AB122" s="1042"/>
      <c r="AC122" s="1042"/>
      <c r="AD122" s="1042"/>
      <c r="AE122" s="1043"/>
      <c r="AF122" s="1044" t="s">
        <v>434</v>
      </c>
      <c r="AG122" s="1042"/>
      <c r="AH122" s="1042"/>
      <c r="AI122" s="1042"/>
      <c r="AJ122" s="1043"/>
      <c r="AK122" s="1044" t="s">
        <v>434</v>
      </c>
      <c r="AL122" s="1042"/>
      <c r="AM122" s="1042"/>
      <c r="AN122" s="1042"/>
      <c r="AO122" s="1043"/>
      <c r="AP122" s="1045" t="s">
        <v>382</v>
      </c>
      <c r="AQ122" s="1046"/>
      <c r="AR122" s="1046"/>
      <c r="AS122" s="1046"/>
      <c r="AT122" s="1047"/>
      <c r="AU122" s="1075"/>
      <c r="AV122" s="1076"/>
      <c r="AW122" s="1076"/>
      <c r="AX122" s="1076"/>
      <c r="AY122" s="1077"/>
      <c r="AZ122" s="1057" t="s">
        <v>468</v>
      </c>
      <c r="BA122" s="1048"/>
      <c r="BB122" s="1048"/>
      <c r="BC122" s="1048"/>
      <c r="BD122" s="1048"/>
      <c r="BE122" s="1048"/>
      <c r="BF122" s="1048"/>
      <c r="BG122" s="1048"/>
      <c r="BH122" s="1048"/>
      <c r="BI122" s="1048"/>
      <c r="BJ122" s="1048"/>
      <c r="BK122" s="1048"/>
      <c r="BL122" s="1048"/>
      <c r="BM122" s="1048"/>
      <c r="BN122" s="1048"/>
      <c r="BO122" s="1048"/>
      <c r="BP122" s="1049"/>
      <c r="BQ122" s="1080">
        <v>2483740</v>
      </c>
      <c r="BR122" s="1081"/>
      <c r="BS122" s="1081"/>
      <c r="BT122" s="1081"/>
      <c r="BU122" s="1081"/>
      <c r="BV122" s="1081">
        <v>2422147</v>
      </c>
      <c r="BW122" s="1081"/>
      <c r="BX122" s="1081"/>
      <c r="BY122" s="1081"/>
      <c r="BZ122" s="1081"/>
      <c r="CA122" s="1081">
        <v>2490234</v>
      </c>
      <c r="CB122" s="1081"/>
      <c r="CC122" s="1081"/>
      <c r="CD122" s="1081"/>
      <c r="CE122" s="1081"/>
      <c r="CF122" s="1101">
        <v>156.19999999999999</v>
      </c>
      <c r="CG122" s="1102"/>
      <c r="CH122" s="1102"/>
      <c r="CI122" s="1102"/>
      <c r="CJ122" s="1102"/>
      <c r="CK122" s="1093"/>
      <c r="CL122" s="1094"/>
      <c r="CM122" s="1094"/>
      <c r="CN122" s="1094"/>
      <c r="CO122" s="1095"/>
      <c r="CP122" s="1103" t="s">
        <v>469</v>
      </c>
      <c r="CQ122" s="1104"/>
      <c r="CR122" s="1104"/>
      <c r="CS122" s="1104"/>
      <c r="CT122" s="1104"/>
      <c r="CU122" s="1104"/>
      <c r="CV122" s="1104"/>
      <c r="CW122" s="1104"/>
      <c r="CX122" s="1104"/>
      <c r="CY122" s="1104"/>
      <c r="CZ122" s="1104"/>
      <c r="DA122" s="1104"/>
      <c r="DB122" s="1104"/>
      <c r="DC122" s="1104"/>
      <c r="DD122" s="1104"/>
      <c r="DE122" s="1104"/>
      <c r="DF122" s="1105"/>
      <c r="DG122" s="1002">
        <v>61059</v>
      </c>
      <c r="DH122" s="1003"/>
      <c r="DI122" s="1003"/>
      <c r="DJ122" s="1003"/>
      <c r="DK122" s="1003"/>
      <c r="DL122" s="1003">
        <v>55044</v>
      </c>
      <c r="DM122" s="1003"/>
      <c r="DN122" s="1003"/>
      <c r="DO122" s="1003"/>
      <c r="DP122" s="1003"/>
      <c r="DQ122" s="1003">
        <v>59458</v>
      </c>
      <c r="DR122" s="1003"/>
      <c r="DS122" s="1003"/>
      <c r="DT122" s="1003"/>
      <c r="DU122" s="1003"/>
      <c r="DV122" s="1004">
        <v>3.7</v>
      </c>
      <c r="DW122" s="1004"/>
      <c r="DX122" s="1004"/>
      <c r="DY122" s="1004"/>
      <c r="DZ122" s="1005"/>
    </row>
    <row r="123" spans="1:130" s="226" customFormat="1" ht="26.25" customHeight="1" x14ac:dyDescent="0.2">
      <c r="A123" s="1142"/>
      <c r="B123" s="1029"/>
      <c r="C123" s="999" t="s">
        <v>453</v>
      </c>
      <c r="D123" s="1000"/>
      <c r="E123" s="1000"/>
      <c r="F123" s="1000"/>
      <c r="G123" s="1000"/>
      <c r="H123" s="1000"/>
      <c r="I123" s="1000"/>
      <c r="J123" s="1000"/>
      <c r="K123" s="1000"/>
      <c r="L123" s="1000"/>
      <c r="M123" s="1000"/>
      <c r="N123" s="1000"/>
      <c r="O123" s="1000"/>
      <c r="P123" s="1000"/>
      <c r="Q123" s="1000"/>
      <c r="R123" s="1000"/>
      <c r="S123" s="1000"/>
      <c r="T123" s="1000"/>
      <c r="U123" s="1000"/>
      <c r="V123" s="1000"/>
      <c r="W123" s="1000"/>
      <c r="X123" s="1000"/>
      <c r="Y123" s="1000"/>
      <c r="Z123" s="1001"/>
      <c r="AA123" s="1041" t="s">
        <v>166</v>
      </c>
      <c r="AB123" s="1042"/>
      <c r="AC123" s="1042"/>
      <c r="AD123" s="1042"/>
      <c r="AE123" s="1043"/>
      <c r="AF123" s="1044" t="s">
        <v>166</v>
      </c>
      <c r="AG123" s="1042"/>
      <c r="AH123" s="1042"/>
      <c r="AI123" s="1042"/>
      <c r="AJ123" s="1043"/>
      <c r="AK123" s="1044" t="s">
        <v>166</v>
      </c>
      <c r="AL123" s="1042"/>
      <c r="AM123" s="1042"/>
      <c r="AN123" s="1042"/>
      <c r="AO123" s="1043"/>
      <c r="AP123" s="1045" t="s">
        <v>166</v>
      </c>
      <c r="AQ123" s="1046"/>
      <c r="AR123" s="1046"/>
      <c r="AS123" s="1046"/>
      <c r="AT123" s="1047"/>
      <c r="AU123" s="1078"/>
      <c r="AV123" s="1079"/>
      <c r="AW123" s="1079"/>
      <c r="AX123" s="1079"/>
      <c r="AY123" s="1079"/>
      <c r="AZ123" s="257" t="s">
        <v>181</v>
      </c>
      <c r="BA123" s="257"/>
      <c r="BB123" s="257"/>
      <c r="BC123" s="257"/>
      <c r="BD123" s="257"/>
      <c r="BE123" s="257"/>
      <c r="BF123" s="257"/>
      <c r="BG123" s="257"/>
      <c r="BH123" s="257"/>
      <c r="BI123" s="257"/>
      <c r="BJ123" s="257"/>
      <c r="BK123" s="257"/>
      <c r="BL123" s="257"/>
      <c r="BM123" s="257"/>
      <c r="BN123" s="257"/>
      <c r="BO123" s="1058" t="s">
        <v>470</v>
      </c>
      <c r="BP123" s="1089"/>
      <c r="BQ123" s="1148">
        <v>6066486</v>
      </c>
      <c r="BR123" s="1149"/>
      <c r="BS123" s="1149"/>
      <c r="BT123" s="1149"/>
      <c r="BU123" s="1149"/>
      <c r="BV123" s="1149">
        <v>6215053</v>
      </c>
      <c r="BW123" s="1149"/>
      <c r="BX123" s="1149"/>
      <c r="BY123" s="1149"/>
      <c r="BZ123" s="1149"/>
      <c r="CA123" s="1149">
        <v>6427683</v>
      </c>
      <c r="CB123" s="1149"/>
      <c r="CC123" s="1149"/>
      <c r="CD123" s="1149"/>
      <c r="CE123" s="1149"/>
      <c r="CF123" s="1082"/>
      <c r="CG123" s="1083"/>
      <c r="CH123" s="1083"/>
      <c r="CI123" s="1083"/>
      <c r="CJ123" s="1084"/>
      <c r="CK123" s="1093"/>
      <c r="CL123" s="1094"/>
      <c r="CM123" s="1094"/>
      <c r="CN123" s="1094"/>
      <c r="CO123" s="1095"/>
      <c r="CP123" s="1103" t="s">
        <v>471</v>
      </c>
      <c r="CQ123" s="1104"/>
      <c r="CR123" s="1104"/>
      <c r="CS123" s="1104"/>
      <c r="CT123" s="1104"/>
      <c r="CU123" s="1104"/>
      <c r="CV123" s="1104"/>
      <c r="CW123" s="1104"/>
      <c r="CX123" s="1104"/>
      <c r="CY123" s="1104"/>
      <c r="CZ123" s="1104"/>
      <c r="DA123" s="1104"/>
      <c r="DB123" s="1104"/>
      <c r="DC123" s="1104"/>
      <c r="DD123" s="1104"/>
      <c r="DE123" s="1104"/>
      <c r="DF123" s="1105"/>
      <c r="DG123" s="1041" t="s">
        <v>472</v>
      </c>
      <c r="DH123" s="1042"/>
      <c r="DI123" s="1042"/>
      <c r="DJ123" s="1042"/>
      <c r="DK123" s="1043"/>
      <c r="DL123" s="1044" t="s">
        <v>472</v>
      </c>
      <c r="DM123" s="1042"/>
      <c r="DN123" s="1042"/>
      <c r="DO123" s="1042"/>
      <c r="DP123" s="1043"/>
      <c r="DQ123" s="1044" t="s">
        <v>472</v>
      </c>
      <c r="DR123" s="1042"/>
      <c r="DS123" s="1042"/>
      <c r="DT123" s="1042"/>
      <c r="DU123" s="1043"/>
      <c r="DV123" s="1045" t="s">
        <v>472</v>
      </c>
      <c r="DW123" s="1046"/>
      <c r="DX123" s="1046"/>
      <c r="DY123" s="1046"/>
      <c r="DZ123" s="1047"/>
    </row>
    <row r="124" spans="1:130" s="226" customFormat="1" ht="26.25" customHeight="1" thickBot="1" x14ac:dyDescent="0.25">
      <c r="A124" s="1142"/>
      <c r="B124" s="1029"/>
      <c r="C124" s="999" t="s">
        <v>456</v>
      </c>
      <c r="D124" s="1000"/>
      <c r="E124" s="1000"/>
      <c r="F124" s="1000"/>
      <c r="G124" s="1000"/>
      <c r="H124" s="1000"/>
      <c r="I124" s="1000"/>
      <c r="J124" s="1000"/>
      <c r="K124" s="1000"/>
      <c r="L124" s="1000"/>
      <c r="M124" s="1000"/>
      <c r="N124" s="1000"/>
      <c r="O124" s="1000"/>
      <c r="P124" s="1000"/>
      <c r="Q124" s="1000"/>
      <c r="R124" s="1000"/>
      <c r="S124" s="1000"/>
      <c r="T124" s="1000"/>
      <c r="U124" s="1000"/>
      <c r="V124" s="1000"/>
      <c r="W124" s="1000"/>
      <c r="X124" s="1000"/>
      <c r="Y124" s="1000"/>
      <c r="Z124" s="1001"/>
      <c r="AA124" s="1041" t="s">
        <v>472</v>
      </c>
      <c r="AB124" s="1042"/>
      <c r="AC124" s="1042"/>
      <c r="AD124" s="1042"/>
      <c r="AE124" s="1043"/>
      <c r="AF124" s="1044" t="s">
        <v>472</v>
      </c>
      <c r="AG124" s="1042"/>
      <c r="AH124" s="1042"/>
      <c r="AI124" s="1042"/>
      <c r="AJ124" s="1043"/>
      <c r="AK124" s="1044" t="s">
        <v>472</v>
      </c>
      <c r="AL124" s="1042"/>
      <c r="AM124" s="1042"/>
      <c r="AN124" s="1042"/>
      <c r="AO124" s="1043"/>
      <c r="AP124" s="1045" t="s">
        <v>472</v>
      </c>
      <c r="AQ124" s="1046"/>
      <c r="AR124" s="1046"/>
      <c r="AS124" s="1046"/>
      <c r="AT124" s="1047"/>
      <c r="AU124" s="1144" t="s">
        <v>473</v>
      </c>
      <c r="AV124" s="1145"/>
      <c r="AW124" s="1145"/>
      <c r="AX124" s="1145"/>
      <c r="AY124" s="1145"/>
      <c r="AZ124" s="1145"/>
      <c r="BA124" s="1145"/>
      <c r="BB124" s="1145"/>
      <c r="BC124" s="1145"/>
      <c r="BD124" s="1145"/>
      <c r="BE124" s="1145"/>
      <c r="BF124" s="1145"/>
      <c r="BG124" s="1145"/>
      <c r="BH124" s="1145"/>
      <c r="BI124" s="1145"/>
      <c r="BJ124" s="1145"/>
      <c r="BK124" s="1145"/>
      <c r="BL124" s="1145"/>
      <c r="BM124" s="1145"/>
      <c r="BN124" s="1145"/>
      <c r="BO124" s="1145"/>
      <c r="BP124" s="1146"/>
      <c r="BQ124" s="1147" t="s">
        <v>472</v>
      </c>
      <c r="BR124" s="1111"/>
      <c r="BS124" s="1111"/>
      <c r="BT124" s="1111"/>
      <c r="BU124" s="1111"/>
      <c r="BV124" s="1111" t="s">
        <v>472</v>
      </c>
      <c r="BW124" s="1111"/>
      <c r="BX124" s="1111"/>
      <c r="BY124" s="1111"/>
      <c r="BZ124" s="1111"/>
      <c r="CA124" s="1111" t="s">
        <v>472</v>
      </c>
      <c r="CB124" s="1111"/>
      <c r="CC124" s="1111"/>
      <c r="CD124" s="1111"/>
      <c r="CE124" s="1111"/>
      <c r="CF124" s="1112"/>
      <c r="CG124" s="1113"/>
      <c r="CH124" s="1113"/>
      <c r="CI124" s="1113"/>
      <c r="CJ124" s="1114"/>
      <c r="CK124" s="1096"/>
      <c r="CL124" s="1096"/>
      <c r="CM124" s="1096"/>
      <c r="CN124" s="1096"/>
      <c r="CO124" s="1097"/>
      <c r="CP124" s="1103" t="s">
        <v>474</v>
      </c>
      <c r="CQ124" s="1104"/>
      <c r="CR124" s="1104"/>
      <c r="CS124" s="1104"/>
      <c r="CT124" s="1104"/>
      <c r="CU124" s="1104"/>
      <c r="CV124" s="1104"/>
      <c r="CW124" s="1104"/>
      <c r="CX124" s="1104"/>
      <c r="CY124" s="1104"/>
      <c r="CZ124" s="1104"/>
      <c r="DA124" s="1104"/>
      <c r="DB124" s="1104"/>
      <c r="DC124" s="1104"/>
      <c r="DD124" s="1104"/>
      <c r="DE124" s="1104"/>
      <c r="DF124" s="1105"/>
      <c r="DG124" s="1088" t="s">
        <v>166</v>
      </c>
      <c r="DH124" s="1067"/>
      <c r="DI124" s="1067"/>
      <c r="DJ124" s="1067"/>
      <c r="DK124" s="1068"/>
      <c r="DL124" s="1066" t="s">
        <v>475</v>
      </c>
      <c r="DM124" s="1067"/>
      <c r="DN124" s="1067"/>
      <c r="DO124" s="1067"/>
      <c r="DP124" s="1068"/>
      <c r="DQ124" s="1066" t="s">
        <v>472</v>
      </c>
      <c r="DR124" s="1067"/>
      <c r="DS124" s="1067"/>
      <c r="DT124" s="1067"/>
      <c r="DU124" s="1068"/>
      <c r="DV124" s="1069" t="s">
        <v>472</v>
      </c>
      <c r="DW124" s="1070"/>
      <c r="DX124" s="1070"/>
      <c r="DY124" s="1070"/>
      <c r="DZ124" s="1071"/>
    </row>
    <row r="125" spans="1:130" s="226" customFormat="1" ht="26.25" customHeight="1" x14ac:dyDescent="0.2">
      <c r="A125" s="1142"/>
      <c r="B125" s="1029"/>
      <c r="C125" s="999" t="s">
        <v>458</v>
      </c>
      <c r="D125" s="1000"/>
      <c r="E125" s="1000"/>
      <c r="F125" s="1000"/>
      <c r="G125" s="1000"/>
      <c r="H125" s="1000"/>
      <c r="I125" s="1000"/>
      <c r="J125" s="1000"/>
      <c r="K125" s="1000"/>
      <c r="L125" s="1000"/>
      <c r="M125" s="1000"/>
      <c r="N125" s="1000"/>
      <c r="O125" s="1000"/>
      <c r="P125" s="1000"/>
      <c r="Q125" s="1000"/>
      <c r="R125" s="1000"/>
      <c r="S125" s="1000"/>
      <c r="T125" s="1000"/>
      <c r="U125" s="1000"/>
      <c r="V125" s="1000"/>
      <c r="W125" s="1000"/>
      <c r="X125" s="1000"/>
      <c r="Y125" s="1000"/>
      <c r="Z125" s="1001"/>
      <c r="AA125" s="1041" t="s">
        <v>472</v>
      </c>
      <c r="AB125" s="1042"/>
      <c r="AC125" s="1042"/>
      <c r="AD125" s="1042"/>
      <c r="AE125" s="1043"/>
      <c r="AF125" s="1044" t="s">
        <v>472</v>
      </c>
      <c r="AG125" s="1042"/>
      <c r="AH125" s="1042"/>
      <c r="AI125" s="1042"/>
      <c r="AJ125" s="1043"/>
      <c r="AK125" s="1044" t="s">
        <v>475</v>
      </c>
      <c r="AL125" s="1042"/>
      <c r="AM125" s="1042"/>
      <c r="AN125" s="1042"/>
      <c r="AO125" s="1043"/>
      <c r="AP125" s="1045" t="s">
        <v>472</v>
      </c>
      <c r="AQ125" s="1046"/>
      <c r="AR125" s="1046"/>
      <c r="AS125" s="1046"/>
      <c r="AT125" s="104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106" t="s">
        <v>476</v>
      </c>
      <c r="CL125" s="1091"/>
      <c r="CM125" s="1091"/>
      <c r="CN125" s="1091"/>
      <c r="CO125" s="1092"/>
      <c r="CP125" s="1023" t="s">
        <v>477</v>
      </c>
      <c r="CQ125" s="972"/>
      <c r="CR125" s="972"/>
      <c r="CS125" s="972"/>
      <c r="CT125" s="972"/>
      <c r="CU125" s="972"/>
      <c r="CV125" s="972"/>
      <c r="CW125" s="972"/>
      <c r="CX125" s="972"/>
      <c r="CY125" s="972"/>
      <c r="CZ125" s="972"/>
      <c r="DA125" s="972"/>
      <c r="DB125" s="972"/>
      <c r="DC125" s="972"/>
      <c r="DD125" s="972"/>
      <c r="DE125" s="972"/>
      <c r="DF125" s="973"/>
      <c r="DG125" s="1009" t="s">
        <v>472</v>
      </c>
      <c r="DH125" s="1010"/>
      <c r="DI125" s="1010"/>
      <c r="DJ125" s="1010"/>
      <c r="DK125" s="1010"/>
      <c r="DL125" s="1010" t="s">
        <v>472</v>
      </c>
      <c r="DM125" s="1010"/>
      <c r="DN125" s="1010"/>
      <c r="DO125" s="1010"/>
      <c r="DP125" s="1010"/>
      <c r="DQ125" s="1010" t="s">
        <v>472</v>
      </c>
      <c r="DR125" s="1010"/>
      <c r="DS125" s="1010"/>
      <c r="DT125" s="1010"/>
      <c r="DU125" s="1010"/>
      <c r="DV125" s="1011" t="s">
        <v>472</v>
      </c>
      <c r="DW125" s="1011"/>
      <c r="DX125" s="1011"/>
      <c r="DY125" s="1011"/>
      <c r="DZ125" s="1012"/>
    </row>
    <row r="126" spans="1:130" s="226" customFormat="1" ht="26.25" customHeight="1" thickBot="1" x14ac:dyDescent="0.25">
      <c r="A126" s="1142"/>
      <c r="B126" s="1029"/>
      <c r="C126" s="999" t="s">
        <v>460</v>
      </c>
      <c r="D126" s="1000"/>
      <c r="E126" s="1000"/>
      <c r="F126" s="1000"/>
      <c r="G126" s="1000"/>
      <c r="H126" s="1000"/>
      <c r="I126" s="1000"/>
      <c r="J126" s="1000"/>
      <c r="K126" s="1000"/>
      <c r="L126" s="1000"/>
      <c r="M126" s="1000"/>
      <c r="N126" s="1000"/>
      <c r="O126" s="1000"/>
      <c r="P126" s="1000"/>
      <c r="Q126" s="1000"/>
      <c r="R126" s="1000"/>
      <c r="S126" s="1000"/>
      <c r="T126" s="1000"/>
      <c r="U126" s="1000"/>
      <c r="V126" s="1000"/>
      <c r="W126" s="1000"/>
      <c r="X126" s="1000"/>
      <c r="Y126" s="1000"/>
      <c r="Z126" s="1001"/>
      <c r="AA126" s="1041" t="s">
        <v>472</v>
      </c>
      <c r="AB126" s="1042"/>
      <c r="AC126" s="1042"/>
      <c r="AD126" s="1042"/>
      <c r="AE126" s="1043"/>
      <c r="AF126" s="1044" t="s">
        <v>472</v>
      </c>
      <c r="AG126" s="1042"/>
      <c r="AH126" s="1042"/>
      <c r="AI126" s="1042"/>
      <c r="AJ126" s="1043"/>
      <c r="AK126" s="1044" t="s">
        <v>472</v>
      </c>
      <c r="AL126" s="1042"/>
      <c r="AM126" s="1042"/>
      <c r="AN126" s="1042"/>
      <c r="AO126" s="1043"/>
      <c r="AP126" s="1045" t="s">
        <v>472</v>
      </c>
      <c r="AQ126" s="1046"/>
      <c r="AR126" s="1046"/>
      <c r="AS126" s="1046"/>
      <c r="AT126" s="104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107"/>
      <c r="CL126" s="1094"/>
      <c r="CM126" s="1094"/>
      <c r="CN126" s="1094"/>
      <c r="CO126" s="1095"/>
      <c r="CP126" s="1032" t="s">
        <v>478</v>
      </c>
      <c r="CQ126" s="1033"/>
      <c r="CR126" s="1033"/>
      <c r="CS126" s="1033"/>
      <c r="CT126" s="1033"/>
      <c r="CU126" s="1033"/>
      <c r="CV126" s="1033"/>
      <c r="CW126" s="1033"/>
      <c r="CX126" s="1033"/>
      <c r="CY126" s="1033"/>
      <c r="CZ126" s="1033"/>
      <c r="DA126" s="1033"/>
      <c r="DB126" s="1033"/>
      <c r="DC126" s="1033"/>
      <c r="DD126" s="1033"/>
      <c r="DE126" s="1033"/>
      <c r="DF126" s="1034"/>
      <c r="DG126" s="1002" t="s">
        <v>472</v>
      </c>
      <c r="DH126" s="1003"/>
      <c r="DI126" s="1003"/>
      <c r="DJ126" s="1003"/>
      <c r="DK126" s="1003"/>
      <c r="DL126" s="1003" t="s">
        <v>472</v>
      </c>
      <c r="DM126" s="1003"/>
      <c r="DN126" s="1003"/>
      <c r="DO126" s="1003"/>
      <c r="DP126" s="1003"/>
      <c r="DQ126" s="1003" t="s">
        <v>472</v>
      </c>
      <c r="DR126" s="1003"/>
      <c r="DS126" s="1003"/>
      <c r="DT126" s="1003"/>
      <c r="DU126" s="1003"/>
      <c r="DV126" s="1004" t="s">
        <v>472</v>
      </c>
      <c r="DW126" s="1004"/>
      <c r="DX126" s="1004"/>
      <c r="DY126" s="1004"/>
      <c r="DZ126" s="1005"/>
    </row>
    <row r="127" spans="1:130" s="226" customFormat="1" ht="26.25" customHeight="1" x14ac:dyDescent="0.2">
      <c r="A127" s="1143"/>
      <c r="B127" s="1031"/>
      <c r="C127" s="1085" t="s">
        <v>479</v>
      </c>
      <c r="D127" s="1086"/>
      <c r="E127" s="1086"/>
      <c r="F127" s="1086"/>
      <c r="G127" s="1086"/>
      <c r="H127" s="1086"/>
      <c r="I127" s="1086"/>
      <c r="J127" s="1086"/>
      <c r="K127" s="1086"/>
      <c r="L127" s="1086"/>
      <c r="M127" s="1086"/>
      <c r="N127" s="1086"/>
      <c r="O127" s="1086"/>
      <c r="P127" s="1086"/>
      <c r="Q127" s="1086"/>
      <c r="R127" s="1086"/>
      <c r="S127" s="1086"/>
      <c r="T127" s="1086"/>
      <c r="U127" s="1086"/>
      <c r="V127" s="1086"/>
      <c r="W127" s="1086"/>
      <c r="X127" s="1086"/>
      <c r="Y127" s="1086"/>
      <c r="Z127" s="1087"/>
      <c r="AA127" s="1041" t="s">
        <v>472</v>
      </c>
      <c r="AB127" s="1042"/>
      <c r="AC127" s="1042"/>
      <c r="AD127" s="1042"/>
      <c r="AE127" s="1043"/>
      <c r="AF127" s="1044" t="s">
        <v>472</v>
      </c>
      <c r="AG127" s="1042"/>
      <c r="AH127" s="1042"/>
      <c r="AI127" s="1042"/>
      <c r="AJ127" s="1043"/>
      <c r="AK127" s="1044" t="s">
        <v>472</v>
      </c>
      <c r="AL127" s="1042"/>
      <c r="AM127" s="1042"/>
      <c r="AN127" s="1042"/>
      <c r="AO127" s="1043"/>
      <c r="AP127" s="1045" t="s">
        <v>472</v>
      </c>
      <c r="AQ127" s="1046"/>
      <c r="AR127" s="1046"/>
      <c r="AS127" s="1046"/>
      <c r="AT127" s="1047"/>
      <c r="AU127" s="262"/>
      <c r="AV127" s="262"/>
      <c r="AW127" s="262"/>
      <c r="AX127" s="1115" t="s">
        <v>480</v>
      </c>
      <c r="AY127" s="1116"/>
      <c r="AZ127" s="1116"/>
      <c r="BA127" s="1116"/>
      <c r="BB127" s="1116"/>
      <c r="BC127" s="1116"/>
      <c r="BD127" s="1116"/>
      <c r="BE127" s="1117"/>
      <c r="BF127" s="1118" t="s">
        <v>481</v>
      </c>
      <c r="BG127" s="1116"/>
      <c r="BH127" s="1116"/>
      <c r="BI127" s="1116"/>
      <c r="BJ127" s="1116"/>
      <c r="BK127" s="1116"/>
      <c r="BL127" s="1117"/>
      <c r="BM127" s="1118" t="s">
        <v>482</v>
      </c>
      <c r="BN127" s="1116"/>
      <c r="BO127" s="1116"/>
      <c r="BP127" s="1116"/>
      <c r="BQ127" s="1116"/>
      <c r="BR127" s="1116"/>
      <c r="BS127" s="1117"/>
      <c r="BT127" s="1118" t="s">
        <v>483</v>
      </c>
      <c r="BU127" s="1116"/>
      <c r="BV127" s="1116"/>
      <c r="BW127" s="1116"/>
      <c r="BX127" s="1116"/>
      <c r="BY127" s="1116"/>
      <c r="BZ127" s="1140"/>
      <c r="CA127" s="262"/>
      <c r="CB127" s="262"/>
      <c r="CC127" s="262"/>
      <c r="CD127" s="263"/>
      <c r="CE127" s="263"/>
      <c r="CF127" s="263"/>
      <c r="CG127" s="260"/>
      <c r="CH127" s="260"/>
      <c r="CI127" s="260"/>
      <c r="CJ127" s="261"/>
      <c r="CK127" s="1107"/>
      <c r="CL127" s="1094"/>
      <c r="CM127" s="1094"/>
      <c r="CN127" s="1094"/>
      <c r="CO127" s="1095"/>
      <c r="CP127" s="1032" t="s">
        <v>484</v>
      </c>
      <c r="CQ127" s="1033"/>
      <c r="CR127" s="1033"/>
      <c r="CS127" s="1033"/>
      <c r="CT127" s="1033"/>
      <c r="CU127" s="1033"/>
      <c r="CV127" s="1033"/>
      <c r="CW127" s="1033"/>
      <c r="CX127" s="1033"/>
      <c r="CY127" s="1033"/>
      <c r="CZ127" s="1033"/>
      <c r="DA127" s="1033"/>
      <c r="DB127" s="1033"/>
      <c r="DC127" s="1033"/>
      <c r="DD127" s="1033"/>
      <c r="DE127" s="1033"/>
      <c r="DF127" s="1034"/>
      <c r="DG127" s="1002" t="s">
        <v>472</v>
      </c>
      <c r="DH127" s="1003"/>
      <c r="DI127" s="1003"/>
      <c r="DJ127" s="1003"/>
      <c r="DK127" s="1003"/>
      <c r="DL127" s="1003" t="s">
        <v>472</v>
      </c>
      <c r="DM127" s="1003"/>
      <c r="DN127" s="1003"/>
      <c r="DO127" s="1003"/>
      <c r="DP127" s="1003"/>
      <c r="DQ127" s="1003" t="s">
        <v>472</v>
      </c>
      <c r="DR127" s="1003"/>
      <c r="DS127" s="1003"/>
      <c r="DT127" s="1003"/>
      <c r="DU127" s="1003"/>
      <c r="DV127" s="1004" t="s">
        <v>472</v>
      </c>
      <c r="DW127" s="1004"/>
      <c r="DX127" s="1004"/>
      <c r="DY127" s="1004"/>
      <c r="DZ127" s="1005"/>
    </row>
    <row r="128" spans="1:130" s="226" customFormat="1" ht="26.25" customHeight="1" thickBot="1" x14ac:dyDescent="0.25">
      <c r="A128" s="1126" t="s">
        <v>485</v>
      </c>
      <c r="B128" s="1127"/>
      <c r="C128" s="1127"/>
      <c r="D128" s="1127"/>
      <c r="E128" s="1127"/>
      <c r="F128" s="1127"/>
      <c r="G128" s="1127"/>
      <c r="H128" s="1127"/>
      <c r="I128" s="1127"/>
      <c r="J128" s="1127"/>
      <c r="K128" s="1127"/>
      <c r="L128" s="1127"/>
      <c r="M128" s="1127"/>
      <c r="N128" s="1127"/>
      <c r="O128" s="1127"/>
      <c r="P128" s="1127"/>
      <c r="Q128" s="1127"/>
      <c r="R128" s="1127"/>
      <c r="S128" s="1127"/>
      <c r="T128" s="1127"/>
      <c r="U128" s="1127"/>
      <c r="V128" s="1127"/>
      <c r="W128" s="1128" t="s">
        <v>486</v>
      </c>
      <c r="X128" s="1128"/>
      <c r="Y128" s="1128"/>
      <c r="Z128" s="1129"/>
      <c r="AA128" s="1130" t="s">
        <v>472</v>
      </c>
      <c r="AB128" s="1131"/>
      <c r="AC128" s="1131"/>
      <c r="AD128" s="1131"/>
      <c r="AE128" s="1132"/>
      <c r="AF128" s="1133" t="s">
        <v>472</v>
      </c>
      <c r="AG128" s="1131"/>
      <c r="AH128" s="1131"/>
      <c r="AI128" s="1131"/>
      <c r="AJ128" s="1132"/>
      <c r="AK128" s="1133" t="s">
        <v>472</v>
      </c>
      <c r="AL128" s="1131"/>
      <c r="AM128" s="1131"/>
      <c r="AN128" s="1131"/>
      <c r="AO128" s="1132"/>
      <c r="AP128" s="1134"/>
      <c r="AQ128" s="1135"/>
      <c r="AR128" s="1135"/>
      <c r="AS128" s="1135"/>
      <c r="AT128" s="1136"/>
      <c r="AU128" s="262"/>
      <c r="AV128" s="262"/>
      <c r="AW128" s="262"/>
      <c r="AX128" s="971" t="s">
        <v>487</v>
      </c>
      <c r="AY128" s="972"/>
      <c r="AZ128" s="972"/>
      <c r="BA128" s="972"/>
      <c r="BB128" s="972"/>
      <c r="BC128" s="972"/>
      <c r="BD128" s="972"/>
      <c r="BE128" s="973"/>
      <c r="BF128" s="1137" t="s">
        <v>472</v>
      </c>
      <c r="BG128" s="1138"/>
      <c r="BH128" s="1138"/>
      <c r="BI128" s="1138"/>
      <c r="BJ128" s="1138"/>
      <c r="BK128" s="1138"/>
      <c r="BL128" s="1139"/>
      <c r="BM128" s="1137">
        <v>15</v>
      </c>
      <c r="BN128" s="1138"/>
      <c r="BO128" s="1138"/>
      <c r="BP128" s="1138"/>
      <c r="BQ128" s="1138"/>
      <c r="BR128" s="1138"/>
      <c r="BS128" s="1139"/>
      <c r="BT128" s="1137">
        <v>20</v>
      </c>
      <c r="BU128" s="1138"/>
      <c r="BV128" s="1138"/>
      <c r="BW128" s="1138"/>
      <c r="BX128" s="1138"/>
      <c r="BY128" s="1138"/>
      <c r="BZ128" s="1162"/>
      <c r="CA128" s="263"/>
      <c r="CB128" s="263"/>
      <c r="CC128" s="263"/>
      <c r="CD128" s="263"/>
      <c r="CE128" s="263"/>
      <c r="CF128" s="263"/>
      <c r="CG128" s="260"/>
      <c r="CH128" s="260"/>
      <c r="CI128" s="260"/>
      <c r="CJ128" s="261"/>
      <c r="CK128" s="1108"/>
      <c r="CL128" s="1109"/>
      <c r="CM128" s="1109"/>
      <c r="CN128" s="1109"/>
      <c r="CO128" s="1110"/>
      <c r="CP128" s="1119" t="s">
        <v>488</v>
      </c>
      <c r="CQ128" s="1120"/>
      <c r="CR128" s="1120"/>
      <c r="CS128" s="1120"/>
      <c r="CT128" s="1120"/>
      <c r="CU128" s="1120"/>
      <c r="CV128" s="1120"/>
      <c r="CW128" s="1120"/>
      <c r="CX128" s="1120"/>
      <c r="CY128" s="1120"/>
      <c r="CZ128" s="1120"/>
      <c r="DA128" s="1120"/>
      <c r="DB128" s="1120"/>
      <c r="DC128" s="1120"/>
      <c r="DD128" s="1120"/>
      <c r="DE128" s="1120"/>
      <c r="DF128" s="1121"/>
      <c r="DG128" s="1122" t="s">
        <v>472</v>
      </c>
      <c r="DH128" s="1123"/>
      <c r="DI128" s="1123"/>
      <c r="DJ128" s="1123"/>
      <c r="DK128" s="1123"/>
      <c r="DL128" s="1123">
        <v>4000</v>
      </c>
      <c r="DM128" s="1123"/>
      <c r="DN128" s="1123"/>
      <c r="DO128" s="1123"/>
      <c r="DP128" s="1123"/>
      <c r="DQ128" s="1123">
        <v>4000</v>
      </c>
      <c r="DR128" s="1123"/>
      <c r="DS128" s="1123"/>
      <c r="DT128" s="1123"/>
      <c r="DU128" s="1123"/>
      <c r="DV128" s="1124">
        <v>0.3</v>
      </c>
      <c r="DW128" s="1124"/>
      <c r="DX128" s="1124"/>
      <c r="DY128" s="1124"/>
      <c r="DZ128" s="1125"/>
    </row>
    <row r="129" spans="1:131" s="226" customFormat="1" ht="26.25" customHeight="1" x14ac:dyDescent="0.2">
      <c r="A129" s="1013" t="s">
        <v>102</v>
      </c>
      <c r="B129" s="1014"/>
      <c r="C129" s="1014"/>
      <c r="D129" s="1014"/>
      <c r="E129" s="1014"/>
      <c r="F129" s="1014"/>
      <c r="G129" s="1014"/>
      <c r="H129" s="1014"/>
      <c r="I129" s="1014"/>
      <c r="J129" s="1014"/>
      <c r="K129" s="1014"/>
      <c r="L129" s="1014"/>
      <c r="M129" s="1014"/>
      <c r="N129" s="1014"/>
      <c r="O129" s="1014"/>
      <c r="P129" s="1014"/>
      <c r="Q129" s="1014"/>
      <c r="R129" s="1014"/>
      <c r="S129" s="1014"/>
      <c r="T129" s="1014"/>
      <c r="U129" s="1014"/>
      <c r="V129" s="1014"/>
      <c r="W129" s="1156" t="s">
        <v>489</v>
      </c>
      <c r="X129" s="1157"/>
      <c r="Y129" s="1157"/>
      <c r="Z129" s="1158"/>
      <c r="AA129" s="1041">
        <v>2063755</v>
      </c>
      <c r="AB129" s="1042"/>
      <c r="AC129" s="1042"/>
      <c r="AD129" s="1042"/>
      <c r="AE129" s="1043"/>
      <c r="AF129" s="1044">
        <v>2019583</v>
      </c>
      <c r="AG129" s="1042"/>
      <c r="AH129" s="1042"/>
      <c r="AI129" s="1042"/>
      <c r="AJ129" s="1043"/>
      <c r="AK129" s="1044">
        <v>1885805</v>
      </c>
      <c r="AL129" s="1042"/>
      <c r="AM129" s="1042"/>
      <c r="AN129" s="1042"/>
      <c r="AO129" s="1043"/>
      <c r="AP129" s="1159"/>
      <c r="AQ129" s="1160"/>
      <c r="AR129" s="1160"/>
      <c r="AS129" s="1160"/>
      <c r="AT129" s="1161"/>
      <c r="AU129" s="264"/>
      <c r="AV129" s="264"/>
      <c r="AW129" s="264"/>
      <c r="AX129" s="1150" t="s">
        <v>490</v>
      </c>
      <c r="AY129" s="1033"/>
      <c r="AZ129" s="1033"/>
      <c r="BA129" s="1033"/>
      <c r="BB129" s="1033"/>
      <c r="BC129" s="1033"/>
      <c r="BD129" s="1033"/>
      <c r="BE129" s="1034"/>
      <c r="BF129" s="1151" t="s">
        <v>472</v>
      </c>
      <c r="BG129" s="1152"/>
      <c r="BH129" s="1152"/>
      <c r="BI129" s="1152"/>
      <c r="BJ129" s="1152"/>
      <c r="BK129" s="1152"/>
      <c r="BL129" s="1153"/>
      <c r="BM129" s="1151">
        <v>20</v>
      </c>
      <c r="BN129" s="1152"/>
      <c r="BO129" s="1152"/>
      <c r="BP129" s="1152"/>
      <c r="BQ129" s="1152"/>
      <c r="BR129" s="1152"/>
      <c r="BS129" s="1153"/>
      <c r="BT129" s="1151">
        <v>30</v>
      </c>
      <c r="BU129" s="1154"/>
      <c r="BV129" s="1154"/>
      <c r="BW129" s="1154"/>
      <c r="BX129" s="1154"/>
      <c r="BY129" s="1154"/>
      <c r="BZ129" s="115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13" t="s">
        <v>491</v>
      </c>
      <c r="B130" s="1014"/>
      <c r="C130" s="1014"/>
      <c r="D130" s="1014"/>
      <c r="E130" s="1014"/>
      <c r="F130" s="1014"/>
      <c r="G130" s="1014"/>
      <c r="H130" s="1014"/>
      <c r="I130" s="1014"/>
      <c r="J130" s="1014"/>
      <c r="K130" s="1014"/>
      <c r="L130" s="1014"/>
      <c r="M130" s="1014"/>
      <c r="N130" s="1014"/>
      <c r="O130" s="1014"/>
      <c r="P130" s="1014"/>
      <c r="Q130" s="1014"/>
      <c r="R130" s="1014"/>
      <c r="S130" s="1014"/>
      <c r="T130" s="1014"/>
      <c r="U130" s="1014"/>
      <c r="V130" s="1014"/>
      <c r="W130" s="1156" t="s">
        <v>492</v>
      </c>
      <c r="X130" s="1157"/>
      <c r="Y130" s="1157"/>
      <c r="Z130" s="1158"/>
      <c r="AA130" s="1041">
        <v>358491</v>
      </c>
      <c r="AB130" s="1042"/>
      <c r="AC130" s="1042"/>
      <c r="AD130" s="1042"/>
      <c r="AE130" s="1043"/>
      <c r="AF130" s="1044">
        <v>331485</v>
      </c>
      <c r="AG130" s="1042"/>
      <c r="AH130" s="1042"/>
      <c r="AI130" s="1042"/>
      <c r="AJ130" s="1043"/>
      <c r="AK130" s="1044">
        <v>291885</v>
      </c>
      <c r="AL130" s="1042"/>
      <c r="AM130" s="1042"/>
      <c r="AN130" s="1042"/>
      <c r="AO130" s="1043"/>
      <c r="AP130" s="1159"/>
      <c r="AQ130" s="1160"/>
      <c r="AR130" s="1160"/>
      <c r="AS130" s="1160"/>
      <c r="AT130" s="1161"/>
      <c r="AU130" s="264"/>
      <c r="AV130" s="264"/>
      <c r="AW130" s="264"/>
      <c r="AX130" s="1150" t="s">
        <v>493</v>
      </c>
      <c r="AY130" s="1033"/>
      <c r="AZ130" s="1033"/>
      <c r="BA130" s="1033"/>
      <c r="BB130" s="1033"/>
      <c r="BC130" s="1033"/>
      <c r="BD130" s="1033"/>
      <c r="BE130" s="1034"/>
      <c r="BF130" s="1187">
        <v>6.9</v>
      </c>
      <c r="BG130" s="1188"/>
      <c r="BH130" s="1188"/>
      <c r="BI130" s="1188"/>
      <c r="BJ130" s="1188"/>
      <c r="BK130" s="1188"/>
      <c r="BL130" s="1189"/>
      <c r="BM130" s="1187">
        <v>25</v>
      </c>
      <c r="BN130" s="1188"/>
      <c r="BO130" s="1188"/>
      <c r="BP130" s="1188"/>
      <c r="BQ130" s="1188"/>
      <c r="BR130" s="1188"/>
      <c r="BS130" s="1189"/>
      <c r="BT130" s="1187">
        <v>35</v>
      </c>
      <c r="BU130" s="1190"/>
      <c r="BV130" s="1190"/>
      <c r="BW130" s="1190"/>
      <c r="BX130" s="1190"/>
      <c r="BY130" s="1190"/>
      <c r="BZ130" s="119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92"/>
      <c r="B131" s="1193"/>
      <c r="C131" s="1193"/>
      <c r="D131" s="1193"/>
      <c r="E131" s="1193"/>
      <c r="F131" s="1193"/>
      <c r="G131" s="1193"/>
      <c r="H131" s="1193"/>
      <c r="I131" s="1193"/>
      <c r="J131" s="1193"/>
      <c r="K131" s="1193"/>
      <c r="L131" s="1193"/>
      <c r="M131" s="1193"/>
      <c r="N131" s="1193"/>
      <c r="O131" s="1193"/>
      <c r="P131" s="1193"/>
      <c r="Q131" s="1193"/>
      <c r="R131" s="1193"/>
      <c r="S131" s="1193"/>
      <c r="T131" s="1193"/>
      <c r="U131" s="1193"/>
      <c r="V131" s="1193"/>
      <c r="W131" s="1194" t="s">
        <v>494</v>
      </c>
      <c r="X131" s="1195"/>
      <c r="Y131" s="1195"/>
      <c r="Z131" s="1196"/>
      <c r="AA131" s="1088">
        <v>1705264</v>
      </c>
      <c r="AB131" s="1067"/>
      <c r="AC131" s="1067"/>
      <c r="AD131" s="1067"/>
      <c r="AE131" s="1068"/>
      <c r="AF131" s="1066">
        <v>1688098</v>
      </c>
      <c r="AG131" s="1067"/>
      <c r="AH131" s="1067"/>
      <c r="AI131" s="1067"/>
      <c r="AJ131" s="1068"/>
      <c r="AK131" s="1066">
        <v>1593920</v>
      </c>
      <c r="AL131" s="1067"/>
      <c r="AM131" s="1067"/>
      <c r="AN131" s="1067"/>
      <c r="AO131" s="1068"/>
      <c r="AP131" s="1197"/>
      <c r="AQ131" s="1198"/>
      <c r="AR131" s="1198"/>
      <c r="AS131" s="1198"/>
      <c r="AT131" s="1199"/>
      <c r="AU131" s="264"/>
      <c r="AV131" s="264"/>
      <c r="AW131" s="264"/>
      <c r="AX131" s="1169" t="s">
        <v>495</v>
      </c>
      <c r="AY131" s="1120"/>
      <c r="AZ131" s="1120"/>
      <c r="BA131" s="1120"/>
      <c r="BB131" s="1120"/>
      <c r="BC131" s="1120"/>
      <c r="BD131" s="1120"/>
      <c r="BE131" s="1121"/>
      <c r="BF131" s="1170" t="s">
        <v>472</v>
      </c>
      <c r="BG131" s="1171"/>
      <c r="BH131" s="1171"/>
      <c r="BI131" s="1171"/>
      <c r="BJ131" s="1171"/>
      <c r="BK131" s="1171"/>
      <c r="BL131" s="1172"/>
      <c r="BM131" s="1170">
        <v>350</v>
      </c>
      <c r="BN131" s="1171"/>
      <c r="BO131" s="1171"/>
      <c r="BP131" s="1171"/>
      <c r="BQ131" s="1171"/>
      <c r="BR131" s="1171"/>
      <c r="BS131" s="1172"/>
      <c r="BT131" s="1173"/>
      <c r="BU131" s="1174"/>
      <c r="BV131" s="1174"/>
      <c r="BW131" s="1174"/>
      <c r="BX131" s="1174"/>
      <c r="BY131" s="1174"/>
      <c r="BZ131" s="117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76" t="s">
        <v>496</v>
      </c>
      <c r="B132" s="1177"/>
      <c r="C132" s="1177"/>
      <c r="D132" s="1177"/>
      <c r="E132" s="1177"/>
      <c r="F132" s="1177"/>
      <c r="G132" s="1177"/>
      <c r="H132" s="1177"/>
      <c r="I132" s="1177"/>
      <c r="J132" s="1177"/>
      <c r="K132" s="1177"/>
      <c r="L132" s="1177"/>
      <c r="M132" s="1177"/>
      <c r="N132" s="1177"/>
      <c r="O132" s="1177"/>
      <c r="P132" s="1177"/>
      <c r="Q132" s="1177"/>
      <c r="R132" s="1177"/>
      <c r="S132" s="1177"/>
      <c r="T132" s="1177"/>
      <c r="U132" s="1177"/>
      <c r="V132" s="1180" t="s">
        <v>497</v>
      </c>
      <c r="W132" s="1180"/>
      <c r="X132" s="1180"/>
      <c r="Y132" s="1180"/>
      <c r="Z132" s="1181"/>
      <c r="AA132" s="1182">
        <v>7.6778727519999999</v>
      </c>
      <c r="AB132" s="1183"/>
      <c r="AC132" s="1183"/>
      <c r="AD132" s="1183"/>
      <c r="AE132" s="1184"/>
      <c r="AF132" s="1185">
        <v>7.4195929380000001</v>
      </c>
      <c r="AG132" s="1183"/>
      <c r="AH132" s="1183"/>
      <c r="AI132" s="1183"/>
      <c r="AJ132" s="1184"/>
      <c r="AK132" s="1185">
        <v>5.6634586430000002</v>
      </c>
      <c r="AL132" s="1183"/>
      <c r="AM132" s="1183"/>
      <c r="AN132" s="1183"/>
      <c r="AO132" s="1184"/>
      <c r="AP132" s="1082"/>
      <c r="AQ132" s="1083"/>
      <c r="AR132" s="1083"/>
      <c r="AS132" s="1083"/>
      <c r="AT132" s="118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78"/>
      <c r="B133" s="1179"/>
      <c r="C133" s="1179"/>
      <c r="D133" s="1179"/>
      <c r="E133" s="1179"/>
      <c r="F133" s="1179"/>
      <c r="G133" s="1179"/>
      <c r="H133" s="1179"/>
      <c r="I133" s="1179"/>
      <c r="J133" s="1179"/>
      <c r="K133" s="1179"/>
      <c r="L133" s="1179"/>
      <c r="M133" s="1179"/>
      <c r="N133" s="1179"/>
      <c r="O133" s="1179"/>
      <c r="P133" s="1179"/>
      <c r="Q133" s="1179"/>
      <c r="R133" s="1179"/>
      <c r="S133" s="1179"/>
      <c r="T133" s="1179"/>
      <c r="U133" s="1179"/>
      <c r="V133" s="1163" t="s">
        <v>498</v>
      </c>
      <c r="W133" s="1163"/>
      <c r="X133" s="1163"/>
      <c r="Y133" s="1163"/>
      <c r="Z133" s="1164"/>
      <c r="AA133" s="1165">
        <v>8.1</v>
      </c>
      <c r="AB133" s="1166"/>
      <c r="AC133" s="1166"/>
      <c r="AD133" s="1166"/>
      <c r="AE133" s="1167"/>
      <c r="AF133" s="1165">
        <v>7.7</v>
      </c>
      <c r="AG133" s="1166"/>
      <c r="AH133" s="1166"/>
      <c r="AI133" s="1166"/>
      <c r="AJ133" s="1167"/>
      <c r="AK133" s="1165">
        <v>6.9</v>
      </c>
      <c r="AL133" s="1166"/>
      <c r="AM133" s="1166"/>
      <c r="AN133" s="1166"/>
      <c r="AO133" s="1167"/>
      <c r="AP133" s="1112"/>
      <c r="AQ133" s="1113"/>
      <c r="AR133" s="1113"/>
      <c r="AS133" s="1113"/>
      <c r="AT133" s="116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9PB4K3jlX50WJUfqRjW4XbYGUAuZjkBqXHfqlBwF2hGKxe0VpsckUT10lADr1Fc3UqvNtLifqVb1zoD3ZmRojQ==" saltValue="wrmlnUh1THSA4/S4zoPl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49" zoomScaleNormal="85" zoomScaleSheetLayoutView="100" workbookViewId="0">
      <selection activeCell="AH94" sqref="AH94"/>
    </sheetView>
  </sheetViews>
  <sheetFormatPr defaultColWidth="0" defaultRowHeight="13.5" customHeight="1" zeroHeight="1" x14ac:dyDescent="0.2"/>
  <cols>
    <col min="1" max="120" width="2.664062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499</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LIciK1N7CYVoFlj4r2I/xhDlCCdFTDzOI/0iDalbMI6zd6ALMDOrrNRO1uYF7OyKQ6oE6iEHcgbdUScuMg3nGg==" saltValue="M92roaV3DfaWzrx55JKLy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N28" zoomScaleNormal="100" zoomScaleSheetLayoutView="55" workbookViewId="0"/>
  </sheetViews>
  <sheetFormatPr defaultColWidth="0" defaultRowHeight="13.5" customHeight="1" zeroHeight="1" x14ac:dyDescent="0.2"/>
  <cols>
    <col min="1" max="116" width="2.554687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2Vu/reTP3k+ldMF6OrKg8dB8cv+OAYp9miyr9C4My5vJ9U71BDz5Hh6AtM+3rU4aQZgpHCxQy9M+iHkk/epCzQ==" saltValue="FTdZYveAh5Du/D1MmG7H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7"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5546875" style="272" hidden="1" customWidth="1"/>
    <col min="53" max="16384" width="8.554687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203" t="s">
        <v>502</v>
      </c>
      <c r="AP7" s="283"/>
      <c r="AQ7" s="284" t="s">
        <v>503</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204"/>
      <c r="AP8" s="289" t="s">
        <v>504</v>
      </c>
      <c r="AQ8" s="290" t="s">
        <v>505</v>
      </c>
      <c r="AR8" s="291" t="s">
        <v>506</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507</v>
      </c>
      <c r="AL9" s="1206"/>
      <c r="AM9" s="1206"/>
      <c r="AN9" s="1207"/>
      <c r="AO9" s="292">
        <v>417128</v>
      </c>
      <c r="AP9" s="292">
        <v>236199</v>
      </c>
      <c r="AQ9" s="293">
        <v>189734</v>
      </c>
      <c r="AR9" s="294">
        <v>24.5</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508</v>
      </c>
      <c r="AL10" s="1206"/>
      <c r="AM10" s="1206"/>
      <c r="AN10" s="1207"/>
      <c r="AO10" s="295">
        <v>40774</v>
      </c>
      <c r="AP10" s="295">
        <v>23088</v>
      </c>
      <c r="AQ10" s="296">
        <v>22180</v>
      </c>
      <c r="AR10" s="297">
        <v>4.0999999999999996</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509</v>
      </c>
      <c r="AL11" s="1206"/>
      <c r="AM11" s="1206"/>
      <c r="AN11" s="1207"/>
      <c r="AO11" s="295">
        <v>14104</v>
      </c>
      <c r="AP11" s="295">
        <v>7986</v>
      </c>
      <c r="AQ11" s="296">
        <v>28692</v>
      </c>
      <c r="AR11" s="297">
        <v>-72.2</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510</v>
      </c>
      <c r="AL12" s="1206"/>
      <c r="AM12" s="1206"/>
      <c r="AN12" s="1207"/>
      <c r="AO12" s="295" t="s">
        <v>511</v>
      </c>
      <c r="AP12" s="295" t="s">
        <v>511</v>
      </c>
      <c r="AQ12" s="296">
        <v>4806</v>
      </c>
      <c r="AR12" s="297" t="s">
        <v>511</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512</v>
      </c>
      <c r="AL13" s="1206"/>
      <c r="AM13" s="1206"/>
      <c r="AN13" s="1207"/>
      <c r="AO13" s="295" t="s">
        <v>511</v>
      </c>
      <c r="AP13" s="295" t="s">
        <v>511</v>
      </c>
      <c r="AQ13" s="296" t="s">
        <v>511</v>
      </c>
      <c r="AR13" s="297" t="s">
        <v>511</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513</v>
      </c>
      <c r="AL14" s="1206"/>
      <c r="AM14" s="1206"/>
      <c r="AN14" s="1207"/>
      <c r="AO14" s="295">
        <v>100586</v>
      </c>
      <c r="AP14" s="295">
        <v>56957</v>
      </c>
      <c r="AQ14" s="296">
        <v>8976</v>
      </c>
      <c r="AR14" s="297">
        <v>534.5</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514</v>
      </c>
      <c r="AL15" s="1206"/>
      <c r="AM15" s="1206"/>
      <c r="AN15" s="1207"/>
      <c r="AO15" s="295">
        <v>26754</v>
      </c>
      <c r="AP15" s="295">
        <v>15149</v>
      </c>
      <c r="AQ15" s="296">
        <v>4161</v>
      </c>
      <c r="AR15" s="297">
        <v>264.10000000000002</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515</v>
      </c>
      <c r="AL16" s="1209"/>
      <c r="AM16" s="1209"/>
      <c r="AN16" s="1210"/>
      <c r="AO16" s="295">
        <v>-37042</v>
      </c>
      <c r="AP16" s="295">
        <v>-20975</v>
      </c>
      <c r="AQ16" s="296">
        <v>-17989</v>
      </c>
      <c r="AR16" s="297">
        <v>16.600000000000001</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181</v>
      </c>
      <c r="AL17" s="1209"/>
      <c r="AM17" s="1209"/>
      <c r="AN17" s="1210"/>
      <c r="AO17" s="295">
        <v>562304</v>
      </c>
      <c r="AP17" s="295">
        <v>318405</v>
      </c>
      <c r="AQ17" s="296">
        <v>240560</v>
      </c>
      <c r="AR17" s="297">
        <v>32.4</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0" t="s">
        <v>520</v>
      </c>
      <c r="AL21" s="1201"/>
      <c r="AM21" s="1201"/>
      <c r="AN21" s="1202"/>
      <c r="AO21" s="307">
        <v>28.88</v>
      </c>
      <c r="AP21" s="308">
        <v>21.65</v>
      </c>
      <c r="AQ21" s="309">
        <v>7.23</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0" t="s">
        <v>521</v>
      </c>
      <c r="AL22" s="1201"/>
      <c r="AM22" s="1201"/>
      <c r="AN22" s="1202"/>
      <c r="AO22" s="312">
        <v>92</v>
      </c>
      <c r="AP22" s="313">
        <v>95.4</v>
      </c>
      <c r="AQ22" s="314">
        <v>-3.4</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523</v>
      </c>
      <c r="AO27" s="273"/>
      <c r="AP27" s="273"/>
      <c r="AQ27" s="273"/>
      <c r="AR27" s="273"/>
      <c r="AS27" s="273"/>
      <c r="AT27" s="273"/>
    </row>
    <row r="28" spans="1:46" ht="16.2" x14ac:dyDescent="0.2">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203" t="s">
        <v>502</v>
      </c>
      <c r="AP30" s="283"/>
      <c r="AQ30" s="284" t="s">
        <v>503</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204"/>
      <c r="AP31" s="289" t="s">
        <v>504</v>
      </c>
      <c r="AQ31" s="290" t="s">
        <v>505</v>
      </c>
      <c r="AR31" s="291" t="s">
        <v>506</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16" t="s">
        <v>526</v>
      </c>
      <c r="AL32" s="1217"/>
      <c r="AM32" s="1217"/>
      <c r="AN32" s="1218"/>
      <c r="AO32" s="322">
        <v>328781</v>
      </c>
      <c r="AP32" s="322">
        <v>186173</v>
      </c>
      <c r="AQ32" s="323">
        <v>139228</v>
      </c>
      <c r="AR32" s="324">
        <v>33.700000000000003</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16" t="s">
        <v>527</v>
      </c>
      <c r="AL33" s="1217"/>
      <c r="AM33" s="1217"/>
      <c r="AN33" s="1218"/>
      <c r="AO33" s="322" t="s">
        <v>511</v>
      </c>
      <c r="AP33" s="322" t="s">
        <v>511</v>
      </c>
      <c r="AQ33" s="323" t="s">
        <v>511</v>
      </c>
      <c r="AR33" s="324" t="s">
        <v>511</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16" t="s">
        <v>528</v>
      </c>
      <c r="AL34" s="1217"/>
      <c r="AM34" s="1217"/>
      <c r="AN34" s="1218"/>
      <c r="AO34" s="322" t="s">
        <v>511</v>
      </c>
      <c r="AP34" s="322" t="s">
        <v>511</v>
      </c>
      <c r="AQ34" s="323">
        <v>5</v>
      </c>
      <c r="AR34" s="324" t="s">
        <v>511</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16" t="s">
        <v>529</v>
      </c>
      <c r="AL35" s="1217"/>
      <c r="AM35" s="1217"/>
      <c r="AN35" s="1218"/>
      <c r="AO35" s="322">
        <v>26004</v>
      </c>
      <c r="AP35" s="322">
        <v>14725</v>
      </c>
      <c r="AQ35" s="323">
        <v>32095</v>
      </c>
      <c r="AR35" s="324">
        <v>-54.1</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16" t="s">
        <v>530</v>
      </c>
      <c r="AL36" s="1217"/>
      <c r="AM36" s="1217"/>
      <c r="AN36" s="1218"/>
      <c r="AO36" s="322">
        <v>16578</v>
      </c>
      <c r="AP36" s="322">
        <v>9387</v>
      </c>
      <c r="AQ36" s="323">
        <v>5254</v>
      </c>
      <c r="AR36" s="324">
        <v>78.7</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16" t="s">
        <v>531</v>
      </c>
      <c r="AL37" s="1217"/>
      <c r="AM37" s="1217"/>
      <c r="AN37" s="1218"/>
      <c r="AO37" s="322">
        <v>10793</v>
      </c>
      <c r="AP37" s="322">
        <v>6112</v>
      </c>
      <c r="AQ37" s="323">
        <v>1384</v>
      </c>
      <c r="AR37" s="324">
        <v>341.6</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9" t="s">
        <v>532</v>
      </c>
      <c r="AL38" s="1220"/>
      <c r="AM38" s="1220"/>
      <c r="AN38" s="1221"/>
      <c r="AO38" s="325" t="s">
        <v>511</v>
      </c>
      <c r="AP38" s="325" t="s">
        <v>511</v>
      </c>
      <c r="AQ38" s="326">
        <v>32</v>
      </c>
      <c r="AR38" s="314" t="s">
        <v>511</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9" t="s">
        <v>533</v>
      </c>
      <c r="AL39" s="1220"/>
      <c r="AM39" s="1220"/>
      <c r="AN39" s="1221"/>
      <c r="AO39" s="322" t="s">
        <v>511</v>
      </c>
      <c r="AP39" s="322" t="s">
        <v>511</v>
      </c>
      <c r="AQ39" s="323">
        <v>-8131</v>
      </c>
      <c r="AR39" s="324" t="s">
        <v>511</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16" t="s">
        <v>534</v>
      </c>
      <c r="AL40" s="1217"/>
      <c r="AM40" s="1217"/>
      <c r="AN40" s="1218"/>
      <c r="AO40" s="322">
        <v>-291885</v>
      </c>
      <c r="AP40" s="322">
        <v>-165280</v>
      </c>
      <c r="AQ40" s="323">
        <v>-126394</v>
      </c>
      <c r="AR40" s="324">
        <v>30.8</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22" t="s">
        <v>294</v>
      </c>
      <c r="AL41" s="1223"/>
      <c r="AM41" s="1223"/>
      <c r="AN41" s="1224"/>
      <c r="AO41" s="322">
        <v>90271</v>
      </c>
      <c r="AP41" s="322">
        <v>51116</v>
      </c>
      <c r="AQ41" s="323">
        <v>43473</v>
      </c>
      <c r="AR41" s="324">
        <v>17.600000000000001</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11" t="s">
        <v>502</v>
      </c>
      <c r="AN49" s="1213" t="s">
        <v>538</v>
      </c>
      <c r="AO49" s="1214"/>
      <c r="AP49" s="1214"/>
      <c r="AQ49" s="1214"/>
      <c r="AR49" s="1215"/>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12"/>
      <c r="AN50" s="338" t="s">
        <v>539</v>
      </c>
      <c r="AO50" s="339" t="s">
        <v>540</v>
      </c>
      <c r="AP50" s="340" t="s">
        <v>541</v>
      </c>
      <c r="AQ50" s="341" t="s">
        <v>542</v>
      </c>
      <c r="AR50" s="342" t="s">
        <v>543</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1111556</v>
      </c>
      <c r="AN51" s="344">
        <v>576533</v>
      </c>
      <c r="AO51" s="345">
        <v>56</v>
      </c>
      <c r="AP51" s="346">
        <v>316331</v>
      </c>
      <c r="AQ51" s="347">
        <v>38.6</v>
      </c>
      <c r="AR51" s="348">
        <v>17.399999999999999</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595475</v>
      </c>
      <c r="AN52" s="352">
        <v>308856</v>
      </c>
      <c r="AO52" s="353">
        <v>73.599999999999994</v>
      </c>
      <c r="AP52" s="354">
        <v>106387</v>
      </c>
      <c r="AQ52" s="355">
        <v>22.8</v>
      </c>
      <c r="AR52" s="356">
        <v>50.8</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1187262</v>
      </c>
      <c r="AN53" s="344">
        <v>620304</v>
      </c>
      <c r="AO53" s="345">
        <v>7.6</v>
      </c>
      <c r="AP53" s="346">
        <v>333013</v>
      </c>
      <c r="AQ53" s="347">
        <v>5.3</v>
      </c>
      <c r="AR53" s="348">
        <v>2.2999999999999998</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510699</v>
      </c>
      <c r="AN54" s="352">
        <v>266823</v>
      </c>
      <c r="AO54" s="353">
        <v>-13.6</v>
      </c>
      <c r="AP54" s="354">
        <v>126732</v>
      </c>
      <c r="AQ54" s="355">
        <v>19.100000000000001</v>
      </c>
      <c r="AR54" s="356">
        <v>-32.700000000000003</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1133071</v>
      </c>
      <c r="AN55" s="344">
        <v>607871</v>
      </c>
      <c r="AO55" s="345">
        <v>-2</v>
      </c>
      <c r="AP55" s="346">
        <v>280458</v>
      </c>
      <c r="AQ55" s="347">
        <v>-15.8</v>
      </c>
      <c r="AR55" s="348">
        <v>13.8</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704972</v>
      </c>
      <c r="AN56" s="352">
        <v>378204</v>
      </c>
      <c r="AO56" s="353">
        <v>41.7</v>
      </c>
      <c r="AP56" s="354">
        <v>127286</v>
      </c>
      <c r="AQ56" s="355">
        <v>0.4</v>
      </c>
      <c r="AR56" s="356">
        <v>41.3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889016</v>
      </c>
      <c r="AN57" s="344">
        <v>484477</v>
      </c>
      <c r="AO57" s="345">
        <v>-20.3</v>
      </c>
      <c r="AP57" s="346">
        <v>291945</v>
      </c>
      <c r="AQ57" s="347">
        <v>4.0999999999999996</v>
      </c>
      <c r="AR57" s="348">
        <v>-24.4</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487177</v>
      </c>
      <c r="AN58" s="352">
        <v>265492</v>
      </c>
      <c r="AO58" s="353">
        <v>-29.8</v>
      </c>
      <c r="AP58" s="354">
        <v>127651</v>
      </c>
      <c r="AQ58" s="355">
        <v>0.3</v>
      </c>
      <c r="AR58" s="356">
        <v>-30.1</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905191</v>
      </c>
      <c r="AN59" s="344">
        <v>512566</v>
      </c>
      <c r="AO59" s="345">
        <v>5.8</v>
      </c>
      <c r="AP59" s="346">
        <v>291173</v>
      </c>
      <c r="AQ59" s="347">
        <v>-0.3</v>
      </c>
      <c r="AR59" s="348">
        <v>6.1</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598590</v>
      </c>
      <c r="AN60" s="352">
        <v>338952</v>
      </c>
      <c r="AO60" s="353">
        <v>27.7</v>
      </c>
      <c r="AP60" s="354">
        <v>119071</v>
      </c>
      <c r="AQ60" s="355">
        <v>-6.7</v>
      </c>
      <c r="AR60" s="356">
        <v>34.4</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1045219</v>
      </c>
      <c r="AN61" s="359">
        <v>560350</v>
      </c>
      <c r="AO61" s="360">
        <v>9.4</v>
      </c>
      <c r="AP61" s="361">
        <v>302584</v>
      </c>
      <c r="AQ61" s="362">
        <v>6.4</v>
      </c>
      <c r="AR61" s="348">
        <v>3</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579383</v>
      </c>
      <c r="AN62" s="352">
        <v>311665</v>
      </c>
      <c r="AO62" s="353">
        <v>19.899999999999999</v>
      </c>
      <c r="AP62" s="354">
        <v>121425</v>
      </c>
      <c r="AQ62" s="355">
        <v>7.2</v>
      </c>
      <c r="AR62" s="356">
        <v>12.7</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D926N+Uogda/Ly1VRWrhzJcZ48gypjpfwscbppbdQqannYd25WZK4/3NGv+/Jsw8uFCiopc9jHdj1jm9xTgbnw==" saltValue="pxwWxqzLjY4WkJyfBjDQ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P8" zoomScale="75" zoomScaleNormal="75" zoomScaleSheetLayoutView="55" workbookViewId="0">
      <selection activeCell="AF17" sqref="AF17"/>
    </sheetView>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XlDewAuo6Cj7hI020c3XNFCOEZqe4OtVXSeC01Qzd5UPA7cJfRv6ih0uqLXbHEz/En0hgo7dqxNWkyPsxD5Mg==" saltValue="7Wt2o6ZfbomokVPJ/hdW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view="pageBreakPreview" zoomScale="75" zoomScaleNormal="100" zoomScaleSheetLayoutView="7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7U8XLsjmcD7tIrFvZDo5/YY5skDOrvRCdcynPJWCNXbmhLry2u3J7wH3sdZBNEfVQrRsp+RxWR1KquDR0Q+mw==" saltValue="/88RkLOUDDyZDCVxp5kN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view="pageBreakPreview" topLeftCell="D28" zoomScale="75" zoomScaleNormal="100" zoomScaleSheetLayoutView="75" workbookViewId="0"/>
  </sheetViews>
  <sheetFormatPr defaultColWidth="0" defaultRowHeight="13.5" customHeight="1" zeroHeight="1" x14ac:dyDescent="0.2"/>
  <cols>
    <col min="1" max="1" width="8.3320312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25" t="s">
        <v>3</v>
      </c>
      <c r="D47" s="1225"/>
      <c r="E47" s="1226"/>
      <c r="F47" s="11">
        <v>47.1</v>
      </c>
      <c r="G47" s="12">
        <v>49.92</v>
      </c>
      <c r="H47" s="12">
        <v>49.08</v>
      </c>
      <c r="I47" s="12">
        <v>51.81</v>
      </c>
      <c r="J47" s="13">
        <v>55.99</v>
      </c>
    </row>
    <row r="48" spans="2:10" ht="57.75" customHeight="1" x14ac:dyDescent="0.2">
      <c r="B48" s="14"/>
      <c r="C48" s="1227" t="s">
        <v>4</v>
      </c>
      <c r="D48" s="1227"/>
      <c r="E48" s="1228"/>
      <c r="F48" s="15">
        <v>4.57</v>
      </c>
      <c r="G48" s="16">
        <v>4.3499999999999996</v>
      </c>
      <c r="H48" s="16">
        <v>4.78</v>
      </c>
      <c r="I48" s="16">
        <v>5.38</v>
      </c>
      <c r="J48" s="17">
        <v>4.8499999999999996</v>
      </c>
    </row>
    <row r="49" spans="2:10" ht="57.75" customHeight="1" thickBot="1" x14ac:dyDescent="0.25">
      <c r="B49" s="18"/>
      <c r="C49" s="1229" t="s">
        <v>5</v>
      </c>
      <c r="D49" s="1229"/>
      <c r="E49" s="1230"/>
      <c r="F49" s="19" t="s">
        <v>559</v>
      </c>
      <c r="G49" s="20" t="s">
        <v>560</v>
      </c>
      <c r="H49" s="20">
        <v>0.68</v>
      </c>
      <c r="I49" s="20">
        <v>2.16</v>
      </c>
      <c r="J49" s="21" t="s">
        <v>561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3MFpUN56z1D1LFxF8lHGTO1NOdSTk4fbiVJpHBwm5GWAFhpbIkWbTZ0o4WACk6nx3Jp8zPLrqOKnvCtt88j7A==" saltValue="d91D935+6yL8lTWAOpJE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cp:lastPrinted>2019-10-21T08:04:21Z</cp:lastPrinted>
  <dcterms:created xsi:type="dcterms:W3CDTF">2019-02-14T05:21:51Z</dcterms:created>
  <dcterms:modified xsi:type="dcterms:W3CDTF">2019-11-01T04:03:02Z</dcterms:modified>
  <cp:category/>
</cp:coreProperties>
</file>