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dfsv01\220_企業会計経理\010_財政\100_上水\015_調査関係\各課調査\財政課\20190121【公営企業】「経営比較分析表」の分析等について（依頼）【2月１日期限】\回答\"/>
    </mc:Choice>
  </mc:AlternateContent>
  <workbookProtection workbookAlgorithmName="SHA-512" workbookHashValue="RNYucJs9+2MRgFN0sRoHw3rHWX9XyVOpWf1XFGslLtrrF/frn3KxRk/lJdfVJBAO6p7OtttSL6hlPtCyP2NnQA==" workbookSaltValue="fg5siU0r8hxF/MkCt2kPew=="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<sst xmlns="http://schemas.openxmlformats.org/spreadsheetml/2006/main" count="232" uniqueCount="119">
  <si>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</si>
  <si>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</si>
  <si>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</si>
  <si>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</si>
  <si>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</si>
  <si>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</si>
  <si>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</si>
  <si>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</si>
  <si>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</si>
  <si>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</si>
  <si>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</si>
  <si>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</si>
  <si>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</si>
  <si>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</si>
  <si>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</si>
  <si>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</si>
  <si>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</si>
  <si>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</si>
  <si>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</si>
  <si>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</si>
  <si>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</si>
  <si>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</si>
  <si>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</si>
  <si>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</si>
  <si>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</si>
  <si>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</si>
  <si>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</si>
  <si>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</si>
  <si>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</si>
  <si>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</si>
  <si>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</si>
  <si>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</si>
  <si>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</si>
  <si>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</si>
  <si>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</si>
  <si>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</si>
  <si>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</si>
  <si>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</si>
  <si>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</si>
  <si>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</si>
  <si>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</si>
  <si>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</si>
  <si>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</si>
  <si>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</si>
  <si>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</si>
  <si>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</si>
  <si>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</si>
  <si>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</si>
  <si>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</si>
  <si>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</si>
  <si>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</si>
  <si>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</si>
  <si>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</si>
  <si>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</si>
  <si>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</si>
  <si>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</si>
  <si>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</si>
  <si>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</si>
  <si>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</si>
  <si>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</si>
  <si>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</si>
  <si>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</si>
  <si>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</si>
  <si>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</si>
  <si>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</si>
  <si>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</si>
  <si>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</si>
  <si>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</si>
  <si>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</si>
  <si>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</si>
  <si>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</si>
  <si>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</si>
  <si>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</si>
  <si>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</si>
  <si>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</si>
  <si>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</si>
  <si>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</si>
  <si>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</si>
  <si>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</si>
  <si>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</si>
  <si>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</si>
  <si>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</si>
  <si>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</si>
  <si>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</si>
  <si>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</si>
  <si>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</si>
  <si>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</si>
  <si>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</si>
  <si>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</si>
  <si>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</si>
  <si>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</si>
  <si>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</si>
  <si>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</si>
  <si>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</si>
  <si>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</si>
  <si>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</si>
  <si>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</si>
  <si>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</si>
  <si>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</si>
  <si>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</si>
  <si>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</si>
  <si>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</si>
  <si>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</si>
  <si>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</si>
  <si>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都城市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</si>
  <si>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</si>
  <si>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</si>
  <si>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</si>
  <si>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</si>
  <si>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</si>
  <si>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</si>
  <si>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</si>
  <si>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</si>
  <si>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</si>
  <si>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</si>
  <si>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</si>
  <si>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常損益」については、「経常収支比率」が100％以上を維持しており、収支状況が黒字であることを示しております。また「累積欠損」も発生しておらず、「料金回収率」も100％を超えていることから、「料金水準の適切性」が図られた健全な経営状態が保たれているといえます。
「流動比率」については、年度によって増減があるものの、当該値は常に100％を超えており、十分な「支払能力」を有しています。
「債務残高」については、今後の老朽施設の更新や耐震化などの大規模事業に備えて資本の増蓄を意識的に行ってきたため、「企業債残高対給水収益比率」は類似団体の平均を上回る状況にありますが、企業債の逓減を図りつつ、経営戦略をもとに、今後の大規模事業を計画的に推進して参ります。
「給水原価」は、類似団体より低い状況にあります。経年を比較しても概ね安定しており、「費用の効率性」は図られている状態ですが、今後も更新投資等にあてる財源の確保のため、更なる費用の削減などに努めていく必要があります。
「施設の効率性」については、「施設利用率」に表れているとおり、適正な規模となっています。
「供給した配水量の効率性」については、「有収率」が示しているとおり、88％台で推移しており、大きな改善はみられていません。漏水調査や老朽管の更新などを計画的に継続して行い「有収率」の向上に努めることで、「効率性」を高めていく必要があります。</t>
    <rPh sb="298" eb="300">
      <t>ケイエイ</t>
    </rPh>
    <rPh sb="300" eb="302">
      <t>センリャク</t>
    </rPh>
    <phoneticPr fontId="4"/>
  </si>
  <si>
    <r>
      <t>　経営については、現在まで概ね健全な数値を保持し、適正な状況を継続してきました。
　しかし、給水人口の減少や節水型家電の普及などを背景に、給水収益は年々減少傾向にある一方、老朽施設の更新や耐震化など施設投資の需要は増加していくなど厳しい状況を迎えていることから、更なる費用削減を図っていく必要があります。
　また、施設投資については、限られた財源の中で計画的かつ効率的に推進していくために、施設の長寿命化対策やアセットマネジメントの活用を図っていく必要があります。
　</t>
    </r>
    <r>
      <rPr>
        <sz val="11"/>
        <rFont val="ＭＳ ゴシック"/>
        <family val="3"/>
        <charset val="128"/>
      </rPr>
      <t>なお、経営戦略については、平成28年度に策定済みです。</t>
    </r>
    <rPh sb="25" eb="27">
      <t>テキセイ</t>
    </rPh>
    <rPh sb="28" eb="30">
      <t>ジョウキョウ</t>
    </rPh>
    <rPh sb="31" eb="33">
      <t>ケイゾク</t>
    </rPh>
    <rPh sb="237" eb="239">
      <t>ケイエイ</t>
    </rPh>
    <rPh sb="239" eb="241">
      <t>センリャク</t>
    </rPh>
    <rPh sb="247" eb="249">
      <t>ヘイセイ</t>
    </rPh>
    <rPh sb="251" eb="253">
      <t>ネンド</t>
    </rPh>
    <rPh sb="254" eb="256">
      <t>サクテイ</t>
    </rPh>
    <rPh sb="256" eb="257">
      <t>ス</t>
    </rPh>
    <phoneticPr fontId="4"/>
  </si>
  <si>
    <t>「施設全体の減価償却の状況」や「管路の経年化の状況」については、「有形固定資産減価償却率」、「管路経年化率」が年々増加傾向にあることからわかるとおり、施設の老朽化が進んでいます。また、「管路更新率」に表される「管路の更新投資の実施状況」は類似団体と比較しても遅れている状態です。
　現在まで行ってきた漏水調査や老朽管の計画更新を継続しつつ、アセットマネジメントに基づき、大規模な老朽施設の更新についても計画的に推進して参ります。</t>
    <rPh sb="39" eb="41">
      <t>ゲンカ</t>
    </rPh>
    <rPh sb="41" eb="43">
      <t>ショウキャク</t>
    </rPh>
    <rPh sb="181" eb="182">
      <t>モト</t>
    </rPh>
    <rPh sb="205" eb="207">
      <t>スイシン</t>
    </rPh>
    <rPh sb="209" eb="210">
      <t>マイ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</si>
</sst>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0.62</c:v>
                </c:pt>
                <c:pt idx="1">
                  <c:v>0.33</c:v>
                </c:pt>
                <c:pt idx="2">
                  <c:v>0.34</c:v>
                </c:pt>
                <c:pt idx="3">
                  <c:v>0.17</c:v>
                </c:pt>
                <c:pt idx="4">
                  <c:v>0.13</c:v>
                </c:pt>
              </c:numCache>
            </c:numRef>
          </c:val>
          <c:extLst xmlns:c16r2="http://schemas.microsoft.com/office/drawing/2015/06/chart">
            <c:ext xmlns:c16="http://schemas.microsoft.com/office/drawing/2014/chart" uri="{C3380CC4-5D6E-409C-BE32-E72D297353CC}">
              <c16:uniqueId val="{00000000-D877-468A-848E-71DB55DAC542}"/>
            </c:ext>
          </c:extLst>
        </c:ser>
        <c:dLbls>
          <c:showLegendKey val="0"/>
          <c:showVal val="0"/>
          <c:showCatName val="0"/>
          <c:showSerName val="0"/>
          <c:showPercent val="0"/>
          <c:showBubbleSize val="0"/>
        </c:dLbls>
        <c:gapWidth val="150"/>
        <c:axId val="220996064"/>
        <c:axId val="221160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0.72</c:v>
                </c:pt>
                <c:pt idx="2">
                  <c:v>0.67</c:v>
                </c:pt>
                <c:pt idx="3">
                  <c:v>0.67</c:v>
                </c:pt>
                <c:pt idx="4">
                  <c:v>0.65</c:v>
                </c:pt>
              </c:numCache>
            </c:numRef>
          </c:val>
          <c:smooth val="0"/>
          <c:extLst xmlns:c16r2="http://schemas.microsoft.com/office/drawing/2015/06/chart">
            <c:ext xmlns:c16="http://schemas.microsoft.com/office/drawing/2014/chart" uri="{C3380CC4-5D6E-409C-BE32-E72D297353CC}">
              <c16:uniqueId val="{00000001-D877-468A-848E-71DB55DAC542}"/>
            </c:ext>
          </c:extLst>
        </c:ser>
        <c:dLbls>
          <c:showLegendKey val="0"/>
          <c:showVal val="0"/>
          <c:showCatName val="0"/>
          <c:showSerName val="0"/>
          <c:showPercent val="0"/>
          <c:showBubbleSize val="0"/>
        </c:dLbls>
        <c:marker val="1"/>
        <c:smooth val="0"/>
        <c:axId val="220996064"/>
        <c:axId val="221160464"/>
      </c:lineChart>
      <c:dateAx>
        <c:axId val="220996064"/>
        <c:scaling>
          <c:orientation val="minMax"/>
        </c:scaling>
        <c:delete val="1"/>
        <c:axPos val="b"/>
        <c:numFmt formatCode="ge" sourceLinked="1"/>
        <c:majorTickMark val="none"/>
        <c:minorTickMark val="none"/>
        <c:tickLblPos val="none"/>
        <c:crossAx val="221160464"/>
        <c:crosses val="autoZero"/>
        <c:auto val="1"/>
        <c:lblOffset val="100"/>
        <c:baseTimeUnit val="years"/>
      </c:dateAx>
      <c:valAx>
        <c:axId val="22116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99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80.84</c:v>
                </c:pt>
                <c:pt idx="1">
                  <c:v>77.97</c:v>
                </c:pt>
                <c:pt idx="2">
                  <c:v>78.349999999999994</c:v>
                </c:pt>
                <c:pt idx="3">
                  <c:v>78.58</c:v>
                </c:pt>
                <c:pt idx="4">
                  <c:v>81.48</c:v>
                </c:pt>
              </c:numCache>
            </c:numRef>
          </c:val>
          <c:extLst xmlns:c16r2="http://schemas.microsoft.com/office/drawing/2015/06/chart">
            <c:ext xmlns:c16="http://schemas.microsoft.com/office/drawing/2014/chart" uri="{C3380CC4-5D6E-409C-BE32-E72D297353CC}">
              <c16:uniqueId val="{00000000-652E-4069-8C06-FCFF31927AB2}"/>
            </c:ext>
          </c:extLst>
        </c:ser>
        <c:dLbls>
          <c:showLegendKey val="0"/>
          <c:showVal val="0"/>
          <c:showCatName val="0"/>
          <c:showSerName val="0"/>
          <c:showPercent val="0"/>
          <c:showBubbleSize val="0"/>
        </c:dLbls>
        <c:gapWidth val="150"/>
        <c:axId val="222213896"/>
        <c:axId val="22221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62.15</c:v>
                </c:pt>
                <c:pt idx="1">
                  <c:v>61.61</c:v>
                </c:pt>
                <c:pt idx="2">
                  <c:v>62.34</c:v>
                </c:pt>
                <c:pt idx="3">
                  <c:v>62.46</c:v>
                </c:pt>
                <c:pt idx="4">
                  <c:v>62.88</c:v>
                </c:pt>
              </c:numCache>
            </c:numRef>
          </c:val>
          <c:smooth val="0"/>
          <c:extLst xmlns:c16r2="http://schemas.microsoft.com/office/drawing/2015/06/chart">
            <c:ext xmlns:c16="http://schemas.microsoft.com/office/drawing/2014/chart" uri="{C3380CC4-5D6E-409C-BE32-E72D297353CC}">
              <c16:uniqueId val="{00000001-652E-4069-8C06-FCFF31927AB2}"/>
            </c:ext>
          </c:extLst>
        </c:ser>
        <c:dLbls>
          <c:showLegendKey val="0"/>
          <c:showVal val="0"/>
          <c:showCatName val="0"/>
          <c:showSerName val="0"/>
          <c:showPercent val="0"/>
          <c:showBubbleSize val="0"/>
        </c:dLbls>
        <c:marker val="1"/>
        <c:smooth val="0"/>
        <c:axId val="222213896"/>
        <c:axId val="222214288"/>
      </c:lineChart>
      <c:dateAx>
        <c:axId val="222213896"/>
        <c:scaling>
          <c:orientation val="minMax"/>
        </c:scaling>
        <c:delete val="1"/>
        <c:axPos val="b"/>
        <c:numFmt formatCode="ge" sourceLinked="1"/>
        <c:majorTickMark val="none"/>
        <c:minorTickMark val="none"/>
        <c:tickLblPos val="none"/>
        <c:crossAx val="222214288"/>
        <c:crosses val="autoZero"/>
        <c:auto val="1"/>
        <c:lblOffset val="100"/>
        <c:baseTimeUnit val="years"/>
      </c:dateAx>
      <c:valAx>
        <c:axId val="22221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213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88.29</c:v>
                </c:pt>
                <c:pt idx="1">
                  <c:v>88.95</c:v>
                </c:pt>
                <c:pt idx="2">
                  <c:v>88.64</c:v>
                </c:pt>
                <c:pt idx="3">
                  <c:v>88.04</c:v>
                </c:pt>
                <c:pt idx="4">
                  <c:v>88.21</c:v>
                </c:pt>
              </c:numCache>
            </c:numRef>
          </c:val>
          <c:extLst xmlns:c16r2="http://schemas.microsoft.com/office/drawing/2015/06/chart">
            <c:ext xmlns:c16="http://schemas.microsoft.com/office/drawing/2014/chart" uri="{C3380CC4-5D6E-409C-BE32-E72D297353CC}">
              <c16:uniqueId val="{00000000-B211-45C1-9E6C-51B7F2AC4EFE}"/>
            </c:ext>
          </c:extLst>
        </c:ser>
        <c:dLbls>
          <c:showLegendKey val="0"/>
          <c:showVal val="0"/>
          <c:showCatName val="0"/>
          <c:showSerName val="0"/>
          <c:showPercent val="0"/>
          <c:showBubbleSize val="0"/>
        </c:dLbls>
        <c:gapWidth val="150"/>
        <c:axId val="222215464"/>
        <c:axId val="222215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90.64</c:v>
                </c:pt>
                <c:pt idx="1">
                  <c:v>90.23</c:v>
                </c:pt>
                <c:pt idx="2">
                  <c:v>90.15</c:v>
                </c:pt>
                <c:pt idx="3">
                  <c:v>90.62</c:v>
                </c:pt>
                <c:pt idx="4">
                  <c:v>90.13</c:v>
                </c:pt>
              </c:numCache>
            </c:numRef>
          </c:val>
          <c:smooth val="0"/>
          <c:extLst xmlns:c16r2="http://schemas.microsoft.com/office/drawing/2015/06/chart">
            <c:ext xmlns:c16="http://schemas.microsoft.com/office/drawing/2014/chart" uri="{C3380CC4-5D6E-409C-BE32-E72D297353CC}">
              <c16:uniqueId val="{00000001-B211-45C1-9E6C-51B7F2AC4EFE}"/>
            </c:ext>
          </c:extLst>
        </c:ser>
        <c:dLbls>
          <c:showLegendKey val="0"/>
          <c:showVal val="0"/>
          <c:showCatName val="0"/>
          <c:showSerName val="0"/>
          <c:showPercent val="0"/>
          <c:showBubbleSize val="0"/>
        </c:dLbls>
        <c:marker val="1"/>
        <c:smooth val="0"/>
        <c:axId val="222215464"/>
        <c:axId val="222215856"/>
      </c:lineChart>
      <c:dateAx>
        <c:axId val="222215464"/>
        <c:scaling>
          <c:orientation val="minMax"/>
        </c:scaling>
        <c:delete val="1"/>
        <c:axPos val="b"/>
        <c:numFmt formatCode="ge" sourceLinked="1"/>
        <c:majorTickMark val="none"/>
        <c:minorTickMark val="none"/>
        <c:tickLblPos val="none"/>
        <c:crossAx val="222215856"/>
        <c:crosses val="autoZero"/>
        <c:auto val="1"/>
        <c:lblOffset val="100"/>
        <c:baseTimeUnit val="years"/>
      </c:dateAx>
      <c:valAx>
        <c:axId val="22221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215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108.48</c:v>
                </c:pt>
                <c:pt idx="1">
                  <c:v>110.31</c:v>
                </c:pt>
                <c:pt idx="2">
                  <c:v>113.95</c:v>
                </c:pt>
                <c:pt idx="3">
                  <c:v>112.59</c:v>
                </c:pt>
                <c:pt idx="4">
                  <c:v>112.34</c:v>
                </c:pt>
              </c:numCache>
            </c:numRef>
          </c:val>
          <c:extLst xmlns:c16r2="http://schemas.microsoft.com/office/drawing/2015/06/chart">
            <c:ext xmlns:c16="http://schemas.microsoft.com/office/drawing/2014/chart" uri="{C3380CC4-5D6E-409C-BE32-E72D297353CC}">
              <c16:uniqueId val="{00000000-A3DC-4926-B7F7-6CE7F60FE131}"/>
            </c:ext>
          </c:extLst>
        </c:ser>
        <c:dLbls>
          <c:showLegendKey val="0"/>
          <c:showVal val="0"/>
          <c:showCatName val="0"/>
          <c:showSerName val="0"/>
          <c:showPercent val="0"/>
          <c:showBubbleSize val="0"/>
        </c:dLbls>
        <c:gapWidth val="150"/>
        <c:axId val="222132472"/>
        <c:axId val="222145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c:v>
                </c:pt>
                <c:pt idx="1">
                  <c:v>114.43</c:v>
                </c:pt>
                <c:pt idx="2">
                  <c:v>114.08</c:v>
                </c:pt>
                <c:pt idx="3">
                  <c:v>115.36</c:v>
                </c:pt>
                <c:pt idx="4">
                  <c:v>113.95</c:v>
                </c:pt>
              </c:numCache>
            </c:numRef>
          </c:val>
          <c:smooth val="0"/>
          <c:extLst xmlns:c16r2="http://schemas.microsoft.com/office/drawing/2015/06/chart">
            <c:ext xmlns:c16="http://schemas.microsoft.com/office/drawing/2014/chart" uri="{C3380CC4-5D6E-409C-BE32-E72D297353CC}">
              <c16:uniqueId val="{00000001-A3DC-4926-B7F7-6CE7F60FE131}"/>
            </c:ext>
          </c:extLst>
        </c:ser>
        <c:dLbls>
          <c:showLegendKey val="0"/>
          <c:showVal val="0"/>
          <c:showCatName val="0"/>
          <c:showSerName val="0"/>
          <c:showPercent val="0"/>
          <c:showBubbleSize val="0"/>
        </c:dLbls>
        <c:marker val="1"/>
        <c:smooth val="0"/>
        <c:axId val="222132472"/>
        <c:axId val="222145144"/>
      </c:lineChart>
      <c:dateAx>
        <c:axId val="222132472"/>
        <c:scaling>
          <c:orientation val="minMax"/>
        </c:scaling>
        <c:delete val="1"/>
        <c:axPos val="b"/>
        <c:numFmt formatCode="ge" sourceLinked="1"/>
        <c:majorTickMark val="none"/>
        <c:minorTickMark val="none"/>
        <c:tickLblPos val="none"/>
        <c:crossAx val="222145144"/>
        <c:crosses val="autoZero"/>
        <c:auto val="1"/>
        <c:lblOffset val="100"/>
        <c:baseTimeUnit val="years"/>
      </c:dateAx>
      <c:valAx>
        <c:axId val="222145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2132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45.25</c:v>
                </c:pt>
                <c:pt idx="1">
                  <c:v>46.57</c:v>
                </c:pt>
                <c:pt idx="2">
                  <c:v>47.39</c:v>
                </c:pt>
                <c:pt idx="3">
                  <c:v>48.43</c:v>
                </c:pt>
                <c:pt idx="4">
                  <c:v>49.47</c:v>
                </c:pt>
              </c:numCache>
            </c:numRef>
          </c:val>
          <c:extLst xmlns:c16r2="http://schemas.microsoft.com/office/drawing/2015/06/chart">
            <c:ext xmlns:c16="http://schemas.microsoft.com/office/drawing/2014/chart" uri="{C3380CC4-5D6E-409C-BE32-E72D297353CC}">
              <c16:uniqueId val="{00000000-0C6D-4761-BF36-67B1C2807D67}"/>
            </c:ext>
          </c:extLst>
        </c:ser>
        <c:dLbls>
          <c:showLegendKey val="0"/>
          <c:showVal val="0"/>
          <c:showCatName val="0"/>
          <c:showSerName val="0"/>
          <c:showPercent val="0"/>
          <c:showBubbleSize val="0"/>
        </c:dLbls>
        <c:gapWidth val="150"/>
        <c:axId val="221845672"/>
        <c:axId val="222440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43.24</c:v>
                </c:pt>
                <c:pt idx="1">
                  <c:v>46.36</c:v>
                </c:pt>
                <c:pt idx="2">
                  <c:v>47.37</c:v>
                </c:pt>
                <c:pt idx="3">
                  <c:v>48.01</c:v>
                </c:pt>
                <c:pt idx="4">
                  <c:v>48.01</c:v>
                </c:pt>
              </c:numCache>
            </c:numRef>
          </c:val>
          <c:smooth val="0"/>
          <c:extLst xmlns:c16r2="http://schemas.microsoft.com/office/drawing/2015/06/chart">
            <c:ext xmlns:c16="http://schemas.microsoft.com/office/drawing/2014/chart" uri="{C3380CC4-5D6E-409C-BE32-E72D297353CC}">
              <c16:uniqueId val="{00000001-0C6D-4761-BF36-67B1C2807D67}"/>
            </c:ext>
          </c:extLst>
        </c:ser>
        <c:dLbls>
          <c:showLegendKey val="0"/>
          <c:showVal val="0"/>
          <c:showCatName val="0"/>
          <c:showSerName val="0"/>
          <c:showPercent val="0"/>
          <c:showBubbleSize val="0"/>
        </c:dLbls>
        <c:marker val="1"/>
        <c:smooth val="0"/>
        <c:axId val="221845672"/>
        <c:axId val="222440744"/>
      </c:lineChart>
      <c:dateAx>
        <c:axId val="221845672"/>
        <c:scaling>
          <c:orientation val="minMax"/>
        </c:scaling>
        <c:delete val="1"/>
        <c:axPos val="b"/>
        <c:numFmt formatCode="ge" sourceLinked="1"/>
        <c:majorTickMark val="none"/>
        <c:minorTickMark val="none"/>
        <c:tickLblPos val="none"/>
        <c:crossAx val="222440744"/>
        <c:crosses val="autoZero"/>
        <c:auto val="1"/>
        <c:lblOffset val="100"/>
        <c:baseTimeUnit val="years"/>
      </c:dateAx>
      <c:valAx>
        <c:axId val="222440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845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13.86</c:v>
                </c:pt>
                <c:pt idx="1">
                  <c:v>15.88</c:v>
                </c:pt>
                <c:pt idx="2">
                  <c:v>16.62</c:v>
                </c:pt>
                <c:pt idx="3">
                  <c:v>16.36</c:v>
                </c:pt>
                <c:pt idx="4">
                  <c:v>16.38</c:v>
                </c:pt>
              </c:numCache>
            </c:numRef>
          </c:val>
          <c:extLst xmlns:c16r2="http://schemas.microsoft.com/office/drawing/2015/06/chart">
            <c:ext xmlns:c16="http://schemas.microsoft.com/office/drawing/2014/chart" uri="{C3380CC4-5D6E-409C-BE32-E72D297353CC}">
              <c16:uniqueId val="{00000000-D313-4A66-AF71-444E1FBF7ACE}"/>
            </c:ext>
          </c:extLst>
        </c:ser>
        <c:dLbls>
          <c:showLegendKey val="0"/>
          <c:showVal val="0"/>
          <c:showCatName val="0"/>
          <c:showSerName val="0"/>
          <c:showPercent val="0"/>
          <c:showBubbleSize val="0"/>
        </c:dLbls>
        <c:gapWidth val="150"/>
        <c:axId val="221963456"/>
        <c:axId val="221980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12.21</c:v>
                </c:pt>
                <c:pt idx="1">
                  <c:v>13.57</c:v>
                </c:pt>
                <c:pt idx="2">
                  <c:v>14.27</c:v>
                </c:pt>
                <c:pt idx="3">
                  <c:v>16.170000000000002</c:v>
                </c:pt>
                <c:pt idx="4">
                  <c:v>16.600000000000001</c:v>
                </c:pt>
              </c:numCache>
            </c:numRef>
          </c:val>
          <c:smooth val="0"/>
          <c:extLst xmlns:c16r2="http://schemas.microsoft.com/office/drawing/2015/06/chart">
            <c:ext xmlns:c16="http://schemas.microsoft.com/office/drawing/2014/chart" uri="{C3380CC4-5D6E-409C-BE32-E72D297353CC}">
              <c16:uniqueId val="{00000001-D313-4A66-AF71-444E1FBF7ACE}"/>
            </c:ext>
          </c:extLst>
        </c:ser>
        <c:dLbls>
          <c:showLegendKey val="0"/>
          <c:showVal val="0"/>
          <c:showCatName val="0"/>
          <c:showSerName val="0"/>
          <c:showPercent val="0"/>
          <c:showBubbleSize val="0"/>
        </c:dLbls>
        <c:marker val="1"/>
        <c:smooth val="0"/>
        <c:axId val="221963456"/>
        <c:axId val="221980248"/>
      </c:lineChart>
      <c:dateAx>
        <c:axId val="221963456"/>
        <c:scaling>
          <c:orientation val="minMax"/>
        </c:scaling>
        <c:delete val="1"/>
        <c:axPos val="b"/>
        <c:numFmt formatCode="ge" sourceLinked="1"/>
        <c:majorTickMark val="none"/>
        <c:minorTickMark val="none"/>
        <c:tickLblPos val="none"/>
        <c:crossAx val="221980248"/>
        <c:crosses val="autoZero"/>
        <c:auto val="1"/>
        <c:lblOffset val="100"/>
        <c:baseTimeUnit val="years"/>
      </c:dateAx>
      <c:valAx>
        <c:axId val="221980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96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314-424C-815E-63BC3E963237}"/>
            </c:ext>
          </c:extLst>
        </c:ser>
        <c:dLbls>
          <c:showLegendKey val="0"/>
          <c:showVal val="0"/>
          <c:showCatName val="0"/>
          <c:showSerName val="0"/>
          <c:showPercent val="0"/>
          <c:showBubbleSize val="0"/>
        </c:dLbls>
        <c:gapWidth val="150"/>
        <c:axId val="221981424"/>
        <c:axId val="221981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3.47</c:v>
                </c:pt>
                <c:pt idx="1">
                  <c:v>0.13</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6314-424C-815E-63BC3E963237}"/>
            </c:ext>
          </c:extLst>
        </c:ser>
        <c:dLbls>
          <c:showLegendKey val="0"/>
          <c:showVal val="0"/>
          <c:showCatName val="0"/>
          <c:showSerName val="0"/>
          <c:showPercent val="0"/>
          <c:showBubbleSize val="0"/>
        </c:dLbls>
        <c:marker val="1"/>
        <c:smooth val="0"/>
        <c:axId val="221981424"/>
        <c:axId val="221981816"/>
      </c:lineChart>
      <c:dateAx>
        <c:axId val="221981424"/>
        <c:scaling>
          <c:orientation val="minMax"/>
        </c:scaling>
        <c:delete val="1"/>
        <c:axPos val="b"/>
        <c:numFmt formatCode="ge" sourceLinked="1"/>
        <c:majorTickMark val="none"/>
        <c:minorTickMark val="none"/>
        <c:tickLblPos val="none"/>
        <c:crossAx val="221981816"/>
        <c:crosses val="autoZero"/>
        <c:auto val="1"/>
        <c:lblOffset val="100"/>
        <c:baseTimeUnit val="years"/>
      </c:dateAx>
      <c:valAx>
        <c:axId val="221981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198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726.26</c:v>
                </c:pt>
                <c:pt idx="1">
                  <c:v>420.22</c:v>
                </c:pt>
                <c:pt idx="2">
                  <c:v>416.94</c:v>
                </c:pt>
                <c:pt idx="3">
                  <c:v>408.09</c:v>
                </c:pt>
                <c:pt idx="4">
                  <c:v>514.80999999999995</c:v>
                </c:pt>
              </c:numCache>
            </c:numRef>
          </c:val>
          <c:extLst xmlns:c16r2="http://schemas.microsoft.com/office/drawing/2015/06/chart">
            <c:ext xmlns:c16="http://schemas.microsoft.com/office/drawing/2014/chart" uri="{C3380CC4-5D6E-409C-BE32-E72D297353CC}">
              <c16:uniqueId val="{00000000-8BAD-474D-A189-2DEDD9DB8E50}"/>
            </c:ext>
          </c:extLst>
        </c:ser>
        <c:dLbls>
          <c:showLegendKey val="0"/>
          <c:showVal val="0"/>
          <c:showCatName val="0"/>
          <c:showSerName val="0"/>
          <c:showPercent val="0"/>
          <c:showBubbleSize val="0"/>
        </c:dLbls>
        <c:gapWidth val="150"/>
        <c:axId val="221982992"/>
        <c:axId val="221983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628.34</c:v>
                </c:pt>
                <c:pt idx="1">
                  <c:v>289.8</c:v>
                </c:pt>
                <c:pt idx="2">
                  <c:v>299.44</c:v>
                </c:pt>
                <c:pt idx="3">
                  <c:v>311.99</c:v>
                </c:pt>
                <c:pt idx="4">
                  <c:v>307.83</c:v>
                </c:pt>
              </c:numCache>
            </c:numRef>
          </c:val>
          <c:smooth val="0"/>
          <c:extLst xmlns:c16r2="http://schemas.microsoft.com/office/drawing/2015/06/chart">
            <c:ext xmlns:c16="http://schemas.microsoft.com/office/drawing/2014/chart" uri="{C3380CC4-5D6E-409C-BE32-E72D297353CC}">
              <c16:uniqueId val="{00000001-8BAD-474D-A189-2DEDD9DB8E50}"/>
            </c:ext>
          </c:extLst>
        </c:ser>
        <c:dLbls>
          <c:showLegendKey val="0"/>
          <c:showVal val="0"/>
          <c:showCatName val="0"/>
          <c:showSerName val="0"/>
          <c:showPercent val="0"/>
          <c:showBubbleSize val="0"/>
        </c:dLbls>
        <c:marker val="1"/>
        <c:smooth val="0"/>
        <c:axId val="221982992"/>
        <c:axId val="221983384"/>
      </c:lineChart>
      <c:dateAx>
        <c:axId val="221982992"/>
        <c:scaling>
          <c:orientation val="minMax"/>
        </c:scaling>
        <c:delete val="1"/>
        <c:axPos val="b"/>
        <c:numFmt formatCode="ge" sourceLinked="1"/>
        <c:majorTickMark val="none"/>
        <c:minorTickMark val="none"/>
        <c:tickLblPos val="none"/>
        <c:crossAx val="221983384"/>
        <c:crosses val="autoZero"/>
        <c:auto val="1"/>
        <c:lblOffset val="100"/>
        <c:baseTimeUnit val="years"/>
      </c:dateAx>
      <c:valAx>
        <c:axId val="221983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198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424.83</c:v>
                </c:pt>
                <c:pt idx="1">
                  <c:v>438.58</c:v>
                </c:pt>
                <c:pt idx="2">
                  <c:v>435.32</c:v>
                </c:pt>
                <c:pt idx="3">
                  <c:v>437.09</c:v>
                </c:pt>
                <c:pt idx="4">
                  <c:v>437.23</c:v>
                </c:pt>
              </c:numCache>
            </c:numRef>
          </c:val>
          <c:extLst xmlns:c16r2="http://schemas.microsoft.com/office/drawing/2015/06/chart">
            <c:ext xmlns:c16="http://schemas.microsoft.com/office/drawing/2014/chart" uri="{C3380CC4-5D6E-409C-BE32-E72D297353CC}">
              <c16:uniqueId val="{00000000-9BD2-4FE0-A013-B061762E609E}"/>
            </c:ext>
          </c:extLst>
        </c:ser>
        <c:dLbls>
          <c:showLegendKey val="0"/>
          <c:showVal val="0"/>
          <c:showCatName val="0"/>
          <c:showSerName val="0"/>
          <c:showPercent val="0"/>
          <c:showBubbleSize val="0"/>
        </c:dLbls>
        <c:gapWidth val="150"/>
        <c:axId val="221984560"/>
        <c:axId val="221984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297.13</c:v>
                </c:pt>
                <c:pt idx="1">
                  <c:v>301.99</c:v>
                </c:pt>
                <c:pt idx="2">
                  <c:v>298.08999999999997</c:v>
                </c:pt>
                <c:pt idx="3">
                  <c:v>291.77999999999997</c:v>
                </c:pt>
                <c:pt idx="4">
                  <c:v>295.44</c:v>
                </c:pt>
              </c:numCache>
            </c:numRef>
          </c:val>
          <c:smooth val="0"/>
          <c:extLst xmlns:c16r2="http://schemas.microsoft.com/office/drawing/2015/06/chart">
            <c:ext xmlns:c16="http://schemas.microsoft.com/office/drawing/2014/chart" uri="{C3380CC4-5D6E-409C-BE32-E72D297353CC}">
              <c16:uniqueId val="{00000001-9BD2-4FE0-A013-B061762E609E}"/>
            </c:ext>
          </c:extLst>
        </c:ser>
        <c:dLbls>
          <c:showLegendKey val="0"/>
          <c:showVal val="0"/>
          <c:showCatName val="0"/>
          <c:showSerName val="0"/>
          <c:showPercent val="0"/>
          <c:showBubbleSize val="0"/>
        </c:dLbls>
        <c:marker val="1"/>
        <c:smooth val="0"/>
        <c:axId val="221984560"/>
        <c:axId val="221984952"/>
      </c:lineChart>
      <c:dateAx>
        <c:axId val="221984560"/>
        <c:scaling>
          <c:orientation val="minMax"/>
        </c:scaling>
        <c:delete val="1"/>
        <c:axPos val="b"/>
        <c:numFmt formatCode="ge" sourceLinked="1"/>
        <c:majorTickMark val="none"/>
        <c:minorTickMark val="none"/>
        <c:tickLblPos val="none"/>
        <c:crossAx val="221984952"/>
        <c:crosses val="autoZero"/>
        <c:auto val="1"/>
        <c:lblOffset val="100"/>
        <c:baseTimeUnit val="years"/>
      </c:dateAx>
      <c:valAx>
        <c:axId val="2219849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198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102.2</c:v>
                </c:pt>
                <c:pt idx="1">
                  <c:v>102.96</c:v>
                </c:pt>
                <c:pt idx="2">
                  <c:v>107.72</c:v>
                </c:pt>
                <c:pt idx="3">
                  <c:v>103.54</c:v>
                </c:pt>
                <c:pt idx="4">
                  <c:v>105.68</c:v>
                </c:pt>
              </c:numCache>
            </c:numRef>
          </c:val>
          <c:extLst xmlns:c16r2="http://schemas.microsoft.com/office/drawing/2015/06/chart">
            <c:ext xmlns:c16="http://schemas.microsoft.com/office/drawing/2014/chart" uri="{C3380CC4-5D6E-409C-BE32-E72D297353CC}">
              <c16:uniqueId val="{00000000-9A87-4972-A0C7-DFDF7C390FCD}"/>
            </c:ext>
          </c:extLst>
        </c:ser>
        <c:dLbls>
          <c:showLegendKey val="0"/>
          <c:showVal val="0"/>
          <c:showCatName val="0"/>
          <c:showSerName val="0"/>
          <c:showPercent val="0"/>
          <c:showBubbleSize val="0"/>
        </c:dLbls>
        <c:gapWidth val="150"/>
        <c:axId val="221986128"/>
        <c:axId val="221986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99.89</c:v>
                </c:pt>
                <c:pt idx="1">
                  <c:v>107.05</c:v>
                </c:pt>
                <c:pt idx="2">
                  <c:v>106.4</c:v>
                </c:pt>
                <c:pt idx="3">
                  <c:v>107.61</c:v>
                </c:pt>
                <c:pt idx="4">
                  <c:v>106.02</c:v>
                </c:pt>
              </c:numCache>
            </c:numRef>
          </c:val>
          <c:smooth val="0"/>
          <c:extLst xmlns:c16r2="http://schemas.microsoft.com/office/drawing/2015/06/chart">
            <c:ext xmlns:c16="http://schemas.microsoft.com/office/drawing/2014/chart" uri="{C3380CC4-5D6E-409C-BE32-E72D297353CC}">
              <c16:uniqueId val="{00000001-9A87-4972-A0C7-DFDF7C390FCD}"/>
            </c:ext>
          </c:extLst>
        </c:ser>
        <c:dLbls>
          <c:showLegendKey val="0"/>
          <c:showVal val="0"/>
          <c:showCatName val="0"/>
          <c:showSerName val="0"/>
          <c:showPercent val="0"/>
          <c:showBubbleSize val="0"/>
        </c:dLbls>
        <c:marker val="1"/>
        <c:smooth val="0"/>
        <c:axId val="221986128"/>
        <c:axId val="221986520"/>
      </c:lineChart>
      <c:dateAx>
        <c:axId val="221986128"/>
        <c:scaling>
          <c:orientation val="minMax"/>
        </c:scaling>
        <c:delete val="1"/>
        <c:axPos val="b"/>
        <c:numFmt formatCode="ge" sourceLinked="1"/>
        <c:majorTickMark val="none"/>
        <c:minorTickMark val="none"/>
        <c:tickLblPos val="none"/>
        <c:crossAx val="221986520"/>
        <c:crosses val="autoZero"/>
        <c:auto val="1"/>
        <c:lblOffset val="100"/>
        <c:baseTimeUnit val="years"/>
      </c:dateAx>
      <c:valAx>
        <c:axId val="221986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98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126.63</c:v>
                </c:pt>
                <c:pt idx="1">
                  <c:v>125.31</c:v>
                </c:pt>
                <c:pt idx="2">
                  <c:v>119.9</c:v>
                </c:pt>
                <c:pt idx="3">
                  <c:v>125</c:v>
                </c:pt>
                <c:pt idx="4">
                  <c:v>122.12</c:v>
                </c:pt>
              </c:numCache>
            </c:numRef>
          </c:val>
          <c:extLst xmlns:c16r2="http://schemas.microsoft.com/office/drawing/2015/06/chart">
            <c:ext xmlns:c16="http://schemas.microsoft.com/office/drawing/2014/chart" uri="{C3380CC4-5D6E-409C-BE32-E72D297353CC}">
              <c16:uniqueId val="{00000000-A8FF-4B63-926C-4F27D30F831C}"/>
            </c:ext>
          </c:extLst>
        </c:ser>
        <c:dLbls>
          <c:showLegendKey val="0"/>
          <c:showVal val="0"/>
          <c:showCatName val="0"/>
          <c:showSerName val="0"/>
          <c:showPercent val="0"/>
          <c:showBubbleSize val="0"/>
        </c:dLbls>
        <c:gapWidth val="150"/>
        <c:axId val="221987696"/>
        <c:axId val="222212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165.34</c:v>
                </c:pt>
                <c:pt idx="1">
                  <c:v>155.09</c:v>
                </c:pt>
                <c:pt idx="2">
                  <c:v>156.29</c:v>
                </c:pt>
                <c:pt idx="3">
                  <c:v>155.69</c:v>
                </c:pt>
                <c:pt idx="4">
                  <c:v>158.6</c:v>
                </c:pt>
              </c:numCache>
            </c:numRef>
          </c:val>
          <c:smooth val="0"/>
          <c:extLst xmlns:c16r2="http://schemas.microsoft.com/office/drawing/2015/06/chart">
            <c:ext xmlns:c16="http://schemas.microsoft.com/office/drawing/2014/chart" uri="{C3380CC4-5D6E-409C-BE32-E72D297353CC}">
              <c16:uniqueId val="{00000001-A8FF-4B63-926C-4F27D30F831C}"/>
            </c:ext>
          </c:extLst>
        </c:ser>
        <c:dLbls>
          <c:showLegendKey val="0"/>
          <c:showVal val="0"/>
          <c:showCatName val="0"/>
          <c:showSerName val="0"/>
          <c:showPercent val="0"/>
          <c:showBubbleSize val="0"/>
        </c:dLbls>
        <c:marker val="1"/>
        <c:smooth val="0"/>
        <c:axId val="221987696"/>
        <c:axId val="222212720"/>
      </c:lineChart>
      <c:dateAx>
        <c:axId val="221987696"/>
        <c:scaling>
          <c:orientation val="minMax"/>
        </c:scaling>
        <c:delete val="1"/>
        <c:axPos val="b"/>
        <c:numFmt formatCode="ge" sourceLinked="1"/>
        <c:majorTickMark val="none"/>
        <c:minorTickMark val="none"/>
        <c:tickLblPos val="none"/>
        <c:crossAx val="222212720"/>
        <c:crosses val="autoZero"/>
        <c:auto val="1"/>
        <c:lblOffset val="100"/>
        <c:baseTimeUnit val="years"/>
      </c:dateAx>
      <c:valAx>
        <c:axId val="22221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98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40"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宮崎県　都城市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A2</v>
      </c>
      <c r="X8" s="82"/>
      <c r="Y8" s="82"/>
      <c r="Z8" s="82"/>
      <c r="AA8" s="82"/>
      <c r="AB8" s="82"/>
      <c r="AC8" s="82"/>
      <c r="AD8" s="82" t="str">
        <f>データ!$M$6</f>
        <v>非設置</v>
      </c>
      <c r="AE8" s="82"/>
      <c r="AF8" s="82"/>
      <c r="AG8" s="82"/>
      <c r="AH8" s="82"/>
      <c r="AI8" s="82"/>
      <c r="AJ8" s="82"/>
      <c r="AK8" s="4"/>
      <c r="AL8" s="70">
        <f>データ!$R$6</f>
        <v>166409</v>
      </c>
      <c r="AM8" s="70"/>
      <c r="AN8" s="70"/>
      <c r="AO8" s="70"/>
      <c r="AP8" s="70"/>
      <c r="AQ8" s="70"/>
      <c r="AR8" s="70"/>
      <c r="AS8" s="70"/>
      <c r="AT8" s="66">
        <f>データ!$S$6</f>
        <v>653.36</v>
      </c>
      <c r="AU8" s="67"/>
      <c r="AV8" s="67"/>
      <c r="AW8" s="67"/>
      <c r="AX8" s="67"/>
      <c r="AY8" s="67"/>
      <c r="AZ8" s="67"/>
      <c r="BA8" s="67"/>
      <c r="BB8" s="69">
        <f>データ!$T$6</f>
        <v>254.7</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56.45</v>
      </c>
      <c r="J10" s="67"/>
      <c r="K10" s="67"/>
      <c r="L10" s="67"/>
      <c r="M10" s="67"/>
      <c r="N10" s="67"/>
      <c r="O10" s="68"/>
      <c r="P10" s="69">
        <f>データ!$P$6</f>
        <v>92.11</v>
      </c>
      <c r="Q10" s="69"/>
      <c r="R10" s="69"/>
      <c r="S10" s="69"/>
      <c r="T10" s="69"/>
      <c r="U10" s="69"/>
      <c r="V10" s="69"/>
      <c r="W10" s="70">
        <f>データ!$Q$6</f>
        <v>2300</v>
      </c>
      <c r="X10" s="70"/>
      <c r="Y10" s="70"/>
      <c r="Z10" s="70"/>
      <c r="AA10" s="70"/>
      <c r="AB10" s="70"/>
      <c r="AC10" s="70"/>
      <c r="AD10" s="2"/>
      <c r="AE10" s="2"/>
      <c r="AF10" s="2"/>
      <c r="AG10" s="2"/>
      <c r="AH10" s="4"/>
      <c r="AI10" s="4"/>
      <c r="AJ10" s="4"/>
      <c r="AK10" s="4"/>
      <c r="AL10" s="70">
        <f>データ!$U$6</f>
        <v>152776</v>
      </c>
      <c r="AM10" s="70"/>
      <c r="AN10" s="70"/>
      <c r="AO10" s="70"/>
      <c r="AP10" s="70"/>
      <c r="AQ10" s="70"/>
      <c r="AR10" s="70"/>
      <c r="AS10" s="70"/>
      <c r="AT10" s="66">
        <f>データ!$V$6</f>
        <v>380.4</v>
      </c>
      <c r="AU10" s="67"/>
      <c r="AV10" s="67"/>
      <c r="AW10" s="67"/>
      <c r="AX10" s="67"/>
      <c r="AY10" s="67"/>
      <c r="AZ10" s="67"/>
      <c r="BA10" s="67"/>
      <c r="BB10" s="69">
        <f>データ!$W$6</f>
        <v>401.62</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116</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nuihJZC7JuhhMfLshe4LMkjus49C7s53zQDEXXbgQ85rtYAhMhtc2WUpFGdfgHLcrv5Lj8Rgot5Qm6B6ALh2dA==" saltValue="4s1/X+6p2XAVptPsdRw/K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35</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64</v>
      </c>
      <c r="B4" s="30"/>
      <c r="C4" s="30"/>
      <c r="D4" s="30"/>
      <c r="E4" s="30"/>
      <c r="F4" s="30"/>
      <c r="G4" s="30"/>
      <c r="H4" s="90"/>
      <c r="I4" s="91"/>
      <c r="J4" s="91"/>
      <c r="K4" s="91"/>
      <c r="L4" s="91"/>
      <c r="M4" s="91"/>
      <c r="N4" s="91"/>
      <c r="O4" s="91"/>
      <c r="P4" s="91"/>
      <c r="Q4" s="91"/>
      <c r="R4" s="91"/>
      <c r="S4" s="91"/>
      <c r="T4" s="91"/>
      <c r="U4" s="91"/>
      <c r="V4" s="91"/>
      <c r="W4" s="92"/>
      <c r="X4" s="86" t="s">
        <v>65</v>
      </c>
      <c r="Y4" s="86"/>
      <c r="Z4" s="86"/>
      <c r="AA4" s="86"/>
      <c r="AB4" s="86"/>
      <c r="AC4" s="86"/>
      <c r="AD4" s="86"/>
      <c r="AE4" s="86"/>
      <c r="AF4" s="86"/>
      <c r="AG4" s="86"/>
      <c r="AH4" s="86"/>
      <c r="AI4" s="86" t="s">
        <v>66</v>
      </c>
      <c r="AJ4" s="86"/>
      <c r="AK4" s="86"/>
      <c r="AL4" s="86"/>
      <c r="AM4" s="86"/>
      <c r="AN4" s="86"/>
      <c r="AO4" s="86"/>
      <c r="AP4" s="86"/>
      <c r="AQ4" s="86"/>
      <c r="AR4" s="86"/>
      <c r="AS4" s="86"/>
      <c r="AT4" s="86" t="s">
        <v>67</v>
      </c>
      <c r="AU4" s="86"/>
      <c r="AV4" s="86"/>
      <c r="AW4" s="86"/>
      <c r="AX4" s="86"/>
      <c r="AY4" s="86"/>
      <c r="AZ4" s="86"/>
      <c r="BA4" s="86"/>
      <c r="BB4" s="86"/>
      <c r="BC4" s="86"/>
      <c r="BD4" s="86"/>
      <c r="BE4" s="86" t="s">
        <v>68</v>
      </c>
      <c r="BF4" s="86"/>
      <c r="BG4" s="86"/>
      <c r="BH4" s="86"/>
      <c r="BI4" s="86"/>
      <c r="BJ4" s="86"/>
      <c r="BK4" s="86"/>
      <c r="BL4" s="86"/>
      <c r="BM4" s="86"/>
      <c r="BN4" s="86"/>
      <c r="BO4" s="86"/>
      <c r="BP4" s="86" t="s">
        <v>69</v>
      </c>
      <c r="BQ4" s="86"/>
      <c r="BR4" s="86"/>
      <c r="BS4" s="86"/>
      <c r="BT4" s="86"/>
      <c r="BU4" s="86"/>
      <c r="BV4" s="86"/>
      <c r="BW4" s="86"/>
      <c r="BX4" s="86"/>
      <c r="BY4" s="86"/>
      <c r="BZ4" s="86"/>
      <c r="CA4" s="86" t="s">
        <v>70</v>
      </c>
      <c r="CB4" s="86"/>
      <c r="CC4" s="86"/>
      <c r="CD4" s="86"/>
      <c r="CE4" s="86"/>
      <c r="CF4" s="86"/>
      <c r="CG4" s="86"/>
      <c r="CH4" s="86"/>
      <c r="CI4" s="86"/>
      <c r="CJ4" s="86"/>
      <c r="CK4" s="86"/>
      <c r="CL4" s="86" t="s">
        <v>71</v>
      </c>
      <c r="CM4" s="86"/>
      <c r="CN4" s="86"/>
      <c r="CO4" s="86"/>
      <c r="CP4" s="86"/>
      <c r="CQ4" s="86"/>
      <c r="CR4" s="86"/>
      <c r="CS4" s="86"/>
      <c r="CT4" s="86"/>
      <c r="CU4" s="86"/>
      <c r="CV4" s="86"/>
      <c r="CW4" s="86" t="s">
        <v>72</v>
      </c>
      <c r="CX4" s="86"/>
      <c r="CY4" s="86"/>
      <c r="CZ4" s="86"/>
      <c r="DA4" s="86"/>
      <c r="DB4" s="86"/>
      <c r="DC4" s="86"/>
      <c r="DD4" s="86"/>
      <c r="DE4" s="86"/>
      <c r="DF4" s="86"/>
      <c r="DG4" s="86"/>
      <c r="DH4" s="86" t="s">
        <v>73</v>
      </c>
      <c r="DI4" s="86"/>
      <c r="DJ4" s="86"/>
      <c r="DK4" s="86"/>
      <c r="DL4" s="86"/>
      <c r="DM4" s="86"/>
      <c r="DN4" s="86"/>
      <c r="DO4" s="86"/>
      <c r="DP4" s="86"/>
      <c r="DQ4" s="86"/>
      <c r="DR4" s="86"/>
      <c r="DS4" s="86" t="s">
        <v>74</v>
      </c>
      <c r="DT4" s="86"/>
      <c r="DU4" s="86"/>
      <c r="DV4" s="86"/>
      <c r="DW4" s="86"/>
      <c r="DX4" s="86"/>
      <c r="DY4" s="86"/>
      <c r="DZ4" s="86"/>
      <c r="EA4" s="86"/>
      <c r="EB4" s="86"/>
      <c r="EC4" s="86"/>
      <c r="ED4" s="86" t="s">
        <v>75</v>
      </c>
      <c r="EE4" s="86"/>
      <c r="EF4" s="86"/>
      <c r="EG4" s="86"/>
      <c r="EH4" s="86"/>
      <c r="EI4" s="86"/>
      <c r="EJ4" s="86"/>
      <c r="EK4" s="86"/>
      <c r="EL4" s="86"/>
      <c r="EM4" s="86"/>
      <c r="EN4" s="86"/>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452025</v>
      </c>
      <c r="D6" s="33">
        <f t="shared" si="3"/>
        <v>46</v>
      </c>
      <c r="E6" s="33">
        <f t="shared" si="3"/>
        <v>1</v>
      </c>
      <c r="F6" s="33">
        <f t="shared" si="3"/>
        <v>0</v>
      </c>
      <c r="G6" s="33">
        <f t="shared" si="3"/>
        <v>1</v>
      </c>
      <c r="H6" s="33" t="str">
        <f t="shared" si="3"/>
        <v>宮崎県　都城市</v>
      </c>
      <c r="I6" s="33" t="str">
        <f t="shared" si="3"/>
        <v>法適用</v>
      </c>
      <c r="J6" s="33" t="str">
        <f t="shared" si="3"/>
        <v>水道事業</v>
      </c>
      <c r="K6" s="33" t="str">
        <f t="shared" si="3"/>
        <v>末端給水事業</v>
      </c>
      <c r="L6" s="33" t="str">
        <f t="shared" si="3"/>
        <v>A2</v>
      </c>
      <c r="M6" s="33" t="str">
        <f t="shared" si="3"/>
        <v>非設置</v>
      </c>
      <c r="N6" s="34" t="str">
        <f t="shared" si="3"/>
        <v>-</v>
      </c>
      <c r="O6" s="34">
        <f t="shared" si="3"/>
        <v>56.45</v>
      </c>
      <c r="P6" s="34">
        <f t="shared" si="3"/>
        <v>92.11</v>
      </c>
      <c r="Q6" s="34">
        <f t="shared" si="3"/>
        <v>2300</v>
      </c>
      <c r="R6" s="34">
        <f t="shared" si="3"/>
        <v>166409</v>
      </c>
      <c r="S6" s="34">
        <f t="shared" si="3"/>
        <v>653.36</v>
      </c>
      <c r="T6" s="34">
        <f t="shared" si="3"/>
        <v>254.7</v>
      </c>
      <c r="U6" s="34">
        <f t="shared" si="3"/>
        <v>152776</v>
      </c>
      <c r="V6" s="34">
        <f t="shared" si="3"/>
        <v>380.4</v>
      </c>
      <c r="W6" s="34">
        <f t="shared" si="3"/>
        <v>401.62</v>
      </c>
      <c r="X6" s="35">
        <f>IF(X7="",NA(),X7)</f>
        <v>108.48</v>
      </c>
      <c r="Y6" s="35">
        <f t="shared" ref="Y6:AG6" si="4">IF(Y7="",NA(),Y7)</f>
        <v>110.31</v>
      </c>
      <c r="Z6" s="35">
        <f t="shared" si="4"/>
        <v>113.95</v>
      </c>
      <c r="AA6" s="35">
        <f t="shared" si="4"/>
        <v>112.59</v>
      </c>
      <c r="AB6" s="35">
        <f t="shared" si="4"/>
        <v>112.34</v>
      </c>
      <c r="AC6" s="35">
        <f t="shared" si="4"/>
        <v>108.9</v>
      </c>
      <c r="AD6" s="35">
        <f t="shared" si="4"/>
        <v>114.43</v>
      </c>
      <c r="AE6" s="35">
        <f t="shared" si="4"/>
        <v>114.08</v>
      </c>
      <c r="AF6" s="35">
        <f t="shared" si="4"/>
        <v>115.36</v>
      </c>
      <c r="AG6" s="35">
        <f t="shared" si="4"/>
        <v>113.95</v>
      </c>
      <c r="AH6" s="34" t="str">
        <f>IF(AH7="","",IF(AH7="-","【-】","【"&amp;SUBSTITUTE(TEXT(AH7,"#,##0.00"),"-","△")&amp;"】"))</f>
        <v>【113.39】</v>
      </c>
      <c r="AI6" s="34">
        <f>IF(AI7="",NA(),AI7)</f>
        <v>0</v>
      </c>
      <c r="AJ6" s="34">
        <f t="shared" ref="AJ6:AR6" si="5">IF(AJ7="",NA(),AJ7)</f>
        <v>0</v>
      </c>
      <c r="AK6" s="34">
        <f t="shared" si="5"/>
        <v>0</v>
      </c>
      <c r="AL6" s="34">
        <f t="shared" si="5"/>
        <v>0</v>
      </c>
      <c r="AM6" s="34">
        <f t="shared" si="5"/>
        <v>0</v>
      </c>
      <c r="AN6" s="35">
        <f t="shared" si="5"/>
        <v>3.47</v>
      </c>
      <c r="AO6" s="35">
        <f t="shared" si="5"/>
        <v>0.13</v>
      </c>
      <c r="AP6" s="34">
        <f t="shared" si="5"/>
        <v>0</v>
      </c>
      <c r="AQ6" s="34">
        <f t="shared" si="5"/>
        <v>0</v>
      </c>
      <c r="AR6" s="34">
        <f t="shared" si="5"/>
        <v>0</v>
      </c>
      <c r="AS6" s="34" t="str">
        <f>IF(AS7="","",IF(AS7="-","【-】","【"&amp;SUBSTITUTE(TEXT(AS7,"#,##0.00"),"-","△")&amp;"】"))</f>
        <v>【0.85】</v>
      </c>
      <c r="AT6" s="35">
        <f>IF(AT7="",NA(),AT7)</f>
        <v>726.26</v>
      </c>
      <c r="AU6" s="35">
        <f t="shared" ref="AU6:BC6" si="6">IF(AU7="",NA(),AU7)</f>
        <v>420.22</v>
      </c>
      <c r="AV6" s="35">
        <f t="shared" si="6"/>
        <v>416.94</v>
      </c>
      <c r="AW6" s="35">
        <f t="shared" si="6"/>
        <v>408.09</v>
      </c>
      <c r="AX6" s="35">
        <f t="shared" si="6"/>
        <v>514.80999999999995</v>
      </c>
      <c r="AY6" s="35">
        <f t="shared" si="6"/>
        <v>628.34</v>
      </c>
      <c r="AZ6" s="35">
        <f t="shared" si="6"/>
        <v>289.8</v>
      </c>
      <c r="BA6" s="35">
        <f t="shared" si="6"/>
        <v>299.44</v>
      </c>
      <c r="BB6" s="35">
        <f t="shared" si="6"/>
        <v>311.99</v>
      </c>
      <c r="BC6" s="35">
        <f t="shared" si="6"/>
        <v>307.83</v>
      </c>
      <c r="BD6" s="34" t="str">
        <f>IF(BD7="","",IF(BD7="-","【-】","【"&amp;SUBSTITUTE(TEXT(BD7,"#,##0.00"),"-","△")&amp;"】"))</f>
        <v>【264.34】</v>
      </c>
      <c r="BE6" s="35">
        <f>IF(BE7="",NA(),BE7)</f>
        <v>424.83</v>
      </c>
      <c r="BF6" s="35">
        <f t="shared" ref="BF6:BN6" si="7">IF(BF7="",NA(),BF7)</f>
        <v>438.58</v>
      </c>
      <c r="BG6" s="35">
        <f t="shared" si="7"/>
        <v>435.32</v>
      </c>
      <c r="BH6" s="35">
        <f t="shared" si="7"/>
        <v>437.09</v>
      </c>
      <c r="BI6" s="35">
        <f t="shared" si="7"/>
        <v>437.23</v>
      </c>
      <c r="BJ6" s="35">
        <f t="shared" si="7"/>
        <v>297.13</v>
      </c>
      <c r="BK6" s="35">
        <f t="shared" si="7"/>
        <v>301.99</v>
      </c>
      <c r="BL6" s="35">
        <f t="shared" si="7"/>
        <v>298.08999999999997</v>
      </c>
      <c r="BM6" s="35">
        <f t="shared" si="7"/>
        <v>291.77999999999997</v>
      </c>
      <c r="BN6" s="35">
        <f t="shared" si="7"/>
        <v>295.44</v>
      </c>
      <c r="BO6" s="34" t="str">
        <f>IF(BO7="","",IF(BO7="-","【-】","【"&amp;SUBSTITUTE(TEXT(BO7,"#,##0.00"),"-","△")&amp;"】"))</f>
        <v>【274.27】</v>
      </c>
      <c r="BP6" s="35">
        <f>IF(BP7="",NA(),BP7)</f>
        <v>102.2</v>
      </c>
      <c r="BQ6" s="35">
        <f t="shared" ref="BQ6:BY6" si="8">IF(BQ7="",NA(),BQ7)</f>
        <v>102.96</v>
      </c>
      <c r="BR6" s="35">
        <f t="shared" si="8"/>
        <v>107.72</v>
      </c>
      <c r="BS6" s="35">
        <f t="shared" si="8"/>
        <v>103.54</v>
      </c>
      <c r="BT6" s="35">
        <f t="shared" si="8"/>
        <v>105.68</v>
      </c>
      <c r="BU6" s="35">
        <f t="shared" si="8"/>
        <v>99.89</v>
      </c>
      <c r="BV6" s="35">
        <f t="shared" si="8"/>
        <v>107.05</v>
      </c>
      <c r="BW6" s="35">
        <f t="shared" si="8"/>
        <v>106.4</v>
      </c>
      <c r="BX6" s="35">
        <f t="shared" si="8"/>
        <v>107.61</v>
      </c>
      <c r="BY6" s="35">
        <f t="shared" si="8"/>
        <v>106.02</v>
      </c>
      <c r="BZ6" s="34" t="str">
        <f>IF(BZ7="","",IF(BZ7="-","【-】","【"&amp;SUBSTITUTE(TEXT(BZ7,"#,##0.00"),"-","△")&amp;"】"))</f>
        <v>【104.36】</v>
      </c>
      <c r="CA6" s="35">
        <f>IF(CA7="",NA(),CA7)</f>
        <v>126.63</v>
      </c>
      <c r="CB6" s="35">
        <f t="shared" ref="CB6:CJ6" si="9">IF(CB7="",NA(),CB7)</f>
        <v>125.31</v>
      </c>
      <c r="CC6" s="35">
        <f t="shared" si="9"/>
        <v>119.9</v>
      </c>
      <c r="CD6" s="35">
        <f t="shared" si="9"/>
        <v>125</v>
      </c>
      <c r="CE6" s="35">
        <f t="shared" si="9"/>
        <v>122.12</v>
      </c>
      <c r="CF6" s="35">
        <f t="shared" si="9"/>
        <v>165.34</v>
      </c>
      <c r="CG6" s="35">
        <f t="shared" si="9"/>
        <v>155.09</v>
      </c>
      <c r="CH6" s="35">
        <f t="shared" si="9"/>
        <v>156.29</v>
      </c>
      <c r="CI6" s="35">
        <f t="shared" si="9"/>
        <v>155.69</v>
      </c>
      <c r="CJ6" s="35">
        <f t="shared" si="9"/>
        <v>158.6</v>
      </c>
      <c r="CK6" s="34" t="str">
        <f>IF(CK7="","",IF(CK7="-","【-】","【"&amp;SUBSTITUTE(TEXT(CK7,"#,##0.00"),"-","△")&amp;"】"))</f>
        <v>【165.71】</v>
      </c>
      <c r="CL6" s="35">
        <f>IF(CL7="",NA(),CL7)</f>
        <v>80.84</v>
      </c>
      <c r="CM6" s="35">
        <f t="shared" ref="CM6:CU6" si="10">IF(CM7="",NA(),CM7)</f>
        <v>77.97</v>
      </c>
      <c r="CN6" s="35">
        <f t="shared" si="10"/>
        <v>78.349999999999994</v>
      </c>
      <c r="CO6" s="35">
        <f t="shared" si="10"/>
        <v>78.58</v>
      </c>
      <c r="CP6" s="35">
        <f t="shared" si="10"/>
        <v>81.48</v>
      </c>
      <c r="CQ6" s="35">
        <f t="shared" si="10"/>
        <v>62.15</v>
      </c>
      <c r="CR6" s="35">
        <f t="shared" si="10"/>
        <v>61.61</v>
      </c>
      <c r="CS6" s="35">
        <f t="shared" si="10"/>
        <v>62.34</v>
      </c>
      <c r="CT6" s="35">
        <f t="shared" si="10"/>
        <v>62.46</v>
      </c>
      <c r="CU6" s="35">
        <f t="shared" si="10"/>
        <v>62.88</v>
      </c>
      <c r="CV6" s="34" t="str">
        <f>IF(CV7="","",IF(CV7="-","【-】","【"&amp;SUBSTITUTE(TEXT(CV7,"#,##0.00"),"-","△")&amp;"】"))</f>
        <v>【60.41】</v>
      </c>
      <c r="CW6" s="35">
        <f>IF(CW7="",NA(),CW7)</f>
        <v>88.29</v>
      </c>
      <c r="CX6" s="35">
        <f t="shared" ref="CX6:DF6" si="11">IF(CX7="",NA(),CX7)</f>
        <v>88.95</v>
      </c>
      <c r="CY6" s="35">
        <f t="shared" si="11"/>
        <v>88.64</v>
      </c>
      <c r="CZ6" s="35">
        <f t="shared" si="11"/>
        <v>88.04</v>
      </c>
      <c r="DA6" s="35">
        <f t="shared" si="11"/>
        <v>88.21</v>
      </c>
      <c r="DB6" s="35">
        <f t="shared" si="11"/>
        <v>90.64</v>
      </c>
      <c r="DC6" s="35">
        <f t="shared" si="11"/>
        <v>90.23</v>
      </c>
      <c r="DD6" s="35">
        <f t="shared" si="11"/>
        <v>90.15</v>
      </c>
      <c r="DE6" s="35">
        <f t="shared" si="11"/>
        <v>90.62</v>
      </c>
      <c r="DF6" s="35">
        <f t="shared" si="11"/>
        <v>90.13</v>
      </c>
      <c r="DG6" s="34" t="str">
        <f>IF(DG7="","",IF(DG7="-","【-】","【"&amp;SUBSTITUTE(TEXT(DG7,"#,##0.00"),"-","△")&amp;"】"))</f>
        <v>【89.93】</v>
      </c>
      <c r="DH6" s="35">
        <f>IF(DH7="",NA(),DH7)</f>
        <v>45.25</v>
      </c>
      <c r="DI6" s="35">
        <f t="shared" ref="DI6:DQ6" si="12">IF(DI7="",NA(),DI7)</f>
        <v>46.57</v>
      </c>
      <c r="DJ6" s="35">
        <f t="shared" si="12"/>
        <v>47.39</v>
      </c>
      <c r="DK6" s="35">
        <f t="shared" si="12"/>
        <v>48.43</v>
      </c>
      <c r="DL6" s="35">
        <f t="shared" si="12"/>
        <v>49.47</v>
      </c>
      <c r="DM6" s="35">
        <f t="shared" si="12"/>
        <v>43.24</v>
      </c>
      <c r="DN6" s="35">
        <f t="shared" si="12"/>
        <v>46.36</v>
      </c>
      <c r="DO6" s="35">
        <f t="shared" si="12"/>
        <v>47.37</v>
      </c>
      <c r="DP6" s="35">
        <f t="shared" si="12"/>
        <v>48.01</v>
      </c>
      <c r="DQ6" s="35">
        <f t="shared" si="12"/>
        <v>48.01</v>
      </c>
      <c r="DR6" s="34" t="str">
        <f>IF(DR7="","",IF(DR7="-","【-】","【"&amp;SUBSTITUTE(TEXT(DR7,"#,##0.00"),"-","△")&amp;"】"))</f>
        <v>【48.12】</v>
      </c>
      <c r="DS6" s="35">
        <f>IF(DS7="",NA(),DS7)</f>
        <v>13.86</v>
      </c>
      <c r="DT6" s="35">
        <f t="shared" ref="DT6:EB6" si="13">IF(DT7="",NA(),DT7)</f>
        <v>15.88</v>
      </c>
      <c r="DU6" s="35">
        <f t="shared" si="13"/>
        <v>16.62</v>
      </c>
      <c r="DV6" s="35">
        <f t="shared" si="13"/>
        <v>16.36</v>
      </c>
      <c r="DW6" s="35">
        <f t="shared" si="13"/>
        <v>16.38</v>
      </c>
      <c r="DX6" s="35">
        <f t="shared" si="13"/>
        <v>12.21</v>
      </c>
      <c r="DY6" s="35">
        <f t="shared" si="13"/>
        <v>13.57</v>
      </c>
      <c r="DZ6" s="35">
        <f t="shared" si="13"/>
        <v>14.27</v>
      </c>
      <c r="EA6" s="35">
        <f t="shared" si="13"/>
        <v>16.170000000000002</v>
      </c>
      <c r="EB6" s="35">
        <f t="shared" si="13"/>
        <v>16.600000000000001</v>
      </c>
      <c r="EC6" s="34" t="str">
        <f>IF(EC7="","",IF(EC7="-","【-】","【"&amp;SUBSTITUTE(TEXT(EC7,"#,##0.00"),"-","△")&amp;"】"))</f>
        <v>【15.89】</v>
      </c>
      <c r="ED6" s="35">
        <f>IF(ED7="",NA(),ED7)</f>
        <v>0.62</v>
      </c>
      <c r="EE6" s="35">
        <f t="shared" ref="EE6:EM6" si="14">IF(EE7="",NA(),EE7)</f>
        <v>0.33</v>
      </c>
      <c r="EF6" s="35">
        <f t="shared" si="14"/>
        <v>0.34</v>
      </c>
      <c r="EG6" s="35">
        <f t="shared" si="14"/>
        <v>0.17</v>
      </c>
      <c r="EH6" s="35">
        <f t="shared" si="14"/>
        <v>0.13</v>
      </c>
      <c r="EI6" s="35">
        <f t="shared" si="14"/>
        <v>0.8</v>
      </c>
      <c r="EJ6" s="35">
        <f t="shared" si="14"/>
        <v>0.72</v>
      </c>
      <c r="EK6" s="35">
        <f t="shared" si="14"/>
        <v>0.67</v>
      </c>
      <c r="EL6" s="35">
        <f t="shared" si="14"/>
        <v>0.67</v>
      </c>
      <c r="EM6" s="35">
        <f t="shared" si="14"/>
        <v>0.65</v>
      </c>
      <c r="EN6" s="34" t="str">
        <f>IF(EN7="","",IF(EN7="-","【-】","【"&amp;SUBSTITUTE(TEXT(EN7,"#,##0.00"),"-","△")&amp;"】"))</f>
        <v>【0.69】</v>
      </c>
    </row>
    <row r="7" spans="1:144" s="36" customFormat="1" x14ac:dyDescent="0.15">
      <c r="A7" s="28"/>
      <c r="B7" s="37">
        <v>2017</v>
      </c>
      <c r="C7" s="37">
        <v>452025</v>
      </c>
      <c r="D7" s="37">
        <v>46</v>
      </c>
      <c r="E7" s="37">
        <v>1</v>
      </c>
      <c r="F7" s="37">
        <v>0</v>
      </c>
      <c r="G7" s="37">
        <v>1</v>
      </c>
      <c r="H7" s="37" t="s">
        <v>104</v>
      </c>
      <c r="I7" s="37" t="s">
        <v>105</v>
      </c>
      <c r="J7" s="37" t="s">
        <v>106</v>
      </c>
      <c r="K7" s="37" t="s">
        <v>107</v>
      </c>
      <c r="L7" s="37" t="s">
        <v>108</v>
      </c>
      <c r="M7" s="37" t="s">
        <v>109</v>
      </c>
      <c r="N7" s="38" t="s">
        <v>110</v>
      </c>
      <c r="O7" s="38">
        <v>56.45</v>
      </c>
      <c r="P7" s="38">
        <v>92.11</v>
      </c>
      <c r="Q7" s="38">
        <v>2300</v>
      </c>
      <c r="R7" s="38">
        <v>166409</v>
      </c>
      <c r="S7" s="38">
        <v>653.36</v>
      </c>
      <c r="T7" s="38">
        <v>254.7</v>
      </c>
      <c r="U7" s="38">
        <v>152776</v>
      </c>
      <c r="V7" s="38">
        <v>380.4</v>
      </c>
      <c r="W7" s="38">
        <v>401.62</v>
      </c>
      <c r="X7" s="38">
        <v>108.48</v>
      </c>
      <c r="Y7" s="38">
        <v>110.31</v>
      </c>
      <c r="Z7" s="38">
        <v>113.95</v>
      </c>
      <c r="AA7" s="38">
        <v>112.59</v>
      </c>
      <c r="AB7" s="38">
        <v>112.34</v>
      </c>
      <c r="AC7" s="38">
        <v>108.9</v>
      </c>
      <c r="AD7" s="38">
        <v>114.43</v>
      </c>
      <c r="AE7" s="38">
        <v>114.08</v>
      </c>
      <c r="AF7" s="38">
        <v>115.36</v>
      </c>
      <c r="AG7" s="38">
        <v>113.95</v>
      </c>
      <c r="AH7" s="38">
        <v>113.39</v>
      </c>
      <c r="AI7" s="38">
        <v>0</v>
      </c>
      <c r="AJ7" s="38">
        <v>0</v>
      </c>
      <c r="AK7" s="38">
        <v>0</v>
      </c>
      <c r="AL7" s="38">
        <v>0</v>
      </c>
      <c r="AM7" s="38">
        <v>0</v>
      </c>
      <c r="AN7" s="38">
        <v>3.47</v>
      </c>
      <c r="AO7" s="38">
        <v>0.13</v>
      </c>
      <c r="AP7" s="38">
        <v>0</v>
      </c>
      <c r="AQ7" s="38">
        <v>0</v>
      </c>
      <c r="AR7" s="38">
        <v>0</v>
      </c>
      <c r="AS7" s="38">
        <v>0.85</v>
      </c>
      <c r="AT7" s="38">
        <v>726.26</v>
      </c>
      <c r="AU7" s="38">
        <v>420.22</v>
      </c>
      <c r="AV7" s="38">
        <v>416.94</v>
      </c>
      <c r="AW7" s="38">
        <v>408.09</v>
      </c>
      <c r="AX7" s="38">
        <v>514.80999999999995</v>
      </c>
      <c r="AY7" s="38">
        <v>628.34</v>
      </c>
      <c r="AZ7" s="38">
        <v>289.8</v>
      </c>
      <c r="BA7" s="38">
        <v>299.44</v>
      </c>
      <c r="BB7" s="38">
        <v>311.99</v>
      </c>
      <c r="BC7" s="38">
        <v>307.83</v>
      </c>
      <c r="BD7" s="38">
        <v>264.33999999999997</v>
      </c>
      <c r="BE7" s="38">
        <v>424.83</v>
      </c>
      <c r="BF7" s="38">
        <v>438.58</v>
      </c>
      <c r="BG7" s="38">
        <v>435.32</v>
      </c>
      <c r="BH7" s="38">
        <v>437.09</v>
      </c>
      <c r="BI7" s="38">
        <v>437.23</v>
      </c>
      <c r="BJ7" s="38">
        <v>297.13</v>
      </c>
      <c r="BK7" s="38">
        <v>301.99</v>
      </c>
      <c r="BL7" s="38">
        <v>298.08999999999997</v>
      </c>
      <c r="BM7" s="38">
        <v>291.77999999999997</v>
      </c>
      <c r="BN7" s="38">
        <v>295.44</v>
      </c>
      <c r="BO7" s="38">
        <v>274.27</v>
      </c>
      <c r="BP7" s="38">
        <v>102.2</v>
      </c>
      <c r="BQ7" s="38">
        <v>102.96</v>
      </c>
      <c r="BR7" s="38">
        <v>107.72</v>
      </c>
      <c r="BS7" s="38">
        <v>103.54</v>
      </c>
      <c r="BT7" s="38">
        <v>105.68</v>
      </c>
      <c r="BU7" s="38">
        <v>99.89</v>
      </c>
      <c r="BV7" s="38">
        <v>107.05</v>
      </c>
      <c r="BW7" s="38">
        <v>106.4</v>
      </c>
      <c r="BX7" s="38">
        <v>107.61</v>
      </c>
      <c r="BY7" s="38">
        <v>106.02</v>
      </c>
      <c r="BZ7" s="38">
        <v>104.36</v>
      </c>
      <c r="CA7" s="38">
        <v>126.63</v>
      </c>
      <c r="CB7" s="38">
        <v>125.31</v>
      </c>
      <c r="CC7" s="38">
        <v>119.9</v>
      </c>
      <c r="CD7" s="38">
        <v>125</v>
      </c>
      <c r="CE7" s="38">
        <v>122.12</v>
      </c>
      <c r="CF7" s="38">
        <v>165.34</v>
      </c>
      <c r="CG7" s="38">
        <v>155.09</v>
      </c>
      <c r="CH7" s="38">
        <v>156.29</v>
      </c>
      <c r="CI7" s="38">
        <v>155.69</v>
      </c>
      <c r="CJ7" s="38">
        <v>158.6</v>
      </c>
      <c r="CK7" s="38">
        <v>165.71</v>
      </c>
      <c r="CL7" s="38">
        <v>80.84</v>
      </c>
      <c r="CM7" s="38">
        <v>77.97</v>
      </c>
      <c r="CN7" s="38">
        <v>78.349999999999994</v>
      </c>
      <c r="CO7" s="38">
        <v>78.58</v>
      </c>
      <c r="CP7" s="38">
        <v>81.48</v>
      </c>
      <c r="CQ7" s="38">
        <v>62.15</v>
      </c>
      <c r="CR7" s="38">
        <v>61.61</v>
      </c>
      <c r="CS7" s="38">
        <v>62.34</v>
      </c>
      <c r="CT7" s="38">
        <v>62.46</v>
      </c>
      <c r="CU7" s="38">
        <v>62.88</v>
      </c>
      <c r="CV7" s="38">
        <v>60.41</v>
      </c>
      <c r="CW7" s="38">
        <v>88.29</v>
      </c>
      <c r="CX7" s="38">
        <v>88.95</v>
      </c>
      <c r="CY7" s="38">
        <v>88.64</v>
      </c>
      <c r="CZ7" s="38">
        <v>88.04</v>
      </c>
      <c r="DA7" s="38">
        <v>88.21</v>
      </c>
      <c r="DB7" s="38">
        <v>90.64</v>
      </c>
      <c r="DC7" s="38">
        <v>90.23</v>
      </c>
      <c r="DD7" s="38">
        <v>90.15</v>
      </c>
      <c r="DE7" s="38">
        <v>90.62</v>
      </c>
      <c r="DF7" s="38">
        <v>90.13</v>
      </c>
      <c r="DG7" s="38">
        <v>89.93</v>
      </c>
      <c r="DH7" s="38">
        <v>45.25</v>
      </c>
      <c r="DI7" s="38">
        <v>46.57</v>
      </c>
      <c r="DJ7" s="38">
        <v>47.39</v>
      </c>
      <c r="DK7" s="38">
        <v>48.43</v>
      </c>
      <c r="DL7" s="38">
        <v>49.47</v>
      </c>
      <c r="DM7" s="38">
        <v>43.24</v>
      </c>
      <c r="DN7" s="38">
        <v>46.36</v>
      </c>
      <c r="DO7" s="38">
        <v>47.37</v>
      </c>
      <c r="DP7" s="38">
        <v>48.01</v>
      </c>
      <c r="DQ7" s="38">
        <v>48.01</v>
      </c>
      <c r="DR7" s="38">
        <v>48.12</v>
      </c>
      <c r="DS7" s="38">
        <v>13.86</v>
      </c>
      <c r="DT7" s="38">
        <v>15.88</v>
      </c>
      <c r="DU7" s="38">
        <v>16.62</v>
      </c>
      <c r="DV7" s="38">
        <v>16.36</v>
      </c>
      <c r="DW7" s="38">
        <v>16.38</v>
      </c>
      <c r="DX7" s="38">
        <v>12.21</v>
      </c>
      <c r="DY7" s="38">
        <v>13.57</v>
      </c>
      <c r="DZ7" s="38">
        <v>14.27</v>
      </c>
      <c r="EA7" s="38">
        <v>16.170000000000002</v>
      </c>
      <c r="EB7" s="38">
        <v>16.600000000000001</v>
      </c>
      <c r="EC7" s="38">
        <v>15.89</v>
      </c>
      <c r="ED7" s="38">
        <v>0.62</v>
      </c>
      <c r="EE7" s="38">
        <v>0.33</v>
      </c>
      <c r="EF7" s="38">
        <v>0.34</v>
      </c>
      <c r="EG7" s="38">
        <v>0.17</v>
      </c>
      <c r="EH7" s="38">
        <v>0.13</v>
      </c>
      <c r="EI7" s="38">
        <v>0.8</v>
      </c>
      <c r="EJ7" s="38">
        <v>0.72</v>
      </c>
      <c r="EK7" s="38">
        <v>0.67</v>
      </c>
      <c r="EL7" s="38">
        <v>0.67</v>
      </c>
      <c r="EM7" s="38">
        <v>0.65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cp:lastModifiedBy>
  <cp:lastPrinted>2019-01-31T07:40:32Z</cp:lastPrinted>
  <dcterms:created xsi:type="dcterms:W3CDTF">2018-12-03T08:39:19Z</dcterms:created>
  <dcterms:modified xsi:type="dcterms:W3CDTF">2019-02-01T00:32:50Z</dcterms:modified>
  <cp:category/>
</cp:coreProperties>
</file>