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Z:\新共有ドライブ\03-02 【決　算】公営企業(公営企業全般含む)\平成３０年度\01 各種照会・回答\310111【　】（分析依頼）H29決算経営比較分析表\03市町村→県\01_上水道（法適）\"/>
    </mc:Choice>
  </mc:AlternateContent>
  <xr:revisionPtr revIDLastSave="0" documentId="13_ncr:1_{701AE63B-4172-4A9C-8765-63FF17C9C574}" xr6:coauthVersionLast="40" xr6:coauthVersionMax="40" xr10:uidLastSave="{00000000-0000-0000-0000-000000000000}"/>
  <workbookProtection workbookAlgorithmName="SHA-512" workbookHashValue="DuMXdDq6RFe3G07GNGS/8n9fo5RGe/wb17/4JlRsAM8DsXwoIPI6gYd8qJNj8MzwxtCb6H2CqV9LDawvQgZ6xg==" workbookSaltValue="qwGrqh8dv7yCDkzEx/WcSA=="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refMode="R1C1"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c r="N6" i="5"/>
  <c r="M6" i="5"/>
  <c r="L6" i="5"/>
  <c r="K6" i="5"/>
  <c r="J6" i="5"/>
  <c r="I6" i="5"/>
  <c r="H6" i="5"/>
  <c r="G6" i="5"/>
  <c r="F6" i="5"/>
  <c r="E6" i="5"/>
  <c r="D6" i="5"/>
  <c r="C6" i="5"/>
  <c r="B6" i="5"/>
  <c r="F10"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P10" i="4"/>
  <c r="B10" i="4"/>
  <c r="BB8" i="4"/>
  <c r="AT8" i="4"/>
  <c r="AL8" i="4"/>
  <c r="AD8" i="4"/>
  <c r="W8" i="4"/>
  <c r="P8" i="4"/>
  <c r="I8" i="4"/>
  <c r="B8" i="4"/>
  <c r="B6" i="4"/>
  <c r="C10" i="5"/>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<sst xmlns="http://schemas.openxmlformats.org/spreadsheetml/2006/main" count="232" uniqueCount="119">
  <si>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</si>
  <si>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</si>
  <si>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</si>
  <si>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</si>
  <si>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</si>
  <si>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</si>
  <si>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</si>
  <si>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</si>
  <si>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</si>
  <si>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</si>
  <si>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</si>
  <si>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</si>
  <si>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</si>
  <si>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</si>
  <si>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</si>
  <si>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</si>
  <si>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</si>
  <si>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</si>
  <si>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</si>
  <si>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</si>
  <si>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</si>
  <si>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</si>
  <si>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</si>
  <si>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</si>
  <si>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</si>
  <si>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</si>
  <si>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</si>
  <si>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</si>
  <si>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</si>
  <si>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</si>
  <si>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</si>
  <si>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</si>
  <si>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</si>
  <si>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</si>
  <si>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</si>
  <si>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</si>
  <si>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</si>
  <si>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</si>
  <si>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</si>
  <si>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</si>
  <si>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</si>
  <si>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</si>
  <si>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</si>
  <si>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</si>
  <si>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</si>
  <si>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</si>
  <si>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</si>
  <si>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</si>
  <si>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</si>
  <si>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</si>
  <si>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</si>
  <si>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</si>
  <si>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</si>
  <si>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</si>
  <si>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</si>
  <si>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</si>
  <si>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</si>
  <si>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</si>
  <si>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</si>
  <si>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</si>
  <si>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</si>
  <si>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</si>
  <si>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</si>
  <si>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</si>
  <si>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</si>
  <si>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</si>
  <si>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</si>
  <si>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</si>
  <si>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</si>
  <si>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</si>
  <si>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</si>
  <si>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</si>
  <si>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</si>
  <si>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</si>
  <si>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</si>
  <si>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</si>
  <si>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</si>
  <si>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</si>
  <si>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</si>
  <si>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</si>
  <si>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</si>
  <si>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</si>
  <si>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</si>
  <si>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</si>
  <si>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</si>
  <si>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</si>
  <si>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</si>
  <si>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</si>
  <si>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</si>
  <si>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</si>
  <si>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</si>
  <si>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</si>
  <si>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</si>
  <si>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</si>
  <si>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</si>
  <si>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</si>
  <si>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</si>
  <si>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</si>
  <si>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</si>
  <si>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</si>
  <si>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</si>
  <si>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</si>
  <si>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</si>
  <si>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</si>
  <si>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日南市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</si>
  <si>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</si>
  <si>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</si>
  <si>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</si>
  <si>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</si>
  <si>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</si>
  <si>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</si>
  <si>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</si>
  <si>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</si>
  <si>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</si>
  <si>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</si>
  <si>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</si>
  <si>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昨年度までは、おおむね良好な経営状態でありましたが、平成29年度の簡易水道事業との統合により、収益の増に比較して、費用の増加が上回ることとなり、経営を圧迫しています。簡易水道事業会計は、主に人口密集地以外を区域としていることから、収益性が保てず、一般会計繰入金を補填して運営を行っていましたが、上水道事業のスケールメリットを活用するために統合を行いました。結果、上水道会計は、一般会計繰入金を繰り入れないことから、統合により発生する損失を、上水道会計の収益で補填することとなりました。よって、今後は、平成30年度策定予定の経営戦略に基づき、費用の更なる抑制、建設改良費の削減などは引き続き実行しながらも、人口減少による収益の低下も考慮しながら、料金改定を視野にいれる必要があります。</t>
    <rPh sb="0" eb="3">
      <t>サクネンド</t>
    </rPh>
    <rPh sb="11" eb="13">
      <t>リョウコウ</t>
    </rPh>
    <rPh sb="14" eb="16">
      <t>ケイエイ</t>
    </rPh>
    <rPh sb="16" eb="18">
      <t>ジョウタイ</t>
    </rPh>
    <rPh sb="26" eb="28">
      <t>ヘイセイ</t>
    </rPh>
    <rPh sb="30" eb="32">
      <t>ネンド</t>
    </rPh>
    <rPh sb="33" eb="35">
      <t>カンイ</t>
    </rPh>
    <rPh sb="35" eb="37">
      <t>スイドウ</t>
    </rPh>
    <rPh sb="37" eb="39">
      <t>ジギョウ</t>
    </rPh>
    <rPh sb="41" eb="43">
      <t>トウゴウ</t>
    </rPh>
    <rPh sb="47" eb="49">
      <t>シュウエキ</t>
    </rPh>
    <rPh sb="52" eb="54">
      <t>ヒカク</t>
    </rPh>
    <rPh sb="57" eb="59">
      <t>ヒヨウ</t>
    </rPh>
    <rPh sb="60" eb="62">
      <t>ゾウカ</t>
    </rPh>
    <rPh sb="63" eb="65">
      <t>ウワマワ</t>
    </rPh>
    <rPh sb="72" eb="74">
      <t>ケイエイ</t>
    </rPh>
    <rPh sb="75" eb="77">
      <t>アッパク</t>
    </rPh>
    <rPh sb="83" eb="85">
      <t>カンイ</t>
    </rPh>
    <rPh sb="85" eb="87">
      <t>スイドウ</t>
    </rPh>
    <rPh sb="87" eb="89">
      <t>ジギョウ</t>
    </rPh>
    <rPh sb="89" eb="90">
      <t>カイ</t>
    </rPh>
    <rPh sb="90" eb="91">
      <t>ケイ</t>
    </rPh>
    <rPh sb="93" eb="94">
      <t>オモ</t>
    </rPh>
    <rPh sb="95" eb="97">
      <t>ジンコウ</t>
    </rPh>
    <rPh sb="97" eb="100">
      <t>ミッシュウチ</t>
    </rPh>
    <rPh sb="100" eb="102">
      <t>イガイ</t>
    </rPh>
    <rPh sb="103" eb="105">
      <t>クイキ</t>
    </rPh>
    <rPh sb="115" eb="117">
      <t>シュウエキ</t>
    </rPh>
    <rPh sb="117" eb="118">
      <t>セイ</t>
    </rPh>
    <rPh sb="119" eb="120">
      <t>タモ</t>
    </rPh>
    <rPh sb="123" eb="125">
      <t>イッパン</t>
    </rPh>
    <rPh sb="125" eb="127">
      <t>カイケイ</t>
    </rPh>
    <rPh sb="127" eb="129">
      <t>クリイレ</t>
    </rPh>
    <rPh sb="129" eb="130">
      <t>キン</t>
    </rPh>
    <rPh sb="131" eb="133">
      <t>ホテン</t>
    </rPh>
    <rPh sb="135" eb="137">
      <t>ウンエイ</t>
    </rPh>
    <rPh sb="138" eb="139">
      <t>オコナ</t>
    </rPh>
    <rPh sb="147" eb="149">
      <t>ジョウスイ</t>
    </rPh>
    <rPh sb="149" eb="150">
      <t>ドウ</t>
    </rPh>
    <rPh sb="150" eb="152">
      <t>ジギョウ</t>
    </rPh>
    <rPh sb="162" eb="164">
      <t>カツヨウ</t>
    </rPh>
    <rPh sb="169" eb="171">
      <t>トウゴウ</t>
    </rPh>
    <rPh sb="172" eb="173">
      <t>オコナ</t>
    </rPh>
    <rPh sb="178" eb="180">
      <t>ケッカ</t>
    </rPh>
    <rPh sb="181" eb="183">
      <t>ジョウスイ</t>
    </rPh>
    <rPh sb="183" eb="184">
      <t>ドウ</t>
    </rPh>
    <rPh sb="184" eb="185">
      <t>カイ</t>
    </rPh>
    <rPh sb="185" eb="186">
      <t>ケイ</t>
    </rPh>
    <rPh sb="188" eb="190">
      <t>イッパン</t>
    </rPh>
    <rPh sb="190" eb="192">
      <t>カイケイ</t>
    </rPh>
    <rPh sb="192" eb="194">
      <t>クリイレ</t>
    </rPh>
    <rPh sb="194" eb="195">
      <t>キン</t>
    </rPh>
    <rPh sb="196" eb="197">
      <t>ク</t>
    </rPh>
    <rPh sb="198" eb="199">
      <t>イ</t>
    </rPh>
    <rPh sb="207" eb="209">
      <t>トウゴウ</t>
    </rPh>
    <rPh sb="212" eb="214">
      <t>ハッセイ</t>
    </rPh>
    <rPh sb="216" eb="218">
      <t>ソンシツ</t>
    </rPh>
    <rPh sb="220" eb="222">
      <t>ジョウスイ</t>
    </rPh>
    <rPh sb="222" eb="223">
      <t>ドウ</t>
    </rPh>
    <rPh sb="223" eb="224">
      <t>カイ</t>
    </rPh>
    <rPh sb="224" eb="225">
      <t>ケイ</t>
    </rPh>
    <rPh sb="226" eb="228">
      <t>シュウエキ</t>
    </rPh>
    <rPh sb="229" eb="231">
      <t>ホテン</t>
    </rPh>
    <rPh sb="246" eb="248">
      <t>コンゴ</t>
    </rPh>
    <rPh sb="250" eb="252">
      <t>ヘイセイ</t>
    </rPh>
    <rPh sb="254" eb="256">
      <t>ネンド</t>
    </rPh>
    <rPh sb="256" eb="258">
      <t>サクテイ</t>
    </rPh>
    <rPh sb="258" eb="260">
      <t>ヨテイ</t>
    </rPh>
    <rPh sb="261" eb="263">
      <t>ケイエイ</t>
    </rPh>
    <rPh sb="263" eb="265">
      <t>センリャク</t>
    </rPh>
    <rPh sb="266" eb="267">
      <t>モト</t>
    </rPh>
    <rPh sb="270" eb="272">
      <t>ヒヨウ</t>
    </rPh>
    <rPh sb="273" eb="274">
      <t>サラ</t>
    </rPh>
    <rPh sb="276" eb="278">
      <t>ヨクセイ</t>
    </rPh>
    <rPh sb="279" eb="281">
      <t>ケンセツ</t>
    </rPh>
    <rPh sb="281" eb="283">
      <t>カイリョウ</t>
    </rPh>
    <rPh sb="283" eb="284">
      <t>ヒ</t>
    </rPh>
    <rPh sb="285" eb="287">
      <t>サクゲン</t>
    </rPh>
    <rPh sb="290" eb="291">
      <t>ヒ</t>
    </rPh>
    <rPh sb="292" eb="293">
      <t>ツヅ</t>
    </rPh>
    <rPh sb="294" eb="296">
      <t>ジッコウ</t>
    </rPh>
    <rPh sb="302" eb="304">
      <t>ジンコウ</t>
    </rPh>
    <rPh sb="304" eb="306">
      <t>ゲンショウ</t>
    </rPh>
    <rPh sb="309" eb="311">
      <t>シュウエキ</t>
    </rPh>
    <rPh sb="312" eb="314">
      <t>テイカ</t>
    </rPh>
    <rPh sb="315" eb="317">
      <t>コウリョ</t>
    </rPh>
    <rPh sb="322" eb="324">
      <t>リョウキン</t>
    </rPh>
    <rPh sb="324" eb="326">
      <t>カイテイ</t>
    </rPh>
    <rPh sb="327" eb="329">
      <t>シヤ</t>
    </rPh>
    <rPh sb="333" eb="335">
      <t>ヒツヨウ</t>
    </rPh>
    <phoneticPr fontId="4"/>
  </si>
  <si>
    <t>水道管の耐用年数は、標準的に40年と言われていますが、本市においては、①有形固定資産減価償却率②管路経年変化率、いずれも類似団体と比較して、ほぼ変わらないもしくは、高くなっています。よって年々老朽化が進んでいることがわかります。③管路更新率については、進捗していません。その要因は、現在、人口減少や将来的な維持管理の軽減並びに災害に強い水道施設を考慮し、施設の統廃合や、規模の縮小並びに耐震化事業を優先して実施していることからです。具体的には、南郷地域の浄水場を廃止して、日南地域から送水する上水再編推進事業及び伊比井地区と富土地区の水道を統合する旧簡易水道事業再編推進事業などを優先して行っています。少なくともこれらの事業にあと15年ほどの事業期間を要するため、管路更新率は、当面の期間、同水準での推移が予想されます。</t>
    <rPh sb="0" eb="2">
      <t>スイドウ</t>
    </rPh>
    <rPh sb="2" eb="3">
      <t>カン</t>
    </rPh>
    <rPh sb="4" eb="6">
      <t>タイヨウ</t>
    </rPh>
    <rPh sb="6" eb="8">
      <t>ネンスウ</t>
    </rPh>
    <rPh sb="10" eb="13">
      <t>ヒョウジュンテキ</t>
    </rPh>
    <rPh sb="16" eb="17">
      <t>ネン</t>
    </rPh>
    <rPh sb="18" eb="19">
      <t>イ</t>
    </rPh>
    <rPh sb="27" eb="28">
      <t>ホン</t>
    </rPh>
    <rPh sb="28" eb="29">
      <t>シ</t>
    </rPh>
    <rPh sb="36" eb="38">
      <t>ユウケイ</t>
    </rPh>
    <rPh sb="38" eb="40">
      <t>コテイ</t>
    </rPh>
    <rPh sb="40" eb="42">
      <t>シサン</t>
    </rPh>
    <rPh sb="42" eb="44">
      <t>ゲンカ</t>
    </rPh>
    <rPh sb="44" eb="46">
      <t>ショウキャク</t>
    </rPh>
    <rPh sb="46" eb="47">
      <t>リツ</t>
    </rPh>
    <rPh sb="48" eb="50">
      <t>カンロ</t>
    </rPh>
    <rPh sb="50" eb="52">
      <t>ケイネン</t>
    </rPh>
    <rPh sb="52" eb="54">
      <t>ヘンカ</t>
    </rPh>
    <rPh sb="54" eb="55">
      <t>リツ</t>
    </rPh>
    <rPh sb="60" eb="62">
      <t>ルイジ</t>
    </rPh>
    <rPh sb="62" eb="64">
      <t>ダンタイ</t>
    </rPh>
    <rPh sb="65" eb="67">
      <t>ヒカク</t>
    </rPh>
    <rPh sb="72" eb="73">
      <t>カ</t>
    </rPh>
    <rPh sb="82" eb="83">
      <t>タカ</t>
    </rPh>
    <rPh sb="94" eb="96">
      <t>ネンネン</t>
    </rPh>
    <rPh sb="96" eb="99">
      <t>ロウキュウカ</t>
    </rPh>
    <rPh sb="100" eb="101">
      <t>スス</t>
    </rPh>
    <rPh sb="115" eb="117">
      <t>カンロ</t>
    </rPh>
    <rPh sb="117" eb="119">
      <t>コウシン</t>
    </rPh>
    <rPh sb="119" eb="120">
      <t>リツ</t>
    </rPh>
    <rPh sb="126" eb="128">
      <t>シンチョク</t>
    </rPh>
    <rPh sb="137" eb="139">
      <t>ヨウイン</t>
    </rPh>
    <rPh sb="141" eb="143">
      <t>ゲンザイ</t>
    </rPh>
    <rPh sb="144" eb="146">
      <t>ジンコウ</t>
    </rPh>
    <rPh sb="146" eb="148">
      <t>ゲンショウ</t>
    </rPh>
    <rPh sb="149" eb="152">
      <t>ショウライテキ</t>
    </rPh>
    <rPh sb="153" eb="155">
      <t>イジ</t>
    </rPh>
    <rPh sb="155" eb="157">
      <t>カンリ</t>
    </rPh>
    <rPh sb="158" eb="160">
      <t>ケイゲン</t>
    </rPh>
    <rPh sb="160" eb="161">
      <t>ナラ</t>
    </rPh>
    <rPh sb="163" eb="165">
      <t>サイガイ</t>
    </rPh>
    <rPh sb="166" eb="167">
      <t>ツヨ</t>
    </rPh>
    <rPh sb="168" eb="170">
      <t>スイドウ</t>
    </rPh>
    <rPh sb="170" eb="172">
      <t>シセツ</t>
    </rPh>
    <rPh sb="173" eb="175">
      <t>コウリョ</t>
    </rPh>
    <rPh sb="177" eb="179">
      <t>シセツ</t>
    </rPh>
    <rPh sb="180" eb="183">
      <t>トウハイゴウ</t>
    </rPh>
    <rPh sb="185" eb="187">
      <t>キボ</t>
    </rPh>
    <rPh sb="188" eb="190">
      <t>シュクショウ</t>
    </rPh>
    <rPh sb="190" eb="191">
      <t>ナラ</t>
    </rPh>
    <rPh sb="193" eb="196">
      <t>タイシンカ</t>
    </rPh>
    <rPh sb="196" eb="198">
      <t>ジギョウ</t>
    </rPh>
    <rPh sb="199" eb="201">
      <t>ユウセン</t>
    </rPh>
    <rPh sb="203" eb="205">
      <t>ジッシ</t>
    </rPh>
    <rPh sb="216" eb="219">
      <t>グタイテキ</t>
    </rPh>
    <rPh sb="222" eb="224">
      <t>ナンゴウ</t>
    </rPh>
    <rPh sb="224" eb="226">
      <t>チイキ</t>
    </rPh>
    <rPh sb="227" eb="229">
      <t>ジョウスイ</t>
    </rPh>
    <rPh sb="229" eb="230">
      <t>ジョウ</t>
    </rPh>
    <rPh sb="231" eb="233">
      <t>ハイシ</t>
    </rPh>
    <rPh sb="236" eb="238">
      <t>ニチナン</t>
    </rPh>
    <rPh sb="238" eb="240">
      <t>チイキ</t>
    </rPh>
    <rPh sb="242" eb="244">
      <t>ソウスイ</t>
    </rPh>
    <rPh sb="246" eb="248">
      <t>ジョウスイ</t>
    </rPh>
    <rPh sb="248" eb="250">
      <t>サイヘン</t>
    </rPh>
    <rPh sb="250" eb="252">
      <t>スイシン</t>
    </rPh>
    <rPh sb="252" eb="254">
      <t>ジギョウ</t>
    </rPh>
    <rPh sb="254" eb="255">
      <t>オヨ</t>
    </rPh>
    <rPh sb="256" eb="259">
      <t>イビイ</t>
    </rPh>
    <rPh sb="259" eb="261">
      <t>チク</t>
    </rPh>
    <rPh sb="301" eb="302">
      <t>スク</t>
    </rPh>
    <rPh sb="310" eb="312">
      <t>ジギョウ</t>
    </rPh>
    <rPh sb="317" eb="318">
      <t>ネン</t>
    </rPh>
    <rPh sb="321" eb="323">
      <t>ジギョウ</t>
    </rPh>
    <rPh sb="323" eb="325">
      <t>キカン</t>
    </rPh>
    <rPh sb="326" eb="327">
      <t>ヨウ</t>
    </rPh>
    <rPh sb="332" eb="334">
      <t>カンロ</t>
    </rPh>
    <rPh sb="334" eb="336">
      <t>コウシン</t>
    </rPh>
    <rPh sb="336" eb="337">
      <t>リツ</t>
    </rPh>
    <rPh sb="339" eb="341">
      <t>トウメン</t>
    </rPh>
    <rPh sb="342" eb="344">
      <t>キカン</t>
    </rPh>
    <rPh sb="345" eb="348">
      <t>ドウスイジュン</t>
    </rPh>
    <rPh sb="350" eb="352">
      <t>スイイ</t>
    </rPh>
    <rPh sb="353" eb="355">
      <t>ヨソウ</t>
    </rPh>
    <phoneticPr fontId="4"/>
  </si>
  <si>
    <t>①経常収支比率は、100％を下回っており、費用が収益を上回り、収益性が低下しています。②累積欠損金も、9.17％となっており、約9,500万円の欠損金を計上しています。③流動比率は、100以上を維持しているものの、現金等の流動資産が減少したことが原因で、昨年度より約143％低下しております。④企業債残高対給水収益比率は、約40％増加し、給水収益の約6.6倍となっています。簡易水道事業と統合したことにより、簡水の起債残高約12億円を上水道事業が引き受けたことによるものです。⑤料金回収率は、89.56％と、100％を下回ったことで、適正な料金収益が確保出来ていないことになります。よって、費用を抑制するか、料金を改定するかなどの選択が必要です。⑥給水原価は、昨年度より大幅に増加しております。①経常収支比率～⑥給水原価の数値が表す、経営悪化の原因は、平成29年度に、簡易水道事業と統合したことによる、費用の増加、収益性の低下が主な原因です。⑦施設利用率⑧有収率については、類似団体とほぼ同じか高くなっており、効率的な運営、管理が出来ていると言えます。
　簡易水道事業との統合で、将来もこの傾向は続くと思われ、平成30年度策定予定の経営戦略の年度計画に基づき、経営の合理化、費用の縮小は引き続き継続しますが、将来的に料金の改定も視野に入れる必要があります。また、人口減少により、施設の規模の縮小、施設の合理化を進めることはもちろんですが、一方で、耐震化、老朽化対策などの投資的経費は、毎年増加傾向です。収益の増加が見込めない時期については、投資的経費を抑制せざるを得ません。平準的な投資を行うためにも、経営戦略の策定が急務となっています。</t>
    <rPh sb="1" eb="3">
      <t>ケイジョウ</t>
    </rPh>
    <rPh sb="3" eb="5">
      <t>シュウシ</t>
    </rPh>
    <rPh sb="5" eb="7">
      <t>ヒリツ</t>
    </rPh>
    <rPh sb="14" eb="16">
      <t>シタマワ</t>
    </rPh>
    <rPh sb="21" eb="23">
      <t>ヒヨウ</t>
    </rPh>
    <rPh sb="24" eb="26">
      <t>シュウエキ</t>
    </rPh>
    <rPh sb="27" eb="29">
      <t>ウワマワ</t>
    </rPh>
    <rPh sb="31" eb="34">
      <t>シュウエキセイ</t>
    </rPh>
    <rPh sb="35" eb="37">
      <t>テイカ</t>
    </rPh>
    <rPh sb="44" eb="46">
      <t>ルイセキ</t>
    </rPh>
    <rPh sb="46" eb="49">
      <t>ケッソンキン</t>
    </rPh>
    <rPh sb="63" eb="64">
      <t>ヤク</t>
    </rPh>
    <rPh sb="69" eb="71">
      <t>マンエン</t>
    </rPh>
    <rPh sb="72" eb="75">
      <t>ケッソンキン</t>
    </rPh>
    <rPh sb="76" eb="78">
      <t>ケイジョウ</t>
    </rPh>
    <rPh sb="85" eb="87">
      <t>リュウドウ</t>
    </rPh>
    <rPh sb="87" eb="89">
      <t>ヒリツ</t>
    </rPh>
    <rPh sb="94" eb="96">
      <t>イジョウ</t>
    </rPh>
    <rPh sb="97" eb="99">
      <t>イジ</t>
    </rPh>
    <rPh sb="127" eb="129">
      <t>サクネン</t>
    </rPh>
    <rPh sb="129" eb="130">
      <t>ド</t>
    </rPh>
    <rPh sb="132" eb="133">
      <t>ヤク</t>
    </rPh>
    <rPh sb="137" eb="139">
      <t>テイカ</t>
    </rPh>
    <rPh sb="147" eb="149">
      <t>キギョウ</t>
    </rPh>
    <rPh sb="149" eb="150">
      <t>サイ</t>
    </rPh>
    <rPh sb="150" eb="152">
      <t>ザンダカ</t>
    </rPh>
    <rPh sb="152" eb="153">
      <t>タイ</t>
    </rPh>
    <rPh sb="153" eb="155">
      <t>キュウスイ</t>
    </rPh>
    <rPh sb="155" eb="157">
      <t>シュウエキ</t>
    </rPh>
    <rPh sb="157" eb="159">
      <t>ヒリツ</t>
    </rPh>
    <rPh sb="161" eb="162">
      <t>ヤク</t>
    </rPh>
    <rPh sb="165" eb="167">
      <t>ゾウカ</t>
    </rPh>
    <rPh sb="169" eb="171">
      <t>キュウスイ</t>
    </rPh>
    <rPh sb="171" eb="173">
      <t>シュウエキ</t>
    </rPh>
    <rPh sb="174" eb="175">
      <t>ヤク</t>
    </rPh>
    <rPh sb="178" eb="179">
      <t>バイ</t>
    </rPh>
    <rPh sb="187" eb="189">
      <t>カンイ</t>
    </rPh>
    <rPh sb="189" eb="191">
      <t>スイドウ</t>
    </rPh>
    <rPh sb="191" eb="193">
      <t>ジギョウ</t>
    </rPh>
    <rPh sb="194" eb="196">
      <t>トウゴウ</t>
    </rPh>
    <rPh sb="204" eb="206">
      <t>カンスイ</t>
    </rPh>
    <rPh sb="207" eb="209">
      <t>キサイ</t>
    </rPh>
    <rPh sb="209" eb="211">
      <t>ザンダカ</t>
    </rPh>
    <rPh sb="211" eb="212">
      <t>ヤク</t>
    </rPh>
    <rPh sb="214" eb="216">
      <t>オクエン</t>
    </rPh>
    <rPh sb="217" eb="219">
      <t>ジョウスイ</t>
    </rPh>
    <rPh sb="219" eb="220">
      <t>ドウ</t>
    </rPh>
    <rPh sb="220" eb="222">
      <t>ジギョウ</t>
    </rPh>
    <rPh sb="223" eb="224">
      <t>ヒ</t>
    </rPh>
    <rPh sb="225" eb="226">
      <t>ウ</t>
    </rPh>
    <rPh sb="239" eb="241">
      <t>リョウキン</t>
    </rPh>
    <rPh sb="241" eb="243">
      <t>カイシュウ</t>
    </rPh>
    <rPh sb="243" eb="244">
      <t>リツ</t>
    </rPh>
    <rPh sb="259" eb="261">
      <t>シタマワ</t>
    </rPh>
    <rPh sb="267" eb="269">
      <t>テキセイ</t>
    </rPh>
    <rPh sb="270" eb="272">
      <t>リョウキン</t>
    </rPh>
    <rPh sb="272" eb="274">
      <t>シュウエキ</t>
    </rPh>
    <rPh sb="275" eb="277">
      <t>カクホ</t>
    </rPh>
    <rPh sb="277" eb="279">
      <t>デキ</t>
    </rPh>
    <rPh sb="295" eb="297">
      <t>ヒヨウ</t>
    </rPh>
    <rPh sb="298" eb="300">
      <t>ヨクセイ</t>
    </rPh>
    <rPh sb="304" eb="306">
      <t>リョウキン</t>
    </rPh>
    <rPh sb="307" eb="309">
      <t>カイテイ</t>
    </rPh>
    <rPh sb="315" eb="317">
      <t>センタク</t>
    </rPh>
    <rPh sb="318" eb="320">
      <t>ヒツヨウ</t>
    </rPh>
    <rPh sb="324" eb="326">
      <t>キュウスイ</t>
    </rPh>
    <rPh sb="326" eb="328">
      <t>ゲンカ</t>
    </rPh>
    <rPh sb="330" eb="333">
      <t>サクネンド</t>
    </rPh>
    <rPh sb="335" eb="337">
      <t>オオハバ</t>
    </rPh>
    <rPh sb="338" eb="340">
      <t>ゾウカ</t>
    </rPh>
    <rPh sb="348" eb="350">
      <t>ケイジョウ</t>
    </rPh>
    <rPh sb="350" eb="352">
      <t>シュウシ</t>
    </rPh>
    <rPh sb="352" eb="354">
      <t>ヒリツ</t>
    </rPh>
    <rPh sb="356" eb="358">
      <t>キュウスイ</t>
    </rPh>
    <rPh sb="358" eb="360">
      <t>ゲンカ</t>
    </rPh>
    <rPh sb="361" eb="363">
      <t>スウチ</t>
    </rPh>
    <rPh sb="364" eb="365">
      <t>アラワ</t>
    </rPh>
    <rPh sb="367" eb="369">
      <t>ケイエイ</t>
    </rPh>
    <rPh sb="369" eb="371">
      <t>アッカ</t>
    </rPh>
    <rPh sb="372" eb="374">
      <t>ゲンイン</t>
    </rPh>
    <rPh sb="376" eb="378">
      <t>ヘイセイ</t>
    </rPh>
    <rPh sb="380" eb="382">
      <t>ネンド</t>
    </rPh>
    <rPh sb="384" eb="386">
      <t>カンイ</t>
    </rPh>
    <rPh sb="386" eb="388">
      <t>スイドウ</t>
    </rPh>
    <rPh sb="388" eb="390">
      <t>ジギョウ</t>
    </rPh>
    <rPh sb="391" eb="393">
      <t>トウゴウ</t>
    </rPh>
    <rPh sb="401" eb="403">
      <t>ヒヨウ</t>
    </rPh>
    <rPh sb="404" eb="406">
      <t>ゾウカ</t>
    </rPh>
    <rPh sb="407" eb="410">
      <t>シュウエキセイ</t>
    </rPh>
    <rPh sb="411" eb="413">
      <t>テイカ</t>
    </rPh>
    <rPh sb="414" eb="415">
      <t>オモ</t>
    </rPh>
    <rPh sb="416" eb="418">
      <t>ゲンイン</t>
    </rPh>
    <rPh sb="422" eb="424">
      <t>シセツ</t>
    </rPh>
    <rPh sb="424" eb="427">
      <t>リヨウリツ</t>
    </rPh>
    <rPh sb="428" eb="430">
      <t>ユウシュウ</t>
    </rPh>
    <rPh sb="430" eb="431">
      <t>リツ</t>
    </rPh>
    <rPh sb="437" eb="439">
      <t>ルイジ</t>
    </rPh>
    <rPh sb="439" eb="441">
      <t>ダンタイ</t>
    </rPh>
    <rPh sb="444" eb="445">
      <t>オナ</t>
    </rPh>
    <rPh sb="447" eb="448">
      <t>タカ</t>
    </rPh>
    <rPh sb="455" eb="457">
      <t>コウリツ</t>
    </rPh>
    <rPh sb="457" eb="458">
      <t>テキ</t>
    </rPh>
    <rPh sb="459" eb="461">
      <t>ウンエイ</t>
    </rPh>
    <rPh sb="462" eb="464">
      <t>カンリ</t>
    </rPh>
    <rPh sb="465" eb="467">
      <t>デキ</t>
    </rPh>
    <rPh sb="471" eb="472">
      <t>イ</t>
    </rPh>
    <rPh sb="478" eb="480">
      <t>カンイ</t>
    </rPh>
    <rPh sb="480" eb="482">
      <t>スイドウ</t>
    </rPh>
    <rPh sb="482" eb="484">
      <t>ジギョウ</t>
    </rPh>
    <rPh sb="486" eb="488">
      <t>トウゴウ</t>
    </rPh>
    <rPh sb="490" eb="492">
      <t>ショウライ</t>
    </rPh>
    <rPh sb="495" eb="497">
      <t>ケイコウ</t>
    </rPh>
    <rPh sb="498" eb="499">
      <t>ツヅ</t>
    </rPh>
    <rPh sb="501" eb="502">
      <t>オモ</t>
    </rPh>
    <rPh sb="505" eb="507">
      <t>ヘイセイ</t>
    </rPh>
    <rPh sb="509" eb="511">
      <t>ネンド</t>
    </rPh>
    <rPh sb="511" eb="513">
      <t>サクテイ</t>
    </rPh>
    <rPh sb="513" eb="515">
      <t>ヨテイ</t>
    </rPh>
    <rPh sb="516" eb="518">
      <t>ケイエイ</t>
    </rPh>
    <rPh sb="518" eb="520">
      <t>センリャク</t>
    </rPh>
    <rPh sb="521" eb="523">
      <t>ネンド</t>
    </rPh>
    <rPh sb="523" eb="525">
      <t>ケイカク</t>
    </rPh>
    <rPh sb="526" eb="527">
      <t>モト</t>
    </rPh>
    <rPh sb="530" eb="532">
      <t>ケイエイ</t>
    </rPh>
    <rPh sb="533" eb="536">
      <t>ゴウリカ</t>
    </rPh>
    <rPh sb="537" eb="539">
      <t>ヒヨウ</t>
    </rPh>
    <rPh sb="540" eb="542">
      <t>シュクショウ</t>
    </rPh>
    <rPh sb="543" eb="544">
      <t>ヒ</t>
    </rPh>
    <rPh sb="545" eb="546">
      <t>ツヅ</t>
    </rPh>
    <rPh sb="547" eb="549">
      <t>ケイゾク</t>
    </rPh>
    <rPh sb="554" eb="557">
      <t>ショウライテキ</t>
    </rPh>
    <rPh sb="558" eb="560">
      <t>リョウキン</t>
    </rPh>
    <rPh sb="561" eb="563">
      <t>カイテイ</t>
    </rPh>
    <rPh sb="564" eb="566">
      <t>シヤ</t>
    </rPh>
    <rPh sb="567" eb="568">
      <t>イ</t>
    </rPh>
    <rPh sb="570" eb="572">
      <t>ヒツヨウ</t>
    </rPh>
    <rPh sb="581" eb="583">
      <t>ジンコウ</t>
    </rPh>
    <rPh sb="583" eb="585">
      <t>ゲンショウ</t>
    </rPh>
    <rPh sb="589" eb="591">
      <t>シセツ</t>
    </rPh>
    <rPh sb="592" eb="594">
      <t>キボ</t>
    </rPh>
    <rPh sb="595" eb="597">
      <t>シュクショウ</t>
    </rPh>
    <rPh sb="598" eb="600">
      <t>シセツ</t>
    </rPh>
    <rPh sb="601" eb="604">
      <t>ゴウリカ</t>
    </rPh>
    <rPh sb="605" eb="606">
      <t>スス</t>
    </rPh>
    <rPh sb="619" eb="621">
      <t>イッポウ</t>
    </rPh>
    <rPh sb="623" eb="625">
      <t>タイシン</t>
    </rPh>
    <rPh sb="625" eb="626">
      <t>カ</t>
    </rPh>
    <rPh sb="627" eb="630">
      <t>ロウキュウカ</t>
    </rPh>
    <rPh sb="630" eb="632">
      <t>タイサク</t>
    </rPh>
    <rPh sb="635" eb="638">
      <t>トウシテキ</t>
    </rPh>
    <rPh sb="638" eb="640">
      <t>ケイヒ</t>
    </rPh>
    <rPh sb="642" eb="644">
      <t>マイトシ</t>
    </rPh>
    <rPh sb="644" eb="646">
      <t>ゾウカ</t>
    </rPh>
    <rPh sb="646" eb="648">
      <t>ケイコウ</t>
    </rPh>
    <rPh sb="651" eb="653">
      <t>シュウエキ</t>
    </rPh>
    <rPh sb="654" eb="656">
      <t>ゾウカ</t>
    </rPh>
    <rPh sb="657" eb="659">
      <t>ミコ</t>
    </rPh>
    <rPh sb="662" eb="664">
      <t>ジキ</t>
    </rPh>
    <rPh sb="670" eb="673">
      <t>トウシテキ</t>
    </rPh>
    <rPh sb="673" eb="675">
      <t>ケイヒ</t>
    </rPh>
    <rPh sb="676" eb="678">
      <t>ヨクセイ</t>
    </rPh>
    <rPh sb="682" eb="683">
      <t>エ</t>
    </rPh>
    <rPh sb="687" eb="690">
      <t>ヘイジュンテキ</t>
    </rPh>
    <rPh sb="691" eb="693">
      <t>トウシ</t>
    </rPh>
    <rPh sb="694" eb="695">
      <t>オコナ</t>
    </rPh>
    <rPh sb="701" eb="703">
      <t>ケイエイ</t>
    </rPh>
    <rPh sb="703" eb="705">
      <t>センリャク</t>
    </rPh>
    <rPh sb="706" eb="708">
      <t>サクテイ</t>
    </rPh>
    <rPh sb="709" eb="711">
      <t>キュウム</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</si>
</sst>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0.78</c:v>
                </c:pt>
                <c:pt idx="1">
                  <c:v>0.6</c:v>
                </c:pt>
                <c:pt idx="2">
                  <c:v>0.16</c:v>
                </c:pt>
                <c:pt idx="3">
                  <c:v>7.0000000000000007E-2</c:v>
                </c:pt>
                <c:pt idx="4">
                  <c:v>0.11</c:v>
                </c:pt>
              </c:numCache>
            </c:numRef>
          </c:val>
          <c:extLst>
            <c:ext xmlns:c16="http://schemas.microsoft.com/office/drawing/2014/chart" uri="{C3380CC4-5D6E-409C-BE32-E72D297353CC}">
              <c16:uniqueId val="{00000000-D4D6-4A0A-9D2E-3D09FCF44156}"/>
            </c:ext>
          </c:extLst>
        </c:ser>
        <c:dLbls>
          <c:showLegendKey val="0"/>
          <c:showVal val="0"/>
          <c:showCatName val="0"/>
          <c:showSerName val="0"/>
          <c:showPercent val="0"/>
          <c:showBubbleSize val="0"/>
        </c:dLbls>
        <c:gapWidth val="150"/>
        <c:axId val="51253264"/>
        <c:axId val="107617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0.75</c:v>
                </c:pt>
              </c:numCache>
            </c:numRef>
          </c:val>
          <c:smooth val="0"/>
          <c:extLst>
            <c:ext xmlns:c16="http://schemas.microsoft.com/office/drawing/2014/chart" uri="{C3380CC4-5D6E-409C-BE32-E72D297353CC}">
              <c16:uniqueId val="{00000001-D4D6-4A0A-9D2E-3D09FCF44156}"/>
            </c:ext>
          </c:extLst>
        </c:ser>
        <c:dLbls>
          <c:showLegendKey val="0"/>
          <c:showVal val="0"/>
          <c:showCatName val="0"/>
          <c:showSerName val="0"/>
          <c:showPercent val="0"/>
          <c:showBubbleSize val="0"/>
        </c:dLbls>
        <c:marker val="1"/>
        <c:smooth val="0"/>
        <c:axId val="51253264"/>
        <c:axId val="107617120"/>
      </c:lineChart>
      <c:dateAx>
        <c:axId val="51253264"/>
        <c:scaling>
          <c:orientation val="minMax"/>
        </c:scaling>
        <c:delete val="1"/>
        <c:axPos val="b"/>
        <c:numFmt formatCode="ge" sourceLinked="1"/>
        <c:majorTickMark val="none"/>
        <c:minorTickMark val="none"/>
        <c:tickLblPos val="none"/>
        <c:crossAx val="107617120"/>
        <c:crosses val="autoZero"/>
        <c:auto val="1"/>
        <c:lblOffset val="100"/>
        <c:baseTimeUnit val="years"/>
      </c:dateAx>
      <c:valAx>
        <c:axId val="10761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25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60.1</c:v>
                </c:pt>
                <c:pt idx="1">
                  <c:v>64.22</c:v>
                </c:pt>
                <c:pt idx="2">
                  <c:v>62.93</c:v>
                </c:pt>
                <c:pt idx="3">
                  <c:v>62.46</c:v>
                </c:pt>
                <c:pt idx="4">
                  <c:v>70.95</c:v>
                </c:pt>
              </c:numCache>
            </c:numRef>
          </c:val>
          <c:extLst>
            <c:ext xmlns:c16="http://schemas.microsoft.com/office/drawing/2014/chart" uri="{C3380CC4-5D6E-409C-BE32-E72D297353CC}">
              <c16:uniqueId val="{00000000-1BCE-4765-B51A-9C7C2A8486D7}"/>
            </c:ext>
          </c:extLst>
        </c:ser>
        <c:dLbls>
          <c:showLegendKey val="0"/>
          <c:showVal val="0"/>
          <c:showCatName val="0"/>
          <c:showSerName val="0"/>
          <c:showPercent val="0"/>
          <c:showBubbleSize val="0"/>
        </c:dLbls>
        <c:gapWidth val="150"/>
        <c:axId val="391533728"/>
        <c:axId val="391534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59.74</c:v>
                </c:pt>
              </c:numCache>
            </c:numRef>
          </c:val>
          <c:smooth val="0"/>
          <c:extLst>
            <c:ext xmlns:c16="http://schemas.microsoft.com/office/drawing/2014/chart" uri="{C3380CC4-5D6E-409C-BE32-E72D297353CC}">
              <c16:uniqueId val="{00000001-1BCE-4765-B51A-9C7C2A8486D7}"/>
            </c:ext>
          </c:extLst>
        </c:ser>
        <c:dLbls>
          <c:showLegendKey val="0"/>
          <c:showVal val="0"/>
          <c:showCatName val="0"/>
          <c:showSerName val="0"/>
          <c:showPercent val="0"/>
          <c:showBubbleSize val="0"/>
        </c:dLbls>
        <c:marker val="1"/>
        <c:smooth val="0"/>
        <c:axId val="391533728"/>
        <c:axId val="391534120"/>
      </c:lineChart>
      <c:dateAx>
        <c:axId val="391533728"/>
        <c:scaling>
          <c:orientation val="minMax"/>
        </c:scaling>
        <c:delete val="1"/>
        <c:axPos val="b"/>
        <c:numFmt formatCode="ge" sourceLinked="1"/>
        <c:majorTickMark val="none"/>
        <c:minorTickMark val="none"/>
        <c:tickLblPos val="none"/>
        <c:crossAx val="391534120"/>
        <c:crosses val="autoZero"/>
        <c:auto val="1"/>
        <c:lblOffset val="100"/>
        <c:baseTimeUnit val="years"/>
      </c:dateAx>
      <c:valAx>
        <c:axId val="391534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53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85.9</c:v>
                </c:pt>
                <c:pt idx="1">
                  <c:v>86.02</c:v>
                </c:pt>
                <c:pt idx="2">
                  <c:v>86.09</c:v>
                </c:pt>
                <c:pt idx="3">
                  <c:v>86.63</c:v>
                </c:pt>
                <c:pt idx="4">
                  <c:v>86.75</c:v>
                </c:pt>
              </c:numCache>
            </c:numRef>
          </c:val>
          <c:extLst>
            <c:ext xmlns:c16="http://schemas.microsoft.com/office/drawing/2014/chart" uri="{C3380CC4-5D6E-409C-BE32-E72D297353CC}">
              <c16:uniqueId val="{00000000-98FA-406D-96EF-C329054FA323}"/>
            </c:ext>
          </c:extLst>
        </c:ser>
        <c:dLbls>
          <c:showLegendKey val="0"/>
          <c:showVal val="0"/>
          <c:showCatName val="0"/>
          <c:showSerName val="0"/>
          <c:showPercent val="0"/>
          <c:showBubbleSize val="0"/>
        </c:dLbls>
        <c:gapWidth val="150"/>
        <c:axId val="391840024"/>
        <c:axId val="391840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87.28</c:v>
                </c:pt>
              </c:numCache>
            </c:numRef>
          </c:val>
          <c:smooth val="0"/>
          <c:extLst>
            <c:ext xmlns:c16="http://schemas.microsoft.com/office/drawing/2014/chart" uri="{C3380CC4-5D6E-409C-BE32-E72D297353CC}">
              <c16:uniqueId val="{00000001-98FA-406D-96EF-C329054FA323}"/>
            </c:ext>
          </c:extLst>
        </c:ser>
        <c:dLbls>
          <c:showLegendKey val="0"/>
          <c:showVal val="0"/>
          <c:showCatName val="0"/>
          <c:showSerName val="0"/>
          <c:showPercent val="0"/>
          <c:showBubbleSize val="0"/>
        </c:dLbls>
        <c:marker val="1"/>
        <c:smooth val="0"/>
        <c:axId val="391840024"/>
        <c:axId val="391840416"/>
      </c:lineChart>
      <c:dateAx>
        <c:axId val="391840024"/>
        <c:scaling>
          <c:orientation val="minMax"/>
        </c:scaling>
        <c:delete val="1"/>
        <c:axPos val="b"/>
        <c:numFmt formatCode="ge" sourceLinked="1"/>
        <c:majorTickMark val="none"/>
        <c:minorTickMark val="none"/>
        <c:tickLblPos val="none"/>
        <c:crossAx val="391840416"/>
        <c:crosses val="autoZero"/>
        <c:auto val="1"/>
        <c:lblOffset val="100"/>
        <c:baseTimeUnit val="years"/>
      </c:dateAx>
      <c:valAx>
        <c:axId val="39184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840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114.77</c:v>
                </c:pt>
                <c:pt idx="1">
                  <c:v>111.48</c:v>
                </c:pt>
                <c:pt idx="2">
                  <c:v>112.88</c:v>
                </c:pt>
                <c:pt idx="3">
                  <c:v>108.91</c:v>
                </c:pt>
                <c:pt idx="4">
                  <c:v>93.1</c:v>
                </c:pt>
              </c:numCache>
            </c:numRef>
          </c:val>
          <c:extLst>
            <c:ext xmlns:c16="http://schemas.microsoft.com/office/drawing/2014/chart" uri="{C3380CC4-5D6E-409C-BE32-E72D297353CC}">
              <c16:uniqueId val="{00000000-FDA9-4E81-B768-9464978022FA}"/>
            </c:ext>
          </c:extLst>
        </c:ser>
        <c:dLbls>
          <c:showLegendKey val="0"/>
          <c:showVal val="0"/>
          <c:showCatName val="0"/>
          <c:showSerName val="0"/>
          <c:showPercent val="0"/>
          <c:showBubbleSize val="0"/>
        </c:dLbls>
        <c:gapWidth val="150"/>
        <c:axId val="391614056"/>
        <c:axId val="106988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112.15</c:v>
                </c:pt>
              </c:numCache>
            </c:numRef>
          </c:val>
          <c:smooth val="0"/>
          <c:extLst>
            <c:ext xmlns:c16="http://schemas.microsoft.com/office/drawing/2014/chart" uri="{C3380CC4-5D6E-409C-BE32-E72D297353CC}">
              <c16:uniqueId val="{00000001-FDA9-4E81-B768-9464978022FA}"/>
            </c:ext>
          </c:extLst>
        </c:ser>
        <c:dLbls>
          <c:showLegendKey val="0"/>
          <c:showVal val="0"/>
          <c:showCatName val="0"/>
          <c:showSerName val="0"/>
          <c:showPercent val="0"/>
          <c:showBubbleSize val="0"/>
        </c:dLbls>
        <c:marker val="1"/>
        <c:smooth val="0"/>
        <c:axId val="391614056"/>
        <c:axId val="106988336"/>
      </c:lineChart>
      <c:dateAx>
        <c:axId val="391614056"/>
        <c:scaling>
          <c:orientation val="minMax"/>
        </c:scaling>
        <c:delete val="1"/>
        <c:axPos val="b"/>
        <c:numFmt formatCode="ge" sourceLinked="1"/>
        <c:majorTickMark val="none"/>
        <c:minorTickMark val="none"/>
        <c:tickLblPos val="none"/>
        <c:crossAx val="106988336"/>
        <c:crosses val="autoZero"/>
        <c:auto val="1"/>
        <c:lblOffset val="100"/>
        <c:baseTimeUnit val="years"/>
      </c:dateAx>
      <c:valAx>
        <c:axId val="106988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1614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42.16</c:v>
                </c:pt>
                <c:pt idx="1">
                  <c:v>44.9</c:v>
                </c:pt>
                <c:pt idx="2">
                  <c:v>45.22</c:v>
                </c:pt>
                <c:pt idx="3">
                  <c:v>44.82</c:v>
                </c:pt>
                <c:pt idx="4">
                  <c:v>42.58</c:v>
                </c:pt>
              </c:numCache>
            </c:numRef>
          </c:val>
          <c:extLst>
            <c:ext xmlns:c16="http://schemas.microsoft.com/office/drawing/2014/chart" uri="{C3380CC4-5D6E-409C-BE32-E72D297353CC}">
              <c16:uniqueId val="{00000000-CD9D-40A3-8110-48982097EF67}"/>
            </c:ext>
          </c:extLst>
        </c:ser>
        <c:dLbls>
          <c:showLegendKey val="0"/>
          <c:showVal val="0"/>
          <c:showCatName val="0"/>
          <c:showSerName val="0"/>
          <c:showPercent val="0"/>
          <c:showBubbleSize val="0"/>
        </c:dLbls>
        <c:gapWidth val="150"/>
        <c:axId val="390921760"/>
        <c:axId val="391662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46.94</c:v>
                </c:pt>
              </c:numCache>
            </c:numRef>
          </c:val>
          <c:smooth val="0"/>
          <c:extLst>
            <c:ext xmlns:c16="http://schemas.microsoft.com/office/drawing/2014/chart" uri="{C3380CC4-5D6E-409C-BE32-E72D297353CC}">
              <c16:uniqueId val="{00000001-CD9D-40A3-8110-48982097EF67}"/>
            </c:ext>
          </c:extLst>
        </c:ser>
        <c:dLbls>
          <c:showLegendKey val="0"/>
          <c:showVal val="0"/>
          <c:showCatName val="0"/>
          <c:showSerName val="0"/>
          <c:showPercent val="0"/>
          <c:showBubbleSize val="0"/>
        </c:dLbls>
        <c:marker val="1"/>
        <c:smooth val="0"/>
        <c:axId val="390921760"/>
        <c:axId val="391662680"/>
      </c:lineChart>
      <c:dateAx>
        <c:axId val="390921760"/>
        <c:scaling>
          <c:orientation val="minMax"/>
        </c:scaling>
        <c:delete val="1"/>
        <c:axPos val="b"/>
        <c:numFmt formatCode="ge" sourceLinked="1"/>
        <c:majorTickMark val="none"/>
        <c:minorTickMark val="none"/>
        <c:tickLblPos val="none"/>
        <c:crossAx val="391662680"/>
        <c:crosses val="autoZero"/>
        <c:auto val="1"/>
        <c:lblOffset val="100"/>
        <c:baseTimeUnit val="years"/>
      </c:dateAx>
      <c:valAx>
        <c:axId val="391662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92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15.78</c:v>
                </c:pt>
                <c:pt idx="1">
                  <c:v>15.8</c:v>
                </c:pt>
                <c:pt idx="2">
                  <c:v>15.59</c:v>
                </c:pt>
                <c:pt idx="3">
                  <c:v>16.489999999999998</c:v>
                </c:pt>
                <c:pt idx="4">
                  <c:v>14.89</c:v>
                </c:pt>
              </c:numCache>
            </c:numRef>
          </c:val>
          <c:extLst>
            <c:ext xmlns:c16="http://schemas.microsoft.com/office/drawing/2014/chart" uri="{C3380CC4-5D6E-409C-BE32-E72D297353CC}">
              <c16:uniqueId val="{00000000-5B41-4B25-AD7F-97B36A1CC832}"/>
            </c:ext>
          </c:extLst>
        </c:ser>
        <c:dLbls>
          <c:showLegendKey val="0"/>
          <c:showVal val="0"/>
          <c:showCatName val="0"/>
          <c:showSerName val="0"/>
          <c:showPercent val="0"/>
          <c:showBubbleSize val="0"/>
        </c:dLbls>
        <c:gapWidth val="150"/>
        <c:axId val="391654840"/>
        <c:axId val="391282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14.48</c:v>
                </c:pt>
              </c:numCache>
            </c:numRef>
          </c:val>
          <c:smooth val="0"/>
          <c:extLst>
            <c:ext xmlns:c16="http://schemas.microsoft.com/office/drawing/2014/chart" uri="{C3380CC4-5D6E-409C-BE32-E72D297353CC}">
              <c16:uniqueId val="{00000001-5B41-4B25-AD7F-97B36A1CC832}"/>
            </c:ext>
          </c:extLst>
        </c:ser>
        <c:dLbls>
          <c:showLegendKey val="0"/>
          <c:showVal val="0"/>
          <c:showCatName val="0"/>
          <c:showSerName val="0"/>
          <c:showPercent val="0"/>
          <c:showBubbleSize val="0"/>
        </c:dLbls>
        <c:marker val="1"/>
        <c:smooth val="0"/>
        <c:axId val="391654840"/>
        <c:axId val="391282616"/>
      </c:lineChart>
      <c:dateAx>
        <c:axId val="391654840"/>
        <c:scaling>
          <c:orientation val="minMax"/>
        </c:scaling>
        <c:delete val="1"/>
        <c:axPos val="b"/>
        <c:numFmt formatCode="ge" sourceLinked="1"/>
        <c:majorTickMark val="none"/>
        <c:minorTickMark val="none"/>
        <c:tickLblPos val="none"/>
        <c:crossAx val="391282616"/>
        <c:crosses val="autoZero"/>
        <c:auto val="1"/>
        <c:lblOffset val="100"/>
        <c:baseTimeUnit val="years"/>
      </c:dateAx>
      <c:valAx>
        <c:axId val="391282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654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formatCode="#,##0.00;&quot;△&quot;#,##0.00;&quot;-&quot;">
                  <c:v>9.17</c:v>
                </c:pt>
              </c:numCache>
            </c:numRef>
          </c:val>
          <c:extLst>
            <c:ext xmlns:c16="http://schemas.microsoft.com/office/drawing/2014/chart" uri="{C3380CC4-5D6E-409C-BE32-E72D297353CC}">
              <c16:uniqueId val="{00000000-3174-418D-9CF7-9D505309041F}"/>
            </c:ext>
          </c:extLst>
        </c:ser>
        <c:dLbls>
          <c:showLegendKey val="0"/>
          <c:showVal val="0"/>
          <c:showCatName val="0"/>
          <c:showSerName val="0"/>
          <c:showPercent val="0"/>
          <c:showBubbleSize val="0"/>
        </c:dLbls>
        <c:gapWidth val="150"/>
        <c:axId val="391283792"/>
        <c:axId val="391284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1</c:v>
                </c:pt>
              </c:numCache>
            </c:numRef>
          </c:val>
          <c:smooth val="0"/>
          <c:extLst>
            <c:ext xmlns:c16="http://schemas.microsoft.com/office/drawing/2014/chart" uri="{C3380CC4-5D6E-409C-BE32-E72D297353CC}">
              <c16:uniqueId val="{00000001-3174-418D-9CF7-9D505309041F}"/>
            </c:ext>
          </c:extLst>
        </c:ser>
        <c:dLbls>
          <c:showLegendKey val="0"/>
          <c:showVal val="0"/>
          <c:showCatName val="0"/>
          <c:showSerName val="0"/>
          <c:showPercent val="0"/>
          <c:showBubbleSize val="0"/>
        </c:dLbls>
        <c:marker val="1"/>
        <c:smooth val="0"/>
        <c:axId val="391283792"/>
        <c:axId val="391284184"/>
      </c:lineChart>
      <c:dateAx>
        <c:axId val="391283792"/>
        <c:scaling>
          <c:orientation val="minMax"/>
        </c:scaling>
        <c:delete val="1"/>
        <c:axPos val="b"/>
        <c:numFmt formatCode="ge" sourceLinked="1"/>
        <c:majorTickMark val="none"/>
        <c:minorTickMark val="none"/>
        <c:tickLblPos val="none"/>
        <c:crossAx val="391284184"/>
        <c:crosses val="autoZero"/>
        <c:auto val="1"/>
        <c:lblOffset val="100"/>
        <c:baseTimeUnit val="years"/>
      </c:dateAx>
      <c:valAx>
        <c:axId val="391284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128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1298.75</c:v>
                </c:pt>
                <c:pt idx="1">
                  <c:v>348.67</c:v>
                </c:pt>
                <c:pt idx="2">
                  <c:v>305.45</c:v>
                </c:pt>
                <c:pt idx="3">
                  <c:v>360.07</c:v>
                </c:pt>
                <c:pt idx="4">
                  <c:v>216.54</c:v>
                </c:pt>
              </c:numCache>
            </c:numRef>
          </c:val>
          <c:extLst>
            <c:ext xmlns:c16="http://schemas.microsoft.com/office/drawing/2014/chart" uri="{C3380CC4-5D6E-409C-BE32-E72D297353CC}">
              <c16:uniqueId val="{00000000-FAD3-466A-AAAD-27CBF8983B1E}"/>
            </c:ext>
          </c:extLst>
        </c:ser>
        <c:dLbls>
          <c:showLegendKey val="0"/>
          <c:showVal val="0"/>
          <c:showCatName val="0"/>
          <c:showSerName val="0"/>
          <c:showPercent val="0"/>
          <c:showBubbleSize val="0"/>
        </c:dLbls>
        <c:gapWidth val="150"/>
        <c:axId val="391285360"/>
        <c:axId val="391285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355.5</c:v>
                </c:pt>
              </c:numCache>
            </c:numRef>
          </c:val>
          <c:smooth val="0"/>
          <c:extLst>
            <c:ext xmlns:c16="http://schemas.microsoft.com/office/drawing/2014/chart" uri="{C3380CC4-5D6E-409C-BE32-E72D297353CC}">
              <c16:uniqueId val="{00000001-FAD3-466A-AAAD-27CBF8983B1E}"/>
            </c:ext>
          </c:extLst>
        </c:ser>
        <c:dLbls>
          <c:showLegendKey val="0"/>
          <c:showVal val="0"/>
          <c:showCatName val="0"/>
          <c:showSerName val="0"/>
          <c:showPercent val="0"/>
          <c:showBubbleSize val="0"/>
        </c:dLbls>
        <c:marker val="1"/>
        <c:smooth val="0"/>
        <c:axId val="391285360"/>
        <c:axId val="391285752"/>
      </c:lineChart>
      <c:dateAx>
        <c:axId val="391285360"/>
        <c:scaling>
          <c:orientation val="minMax"/>
        </c:scaling>
        <c:delete val="1"/>
        <c:axPos val="b"/>
        <c:numFmt formatCode="ge" sourceLinked="1"/>
        <c:majorTickMark val="none"/>
        <c:minorTickMark val="none"/>
        <c:tickLblPos val="none"/>
        <c:crossAx val="391285752"/>
        <c:crosses val="autoZero"/>
        <c:auto val="1"/>
        <c:lblOffset val="100"/>
        <c:baseTimeUnit val="years"/>
      </c:dateAx>
      <c:valAx>
        <c:axId val="391285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128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577.82000000000005</c:v>
                </c:pt>
                <c:pt idx="1">
                  <c:v>597.82000000000005</c:v>
                </c:pt>
                <c:pt idx="2">
                  <c:v>615.27</c:v>
                </c:pt>
                <c:pt idx="3">
                  <c:v>621.28</c:v>
                </c:pt>
                <c:pt idx="4">
                  <c:v>660.6</c:v>
                </c:pt>
              </c:numCache>
            </c:numRef>
          </c:val>
          <c:extLst>
            <c:ext xmlns:c16="http://schemas.microsoft.com/office/drawing/2014/chart" uri="{C3380CC4-5D6E-409C-BE32-E72D297353CC}">
              <c16:uniqueId val="{00000000-C3A9-4FCC-A3DA-CE12D16A3B0D}"/>
            </c:ext>
          </c:extLst>
        </c:ser>
        <c:dLbls>
          <c:showLegendKey val="0"/>
          <c:showVal val="0"/>
          <c:showCatName val="0"/>
          <c:showSerName val="0"/>
          <c:showPercent val="0"/>
          <c:showBubbleSize val="0"/>
        </c:dLbls>
        <c:gapWidth val="150"/>
        <c:axId val="391337048"/>
        <c:axId val="391337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312.58</c:v>
                </c:pt>
              </c:numCache>
            </c:numRef>
          </c:val>
          <c:smooth val="0"/>
          <c:extLst>
            <c:ext xmlns:c16="http://schemas.microsoft.com/office/drawing/2014/chart" uri="{C3380CC4-5D6E-409C-BE32-E72D297353CC}">
              <c16:uniqueId val="{00000001-C3A9-4FCC-A3DA-CE12D16A3B0D}"/>
            </c:ext>
          </c:extLst>
        </c:ser>
        <c:dLbls>
          <c:showLegendKey val="0"/>
          <c:showVal val="0"/>
          <c:showCatName val="0"/>
          <c:showSerName val="0"/>
          <c:showPercent val="0"/>
          <c:showBubbleSize val="0"/>
        </c:dLbls>
        <c:marker val="1"/>
        <c:smooth val="0"/>
        <c:axId val="391337048"/>
        <c:axId val="391337440"/>
      </c:lineChart>
      <c:dateAx>
        <c:axId val="391337048"/>
        <c:scaling>
          <c:orientation val="minMax"/>
        </c:scaling>
        <c:delete val="1"/>
        <c:axPos val="b"/>
        <c:numFmt formatCode="ge" sourceLinked="1"/>
        <c:majorTickMark val="none"/>
        <c:minorTickMark val="none"/>
        <c:tickLblPos val="none"/>
        <c:crossAx val="391337440"/>
        <c:crosses val="autoZero"/>
        <c:auto val="1"/>
        <c:lblOffset val="100"/>
        <c:baseTimeUnit val="years"/>
      </c:dateAx>
      <c:valAx>
        <c:axId val="391337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1337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112.48</c:v>
                </c:pt>
                <c:pt idx="1">
                  <c:v>109.65</c:v>
                </c:pt>
                <c:pt idx="2">
                  <c:v>110.23</c:v>
                </c:pt>
                <c:pt idx="3">
                  <c:v>105.33</c:v>
                </c:pt>
                <c:pt idx="4">
                  <c:v>89.56</c:v>
                </c:pt>
              </c:numCache>
            </c:numRef>
          </c:val>
          <c:extLst>
            <c:ext xmlns:c16="http://schemas.microsoft.com/office/drawing/2014/chart" uri="{C3380CC4-5D6E-409C-BE32-E72D297353CC}">
              <c16:uniqueId val="{00000000-375D-487A-80C9-D3B0CE1F944F}"/>
            </c:ext>
          </c:extLst>
        </c:ser>
        <c:dLbls>
          <c:showLegendKey val="0"/>
          <c:showVal val="0"/>
          <c:showCatName val="0"/>
          <c:showSerName val="0"/>
          <c:showPercent val="0"/>
          <c:showBubbleSize val="0"/>
        </c:dLbls>
        <c:gapWidth val="150"/>
        <c:axId val="391530592"/>
        <c:axId val="391530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104.57</c:v>
                </c:pt>
              </c:numCache>
            </c:numRef>
          </c:val>
          <c:smooth val="0"/>
          <c:extLst>
            <c:ext xmlns:c16="http://schemas.microsoft.com/office/drawing/2014/chart" uri="{C3380CC4-5D6E-409C-BE32-E72D297353CC}">
              <c16:uniqueId val="{00000001-375D-487A-80C9-D3B0CE1F944F}"/>
            </c:ext>
          </c:extLst>
        </c:ser>
        <c:dLbls>
          <c:showLegendKey val="0"/>
          <c:showVal val="0"/>
          <c:showCatName val="0"/>
          <c:showSerName val="0"/>
          <c:showPercent val="0"/>
          <c:showBubbleSize val="0"/>
        </c:dLbls>
        <c:marker val="1"/>
        <c:smooth val="0"/>
        <c:axId val="391530592"/>
        <c:axId val="391530984"/>
      </c:lineChart>
      <c:dateAx>
        <c:axId val="391530592"/>
        <c:scaling>
          <c:orientation val="minMax"/>
        </c:scaling>
        <c:delete val="1"/>
        <c:axPos val="b"/>
        <c:numFmt formatCode="ge" sourceLinked="1"/>
        <c:majorTickMark val="none"/>
        <c:minorTickMark val="none"/>
        <c:tickLblPos val="none"/>
        <c:crossAx val="391530984"/>
        <c:crosses val="autoZero"/>
        <c:auto val="1"/>
        <c:lblOffset val="100"/>
        <c:baseTimeUnit val="years"/>
      </c:dateAx>
      <c:valAx>
        <c:axId val="391530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53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140.29</c:v>
                </c:pt>
                <c:pt idx="1">
                  <c:v>144.51</c:v>
                </c:pt>
                <c:pt idx="2">
                  <c:v>143.74</c:v>
                </c:pt>
                <c:pt idx="3">
                  <c:v>150.65</c:v>
                </c:pt>
                <c:pt idx="4">
                  <c:v>178.02</c:v>
                </c:pt>
              </c:numCache>
            </c:numRef>
          </c:val>
          <c:extLst>
            <c:ext xmlns:c16="http://schemas.microsoft.com/office/drawing/2014/chart" uri="{C3380CC4-5D6E-409C-BE32-E72D297353CC}">
              <c16:uniqueId val="{00000000-426B-4626-B819-D527B4029662}"/>
            </c:ext>
          </c:extLst>
        </c:ser>
        <c:dLbls>
          <c:showLegendKey val="0"/>
          <c:showVal val="0"/>
          <c:showCatName val="0"/>
          <c:showSerName val="0"/>
          <c:showPercent val="0"/>
          <c:showBubbleSize val="0"/>
        </c:dLbls>
        <c:gapWidth val="150"/>
        <c:axId val="391532160"/>
        <c:axId val="391532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165.47</c:v>
                </c:pt>
              </c:numCache>
            </c:numRef>
          </c:val>
          <c:smooth val="0"/>
          <c:extLst>
            <c:ext xmlns:c16="http://schemas.microsoft.com/office/drawing/2014/chart" uri="{C3380CC4-5D6E-409C-BE32-E72D297353CC}">
              <c16:uniqueId val="{00000001-426B-4626-B819-D527B4029662}"/>
            </c:ext>
          </c:extLst>
        </c:ser>
        <c:dLbls>
          <c:showLegendKey val="0"/>
          <c:showVal val="0"/>
          <c:showCatName val="0"/>
          <c:showSerName val="0"/>
          <c:showPercent val="0"/>
          <c:showBubbleSize val="0"/>
        </c:dLbls>
        <c:marker val="1"/>
        <c:smooth val="0"/>
        <c:axId val="391532160"/>
        <c:axId val="391532552"/>
      </c:lineChart>
      <c:dateAx>
        <c:axId val="391532160"/>
        <c:scaling>
          <c:orientation val="minMax"/>
        </c:scaling>
        <c:delete val="1"/>
        <c:axPos val="b"/>
        <c:numFmt formatCode="ge" sourceLinked="1"/>
        <c:majorTickMark val="none"/>
        <c:minorTickMark val="none"/>
        <c:tickLblPos val="none"/>
        <c:crossAx val="391532552"/>
        <c:crosses val="autoZero"/>
        <c:auto val="1"/>
        <c:lblOffset val="100"/>
        <c:baseTimeUnit val="years"/>
      </c:dateAx>
      <c:valAx>
        <c:axId val="391532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53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6" zoomScaleNormal="100" workbookViewId="0">
      <selection activeCell="BL45" sqref="BL45:BZ4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宮崎県　日南市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2">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A4</v>
      </c>
      <c r="X8" s="58"/>
      <c r="Y8" s="58"/>
      <c r="Z8" s="58"/>
      <c r="AA8" s="58"/>
      <c r="AB8" s="58"/>
      <c r="AC8" s="58"/>
      <c r="AD8" s="58" t="str">
        <f>データ!$M$6</f>
        <v>非設置</v>
      </c>
      <c r="AE8" s="58"/>
      <c r="AF8" s="58"/>
      <c r="AG8" s="58"/>
      <c r="AH8" s="58"/>
      <c r="AI8" s="58"/>
      <c r="AJ8" s="58"/>
      <c r="AK8" s="4"/>
      <c r="AL8" s="59">
        <f>データ!$R$6</f>
        <v>54271</v>
      </c>
      <c r="AM8" s="59"/>
      <c r="AN8" s="59"/>
      <c r="AO8" s="59"/>
      <c r="AP8" s="59"/>
      <c r="AQ8" s="59"/>
      <c r="AR8" s="59"/>
      <c r="AS8" s="59"/>
      <c r="AT8" s="50">
        <f>データ!$S$6</f>
        <v>536.11</v>
      </c>
      <c r="AU8" s="51"/>
      <c r="AV8" s="51"/>
      <c r="AW8" s="51"/>
      <c r="AX8" s="51"/>
      <c r="AY8" s="51"/>
      <c r="AZ8" s="51"/>
      <c r="BA8" s="51"/>
      <c r="BB8" s="52">
        <f>データ!$T$6</f>
        <v>101.23</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2">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2">
      <c r="A10" s="2"/>
      <c r="B10" s="50" t="str">
        <f>データ!$N$6</f>
        <v>-</v>
      </c>
      <c r="C10" s="51"/>
      <c r="D10" s="51"/>
      <c r="E10" s="51"/>
      <c r="F10" s="51"/>
      <c r="G10" s="51"/>
      <c r="H10" s="51"/>
      <c r="I10" s="50">
        <f>データ!$O$6</f>
        <v>45.36</v>
      </c>
      <c r="J10" s="51"/>
      <c r="K10" s="51"/>
      <c r="L10" s="51"/>
      <c r="M10" s="51"/>
      <c r="N10" s="51"/>
      <c r="O10" s="62"/>
      <c r="P10" s="52">
        <f>データ!$P$6</f>
        <v>97.21</v>
      </c>
      <c r="Q10" s="52"/>
      <c r="R10" s="52"/>
      <c r="S10" s="52"/>
      <c r="T10" s="52"/>
      <c r="U10" s="52"/>
      <c r="V10" s="52"/>
      <c r="W10" s="59">
        <f>データ!$Q$6</f>
        <v>2743</v>
      </c>
      <c r="X10" s="59"/>
      <c r="Y10" s="59"/>
      <c r="Z10" s="59"/>
      <c r="AA10" s="59"/>
      <c r="AB10" s="59"/>
      <c r="AC10" s="59"/>
      <c r="AD10" s="2"/>
      <c r="AE10" s="2"/>
      <c r="AF10" s="2"/>
      <c r="AG10" s="2"/>
      <c r="AH10" s="4"/>
      <c r="AI10" s="4"/>
      <c r="AJ10" s="4"/>
      <c r="AK10" s="4"/>
      <c r="AL10" s="59">
        <f>データ!$U$6</f>
        <v>52332</v>
      </c>
      <c r="AM10" s="59"/>
      <c r="AN10" s="59"/>
      <c r="AO10" s="59"/>
      <c r="AP10" s="59"/>
      <c r="AQ10" s="59"/>
      <c r="AR10" s="59"/>
      <c r="AS10" s="59"/>
      <c r="AT10" s="50">
        <f>データ!$V$6</f>
        <v>74.34</v>
      </c>
      <c r="AU10" s="51"/>
      <c r="AV10" s="51"/>
      <c r="AW10" s="51"/>
      <c r="AX10" s="51"/>
      <c r="AY10" s="51"/>
      <c r="AZ10" s="51"/>
      <c r="BA10" s="51"/>
      <c r="BB10" s="52">
        <f>データ!$W$6</f>
        <v>703.95</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2">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2">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2">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2">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3" t="s">
        <v>117</v>
      </c>
      <c r="BM47" s="84"/>
      <c r="BN47" s="84"/>
      <c r="BO47" s="84"/>
      <c r="BP47" s="84"/>
      <c r="BQ47" s="84"/>
      <c r="BR47" s="84"/>
      <c r="BS47" s="84"/>
      <c r="BT47" s="84"/>
      <c r="BU47" s="84"/>
      <c r="BV47" s="84"/>
      <c r="BW47" s="84"/>
      <c r="BX47" s="84"/>
      <c r="BY47" s="84"/>
      <c r="BZ47" s="85"/>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3"/>
      <c r="BM48" s="84"/>
      <c r="BN48" s="84"/>
      <c r="BO48" s="84"/>
      <c r="BP48" s="84"/>
      <c r="BQ48" s="84"/>
      <c r="BR48" s="84"/>
      <c r="BS48" s="84"/>
      <c r="BT48" s="84"/>
      <c r="BU48" s="84"/>
      <c r="BV48" s="84"/>
      <c r="BW48" s="84"/>
      <c r="BX48" s="84"/>
      <c r="BY48" s="84"/>
      <c r="BZ48" s="85"/>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3"/>
      <c r="BM49" s="84"/>
      <c r="BN49" s="84"/>
      <c r="BO49" s="84"/>
      <c r="BP49" s="84"/>
      <c r="BQ49" s="84"/>
      <c r="BR49" s="84"/>
      <c r="BS49" s="84"/>
      <c r="BT49" s="84"/>
      <c r="BU49" s="84"/>
      <c r="BV49" s="84"/>
      <c r="BW49" s="84"/>
      <c r="BX49" s="84"/>
      <c r="BY49" s="84"/>
      <c r="BZ49" s="85"/>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3"/>
      <c r="BM50" s="84"/>
      <c r="BN50" s="84"/>
      <c r="BO50" s="84"/>
      <c r="BP50" s="84"/>
      <c r="BQ50" s="84"/>
      <c r="BR50" s="84"/>
      <c r="BS50" s="84"/>
      <c r="BT50" s="84"/>
      <c r="BU50" s="84"/>
      <c r="BV50" s="84"/>
      <c r="BW50" s="84"/>
      <c r="BX50" s="84"/>
      <c r="BY50" s="84"/>
      <c r="BZ50" s="85"/>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3"/>
      <c r="BM51" s="84"/>
      <c r="BN51" s="84"/>
      <c r="BO51" s="84"/>
      <c r="BP51" s="84"/>
      <c r="BQ51" s="84"/>
      <c r="BR51" s="84"/>
      <c r="BS51" s="84"/>
      <c r="BT51" s="84"/>
      <c r="BU51" s="84"/>
      <c r="BV51" s="84"/>
      <c r="BW51" s="84"/>
      <c r="BX51" s="84"/>
      <c r="BY51" s="84"/>
      <c r="BZ51" s="85"/>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3"/>
      <c r="BM52" s="84"/>
      <c r="BN52" s="84"/>
      <c r="BO52" s="84"/>
      <c r="BP52" s="84"/>
      <c r="BQ52" s="84"/>
      <c r="BR52" s="84"/>
      <c r="BS52" s="84"/>
      <c r="BT52" s="84"/>
      <c r="BU52" s="84"/>
      <c r="BV52" s="84"/>
      <c r="BW52" s="84"/>
      <c r="BX52" s="84"/>
      <c r="BY52" s="84"/>
      <c r="BZ52" s="85"/>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3"/>
      <c r="BM53" s="84"/>
      <c r="BN53" s="84"/>
      <c r="BO53" s="84"/>
      <c r="BP53" s="84"/>
      <c r="BQ53" s="84"/>
      <c r="BR53" s="84"/>
      <c r="BS53" s="84"/>
      <c r="BT53" s="84"/>
      <c r="BU53" s="84"/>
      <c r="BV53" s="84"/>
      <c r="BW53" s="84"/>
      <c r="BX53" s="84"/>
      <c r="BY53" s="84"/>
      <c r="BZ53" s="85"/>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3"/>
      <c r="BM54" s="84"/>
      <c r="BN54" s="84"/>
      <c r="BO54" s="84"/>
      <c r="BP54" s="84"/>
      <c r="BQ54" s="84"/>
      <c r="BR54" s="84"/>
      <c r="BS54" s="84"/>
      <c r="BT54" s="84"/>
      <c r="BU54" s="84"/>
      <c r="BV54" s="84"/>
      <c r="BW54" s="84"/>
      <c r="BX54" s="84"/>
      <c r="BY54" s="84"/>
      <c r="BZ54" s="85"/>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3"/>
      <c r="BM55" s="84"/>
      <c r="BN55" s="84"/>
      <c r="BO55" s="84"/>
      <c r="BP55" s="84"/>
      <c r="BQ55" s="84"/>
      <c r="BR55" s="84"/>
      <c r="BS55" s="84"/>
      <c r="BT55" s="84"/>
      <c r="BU55" s="84"/>
      <c r="BV55" s="84"/>
      <c r="BW55" s="84"/>
      <c r="BX55" s="84"/>
      <c r="BY55" s="84"/>
      <c r="BZ55" s="85"/>
    </row>
    <row r="56" spans="1:78" ht="13.5" customHeight="1" x14ac:dyDescent="0.2">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83"/>
      <c r="BM56" s="84"/>
      <c r="BN56" s="84"/>
      <c r="BO56" s="84"/>
      <c r="BP56" s="84"/>
      <c r="BQ56" s="84"/>
      <c r="BR56" s="84"/>
      <c r="BS56" s="84"/>
      <c r="BT56" s="84"/>
      <c r="BU56" s="84"/>
      <c r="BV56" s="84"/>
      <c r="BW56" s="84"/>
      <c r="BX56" s="84"/>
      <c r="BY56" s="84"/>
      <c r="BZ56" s="85"/>
    </row>
    <row r="57" spans="1:78" ht="13.5" customHeight="1" x14ac:dyDescent="0.2">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83"/>
      <c r="BM57" s="84"/>
      <c r="BN57" s="84"/>
      <c r="BO57" s="84"/>
      <c r="BP57" s="84"/>
      <c r="BQ57" s="84"/>
      <c r="BR57" s="84"/>
      <c r="BS57" s="84"/>
      <c r="BT57" s="84"/>
      <c r="BU57" s="84"/>
      <c r="BV57" s="84"/>
      <c r="BW57" s="84"/>
      <c r="BX57" s="84"/>
      <c r="BY57" s="84"/>
      <c r="BZ57" s="85"/>
    </row>
    <row r="58" spans="1:78" ht="13.5" customHeight="1" x14ac:dyDescent="0.2">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3"/>
      <c r="BM58" s="84"/>
      <c r="BN58" s="84"/>
      <c r="BO58" s="84"/>
      <c r="BP58" s="84"/>
      <c r="BQ58" s="84"/>
      <c r="BR58" s="84"/>
      <c r="BS58" s="84"/>
      <c r="BT58" s="84"/>
      <c r="BU58" s="84"/>
      <c r="BV58" s="84"/>
      <c r="BW58" s="84"/>
      <c r="BX58" s="84"/>
      <c r="BY58" s="84"/>
      <c r="BZ58" s="85"/>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3"/>
      <c r="BM59" s="84"/>
      <c r="BN59" s="84"/>
      <c r="BO59" s="84"/>
      <c r="BP59" s="84"/>
      <c r="BQ59" s="84"/>
      <c r="BR59" s="84"/>
      <c r="BS59" s="84"/>
      <c r="BT59" s="84"/>
      <c r="BU59" s="84"/>
      <c r="BV59" s="84"/>
      <c r="BW59" s="84"/>
      <c r="BX59" s="84"/>
      <c r="BY59" s="84"/>
      <c r="BZ59" s="85"/>
    </row>
    <row r="60" spans="1:78" ht="13.5" customHeight="1" x14ac:dyDescent="0.2">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83"/>
      <c r="BM60" s="84"/>
      <c r="BN60" s="84"/>
      <c r="BO60" s="84"/>
      <c r="BP60" s="84"/>
      <c r="BQ60" s="84"/>
      <c r="BR60" s="84"/>
      <c r="BS60" s="84"/>
      <c r="BT60" s="84"/>
      <c r="BU60" s="84"/>
      <c r="BV60" s="84"/>
      <c r="BW60" s="84"/>
      <c r="BX60" s="84"/>
      <c r="BY60" s="84"/>
      <c r="BZ60" s="85"/>
    </row>
    <row r="61" spans="1:78" ht="13.5" customHeight="1" x14ac:dyDescent="0.2">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83"/>
      <c r="BM61" s="84"/>
      <c r="BN61" s="84"/>
      <c r="BO61" s="84"/>
      <c r="BP61" s="84"/>
      <c r="BQ61" s="84"/>
      <c r="BR61" s="84"/>
      <c r="BS61" s="84"/>
      <c r="BT61" s="84"/>
      <c r="BU61" s="84"/>
      <c r="BV61" s="84"/>
      <c r="BW61" s="84"/>
      <c r="BX61" s="84"/>
      <c r="BY61" s="84"/>
      <c r="BZ61" s="85"/>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3"/>
      <c r="BM62" s="84"/>
      <c r="BN62" s="84"/>
      <c r="BO62" s="84"/>
      <c r="BP62" s="84"/>
      <c r="BQ62" s="84"/>
      <c r="BR62" s="84"/>
      <c r="BS62" s="84"/>
      <c r="BT62" s="84"/>
      <c r="BU62" s="84"/>
      <c r="BV62" s="84"/>
      <c r="BW62" s="84"/>
      <c r="BX62" s="84"/>
      <c r="BY62" s="84"/>
      <c r="BZ62" s="85"/>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3"/>
      <c r="BM63" s="84"/>
      <c r="BN63" s="84"/>
      <c r="BO63" s="84"/>
      <c r="BP63" s="84"/>
      <c r="BQ63" s="84"/>
      <c r="BR63" s="84"/>
      <c r="BS63" s="84"/>
      <c r="BT63" s="84"/>
      <c r="BU63" s="84"/>
      <c r="BV63" s="84"/>
      <c r="BW63" s="84"/>
      <c r="BX63" s="84"/>
      <c r="BY63" s="84"/>
      <c r="BZ63" s="85"/>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6" t="s">
        <v>116</v>
      </c>
      <c r="BM66" s="87"/>
      <c r="BN66" s="87"/>
      <c r="BO66" s="87"/>
      <c r="BP66" s="87"/>
      <c r="BQ66" s="87"/>
      <c r="BR66" s="87"/>
      <c r="BS66" s="87"/>
      <c r="BT66" s="87"/>
      <c r="BU66" s="87"/>
      <c r="BV66" s="87"/>
      <c r="BW66" s="87"/>
      <c r="BX66" s="87"/>
      <c r="BY66" s="87"/>
      <c r="BZ66" s="88"/>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6"/>
      <c r="BM67" s="87"/>
      <c r="BN67" s="87"/>
      <c r="BO67" s="87"/>
      <c r="BP67" s="87"/>
      <c r="BQ67" s="87"/>
      <c r="BR67" s="87"/>
      <c r="BS67" s="87"/>
      <c r="BT67" s="87"/>
      <c r="BU67" s="87"/>
      <c r="BV67" s="87"/>
      <c r="BW67" s="87"/>
      <c r="BX67" s="87"/>
      <c r="BY67" s="87"/>
      <c r="BZ67" s="88"/>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6"/>
      <c r="BM68" s="87"/>
      <c r="BN68" s="87"/>
      <c r="BO68" s="87"/>
      <c r="BP68" s="87"/>
      <c r="BQ68" s="87"/>
      <c r="BR68" s="87"/>
      <c r="BS68" s="87"/>
      <c r="BT68" s="87"/>
      <c r="BU68" s="87"/>
      <c r="BV68" s="87"/>
      <c r="BW68" s="87"/>
      <c r="BX68" s="87"/>
      <c r="BY68" s="87"/>
      <c r="BZ68" s="88"/>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6"/>
      <c r="BM69" s="87"/>
      <c r="BN69" s="87"/>
      <c r="BO69" s="87"/>
      <c r="BP69" s="87"/>
      <c r="BQ69" s="87"/>
      <c r="BR69" s="87"/>
      <c r="BS69" s="87"/>
      <c r="BT69" s="87"/>
      <c r="BU69" s="87"/>
      <c r="BV69" s="87"/>
      <c r="BW69" s="87"/>
      <c r="BX69" s="87"/>
      <c r="BY69" s="87"/>
      <c r="BZ69" s="88"/>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6"/>
      <c r="BM70" s="87"/>
      <c r="BN70" s="87"/>
      <c r="BO70" s="87"/>
      <c r="BP70" s="87"/>
      <c r="BQ70" s="87"/>
      <c r="BR70" s="87"/>
      <c r="BS70" s="87"/>
      <c r="BT70" s="87"/>
      <c r="BU70" s="87"/>
      <c r="BV70" s="87"/>
      <c r="BW70" s="87"/>
      <c r="BX70" s="87"/>
      <c r="BY70" s="87"/>
      <c r="BZ70" s="88"/>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6"/>
      <c r="BM71" s="87"/>
      <c r="BN71" s="87"/>
      <c r="BO71" s="87"/>
      <c r="BP71" s="87"/>
      <c r="BQ71" s="87"/>
      <c r="BR71" s="87"/>
      <c r="BS71" s="87"/>
      <c r="BT71" s="87"/>
      <c r="BU71" s="87"/>
      <c r="BV71" s="87"/>
      <c r="BW71" s="87"/>
      <c r="BX71" s="87"/>
      <c r="BY71" s="87"/>
      <c r="BZ71" s="88"/>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6"/>
      <c r="BM72" s="87"/>
      <c r="BN72" s="87"/>
      <c r="BO72" s="87"/>
      <c r="BP72" s="87"/>
      <c r="BQ72" s="87"/>
      <c r="BR72" s="87"/>
      <c r="BS72" s="87"/>
      <c r="BT72" s="87"/>
      <c r="BU72" s="87"/>
      <c r="BV72" s="87"/>
      <c r="BW72" s="87"/>
      <c r="BX72" s="87"/>
      <c r="BY72" s="87"/>
      <c r="BZ72" s="88"/>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6"/>
      <c r="BM73" s="87"/>
      <c r="BN73" s="87"/>
      <c r="BO73" s="87"/>
      <c r="BP73" s="87"/>
      <c r="BQ73" s="87"/>
      <c r="BR73" s="87"/>
      <c r="BS73" s="87"/>
      <c r="BT73" s="87"/>
      <c r="BU73" s="87"/>
      <c r="BV73" s="87"/>
      <c r="BW73" s="87"/>
      <c r="BX73" s="87"/>
      <c r="BY73" s="87"/>
      <c r="BZ73" s="88"/>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6"/>
      <c r="BM74" s="87"/>
      <c r="BN74" s="87"/>
      <c r="BO74" s="87"/>
      <c r="BP74" s="87"/>
      <c r="BQ74" s="87"/>
      <c r="BR74" s="87"/>
      <c r="BS74" s="87"/>
      <c r="BT74" s="87"/>
      <c r="BU74" s="87"/>
      <c r="BV74" s="87"/>
      <c r="BW74" s="87"/>
      <c r="BX74" s="87"/>
      <c r="BY74" s="87"/>
      <c r="BZ74" s="88"/>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6"/>
      <c r="BM75" s="87"/>
      <c r="BN75" s="87"/>
      <c r="BO75" s="87"/>
      <c r="BP75" s="87"/>
      <c r="BQ75" s="87"/>
      <c r="BR75" s="87"/>
      <c r="BS75" s="87"/>
      <c r="BT75" s="87"/>
      <c r="BU75" s="87"/>
      <c r="BV75" s="87"/>
      <c r="BW75" s="87"/>
      <c r="BX75" s="87"/>
      <c r="BY75" s="87"/>
      <c r="BZ75" s="88"/>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6"/>
      <c r="BM76" s="87"/>
      <c r="BN76" s="87"/>
      <c r="BO76" s="87"/>
      <c r="BP76" s="87"/>
      <c r="BQ76" s="87"/>
      <c r="BR76" s="87"/>
      <c r="BS76" s="87"/>
      <c r="BT76" s="87"/>
      <c r="BU76" s="87"/>
      <c r="BV76" s="87"/>
      <c r="BW76" s="87"/>
      <c r="BX76" s="87"/>
      <c r="BY76" s="87"/>
      <c r="BZ76" s="88"/>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6"/>
      <c r="BM77" s="87"/>
      <c r="BN77" s="87"/>
      <c r="BO77" s="87"/>
      <c r="BP77" s="87"/>
      <c r="BQ77" s="87"/>
      <c r="BR77" s="87"/>
      <c r="BS77" s="87"/>
      <c r="BT77" s="87"/>
      <c r="BU77" s="87"/>
      <c r="BV77" s="87"/>
      <c r="BW77" s="87"/>
      <c r="BX77" s="87"/>
      <c r="BY77" s="87"/>
      <c r="BZ77" s="88"/>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6"/>
      <c r="BM78" s="87"/>
      <c r="BN78" s="87"/>
      <c r="BO78" s="87"/>
      <c r="BP78" s="87"/>
      <c r="BQ78" s="87"/>
      <c r="BR78" s="87"/>
      <c r="BS78" s="87"/>
      <c r="BT78" s="87"/>
      <c r="BU78" s="87"/>
      <c r="BV78" s="87"/>
      <c r="BW78" s="87"/>
      <c r="BX78" s="87"/>
      <c r="BY78" s="87"/>
      <c r="BZ78" s="88"/>
    </row>
    <row r="79" spans="1:78" ht="13.5" customHeight="1" x14ac:dyDescent="0.2">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86"/>
      <c r="BM79" s="87"/>
      <c r="BN79" s="87"/>
      <c r="BO79" s="87"/>
      <c r="BP79" s="87"/>
      <c r="BQ79" s="87"/>
      <c r="BR79" s="87"/>
      <c r="BS79" s="87"/>
      <c r="BT79" s="87"/>
      <c r="BU79" s="87"/>
      <c r="BV79" s="87"/>
      <c r="BW79" s="87"/>
      <c r="BX79" s="87"/>
      <c r="BY79" s="87"/>
      <c r="BZ79" s="88"/>
    </row>
    <row r="80" spans="1:78" ht="13.5" customHeight="1" x14ac:dyDescent="0.2">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86"/>
      <c r="BM80" s="87"/>
      <c r="BN80" s="87"/>
      <c r="BO80" s="87"/>
      <c r="BP80" s="87"/>
      <c r="BQ80" s="87"/>
      <c r="BR80" s="87"/>
      <c r="BS80" s="87"/>
      <c r="BT80" s="87"/>
      <c r="BU80" s="87"/>
      <c r="BV80" s="87"/>
      <c r="BW80" s="87"/>
      <c r="BX80" s="87"/>
      <c r="BY80" s="87"/>
      <c r="BZ80" s="88"/>
    </row>
    <row r="81" spans="1:78" ht="13.5" customHeight="1" x14ac:dyDescent="0.2">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86"/>
      <c r="BM81" s="87"/>
      <c r="BN81" s="87"/>
      <c r="BO81" s="87"/>
      <c r="BP81" s="87"/>
      <c r="BQ81" s="87"/>
      <c r="BR81" s="87"/>
      <c r="BS81" s="87"/>
      <c r="BT81" s="87"/>
      <c r="BU81" s="87"/>
      <c r="BV81" s="87"/>
      <c r="BW81" s="87"/>
      <c r="BX81" s="87"/>
      <c r="BY81" s="87"/>
      <c r="BZ81" s="8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9"/>
      <c r="BM82" s="90"/>
      <c r="BN82" s="90"/>
      <c r="BO82" s="90"/>
      <c r="BP82" s="90"/>
      <c r="BQ82" s="90"/>
      <c r="BR82" s="90"/>
      <c r="BS82" s="90"/>
      <c r="BT82" s="90"/>
      <c r="BU82" s="90"/>
      <c r="BV82" s="90"/>
      <c r="BW82" s="90"/>
      <c r="BX82" s="90"/>
      <c r="BY82" s="90"/>
      <c r="BZ82" s="91"/>
    </row>
    <row r="83" spans="1:78" x14ac:dyDescent="0.2">
      <c r="C83" s="25" t="s">
        <v>40</v>
      </c>
    </row>
    <row r="84" spans="1:78" hidden="1" x14ac:dyDescent="0.2">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2">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2zMGskJZdCbwpoN3+72GprErTREUkYdS/y61XGB8pRO1BVtbejKUWI9+x+/Jb3MPZmpMTj/qDL5mLNvUI7D67A==" saltValue="Rau2UgmZw1BhmAWGuEu3t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2" x14ac:dyDescent="0.2"/>
  <cols>
    <col min="2" max="144" width="11.88671875" customWidth="1"/>
  </cols>
  <sheetData>
    <row r="1" spans="1:144" x14ac:dyDescent="0.2">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2">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2">
      <c r="A3" s="28" t="s">
        <v>55</v>
      </c>
      <c r="B3" s="29" t="s">
        <v>56</v>
      </c>
      <c r="C3" s="29" t="s">
        <v>57</v>
      </c>
      <c r="D3" s="29" t="s">
        <v>58</v>
      </c>
      <c r="E3" s="29" t="s">
        <v>59</v>
      </c>
      <c r="F3" s="29" t="s">
        <v>60</v>
      </c>
      <c r="G3" s="29" t="s">
        <v>61</v>
      </c>
      <c r="H3" s="93" t="s">
        <v>62</v>
      </c>
      <c r="I3" s="94"/>
      <c r="J3" s="94"/>
      <c r="K3" s="94"/>
      <c r="L3" s="94"/>
      <c r="M3" s="94"/>
      <c r="N3" s="94"/>
      <c r="O3" s="94"/>
      <c r="P3" s="94"/>
      <c r="Q3" s="94"/>
      <c r="R3" s="94"/>
      <c r="S3" s="94"/>
      <c r="T3" s="94"/>
      <c r="U3" s="94"/>
      <c r="V3" s="94"/>
      <c r="W3" s="95"/>
      <c r="X3" s="99" t="s">
        <v>63</v>
      </c>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2"/>
      <c r="DC3" s="92"/>
      <c r="DD3" s="92"/>
      <c r="DE3" s="92"/>
      <c r="DF3" s="92"/>
      <c r="DG3" s="92"/>
      <c r="DH3" s="92" t="s">
        <v>35</v>
      </c>
      <c r="DI3" s="92"/>
      <c r="DJ3" s="92"/>
      <c r="DK3" s="92"/>
      <c r="DL3" s="92"/>
      <c r="DM3" s="92"/>
      <c r="DN3" s="92"/>
      <c r="DO3" s="92"/>
      <c r="DP3" s="92"/>
      <c r="DQ3" s="92"/>
      <c r="DR3" s="92"/>
      <c r="DS3" s="92"/>
      <c r="DT3" s="92"/>
      <c r="DU3" s="92"/>
      <c r="DV3" s="92"/>
      <c r="DW3" s="92"/>
      <c r="DX3" s="92"/>
      <c r="DY3" s="92"/>
      <c r="DZ3" s="92"/>
      <c r="EA3" s="92"/>
      <c r="EB3" s="92"/>
      <c r="EC3" s="92"/>
      <c r="ED3" s="92"/>
      <c r="EE3" s="92"/>
      <c r="EF3" s="92"/>
      <c r="EG3" s="92"/>
      <c r="EH3" s="92"/>
      <c r="EI3" s="92"/>
      <c r="EJ3" s="92"/>
      <c r="EK3" s="92"/>
      <c r="EL3" s="92"/>
      <c r="EM3" s="92"/>
      <c r="EN3" s="92"/>
    </row>
    <row r="4" spans="1:144" x14ac:dyDescent="0.2">
      <c r="A4" s="28" t="s">
        <v>64</v>
      </c>
      <c r="B4" s="30"/>
      <c r="C4" s="30"/>
      <c r="D4" s="30"/>
      <c r="E4" s="30"/>
      <c r="F4" s="30"/>
      <c r="G4" s="30"/>
      <c r="H4" s="96"/>
      <c r="I4" s="97"/>
      <c r="J4" s="97"/>
      <c r="K4" s="97"/>
      <c r="L4" s="97"/>
      <c r="M4" s="97"/>
      <c r="N4" s="97"/>
      <c r="O4" s="97"/>
      <c r="P4" s="97"/>
      <c r="Q4" s="97"/>
      <c r="R4" s="97"/>
      <c r="S4" s="97"/>
      <c r="T4" s="97"/>
      <c r="U4" s="97"/>
      <c r="V4" s="97"/>
      <c r="W4" s="98"/>
      <c r="X4" s="92" t="s">
        <v>65</v>
      </c>
      <c r="Y4" s="92"/>
      <c r="Z4" s="92"/>
      <c r="AA4" s="92"/>
      <c r="AB4" s="92"/>
      <c r="AC4" s="92"/>
      <c r="AD4" s="92"/>
      <c r="AE4" s="92"/>
      <c r="AF4" s="92"/>
      <c r="AG4" s="92"/>
      <c r="AH4" s="92"/>
      <c r="AI4" s="92" t="s">
        <v>66</v>
      </c>
      <c r="AJ4" s="92"/>
      <c r="AK4" s="92"/>
      <c r="AL4" s="92"/>
      <c r="AM4" s="92"/>
      <c r="AN4" s="92"/>
      <c r="AO4" s="92"/>
      <c r="AP4" s="92"/>
      <c r="AQ4" s="92"/>
      <c r="AR4" s="92"/>
      <c r="AS4" s="92"/>
      <c r="AT4" s="92" t="s">
        <v>67</v>
      </c>
      <c r="AU4" s="92"/>
      <c r="AV4" s="92"/>
      <c r="AW4" s="92"/>
      <c r="AX4" s="92"/>
      <c r="AY4" s="92"/>
      <c r="AZ4" s="92"/>
      <c r="BA4" s="92"/>
      <c r="BB4" s="92"/>
      <c r="BC4" s="92"/>
      <c r="BD4" s="92"/>
      <c r="BE4" s="92" t="s">
        <v>68</v>
      </c>
      <c r="BF4" s="92"/>
      <c r="BG4" s="92"/>
      <c r="BH4" s="92"/>
      <c r="BI4" s="92"/>
      <c r="BJ4" s="92"/>
      <c r="BK4" s="92"/>
      <c r="BL4" s="92"/>
      <c r="BM4" s="92"/>
      <c r="BN4" s="92"/>
      <c r="BO4" s="92"/>
      <c r="BP4" s="92" t="s">
        <v>69</v>
      </c>
      <c r="BQ4" s="92"/>
      <c r="BR4" s="92"/>
      <c r="BS4" s="92"/>
      <c r="BT4" s="92"/>
      <c r="BU4" s="92"/>
      <c r="BV4" s="92"/>
      <c r="BW4" s="92"/>
      <c r="BX4" s="92"/>
      <c r="BY4" s="92"/>
      <c r="BZ4" s="92"/>
      <c r="CA4" s="92" t="s">
        <v>70</v>
      </c>
      <c r="CB4" s="92"/>
      <c r="CC4" s="92"/>
      <c r="CD4" s="92"/>
      <c r="CE4" s="92"/>
      <c r="CF4" s="92"/>
      <c r="CG4" s="92"/>
      <c r="CH4" s="92"/>
      <c r="CI4" s="92"/>
      <c r="CJ4" s="92"/>
      <c r="CK4" s="92"/>
      <c r="CL4" s="92" t="s">
        <v>71</v>
      </c>
      <c r="CM4" s="92"/>
      <c r="CN4" s="92"/>
      <c r="CO4" s="92"/>
      <c r="CP4" s="92"/>
      <c r="CQ4" s="92"/>
      <c r="CR4" s="92"/>
      <c r="CS4" s="92"/>
      <c r="CT4" s="92"/>
      <c r="CU4" s="92"/>
      <c r="CV4" s="92"/>
      <c r="CW4" s="92" t="s">
        <v>72</v>
      </c>
      <c r="CX4" s="92"/>
      <c r="CY4" s="92"/>
      <c r="CZ4" s="92"/>
      <c r="DA4" s="92"/>
      <c r="DB4" s="92"/>
      <c r="DC4" s="92"/>
      <c r="DD4" s="92"/>
      <c r="DE4" s="92"/>
      <c r="DF4" s="92"/>
      <c r="DG4" s="92"/>
      <c r="DH4" s="92" t="s">
        <v>73</v>
      </c>
      <c r="DI4" s="92"/>
      <c r="DJ4" s="92"/>
      <c r="DK4" s="92"/>
      <c r="DL4" s="92"/>
      <c r="DM4" s="92"/>
      <c r="DN4" s="92"/>
      <c r="DO4" s="92"/>
      <c r="DP4" s="92"/>
      <c r="DQ4" s="92"/>
      <c r="DR4" s="92"/>
      <c r="DS4" s="92" t="s">
        <v>74</v>
      </c>
      <c r="DT4" s="92"/>
      <c r="DU4" s="92"/>
      <c r="DV4" s="92"/>
      <c r="DW4" s="92"/>
      <c r="DX4" s="92"/>
      <c r="DY4" s="92"/>
      <c r="DZ4" s="92"/>
      <c r="EA4" s="92"/>
      <c r="EB4" s="92"/>
      <c r="EC4" s="92"/>
      <c r="ED4" s="92" t="s">
        <v>75</v>
      </c>
      <c r="EE4" s="92"/>
      <c r="EF4" s="92"/>
      <c r="EG4" s="92"/>
      <c r="EH4" s="92"/>
      <c r="EI4" s="92"/>
      <c r="EJ4" s="92"/>
      <c r="EK4" s="92"/>
      <c r="EL4" s="92"/>
      <c r="EM4" s="92"/>
      <c r="EN4" s="92"/>
    </row>
    <row r="5" spans="1:144" x14ac:dyDescent="0.2">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2">
      <c r="A6" s="28" t="s">
        <v>103</v>
      </c>
      <c r="B6" s="33">
        <f>B7</f>
        <v>2017</v>
      </c>
      <c r="C6" s="33">
        <f t="shared" ref="C6:W6" si="3">C7</f>
        <v>452041</v>
      </c>
      <c r="D6" s="33">
        <f t="shared" si="3"/>
        <v>46</v>
      </c>
      <c r="E6" s="33">
        <f t="shared" si="3"/>
        <v>1</v>
      </c>
      <c r="F6" s="33">
        <f t="shared" si="3"/>
        <v>0</v>
      </c>
      <c r="G6" s="33">
        <f t="shared" si="3"/>
        <v>1</v>
      </c>
      <c r="H6" s="33" t="str">
        <f t="shared" si="3"/>
        <v>宮崎県　日南市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45.36</v>
      </c>
      <c r="P6" s="34">
        <f t="shared" si="3"/>
        <v>97.21</v>
      </c>
      <c r="Q6" s="34">
        <f t="shared" si="3"/>
        <v>2743</v>
      </c>
      <c r="R6" s="34">
        <f t="shared" si="3"/>
        <v>54271</v>
      </c>
      <c r="S6" s="34">
        <f t="shared" si="3"/>
        <v>536.11</v>
      </c>
      <c r="T6" s="34">
        <f t="shared" si="3"/>
        <v>101.23</v>
      </c>
      <c r="U6" s="34">
        <f t="shared" si="3"/>
        <v>52332</v>
      </c>
      <c r="V6" s="34">
        <f t="shared" si="3"/>
        <v>74.34</v>
      </c>
      <c r="W6" s="34">
        <f t="shared" si="3"/>
        <v>703.95</v>
      </c>
      <c r="X6" s="35">
        <f>IF(X7="",NA(),X7)</f>
        <v>114.77</v>
      </c>
      <c r="Y6" s="35">
        <f t="shared" ref="Y6:AG6" si="4">IF(Y7="",NA(),Y7)</f>
        <v>111.48</v>
      </c>
      <c r="Z6" s="35">
        <f t="shared" si="4"/>
        <v>112.88</v>
      </c>
      <c r="AA6" s="35">
        <f t="shared" si="4"/>
        <v>108.91</v>
      </c>
      <c r="AB6" s="35">
        <f t="shared" si="4"/>
        <v>93.1</v>
      </c>
      <c r="AC6" s="35">
        <f t="shared" si="4"/>
        <v>106.89</v>
      </c>
      <c r="AD6" s="35">
        <f t="shared" si="4"/>
        <v>109.04</v>
      </c>
      <c r="AE6" s="35">
        <f t="shared" si="4"/>
        <v>109.64</v>
      </c>
      <c r="AF6" s="35">
        <f t="shared" si="4"/>
        <v>110.95</v>
      </c>
      <c r="AG6" s="35">
        <f t="shared" si="4"/>
        <v>112.15</v>
      </c>
      <c r="AH6" s="34" t="str">
        <f>IF(AH7="","",IF(AH7="-","【-】","【"&amp;SUBSTITUTE(TEXT(AH7,"#,##0.00"),"-","△")&amp;"】"))</f>
        <v>【113.39】</v>
      </c>
      <c r="AI6" s="34">
        <f>IF(AI7="",NA(),AI7)</f>
        <v>0</v>
      </c>
      <c r="AJ6" s="34">
        <f t="shared" ref="AJ6:AR6" si="5">IF(AJ7="",NA(),AJ7)</f>
        <v>0</v>
      </c>
      <c r="AK6" s="34">
        <f t="shared" si="5"/>
        <v>0</v>
      </c>
      <c r="AL6" s="34">
        <f t="shared" si="5"/>
        <v>0</v>
      </c>
      <c r="AM6" s="35">
        <f t="shared" si="5"/>
        <v>9.17</v>
      </c>
      <c r="AN6" s="35">
        <f t="shared" si="5"/>
        <v>7.76</v>
      </c>
      <c r="AO6" s="35">
        <f t="shared" si="5"/>
        <v>3.77</v>
      </c>
      <c r="AP6" s="35">
        <f t="shared" si="5"/>
        <v>3.62</v>
      </c>
      <c r="AQ6" s="35">
        <f t="shared" si="5"/>
        <v>3.91</v>
      </c>
      <c r="AR6" s="35">
        <f t="shared" si="5"/>
        <v>1</v>
      </c>
      <c r="AS6" s="34" t="str">
        <f>IF(AS7="","",IF(AS7="-","【-】","【"&amp;SUBSTITUTE(TEXT(AS7,"#,##0.00"),"-","△")&amp;"】"))</f>
        <v>【0.85】</v>
      </c>
      <c r="AT6" s="35">
        <f>IF(AT7="",NA(),AT7)</f>
        <v>1298.75</v>
      </c>
      <c r="AU6" s="35">
        <f t="shared" ref="AU6:BC6" si="6">IF(AU7="",NA(),AU7)</f>
        <v>348.67</v>
      </c>
      <c r="AV6" s="35">
        <f t="shared" si="6"/>
        <v>305.45</v>
      </c>
      <c r="AW6" s="35">
        <f t="shared" si="6"/>
        <v>360.07</v>
      </c>
      <c r="AX6" s="35">
        <f t="shared" si="6"/>
        <v>216.54</v>
      </c>
      <c r="AY6" s="35">
        <f t="shared" si="6"/>
        <v>909.68</v>
      </c>
      <c r="AZ6" s="35">
        <f t="shared" si="6"/>
        <v>382.09</v>
      </c>
      <c r="BA6" s="35">
        <f t="shared" si="6"/>
        <v>371.31</v>
      </c>
      <c r="BB6" s="35">
        <f t="shared" si="6"/>
        <v>377.63</v>
      </c>
      <c r="BC6" s="35">
        <f t="shared" si="6"/>
        <v>355.5</v>
      </c>
      <c r="BD6" s="34" t="str">
        <f>IF(BD7="","",IF(BD7="-","【-】","【"&amp;SUBSTITUTE(TEXT(BD7,"#,##0.00"),"-","△")&amp;"】"))</f>
        <v>【264.34】</v>
      </c>
      <c r="BE6" s="35">
        <f>IF(BE7="",NA(),BE7)</f>
        <v>577.82000000000005</v>
      </c>
      <c r="BF6" s="35">
        <f t="shared" ref="BF6:BN6" si="7">IF(BF7="",NA(),BF7)</f>
        <v>597.82000000000005</v>
      </c>
      <c r="BG6" s="35">
        <f t="shared" si="7"/>
        <v>615.27</v>
      </c>
      <c r="BH6" s="35">
        <f t="shared" si="7"/>
        <v>621.28</v>
      </c>
      <c r="BI6" s="35">
        <f t="shared" si="7"/>
        <v>660.6</v>
      </c>
      <c r="BJ6" s="35">
        <f t="shared" si="7"/>
        <v>382.65</v>
      </c>
      <c r="BK6" s="35">
        <f t="shared" si="7"/>
        <v>385.06</v>
      </c>
      <c r="BL6" s="35">
        <f t="shared" si="7"/>
        <v>373.09</v>
      </c>
      <c r="BM6" s="35">
        <f t="shared" si="7"/>
        <v>364.71</v>
      </c>
      <c r="BN6" s="35">
        <f t="shared" si="7"/>
        <v>312.58</v>
      </c>
      <c r="BO6" s="34" t="str">
        <f>IF(BO7="","",IF(BO7="-","【-】","【"&amp;SUBSTITUTE(TEXT(BO7,"#,##0.00"),"-","△")&amp;"】"))</f>
        <v>【274.27】</v>
      </c>
      <c r="BP6" s="35">
        <f>IF(BP7="",NA(),BP7)</f>
        <v>112.48</v>
      </c>
      <c r="BQ6" s="35">
        <f t="shared" ref="BQ6:BY6" si="8">IF(BQ7="",NA(),BQ7)</f>
        <v>109.65</v>
      </c>
      <c r="BR6" s="35">
        <f t="shared" si="8"/>
        <v>110.23</v>
      </c>
      <c r="BS6" s="35">
        <f t="shared" si="8"/>
        <v>105.33</v>
      </c>
      <c r="BT6" s="35">
        <f t="shared" si="8"/>
        <v>89.56</v>
      </c>
      <c r="BU6" s="35">
        <f t="shared" si="8"/>
        <v>96.1</v>
      </c>
      <c r="BV6" s="35">
        <f t="shared" si="8"/>
        <v>99.07</v>
      </c>
      <c r="BW6" s="35">
        <f t="shared" si="8"/>
        <v>99.99</v>
      </c>
      <c r="BX6" s="35">
        <f t="shared" si="8"/>
        <v>100.65</v>
      </c>
      <c r="BY6" s="35">
        <f t="shared" si="8"/>
        <v>104.57</v>
      </c>
      <c r="BZ6" s="34" t="str">
        <f>IF(BZ7="","",IF(BZ7="-","【-】","【"&amp;SUBSTITUTE(TEXT(BZ7,"#,##0.00"),"-","△")&amp;"】"))</f>
        <v>【104.36】</v>
      </c>
      <c r="CA6" s="35">
        <f>IF(CA7="",NA(),CA7)</f>
        <v>140.29</v>
      </c>
      <c r="CB6" s="35">
        <f t="shared" ref="CB6:CJ6" si="9">IF(CB7="",NA(),CB7)</f>
        <v>144.51</v>
      </c>
      <c r="CC6" s="35">
        <f t="shared" si="9"/>
        <v>143.74</v>
      </c>
      <c r="CD6" s="35">
        <f t="shared" si="9"/>
        <v>150.65</v>
      </c>
      <c r="CE6" s="35">
        <f t="shared" si="9"/>
        <v>178.02</v>
      </c>
      <c r="CF6" s="35">
        <f t="shared" si="9"/>
        <v>178.39</v>
      </c>
      <c r="CG6" s="35">
        <f t="shared" si="9"/>
        <v>173.03</v>
      </c>
      <c r="CH6" s="35">
        <f t="shared" si="9"/>
        <v>171.15</v>
      </c>
      <c r="CI6" s="35">
        <f t="shared" si="9"/>
        <v>170.19</v>
      </c>
      <c r="CJ6" s="35">
        <f t="shared" si="9"/>
        <v>165.47</v>
      </c>
      <c r="CK6" s="34" t="str">
        <f>IF(CK7="","",IF(CK7="-","【-】","【"&amp;SUBSTITUTE(TEXT(CK7,"#,##0.00"),"-","△")&amp;"】"))</f>
        <v>【165.71】</v>
      </c>
      <c r="CL6" s="35">
        <f>IF(CL7="",NA(),CL7)</f>
        <v>60.1</v>
      </c>
      <c r="CM6" s="35">
        <f t="shared" ref="CM6:CU6" si="10">IF(CM7="",NA(),CM7)</f>
        <v>64.22</v>
      </c>
      <c r="CN6" s="35">
        <f t="shared" si="10"/>
        <v>62.93</v>
      </c>
      <c r="CO6" s="35">
        <f t="shared" si="10"/>
        <v>62.46</v>
      </c>
      <c r="CP6" s="35">
        <f t="shared" si="10"/>
        <v>70.95</v>
      </c>
      <c r="CQ6" s="35">
        <f t="shared" si="10"/>
        <v>59.23</v>
      </c>
      <c r="CR6" s="35">
        <f t="shared" si="10"/>
        <v>58.58</v>
      </c>
      <c r="CS6" s="35">
        <f t="shared" si="10"/>
        <v>58.53</v>
      </c>
      <c r="CT6" s="35">
        <f t="shared" si="10"/>
        <v>59.01</v>
      </c>
      <c r="CU6" s="35">
        <f t="shared" si="10"/>
        <v>59.74</v>
      </c>
      <c r="CV6" s="34" t="str">
        <f>IF(CV7="","",IF(CV7="-","【-】","【"&amp;SUBSTITUTE(TEXT(CV7,"#,##0.00"),"-","△")&amp;"】"))</f>
        <v>【60.41】</v>
      </c>
      <c r="CW6" s="35">
        <f>IF(CW7="",NA(),CW7)</f>
        <v>85.9</v>
      </c>
      <c r="CX6" s="35">
        <f t="shared" ref="CX6:DF6" si="11">IF(CX7="",NA(),CX7)</f>
        <v>86.02</v>
      </c>
      <c r="CY6" s="35">
        <f t="shared" si="11"/>
        <v>86.09</v>
      </c>
      <c r="CZ6" s="35">
        <f t="shared" si="11"/>
        <v>86.63</v>
      </c>
      <c r="DA6" s="35">
        <f t="shared" si="11"/>
        <v>86.75</v>
      </c>
      <c r="DB6" s="35">
        <f t="shared" si="11"/>
        <v>85.53</v>
      </c>
      <c r="DC6" s="35">
        <f t="shared" si="11"/>
        <v>85.23</v>
      </c>
      <c r="DD6" s="35">
        <f t="shared" si="11"/>
        <v>85.26</v>
      </c>
      <c r="DE6" s="35">
        <f t="shared" si="11"/>
        <v>85.37</v>
      </c>
      <c r="DF6" s="35">
        <f t="shared" si="11"/>
        <v>87.28</v>
      </c>
      <c r="DG6" s="34" t="str">
        <f>IF(DG7="","",IF(DG7="-","【-】","【"&amp;SUBSTITUTE(TEXT(DG7,"#,##0.00"),"-","△")&amp;"】"))</f>
        <v>【89.93】</v>
      </c>
      <c r="DH6" s="35">
        <f>IF(DH7="",NA(),DH7)</f>
        <v>42.16</v>
      </c>
      <c r="DI6" s="35">
        <f t="shared" ref="DI6:DQ6" si="12">IF(DI7="",NA(),DI7)</f>
        <v>44.9</v>
      </c>
      <c r="DJ6" s="35">
        <f t="shared" si="12"/>
        <v>45.22</v>
      </c>
      <c r="DK6" s="35">
        <f t="shared" si="12"/>
        <v>44.82</v>
      </c>
      <c r="DL6" s="35">
        <f t="shared" si="12"/>
        <v>42.58</v>
      </c>
      <c r="DM6" s="35">
        <f t="shared" si="12"/>
        <v>37.340000000000003</v>
      </c>
      <c r="DN6" s="35">
        <f t="shared" si="12"/>
        <v>44.31</v>
      </c>
      <c r="DO6" s="35">
        <f t="shared" si="12"/>
        <v>45.75</v>
      </c>
      <c r="DP6" s="35">
        <f t="shared" si="12"/>
        <v>46.9</v>
      </c>
      <c r="DQ6" s="35">
        <f t="shared" si="12"/>
        <v>46.94</v>
      </c>
      <c r="DR6" s="34" t="str">
        <f>IF(DR7="","",IF(DR7="-","【-】","【"&amp;SUBSTITUTE(TEXT(DR7,"#,##0.00"),"-","△")&amp;"】"))</f>
        <v>【48.12】</v>
      </c>
      <c r="DS6" s="35">
        <f>IF(DS7="",NA(),DS7)</f>
        <v>15.78</v>
      </c>
      <c r="DT6" s="35">
        <f t="shared" ref="DT6:EB6" si="13">IF(DT7="",NA(),DT7)</f>
        <v>15.8</v>
      </c>
      <c r="DU6" s="35">
        <f t="shared" si="13"/>
        <v>15.59</v>
      </c>
      <c r="DV6" s="35">
        <f t="shared" si="13"/>
        <v>16.489999999999998</v>
      </c>
      <c r="DW6" s="35">
        <f t="shared" si="13"/>
        <v>14.89</v>
      </c>
      <c r="DX6" s="35">
        <f t="shared" si="13"/>
        <v>8.39</v>
      </c>
      <c r="DY6" s="35">
        <f t="shared" si="13"/>
        <v>10.09</v>
      </c>
      <c r="DZ6" s="35">
        <f t="shared" si="13"/>
        <v>10.54</v>
      </c>
      <c r="EA6" s="35">
        <f t="shared" si="13"/>
        <v>12.03</v>
      </c>
      <c r="EB6" s="35">
        <f t="shared" si="13"/>
        <v>14.48</v>
      </c>
      <c r="EC6" s="34" t="str">
        <f>IF(EC7="","",IF(EC7="-","【-】","【"&amp;SUBSTITUTE(TEXT(EC7,"#,##0.00"),"-","△")&amp;"】"))</f>
        <v>【15.89】</v>
      </c>
      <c r="ED6" s="35">
        <f>IF(ED7="",NA(),ED7)</f>
        <v>0.78</v>
      </c>
      <c r="EE6" s="35">
        <f t="shared" ref="EE6:EM6" si="14">IF(EE7="",NA(),EE7)</f>
        <v>0.6</v>
      </c>
      <c r="EF6" s="35">
        <f t="shared" si="14"/>
        <v>0.16</v>
      </c>
      <c r="EG6" s="35">
        <f t="shared" si="14"/>
        <v>7.0000000000000007E-2</v>
      </c>
      <c r="EH6" s="35">
        <f t="shared" si="14"/>
        <v>0.11</v>
      </c>
      <c r="EI6" s="35">
        <f t="shared" si="14"/>
        <v>0.59</v>
      </c>
      <c r="EJ6" s="35">
        <f t="shared" si="14"/>
        <v>0.6</v>
      </c>
      <c r="EK6" s="35">
        <f t="shared" si="14"/>
        <v>0.56000000000000005</v>
      </c>
      <c r="EL6" s="35">
        <f t="shared" si="14"/>
        <v>0.61</v>
      </c>
      <c r="EM6" s="35">
        <f t="shared" si="14"/>
        <v>0.75</v>
      </c>
      <c r="EN6" s="34" t="str">
        <f>IF(EN7="","",IF(EN7="-","【-】","【"&amp;SUBSTITUTE(TEXT(EN7,"#,##0.00"),"-","△")&amp;"】"))</f>
        <v>【0.69】</v>
      </c>
    </row>
    <row r="7" spans="1:144" s="36" customFormat="1" x14ac:dyDescent="0.2">
      <c r="A7" s="28"/>
      <c r="B7" s="37">
        <v>2017</v>
      </c>
      <c r="C7" s="37">
        <v>452041</v>
      </c>
      <c r="D7" s="37">
        <v>46</v>
      </c>
      <c r="E7" s="37">
        <v>1</v>
      </c>
      <c r="F7" s="37">
        <v>0</v>
      </c>
      <c r="G7" s="37">
        <v>1</v>
      </c>
      <c r="H7" s="37" t="s">
        <v>104</v>
      </c>
      <c r="I7" s="37" t="s">
        <v>105</v>
      </c>
      <c r="J7" s="37" t="s">
        <v>106</v>
      </c>
      <c r="K7" s="37" t="s">
        <v>107</v>
      </c>
      <c r="L7" s="37" t="s">
        <v>108</v>
      </c>
      <c r="M7" s="37" t="s">
        <v>109</v>
      </c>
      <c r="N7" s="38" t="s">
        <v>110</v>
      </c>
      <c r="O7" s="38">
        <v>45.36</v>
      </c>
      <c r="P7" s="38">
        <v>97.21</v>
      </c>
      <c r="Q7" s="38">
        <v>2743</v>
      </c>
      <c r="R7" s="38">
        <v>54271</v>
      </c>
      <c r="S7" s="38">
        <v>536.11</v>
      </c>
      <c r="T7" s="38">
        <v>101.23</v>
      </c>
      <c r="U7" s="38">
        <v>52332</v>
      </c>
      <c r="V7" s="38">
        <v>74.34</v>
      </c>
      <c r="W7" s="38">
        <v>703.95</v>
      </c>
      <c r="X7" s="38">
        <v>114.77</v>
      </c>
      <c r="Y7" s="38">
        <v>111.48</v>
      </c>
      <c r="Z7" s="38">
        <v>112.88</v>
      </c>
      <c r="AA7" s="38">
        <v>108.91</v>
      </c>
      <c r="AB7" s="38">
        <v>93.1</v>
      </c>
      <c r="AC7" s="38">
        <v>106.89</v>
      </c>
      <c r="AD7" s="38">
        <v>109.04</v>
      </c>
      <c r="AE7" s="38">
        <v>109.64</v>
      </c>
      <c r="AF7" s="38">
        <v>110.95</v>
      </c>
      <c r="AG7" s="38">
        <v>112.15</v>
      </c>
      <c r="AH7" s="38">
        <v>113.39</v>
      </c>
      <c r="AI7" s="38">
        <v>0</v>
      </c>
      <c r="AJ7" s="38">
        <v>0</v>
      </c>
      <c r="AK7" s="38">
        <v>0</v>
      </c>
      <c r="AL7" s="38">
        <v>0</v>
      </c>
      <c r="AM7" s="38">
        <v>9.17</v>
      </c>
      <c r="AN7" s="38">
        <v>7.76</v>
      </c>
      <c r="AO7" s="38">
        <v>3.77</v>
      </c>
      <c r="AP7" s="38">
        <v>3.62</v>
      </c>
      <c r="AQ7" s="38">
        <v>3.91</v>
      </c>
      <c r="AR7" s="38">
        <v>1</v>
      </c>
      <c r="AS7" s="38">
        <v>0.85</v>
      </c>
      <c r="AT7" s="38">
        <v>1298.75</v>
      </c>
      <c r="AU7" s="38">
        <v>348.67</v>
      </c>
      <c r="AV7" s="38">
        <v>305.45</v>
      </c>
      <c r="AW7" s="38">
        <v>360.07</v>
      </c>
      <c r="AX7" s="38">
        <v>216.54</v>
      </c>
      <c r="AY7" s="38">
        <v>909.68</v>
      </c>
      <c r="AZ7" s="38">
        <v>382.09</v>
      </c>
      <c r="BA7" s="38">
        <v>371.31</v>
      </c>
      <c r="BB7" s="38">
        <v>377.63</v>
      </c>
      <c r="BC7" s="38">
        <v>355.5</v>
      </c>
      <c r="BD7" s="38">
        <v>264.33999999999997</v>
      </c>
      <c r="BE7" s="38">
        <v>577.82000000000005</v>
      </c>
      <c r="BF7" s="38">
        <v>597.82000000000005</v>
      </c>
      <c r="BG7" s="38">
        <v>615.27</v>
      </c>
      <c r="BH7" s="38">
        <v>621.28</v>
      </c>
      <c r="BI7" s="38">
        <v>660.6</v>
      </c>
      <c r="BJ7" s="38">
        <v>382.65</v>
      </c>
      <c r="BK7" s="38">
        <v>385.06</v>
      </c>
      <c r="BL7" s="38">
        <v>373.09</v>
      </c>
      <c r="BM7" s="38">
        <v>364.71</v>
      </c>
      <c r="BN7" s="38">
        <v>312.58</v>
      </c>
      <c r="BO7" s="38">
        <v>274.27</v>
      </c>
      <c r="BP7" s="38">
        <v>112.48</v>
      </c>
      <c r="BQ7" s="38">
        <v>109.65</v>
      </c>
      <c r="BR7" s="38">
        <v>110.23</v>
      </c>
      <c r="BS7" s="38">
        <v>105.33</v>
      </c>
      <c r="BT7" s="38">
        <v>89.56</v>
      </c>
      <c r="BU7" s="38">
        <v>96.1</v>
      </c>
      <c r="BV7" s="38">
        <v>99.07</v>
      </c>
      <c r="BW7" s="38">
        <v>99.99</v>
      </c>
      <c r="BX7" s="38">
        <v>100.65</v>
      </c>
      <c r="BY7" s="38">
        <v>104.57</v>
      </c>
      <c r="BZ7" s="38">
        <v>104.36</v>
      </c>
      <c r="CA7" s="38">
        <v>140.29</v>
      </c>
      <c r="CB7" s="38">
        <v>144.51</v>
      </c>
      <c r="CC7" s="38">
        <v>143.74</v>
      </c>
      <c r="CD7" s="38">
        <v>150.65</v>
      </c>
      <c r="CE7" s="38">
        <v>178.02</v>
      </c>
      <c r="CF7" s="38">
        <v>178.39</v>
      </c>
      <c r="CG7" s="38">
        <v>173.03</v>
      </c>
      <c r="CH7" s="38">
        <v>171.15</v>
      </c>
      <c r="CI7" s="38">
        <v>170.19</v>
      </c>
      <c r="CJ7" s="38">
        <v>165.47</v>
      </c>
      <c r="CK7" s="38">
        <v>165.71</v>
      </c>
      <c r="CL7" s="38">
        <v>60.1</v>
      </c>
      <c r="CM7" s="38">
        <v>64.22</v>
      </c>
      <c r="CN7" s="38">
        <v>62.93</v>
      </c>
      <c r="CO7" s="38">
        <v>62.46</v>
      </c>
      <c r="CP7" s="38">
        <v>70.95</v>
      </c>
      <c r="CQ7" s="38">
        <v>59.23</v>
      </c>
      <c r="CR7" s="38">
        <v>58.58</v>
      </c>
      <c r="CS7" s="38">
        <v>58.53</v>
      </c>
      <c r="CT7" s="38">
        <v>59.01</v>
      </c>
      <c r="CU7" s="38">
        <v>59.74</v>
      </c>
      <c r="CV7" s="38">
        <v>60.41</v>
      </c>
      <c r="CW7" s="38">
        <v>85.9</v>
      </c>
      <c r="CX7" s="38">
        <v>86.02</v>
      </c>
      <c r="CY7" s="38">
        <v>86.09</v>
      </c>
      <c r="CZ7" s="38">
        <v>86.63</v>
      </c>
      <c r="DA7" s="38">
        <v>86.75</v>
      </c>
      <c r="DB7" s="38">
        <v>85.53</v>
      </c>
      <c r="DC7" s="38">
        <v>85.23</v>
      </c>
      <c r="DD7" s="38">
        <v>85.26</v>
      </c>
      <c r="DE7" s="38">
        <v>85.37</v>
      </c>
      <c r="DF7" s="38">
        <v>87.28</v>
      </c>
      <c r="DG7" s="38">
        <v>89.93</v>
      </c>
      <c r="DH7" s="38">
        <v>42.16</v>
      </c>
      <c r="DI7" s="38">
        <v>44.9</v>
      </c>
      <c r="DJ7" s="38">
        <v>45.22</v>
      </c>
      <c r="DK7" s="38">
        <v>44.82</v>
      </c>
      <c r="DL7" s="38">
        <v>42.58</v>
      </c>
      <c r="DM7" s="38">
        <v>37.340000000000003</v>
      </c>
      <c r="DN7" s="38">
        <v>44.31</v>
      </c>
      <c r="DO7" s="38">
        <v>45.75</v>
      </c>
      <c r="DP7" s="38">
        <v>46.9</v>
      </c>
      <c r="DQ7" s="38">
        <v>46.94</v>
      </c>
      <c r="DR7" s="38">
        <v>48.12</v>
      </c>
      <c r="DS7" s="38">
        <v>15.78</v>
      </c>
      <c r="DT7" s="38">
        <v>15.8</v>
      </c>
      <c r="DU7" s="38">
        <v>15.59</v>
      </c>
      <c r="DV7" s="38">
        <v>16.489999999999998</v>
      </c>
      <c r="DW7" s="38">
        <v>14.89</v>
      </c>
      <c r="DX7" s="38">
        <v>8.39</v>
      </c>
      <c r="DY7" s="38">
        <v>10.09</v>
      </c>
      <c r="DZ7" s="38">
        <v>10.54</v>
      </c>
      <c r="EA7" s="38">
        <v>12.03</v>
      </c>
      <c r="EB7" s="38">
        <v>14.48</v>
      </c>
      <c r="EC7" s="38">
        <v>15.89</v>
      </c>
      <c r="ED7" s="38">
        <v>0.78</v>
      </c>
      <c r="EE7" s="38">
        <v>0.6</v>
      </c>
      <c r="EF7" s="38">
        <v>0.16</v>
      </c>
      <c r="EG7" s="38">
        <v>7.0000000000000007E-2</v>
      </c>
      <c r="EH7" s="38">
        <v>0.11</v>
      </c>
      <c r="EI7" s="38">
        <v>0.59</v>
      </c>
      <c r="EJ7" s="38">
        <v>0.6</v>
      </c>
      <c r="EK7" s="38">
        <v>0.56000000000000005</v>
      </c>
      <c r="EL7" s="38">
        <v>0.61</v>
      </c>
      <c r="EM7" s="38">
        <v>0.75</v>
      </c>
      <c r="EN7" s="38">
        <v>0.69</v>
      </c>
    </row>
    <row r="8" spans="1:144" x14ac:dyDescent="0.2">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2">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2">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2019-02-25T05:40:44Z</cp:lastPrinted>
  <dcterms:created xsi:type="dcterms:W3CDTF">2018-12-03T08:39:20Z</dcterms:created>
  <dcterms:modified xsi:type="dcterms:W3CDTF">2019-02-25T05:40:47Z</dcterms:modified>
  <cp:category/>
</cp:coreProperties>
</file>