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pf31TauwMlISj4zYB6xGS/gIwFRapztCOH9xc6EB7X6p+1XKFshChyIvveQRof4H7LakrLbzRML+a0JojmqBg==" workbookSaltValue="8VdYErYEOKPPvmNPink1sg==" workbookSpinCount="100000" lockStructure="1"/>
  <bookViews>
    <workbookView xWindow="12975" yWindow="-135" windowWidth="7455"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<sst xmlns="http://schemas.openxmlformats.org/spreadsheetml/2006/main" count="232" uniqueCount="120">
  <si>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</si>
  <si>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</si>
  <si>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</si>
  <si>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</si>
  <si>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</si>
  <si>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</si>
  <si>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</si>
  <si>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</si>
  <si>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</si>
  <si>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</si>
  <si>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</si>
  <si>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</si>
  <si>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</si>
  <si>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</si>
  <si>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</si>
  <si>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</si>
  <si>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</si>
  <si>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</si>
  <si>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</si>
  <si>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</si>
  <si>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</si>
  <si>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</si>
  <si>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</si>
  <si>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</si>
  <si>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</si>
  <si>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</si>
  <si>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</si>
  <si>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</si>
  <si>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</si>
  <si>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</si>
  <si>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</si>
  <si>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</si>
  <si>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</si>
  <si>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</si>
  <si>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</si>
  <si>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</si>
  <si>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</si>
  <si>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</si>
  <si>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</si>
  <si>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</si>
  <si>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</si>
  <si>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</si>
  <si>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</si>
  <si>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</si>
  <si>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</si>
  <si>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</si>
  <si>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</si>
  <si>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</si>
  <si>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</si>
  <si>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</si>
  <si>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</si>
  <si>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</si>
  <si>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</si>
  <si>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</si>
  <si>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</si>
  <si>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</si>
  <si>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</si>
  <si>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</si>
  <si>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</si>
  <si>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</si>
  <si>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</si>
  <si>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</si>
  <si>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</si>
  <si>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</si>
  <si>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</si>
  <si>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</si>
  <si>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</si>
  <si>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</si>
  <si>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</si>
  <si>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</si>
  <si>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</si>
  <si>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</si>
  <si>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</si>
  <si>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</si>
  <si>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</si>
  <si>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</si>
  <si>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</si>
  <si>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</si>
  <si>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</si>
  <si>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</si>
  <si>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</si>
  <si>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</si>
  <si>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</si>
  <si>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</si>
  <si>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</si>
  <si>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</si>
  <si>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</si>
  <si>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</si>
  <si>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</si>
  <si>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</si>
  <si>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</si>
  <si>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</si>
  <si>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</si>
  <si>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</si>
  <si>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</si>
  <si>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</si>
  <si>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</si>
  <si>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</si>
  <si>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</si>
  <si>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</si>
  <si>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</si>
  <si>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</si>
  <si>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</si>
  <si>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</si>
  <si>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</si>
  <si>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</si>
  <si>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</si>
  <si>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</si>
  <si>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</si>
  <si>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</si>
  <si>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</si>
  <si>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</si>
  <si>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</si>
  <si>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</si>
  <si>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</si>
  <si>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</si>
  <si>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</si>
  <si>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以上で推移しており現在のところ経営は安定しています。しかし、施設の維持管理費用が年々増大していること、施設の更新が必要であることの一方で、給水人口の減少により料金収入の増加は見込めないことから新たな財源の確保に向けて検討する必要があります。
　「流動比率」は継続して100％を大きく上回っており、今のところ支払能力に問題はありません。
　「企業債残高対給水収益比率」については、類似団体や全国平均と比較して高い状況ですが、これは過去の事業拡張期の発行規模の大きい企業債が影響しており、近年は新規借入額の抑制に努め残高は着実に減少傾向で推移しています。今後も、企業債の活用を予定していますが、引き続き借入額の抑制に努めながら財源の調整を行う必要があります。
　「料金回収率」は、継続して100％以上を維持しており、現時点における更新投資等の財源は確保できています。
　効率性については、「給水原価」は全国や類似団体の平均より低く推移していますが、「施設利用率」は、人口減少を主な要因として年々減少し、類似団体より低い状況にあることから、給水人口に対して施設規模が大きいと言えます。今後も給水人口の増加は見込めないことから、施設の更新に合わせてダウンサイジング等の検討をする必要があります。「有収率」は、全国平均、類似団体平均より低く、引き続き老朽管更新や、漏水対策を進めていく必要があります。</t>
    <rPh sb="2" eb="4">
      <t>ケイジョウ</t>
    </rPh>
    <rPh sb="4" eb="6">
      <t>シュウシ</t>
    </rPh>
    <rPh sb="6" eb="8">
      <t>ヒリツ</t>
    </rPh>
    <rPh sb="15" eb="17">
      <t>イジョウ</t>
    </rPh>
    <rPh sb="18" eb="20">
      <t>スイイ</t>
    </rPh>
    <rPh sb="24" eb="26">
      <t>ゲンザイ</t>
    </rPh>
    <rPh sb="30" eb="32">
      <t>ケイエイ</t>
    </rPh>
    <rPh sb="33" eb="35">
      <t>アンテイ</t>
    </rPh>
    <rPh sb="66" eb="68">
      <t>シセツ</t>
    </rPh>
    <rPh sb="69" eb="71">
      <t>コウシン</t>
    </rPh>
    <rPh sb="72" eb="74">
      <t>ヒツヨウ</t>
    </rPh>
    <rPh sb="80" eb="82">
      <t>イッポウ</t>
    </rPh>
    <rPh sb="84" eb="86">
      <t>キュウスイ</t>
    </rPh>
    <rPh sb="86" eb="88">
      <t>ジンコウ</t>
    </rPh>
    <rPh sb="89" eb="91">
      <t>ゲンショウ</t>
    </rPh>
    <rPh sb="111" eb="112">
      <t>アラ</t>
    </rPh>
    <rPh sb="114" eb="116">
      <t>ザイゲン</t>
    </rPh>
    <rPh sb="117" eb="119">
      <t>カクホ</t>
    </rPh>
    <rPh sb="120" eb="121">
      <t>ム</t>
    </rPh>
    <rPh sb="123" eb="125">
      <t>ケントウ</t>
    </rPh>
    <rPh sb="127" eb="129">
      <t>ヒツヨウ</t>
    </rPh>
    <rPh sb="138" eb="140">
      <t>リュウドウ</t>
    </rPh>
    <rPh sb="140" eb="142">
      <t>ヒリツ</t>
    </rPh>
    <rPh sb="144" eb="146">
      <t>ケイゾク</t>
    </rPh>
    <rPh sb="153" eb="154">
      <t>オオ</t>
    </rPh>
    <rPh sb="156" eb="158">
      <t>ウワマワ</t>
    </rPh>
    <rPh sb="163" eb="164">
      <t>イマ</t>
    </rPh>
    <rPh sb="168" eb="170">
      <t>シハライ</t>
    </rPh>
    <rPh sb="170" eb="172">
      <t>ノウリョク</t>
    </rPh>
    <rPh sb="173" eb="175">
      <t>モンダイ</t>
    </rPh>
    <rPh sb="185" eb="187">
      <t>キギョウ</t>
    </rPh>
    <rPh sb="187" eb="188">
      <t>サイ</t>
    </rPh>
    <rPh sb="188" eb="190">
      <t>ザンダカ</t>
    </rPh>
    <rPh sb="190" eb="191">
      <t>タイ</t>
    </rPh>
    <rPh sb="191" eb="193">
      <t>キュウスイ</t>
    </rPh>
    <rPh sb="193" eb="195">
      <t>シュウエキ</t>
    </rPh>
    <rPh sb="195" eb="197">
      <t>ヒリツ</t>
    </rPh>
    <rPh sb="204" eb="206">
      <t>ルイジ</t>
    </rPh>
    <rPh sb="206" eb="208">
      <t>ダンタイ</t>
    </rPh>
    <rPh sb="209" eb="211">
      <t>ゼンコク</t>
    </rPh>
    <rPh sb="211" eb="213">
      <t>ヘイキン</t>
    </rPh>
    <rPh sb="214" eb="216">
      <t>ヒカク</t>
    </rPh>
    <rPh sb="218" eb="219">
      <t>タカ</t>
    </rPh>
    <rPh sb="220" eb="222">
      <t>ジョウキョウ</t>
    </rPh>
    <rPh sb="229" eb="231">
      <t>カコ</t>
    </rPh>
    <rPh sb="232" eb="234">
      <t>ジギョウ</t>
    </rPh>
    <rPh sb="234" eb="236">
      <t>カクチョウ</t>
    </rPh>
    <rPh sb="236" eb="237">
      <t>キ</t>
    </rPh>
    <rPh sb="238" eb="240">
      <t>ハッコウ</t>
    </rPh>
    <rPh sb="240" eb="242">
      <t>キボ</t>
    </rPh>
    <rPh sb="243" eb="244">
      <t>オオ</t>
    </rPh>
    <rPh sb="246" eb="248">
      <t>キギョウ</t>
    </rPh>
    <rPh sb="248" eb="249">
      <t>サイ</t>
    </rPh>
    <rPh sb="250" eb="252">
      <t>エイキョウ</t>
    </rPh>
    <rPh sb="257" eb="259">
      <t>キンネン</t>
    </rPh>
    <rPh sb="271" eb="273">
      <t>ザンダカ</t>
    </rPh>
    <rPh sb="274" eb="276">
      <t>チャクジツ</t>
    </rPh>
    <rPh sb="277" eb="279">
      <t>ゲンショウ</t>
    </rPh>
    <rPh sb="279" eb="281">
      <t>ケイコウ</t>
    </rPh>
    <rPh sb="282" eb="284">
      <t>スイイ</t>
    </rPh>
    <rPh sb="290" eb="292">
      <t>コンゴ</t>
    </rPh>
    <rPh sb="294" eb="296">
      <t>キギョウ</t>
    </rPh>
    <rPh sb="296" eb="297">
      <t>サイ</t>
    </rPh>
    <rPh sb="298" eb="300">
      <t>カツヨウ</t>
    </rPh>
    <rPh sb="301" eb="303">
      <t>ヨテイ</t>
    </rPh>
    <rPh sb="310" eb="311">
      <t>ヒ</t>
    </rPh>
    <rPh sb="312" eb="313">
      <t>ツヅ</t>
    </rPh>
    <rPh sb="326" eb="328">
      <t>ザイゲン</t>
    </rPh>
    <rPh sb="329" eb="331">
      <t>チョウセイ</t>
    </rPh>
    <rPh sb="332" eb="333">
      <t>オコナ</t>
    </rPh>
    <rPh sb="334" eb="336">
      <t>ヒツヨウ</t>
    </rPh>
    <rPh sb="345" eb="347">
      <t>リョウキン</t>
    </rPh>
    <rPh sb="347" eb="349">
      <t>カイシュウ</t>
    </rPh>
    <rPh sb="349" eb="350">
      <t>リツ</t>
    </rPh>
    <rPh sb="353" eb="355">
      <t>ケイゾク</t>
    </rPh>
    <rPh sb="361" eb="363">
      <t>イジョウ</t>
    </rPh>
    <rPh sb="364" eb="366">
      <t>イジ</t>
    </rPh>
    <rPh sb="371" eb="374">
      <t>ゲンジテン</t>
    </rPh>
    <rPh sb="378" eb="380">
      <t>コウシン</t>
    </rPh>
    <rPh sb="380" eb="382">
      <t>トウシ</t>
    </rPh>
    <rPh sb="382" eb="383">
      <t>トウ</t>
    </rPh>
    <rPh sb="384" eb="386">
      <t>ザイゲン</t>
    </rPh>
    <rPh sb="387" eb="389">
      <t>カクホ</t>
    </rPh>
    <rPh sb="398" eb="401">
      <t>コウリツセイ</t>
    </rPh>
    <rPh sb="408" eb="410">
      <t>キュウスイ</t>
    </rPh>
    <rPh sb="410" eb="412">
      <t>ゲンカ</t>
    </rPh>
    <rPh sb="414" eb="416">
      <t>ゼンコク</t>
    </rPh>
    <rPh sb="417" eb="419">
      <t>ルイジ</t>
    </rPh>
    <rPh sb="419" eb="421">
      <t>ダンタイ</t>
    </rPh>
    <rPh sb="422" eb="424">
      <t>ヘイキン</t>
    </rPh>
    <rPh sb="426" eb="427">
      <t>ヒク</t>
    </rPh>
    <rPh sb="428" eb="430">
      <t>スイイ</t>
    </rPh>
    <rPh sb="438" eb="440">
      <t>シセツ</t>
    </rPh>
    <rPh sb="440" eb="443">
      <t>リヨウリツ</t>
    </rPh>
    <rPh sb="446" eb="448">
      <t>ジンコウ</t>
    </rPh>
    <rPh sb="448" eb="450">
      <t>ゲンショウ</t>
    </rPh>
    <rPh sb="451" eb="452">
      <t>オモ</t>
    </rPh>
    <rPh sb="453" eb="455">
      <t>ヨウイン</t>
    </rPh>
    <rPh sb="458" eb="460">
      <t>ネンネン</t>
    </rPh>
    <rPh sb="460" eb="462">
      <t>ゲンショウ</t>
    </rPh>
    <rPh sb="464" eb="466">
      <t>ルイジ</t>
    </rPh>
    <rPh sb="466" eb="468">
      <t>ダンタイ</t>
    </rPh>
    <rPh sb="470" eb="471">
      <t>ヒク</t>
    </rPh>
    <rPh sb="472" eb="474">
      <t>ジョウキョウ</t>
    </rPh>
    <rPh sb="482" eb="484">
      <t>キュウスイ</t>
    </rPh>
    <rPh sb="484" eb="486">
      <t>ジンコウ</t>
    </rPh>
    <rPh sb="487" eb="488">
      <t>タイ</t>
    </rPh>
    <rPh sb="490" eb="492">
      <t>シセツ</t>
    </rPh>
    <rPh sb="492" eb="494">
      <t>キボ</t>
    </rPh>
    <rPh sb="495" eb="496">
      <t>オオ</t>
    </rPh>
    <rPh sb="499" eb="500">
      <t>イ</t>
    </rPh>
    <rPh sb="504" eb="506">
      <t>コンゴ</t>
    </rPh>
    <rPh sb="507" eb="509">
      <t>キュウスイ</t>
    </rPh>
    <rPh sb="509" eb="511">
      <t>ジンコウ</t>
    </rPh>
    <rPh sb="512" eb="514">
      <t>ゾウカ</t>
    </rPh>
    <rPh sb="515" eb="517">
      <t>ミコ</t>
    </rPh>
    <rPh sb="525" eb="527">
      <t>シセツ</t>
    </rPh>
    <rPh sb="528" eb="530">
      <t>コウシン</t>
    </rPh>
    <rPh sb="531" eb="532">
      <t>ア</t>
    </rPh>
    <rPh sb="543" eb="544">
      <t>トウ</t>
    </rPh>
    <rPh sb="545" eb="547">
      <t>ケントウ</t>
    </rPh>
    <rPh sb="550" eb="552">
      <t>ヒツヨウ</t>
    </rPh>
    <rPh sb="559" eb="561">
      <t>ユウシュウ</t>
    </rPh>
    <rPh sb="561" eb="562">
      <t>リツ</t>
    </rPh>
    <rPh sb="565" eb="567">
      <t>ゼンコク</t>
    </rPh>
    <rPh sb="567" eb="569">
      <t>ヘイキン</t>
    </rPh>
    <rPh sb="570" eb="572">
      <t>ルイジ</t>
    </rPh>
    <rPh sb="572" eb="574">
      <t>ダンタイ</t>
    </rPh>
    <rPh sb="574" eb="576">
      <t>ヘイキン</t>
    </rPh>
    <rPh sb="578" eb="579">
      <t>ヒク</t>
    </rPh>
    <rPh sb="581" eb="582">
      <t>ヒ</t>
    </rPh>
    <rPh sb="583" eb="584">
      <t>ツヅ</t>
    </rPh>
    <rPh sb="585" eb="587">
      <t>ロウキュウ</t>
    </rPh>
    <rPh sb="587" eb="588">
      <t>カン</t>
    </rPh>
    <rPh sb="588" eb="590">
      <t>コウシン</t>
    </rPh>
    <rPh sb="592" eb="594">
      <t>ロウスイ</t>
    </rPh>
    <rPh sb="594" eb="596">
      <t>タイサク</t>
    </rPh>
    <rPh sb="597" eb="598">
      <t>スス</t>
    </rPh>
    <rPh sb="602" eb="604">
      <t>ヒツヨウ</t>
    </rPh>
    <phoneticPr fontId="4"/>
  </si>
  <si>
    <t>　「有形固定資産減価償却率」は、53.97％で年々数値が上昇しており類似団体の平均値を上回っていますが、これは資本費の減少を意味すると同時に施設の老朽化が進んでいることを示しています。
　「管路経年化率」は、23.64％と全国平均、類似団体平均と比較してかなり高く、耐用年数を超過した老朽管を多く保有していることを示しています。
　このことを踏まえ、現在、年次的に管路更新工事を進めています。その結果、「管路更新率」は0.99％と類似団体平均を上回っており老朽管更新工事を推進していることを示しています。
　しかしながら、厳しい財政状況の中で更新工事を進めていくには限界があり、新たな財源の確保が課題となっています。</t>
    <rPh sb="23" eb="25">
      <t>ネンネン</t>
    </rPh>
    <rPh sb="25" eb="27">
      <t>スウチ</t>
    </rPh>
    <rPh sb="28" eb="30">
      <t>ジョウショウ</t>
    </rPh>
    <rPh sb="39" eb="42">
      <t>ヘイキンチ</t>
    </rPh>
    <rPh sb="43" eb="45">
      <t>ウワマワ</t>
    </rPh>
    <rPh sb="55" eb="57">
      <t>シホン</t>
    </rPh>
    <rPh sb="57" eb="58">
      <t>ヒ</t>
    </rPh>
    <rPh sb="59" eb="61">
      <t>ゲンショウ</t>
    </rPh>
    <rPh sb="62" eb="64">
      <t>イミ</t>
    </rPh>
    <rPh sb="67" eb="69">
      <t>ドウジ</t>
    </rPh>
    <rPh sb="70" eb="72">
      <t>シセツ</t>
    </rPh>
    <rPh sb="73" eb="76">
      <t>ロウキュウカ</t>
    </rPh>
    <rPh sb="77" eb="78">
      <t>スス</t>
    </rPh>
    <rPh sb="85" eb="86">
      <t>シメ</t>
    </rPh>
    <rPh sb="111" eb="113">
      <t>ゼンコク</t>
    </rPh>
    <rPh sb="113" eb="115">
      <t>ヘイキン</t>
    </rPh>
    <rPh sb="120" eb="122">
      <t>ヘイキン</t>
    </rPh>
    <rPh sb="198" eb="200">
      <t>ケッカ</t>
    </rPh>
    <rPh sb="219" eb="221">
      <t>ヘイキン</t>
    </rPh>
    <rPh sb="228" eb="230">
      <t>ロウキュウ</t>
    </rPh>
    <rPh sb="230" eb="231">
      <t>カン</t>
    </rPh>
    <rPh sb="231" eb="233">
      <t>コウシン</t>
    </rPh>
    <rPh sb="233" eb="235">
      <t>コウジ</t>
    </rPh>
    <rPh sb="236" eb="238">
      <t>スイシン</t>
    </rPh>
    <rPh sb="245" eb="246">
      <t>シメ</t>
    </rPh>
    <rPh sb="298" eb="300">
      <t>カダイ</t>
    </rPh>
    <phoneticPr fontId="4"/>
  </si>
  <si>
    <t>　人口減少を主な要因として、近年、給水収益は減少傾向にあります。一方、老朽化による管路及び浄水施設の更新や耐震化については、事業経営における喫緊の課題となっており、その対策については十分に検討し速やかに取り組む必要があります。
　今後においても、平成28年度に策定した経営戦略や平成29年度に策定した新水道ビジョンを基に、引き続き健全な経営を維持できるよう、適正な規模で企業債を利用しながら、財源の確保と施設更新・耐震化を進める必要があります。</t>
    <rPh sb="1" eb="3">
      <t>ジンコウ</t>
    </rPh>
    <rPh sb="3" eb="5">
      <t>ゲンショウ</t>
    </rPh>
    <rPh sb="6" eb="7">
      <t>オモ</t>
    </rPh>
    <rPh sb="8" eb="10">
      <t>ヨウイン</t>
    </rPh>
    <rPh sb="14" eb="16">
      <t>キンネン</t>
    </rPh>
    <rPh sb="17" eb="19">
      <t>キュウスイ</t>
    </rPh>
    <rPh sb="19" eb="21">
      <t>シュウエキ</t>
    </rPh>
    <rPh sb="22" eb="24">
      <t>ゲンショウ</t>
    </rPh>
    <rPh sb="24" eb="26">
      <t>ケイコウ</t>
    </rPh>
    <rPh sb="32" eb="34">
      <t>イッポウ</t>
    </rPh>
    <rPh sb="35" eb="38">
      <t>ロウキュウカ</t>
    </rPh>
    <rPh sb="41" eb="43">
      <t>カンロ</t>
    </rPh>
    <rPh sb="43" eb="44">
      <t>オヨ</t>
    </rPh>
    <rPh sb="45" eb="47">
      <t>ジョウスイ</t>
    </rPh>
    <rPh sb="47" eb="49">
      <t>シセツ</t>
    </rPh>
    <rPh sb="50" eb="52">
      <t>コウシン</t>
    </rPh>
    <rPh sb="53" eb="56">
      <t>タイシンカ</t>
    </rPh>
    <rPh sb="62" eb="64">
      <t>ジギョウ</t>
    </rPh>
    <rPh sb="64" eb="66">
      <t>ケイエイ</t>
    </rPh>
    <rPh sb="70" eb="72">
      <t>キッキン</t>
    </rPh>
    <rPh sb="73" eb="75">
      <t>カダイ</t>
    </rPh>
    <rPh sb="84" eb="86">
      <t>タイサク</t>
    </rPh>
    <rPh sb="91" eb="93">
      <t>ジュウブン</t>
    </rPh>
    <rPh sb="94" eb="96">
      <t>ケントウ</t>
    </rPh>
    <rPh sb="97" eb="98">
      <t>スミ</t>
    </rPh>
    <rPh sb="101" eb="102">
      <t>ト</t>
    </rPh>
    <rPh sb="103" eb="104">
      <t>ク</t>
    </rPh>
    <rPh sb="105" eb="107">
      <t>ヒツヨウ</t>
    </rPh>
    <rPh sb="115" eb="117">
      <t>コンゴ</t>
    </rPh>
    <rPh sb="123" eb="125">
      <t>ヘイセイ</t>
    </rPh>
    <rPh sb="127" eb="129">
      <t>ネンド</t>
    </rPh>
    <rPh sb="130" eb="132">
      <t>サクテイ</t>
    </rPh>
    <rPh sb="134" eb="136">
      <t>ケイエイ</t>
    </rPh>
    <rPh sb="136" eb="138">
      <t>センリャク</t>
    </rPh>
    <rPh sb="139" eb="141">
      <t>ヘイセイ</t>
    </rPh>
    <rPh sb="143" eb="145">
      <t>ネンド</t>
    </rPh>
    <rPh sb="146" eb="148">
      <t>サクテイ</t>
    </rPh>
    <rPh sb="150" eb="151">
      <t>シン</t>
    </rPh>
    <rPh sb="151" eb="153">
      <t>スイドウ</t>
    </rPh>
    <rPh sb="158" eb="159">
      <t>モト</t>
    </rPh>
    <rPh sb="161" eb="162">
      <t>ヒ</t>
    </rPh>
    <rPh sb="163" eb="164">
      <t>ツヅ</t>
    </rPh>
    <rPh sb="168" eb="170">
      <t>ケイエイ</t>
    </rPh>
    <rPh sb="171" eb="173">
      <t>イジ</t>
    </rPh>
    <rPh sb="179" eb="181">
      <t>テキセイ</t>
    </rPh>
    <rPh sb="182" eb="184">
      <t>キボ</t>
    </rPh>
    <rPh sb="185" eb="187">
      <t>キギョウ</t>
    </rPh>
    <rPh sb="187" eb="188">
      <t>サイ</t>
    </rPh>
    <rPh sb="189" eb="191">
      <t>リヨウ</t>
    </rPh>
    <rPh sb="196" eb="198">
      <t>ザイゲン</t>
    </rPh>
    <rPh sb="199" eb="201">
      <t>カクホ</t>
    </rPh>
    <rPh sb="202" eb="204">
      <t>シセツ</t>
    </rPh>
    <rPh sb="204" eb="206">
      <t>コウシン</t>
    </rPh>
    <rPh sb="207" eb="210">
      <t>タイシンカ</t>
    </rPh>
    <rPh sb="211" eb="212">
      <t>スス</t>
    </rPh>
    <rPh sb="214" eb="2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</si>
</sst>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0.69</c:v>
                </c:pt>
                <c:pt idx="1">
                  <c:v>1.06</c:v>
                </c:pt>
                <c:pt idx="2">
                  <c:v>0.83</c:v>
                </c:pt>
                <c:pt idx="3">
                  <c:v>0.85</c:v>
                </c:pt>
                <c:pt idx="4">
                  <c:v>0.99</c:v>
                </c:pt>
              </c:numCache>
            </c:numRef>
          </c:val>
          <c:extLst xmlns:c16r2="http://schemas.microsoft.com/office/drawing/2015/06/chart">
            <c:ext xmlns:c16="http://schemas.microsoft.com/office/drawing/2014/chart" uri="{C3380CC4-5D6E-409C-BE32-E72D297353CC}">
              <c16:uniqueId val="{00000000-BC03-4AE2-AA22-D08684EE33B8}"/>
            </c:ext>
          </c:extLst>
        </c:ser>
        <c:dLbls>
          <c:showLegendKey val="0"/>
          <c:showVal val="0"/>
          <c:showCatName val="0"/>
          <c:showSerName val="0"/>
          <c:showPercent val="0"/>
          <c:showBubbleSize val="0"/>
        </c:dLbls>
        <c:gapWidth val="150"/>
        <c:axId val="173243392"/>
        <c:axId val="1732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BC03-4AE2-AA22-D08684EE33B8}"/>
            </c:ext>
          </c:extLst>
        </c:ser>
        <c:dLbls>
          <c:showLegendKey val="0"/>
          <c:showVal val="0"/>
          <c:showCatName val="0"/>
          <c:showSerName val="0"/>
          <c:showPercent val="0"/>
          <c:showBubbleSize val="0"/>
        </c:dLbls>
        <c:marker val="1"/>
        <c:smooth val="0"/>
        <c:axId val="173243392"/>
        <c:axId val="173249664"/>
      </c:lineChart>
      <c:dateAx>
        <c:axId val="173243392"/>
        <c:scaling>
          <c:orientation val="minMax"/>
        </c:scaling>
        <c:delete val="1"/>
        <c:axPos val="b"/>
        <c:numFmt formatCode="ge" sourceLinked="1"/>
        <c:majorTickMark val="none"/>
        <c:minorTickMark val="none"/>
        <c:tickLblPos val="none"/>
        <c:crossAx val="173249664"/>
        <c:crosses val="autoZero"/>
        <c:auto val="1"/>
        <c:lblOffset val="100"/>
        <c:baseTimeUnit val="years"/>
      </c:dateAx>
      <c:valAx>
        <c:axId val="1732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56.1</c:v>
                </c:pt>
                <c:pt idx="1">
                  <c:v>54.27</c:v>
                </c:pt>
                <c:pt idx="2">
                  <c:v>53.89</c:v>
                </c:pt>
                <c:pt idx="3">
                  <c:v>54.32</c:v>
                </c:pt>
                <c:pt idx="4">
                  <c:v>54.23</c:v>
                </c:pt>
              </c:numCache>
            </c:numRef>
          </c:val>
          <c:extLst xmlns:c16r2="http://schemas.microsoft.com/office/drawing/2015/06/chart">
            <c:ext xmlns:c16="http://schemas.microsoft.com/office/drawing/2014/chart" uri="{C3380CC4-5D6E-409C-BE32-E72D297353CC}">
              <c16:uniqueId val="{00000000-64B4-4845-AA62-6AEDF0AE8AB4}"/>
            </c:ext>
          </c:extLst>
        </c:ser>
        <c:dLbls>
          <c:showLegendKey val="0"/>
          <c:showVal val="0"/>
          <c:showCatName val="0"/>
          <c:showSerName val="0"/>
          <c:showPercent val="0"/>
          <c:showBubbleSize val="0"/>
        </c:dLbls>
        <c:gapWidth val="150"/>
        <c:axId val="173939712"/>
        <c:axId val="1739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64B4-4845-AA62-6AEDF0AE8AB4}"/>
            </c:ext>
          </c:extLst>
        </c:ser>
        <c:dLbls>
          <c:showLegendKey val="0"/>
          <c:showVal val="0"/>
          <c:showCatName val="0"/>
          <c:showSerName val="0"/>
          <c:showPercent val="0"/>
          <c:showBubbleSize val="0"/>
        </c:dLbls>
        <c:marker val="1"/>
        <c:smooth val="0"/>
        <c:axId val="173939712"/>
        <c:axId val="173941888"/>
      </c:lineChart>
      <c:dateAx>
        <c:axId val="173939712"/>
        <c:scaling>
          <c:orientation val="minMax"/>
        </c:scaling>
        <c:delete val="1"/>
        <c:axPos val="b"/>
        <c:numFmt formatCode="ge" sourceLinked="1"/>
        <c:majorTickMark val="none"/>
        <c:minorTickMark val="none"/>
        <c:tickLblPos val="none"/>
        <c:crossAx val="173941888"/>
        <c:crosses val="autoZero"/>
        <c:auto val="1"/>
        <c:lblOffset val="100"/>
        <c:baseTimeUnit val="years"/>
      </c:dateAx>
      <c:valAx>
        <c:axId val="1739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86.43</c:v>
                </c:pt>
                <c:pt idx="1">
                  <c:v>86.11</c:v>
                </c:pt>
                <c:pt idx="2">
                  <c:v>86.11</c:v>
                </c:pt>
                <c:pt idx="3">
                  <c:v>86.36</c:v>
                </c:pt>
                <c:pt idx="4">
                  <c:v>86.12</c:v>
                </c:pt>
              </c:numCache>
            </c:numRef>
          </c:val>
          <c:extLst xmlns:c16r2="http://schemas.microsoft.com/office/drawing/2015/06/chart">
            <c:ext xmlns:c16="http://schemas.microsoft.com/office/drawing/2014/chart" uri="{C3380CC4-5D6E-409C-BE32-E72D297353CC}">
              <c16:uniqueId val="{00000000-721E-4D88-9D7C-D82810C1E502}"/>
            </c:ext>
          </c:extLst>
        </c:ser>
        <c:dLbls>
          <c:showLegendKey val="0"/>
          <c:showVal val="0"/>
          <c:showCatName val="0"/>
          <c:showSerName val="0"/>
          <c:showPercent val="0"/>
          <c:showBubbleSize val="0"/>
        </c:dLbls>
        <c:gapWidth val="150"/>
        <c:axId val="173993344"/>
        <c:axId val="17399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721E-4D88-9D7C-D82810C1E502}"/>
            </c:ext>
          </c:extLst>
        </c:ser>
        <c:dLbls>
          <c:showLegendKey val="0"/>
          <c:showVal val="0"/>
          <c:showCatName val="0"/>
          <c:showSerName val="0"/>
          <c:showPercent val="0"/>
          <c:showBubbleSize val="0"/>
        </c:dLbls>
        <c:marker val="1"/>
        <c:smooth val="0"/>
        <c:axId val="173993344"/>
        <c:axId val="173995520"/>
      </c:lineChart>
      <c:dateAx>
        <c:axId val="173993344"/>
        <c:scaling>
          <c:orientation val="minMax"/>
        </c:scaling>
        <c:delete val="1"/>
        <c:axPos val="b"/>
        <c:numFmt formatCode="ge" sourceLinked="1"/>
        <c:majorTickMark val="none"/>
        <c:minorTickMark val="none"/>
        <c:tickLblPos val="none"/>
        <c:crossAx val="173995520"/>
        <c:crosses val="autoZero"/>
        <c:auto val="1"/>
        <c:lblOffset val="100"/>
        <c:baseTimeUnit val="years"/>
      </c:dateAx>
      <c:valAx>
        <c:axId val="1739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119.4</c:v>
                </c:pt>
                <c:pt idx="1">
                  <c:v>115.89</c:v>
                </c:pt>
                <c:pt idx="2">
                  <c:v>121.97</c:v>
                </c:pt>
                <c:pt idx="3">
                  <c:v>120.14</c:v>
                </c:pt>
                <c:pt idx="4">
                  <c:v>116.35</c:v>
                </c:pt>
              </c:numCache>
            </c:numRef>
          </c:val>
          <c:extLst xmlns:c16r2="http://schemas.microsoft.com/office/drawing/2015/06/chart">
            <c:ext xmlns:c16="http://schemas.microsoft.com/office/drawing/2014/chart" uri="{C3380CC4-5D6E-409C-BE32-E72D297353CC}">
              <c16:uniqueId val="{00000000-DD98-487B-A99A-BF1BB5ADF7F6}"/>
            </c:ext>
          </c:extLst>
        </c:ser>
        <c:dLbls>
          <c:showLegendKey val="0"/>
          <c:showVal val="0"/>
          <c:showCatName val="0"/>
          <c:showSerName val="0"/>
          <c:showPercent val="0"/>
          <c:showBubbleSize val="0"/>
        </c:dLbls>
        <c:gapWidth val="150"/>
        <c:axId val="173419904"/>
        <c:axId val="17343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DD98-487B-A99A-BF1BB5ADF7F6}"/>
            </c:ext>
          </c:extLst>
        </c:ser>
        <c:dLbls>
          <c:showLegendKey val="0"/>
          <c:showVal val="0"/>
          <c:showCatName val="0"/>
          <c:showSerName val="0"/>
          <c:showPercent val="0"/>
          <c:showBubbleSize val="0"/>
        </c:dLbls>
        <c:marker val="1"/>
        <c:smooth val="0"/>
        <c:axId val="173419904"/>
        <c:axId val="173430272"/>
      </c:lineChart>
      <c:dateAx>
        <c:axId val="173419904"/>
        <c:scaling>
          <c:orientation val="minMax"/>
        </c:scaling>
        <c:delete val="1"/>
        <c:axPos val="b"/>
        <c:numFmt formatCode="ge" sourceLinked="1"/>
        <c:majorTickMark val="none"/>
        <c:minorTickMark val="none"/>
        <c:tickLblPos val="none"/>
        <c:crossAx val="173430272"/>
        <c:crosses val="autoZero"/>
        <c:auto val="1"/>
        <c:lblOffset val="100"/>
        <c:baseTimeUnit val="years"/>
      </c:dateAx>
      <c:valAx>
        <c:axId val="17343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4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48.9</c:v>
                </c:pt>
                <c:pt idx="1">
                  <c:v>50.3</c:v>
                </c:pt>
                <c:pt idx="2">
                  <c:v>51.86</c:v>
                </c:pt>
                <c:pt idx="3">
                  <c:v>53.03</c:v>
                </c:pt>
                <c:pt idx="4">
                  <c:v>53.97</c:v>
                </c:pt>
              </c:numCache>
            </c:numRef>
          </c:val>
          <c:extLst xmlns:c16r2="http://schemas.microsoft.com/office/drawing/2015/06/chart">
            <c:ext xmlns:c16="http://schemas.microsoft.com/office/drawing/2014/chart" uri="{C3380CC4-5D6E-409C-BE32-E72D297353CC}">
              <c16:uniqueId val="{00000000-EE24-40B2-BECD-9364F5B2AEAD}"/>
            </c:ext>
          </c:extLst>
        </c:ser>
        <c:dLbls>
          <c:showLegendKey val="0"/>
          <c:showVal val="0"/>
          <c:showCatName val="0"/>
          <c:showSerName val="0"/>
          <c:showPercent val="0"/>
          <c:showBubbleSize val="0"/>
        </c:dLbls>
        <c:gapWidth val="150"/>
        <c:axId val="173473792"/>
        <c:axId val="1734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EE24-40B2-BECD-9364F5B2AEAD}"/>
            </c:ext>
          </c:extLst>
        </c:ser>
        <c:dLbls>
          <c:showLegendKey val="0"/>
          <c:showVal val="0"/>
          <c:showCatName val="0"/>
          <c:showSerName val="0"/>
          <c:showPercent val="0"/>
          <c:showBubbleSize val="0"/>
        </c:dLbls>
        <c:marker val="1"/>
        <c:smooth val="0"/>
        <c:axId val="173473792"/>
        <c:axId val="173475712"/>
      </c:lineChart>
      <c:dateAx>
        <c:axId val="173473792"/>
        <c:scaling>
          <c:orientation val="minMax"/>
        </c:scaling>
        <c:delete val="1"/>
        <c:axPos val="b"/>
        <c:numFmt formatCode="ge" sourceLinked="1"/>
        <c:majorTickMark val="none"/>
        <c:minorTickMark val="none"/>
        <c:tickLblPos val="none"/>
        <c:crossAx val="173475712"/>
        <c:crosses val="autoZero"/>
        <c:auto val="1"/>
        <c:lblOffset val="100"/>
        <c:baseTimeUnit val="years"/>
      </c:dateAx>
      <c:valAx>
        <c:axId val="1734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14.95</c:v>
                </c:pt>
                <c:pt idx="1">
                  <c:v>21.22</c:v>
                </c:pt>
                <c:pt idx="2">
                  <c:v>21.96</c:v>
                </c:pt>
                <c:pt idx="3">
                  <c:v>25.4</c:v>
                </c:pt>
                <c:pt idx="4">
                  <c:v>23.64</c:v>
                </c:pt>
              </c:numCache>
            </c:numRef>
          </c:val>
          <c:extLst xmlns:c16r2="http://schemas.microsoft.com/office/drawing/2015/06/chart">
            <c:ext xmlns:c16="http://schemas.microsoft.com/office/drawing/2014/chart" uri="{C3380CC4-5D6E-409C-BE32-E72D297353CC}">
              <c16:uniqueId val="{00000000-AE5F-440F-AA9E-E11836BD1E15}"/>
            </c:ext>
          </c:extLst>
        </c:ser>
        <c:dLbls>
          <c:showLegendKey val="0"/>
          <c:showVal val="0"/>
          <c:showCatName val="0"/>
          <c:showSerName val="0"/>
          <c:showPercent val="0"/>
          <c:showBubbleSize val="0"/>
        </c:dLbls>
        <c:gapWidth val="150"/>
        <c:axId val="173511040"/>
        <c:axId val="1735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AE5F-440F-AA9E-E11836BD1E15}"/>
            </c:ext>
          </c:extLst>
        </c:ser>
        <c:dLbls>
          <c:showLegendKey val="0"/>
          <c:showVal val="0"/>
          <c:showCatName val="0"/>
          <c:showSerName val="0"/>
          <c:showPercent val="0"/>
          <c:showBubbleSize val="0"/>
        </c:dLbls>
        <c:marker val="1"/>
        <c:smooth val="0"/>
        <c:axId val="173511040"/>
        <c:axId val="173512960"/>
      </c:lineChart>
      <c:dateAx>
        <c:axId val="173511040"/>
        <c:scaling>
          <c:orientation val="minMax"/>
        </c:scaling>
        <c:delete val="1"/>
        <c:axPos val="b"/>
        <c:numFmt formatCode="ge" sourceLinked="1"/>
        <c:majorTickMark val="none"/>
        <c:minorTickMark val="none"/>
        <c:tickLblPos val="none"/>
        <c:crossAx val="173512960"/>
        <c:crosses val="autoZero"/>
        <c:auto val="1"/>
        <c:lblOffset val="100"/>
        <c:baseTimeUnit val="years"/>
      </c:dateAx>
      <c:valAx>
        <c:axId val="1735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75-4E2C-BA61-21FF93F7E30C}"/>
            </c:ext>
          </c:extLst>
        </c:ser>
        <c:dLbls>
          <c:showLegendKey val="0"/>
          <c:showVal val="0"/>
          <c:showCatName val="0"/>
          <c:showSerName val="0"/>
          <c:showPercent val="0"/>
          <c:showBubbleSize val="0"/>
        </c:dLbls>
        <c:gapWidth val="150"/>
        <c:axId val="173700224"/>
        <c:axId val="1737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F075-4E2C-BA61-21FF93F7E30C}"/>
            </c:ext>
          </c:extLst>
        </c:ser>
        <c:dLbls>
          <c:showLegendKey val="0"/>
          <c:showVal val="0"/>
          <c:showCatName val="0"/>
          <c:showSerName val="0"/>
          <c:showPercent val="0"/>
          <c:showBubbleSize val="0"/>
        </c:dLbls>
        <c:marker val="1"/>
        <c:smooth val="0"/>
        <c:axId val="173700224"/>
        <c:axId val="173702144"/>
      </c:lineChart>
      <c:dateAx>
        <c:axId val="173700224"/>
        <c:scaling>
          <c:orientation val="minMax"/>
        </c:scaling>
        <c:delete val="1"/>
        <c:axPos val="b"/>
        <c:numFmt formatCode="ge" sourceLinked="1"/>
        <c:majorTickMark val="none"/>
        <c:minorTickMark val="none"/>
        <c:tickLblPos val="none"/>
        <c:crossAx val="173702144"/>
        <c:crosses val="autoZero"/>
        <c:auto val="1"/>
        <c:lblOffset val="100"/>
        <c:baseTimeUnit val="years"/>
      </c:dateAx>
      <c:valAx>
        <c:axId val="17370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7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6268.11</c:v>
                </c:pt>
                <c:pt idx="1">
                  <c:v>352.04</c:v>
                </c:pt>
                <c:pt idx="2">
                  <c:v>353.68</c:v>
                </c:pt>
                <c:pt idx="3">
                  <c:v>374.32</c:v>
                </c:pt>
                <c:pt idx="4">
                  <c:v>341.64</c:v>
                </c:pt>
              </c:numCache>
            </c:numRef>
          </c:val>
          <c:extLst xmlns:c16r2="http://schemas.microsoft.com/office/drawing/2015/06/chart">
            <c:ext xmlns:c16="http://schemas.microsoft.com/office/drawing/2014/chart" uri="{C3380CC4-5D6E-409C-BE32-E72D297353CC}">
              <c16:uniqueId val="{00000000-F6DB-4D88-8731-2A943019F567}"/>
            </c:ext>
          </c:extLst>
        </c:ser>
        <c:dLbls>
          <c:showLegendKey val="0"/>
          <c:showVal val="0"/>
          <c:showCatName val="0"/>
          <c:showSerName val="0"/>
          <c:showPercent val="0"/>
          <c:showBubbleSize val="0"/>
        </c:dLbls>
        <c:gapWidth val="150"/>
        <c:axId val="173731200"/>
        <c:axId val="17373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F6DB-4D88-8731-2A943019F567}"/>
            </c:ext>
          </c:extLst>
        </c:ser>
        <c:dLbls>
          <c:showLegendKey val="0"/>
          <c:showVal val="0"/>
          <c:showCatName val="0"/>
          <c:showSerName val="0"/>
          <c:showPercent val="0"/>
          <c:showBubbleSize val="0"/>
        </c:dLbls>
        <c:marker val="1"/>
        <c:smooth val="0"/>
        <c:axId val="173731200"/>
        <c:axId val="173737472"/>
      </c:lineChart>
      <c:dateAx>
        <c:axId val="173731200"/>
        <c:scaling>
          <c:orientation val="minMax"/>
        </c:scaling>
        <c:delete val="1"/>
        <c:axPos val="b"/>
        <c:numFmt formatCode="ge" sourceLinked="1"/>
        <c:majorTickMark val="none"/>
        <c:minorTickMark val="none"/>
        <c:tickLblPos val="none"/>
        <c:crossAx val="173737472"/>
        <c:crosses val="autoZero"/>
        <c:auto val="1"/>
        <c:lblOffset val="100"/>
        <c:baseTimeUnit val="years"/>
      </c:dateAx>
      <c:valAx>
        <c:axId val="17373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7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418.43</c:v>
                </c:pt>
                <c:pt idx="1">
                  <c:v>419.32</c:v>
                </c:pt>
                <c:pt idx="2">
                  <c:v>398.87</c:v>
                </c:pt>
                <c:pt idx="3">
                  <c:v>370.72</c:v>
                </c:pt>
                <c:pt idx="4">
                  <c:v>347.31</c:v>
                </c:pt>
              </c:numCache>
            </c:numRef>
          </c:val>
          <c:extLst xmlns:c16r2="http://schemas.microsoft.com/office/drawing/2015/06/chart">
            <c:ext xmlns:c16="http://schemas.microsoft.com/office/drawing/2014/chart" uri="{C3380CC4-5D6E-409C-BE32-E72D297353CC}">
              <c16:uniqueId val="{00000000-0DE9-4B8E-B4F4-6550F67F1777}"/>
            </c:ext>
          </c:extLst>
        </c:ser>
        <c:dLbls>
          <c:showLegendKey val="0"/>
          <c:showVal val="0"/>
          <c:showCatName val="0"/>
          <c:showSerName val="0"/>
          <c:showPercent val="0"/>
          <c:showBubbleSize val="0"/>
        </c:dLbls>
        <c:gapWidth val="150"/>
        <c:axId val="173772800"/>
        <c:axId val="1737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0DE9-4B8E-B4F4-6550F67F1777}"/>
            </c:ext>
          </c:extLst>
        </c:ser>
        <c:dLbls>
          <c:showLegendKey val="0"/>
          <c:showVal val="0"/>
          <c:showCatName val="0"/>
          <c:showSerName val="0"/>
          <c:showPercent val="0"/>
          <c:showBubbleSize val="0"/>
        </c:dLbls>
        <c:marker val="1"/>
        <c:smooth val="0"/>
        <c:axId val="173772800"/>
        <c:axId val="173774720"/>
      </c:lineChart>
      <c:dateAx>
        <c:axId val="173772800"/>
        <c:scaling>
          <c:orientation val="minMax"/>
        </c:scaling>
        <c:delete val="1"/>
        <c:axPos val="b"/>
        <c:numFmt formatCode="ge" sourceLinked="1"/>
        <c:majorTickMark val="none"/>
        <c:minorTickMark val="none"/>
        <c:tickLblPos val="none"/>
        <c:crossAx val="173774720"/>
        <c:crosses val="autoZero"/>
        <c:auto val="1"/>
        <c:lblOffset val="100"/>
        <c:baseTimeUnit val="years"/>
      </c:dateAx>
      <c:valAx>
        <c:axId val="17377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7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112.38</c:v>
                </c:pt>
                <c:pt idx="1">
                  <c:v>109.61</c:v>
                </c:pt>
                <c:pt idx="2">
                  <c:v>116.43</c:v>
                </c:pt>
                <c:pt idx="3">
                  <c:v>114.55</c:v>
                </c:pt>
                <c:pt idx="4">
                  <c:v>110.21</c:v>
                </c:pt>
              </c:numCache>
            </c:numRef>
          </c:val>
          <c:extLst xmlns:c16r2="http://schemas.microsoft.com/office/drawing/2015/06/chart">
            <c:ext xmlns:c16="http://schemas.microsoft.com/office/drawing/2014/chart" uri="{C3380CC4-5D6E-409C-BE32-E72D297353CC}">
              <c16:uniqueId val="{00000000-0E9A-4758-91E3-837F126F8824}"/>
            </c:ext>
          </c:extLst>
        </c:ser>
        <c:dLbls>
          <c:showLegendKey val="0"/>
          <c:showVal val="0"/>
          <c:showCatName val="0"/>
          <c:showSerName val="0"/>
          <c:showPercent val="0"/>
          <c:showBubbleSize val="0"/>
        </c:dLbls>
        <c:gapWidth val="150"/>
        <c:axId val="173822336"/>
        <c:axId val="17382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0E9A-4758-91E3-837F126F8824}"/>
            </c:ext>
          </c:extLst>
        </c:ser>
        <c:dLbls>
          <c:showLegendKey val="0"/>
          <c:showVal val="0"/>
          <c:showCatName val="0"/>
          <c:showSerName val="0"/>
          <c:showPercent val="0"/>
          <c:showBubbleSize val="0"/>
        </c:dLbls>
        <c:marker val="1"/>
        <c:smooth val="0"/>
        <c:axId val="173822336"/>
        <c:axId val="173824256"/>
      </c:lineChart>
      <c:dateAx>
        <c:axId val="173822336"/>
        <c:scaling>
          <c:orientation val="minMax"/>
        </c:scaling>
        <c:delete val="1"/>
        <c:axPos val="b"/>
        <c:numFmt formatCode="ge" sourceLinked="1"/>
        <c:majorTickMark val="none"/>
        <c:minorTickMark val="none"/>
        <c:tickLblPos val="none"/>
        <c:crossAx val="173824256"/>
        <c:crosses val="autoZero"/>
        <c:auto val="1"/>
        <c:lblOffset val="100"/>
        <c:baseTimeUnit val="years"/>
      </c:dateAx>
      <c:valAx>
        <c:axId val="1738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124.43</c:v>
                </c:pt>
                <c:pt idx="1">
                  <c:v>127.37</c:v>
                </c:pt>
                <c:pt idx="2">
                  <c:v>119.66</c:v>
                </c:pt>
                <c:pt idx="3">
                  <c:v>121.9</c:v>
                </c:pt>
                <c:pt idx="4">
                  <c:v>126.9</c:v>
                </c:pt>
              </c:numCache>
            </c:numRef>
          </c:val>
          <c:extLst xmlns:c16r2="http://schemas.microsoft.com/office/drawing/2015/06/chart">
            <c:ext xmlns:c16="http://schemas.microsoft.com/office/drawing/2014/chart" uri="{C3380CC4-5D6E-409C-BE32-E72D297353CC}">
              <c16:uniqueId val="{00000000-D87D-48F6-895A-9DA53C7BDBBB}"/>
            </c:ext>
          </c:extLst>
        </c:ser>
        <c:dLbls>
          <c:showLegendKey val="0"/>
          <c:showVal val="0"/>
          <c:showCatName val="0"/>
          <c:showSerName val="0"/>
          <c:showPercent val="0"/>
          <c:showBubbleSize val="0"/>
        </c:dLbls>
        <c:gapWidth val="150"/>
        <c:axId val="173833216"/>
        <c:axId val="1738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D87D-48F6-895A-9DA53C7BDBBB}"/>
            </c:ext>
          </c:extLst>
        </c:ser>
        <c:dLbls>
          <c:showLegendKey val="0"/>
          <c:showVal val="0"/>
          <c:showCatName val="0"/>
          <c:showSerName val="0"/>
          <c:showPercent val="0"/>
          <c:showBubbleSize val="0"/>
        </c:dLbls>
        <c:marker val="1"/>
        <c:smooth val="0"/>
        <c:axId val="173833216"/>
        <c:axId val="173847680"/>
      </c:lineChart>
      <c:dateAx>
        <c:axId val="173833216"/>
        <c:scaling>
          <c:orientation val="minMax"/>
        </c:scaling>
        <c:delete val="1"/>
        <c:axPos val="b"/>
        <c:numFmt formatCode="ge" sourceLinked="1"/>
        <c:majorTickMark val="none"/>
        <c:minorTickMark val="none"/>
        <c:tickLblPos val="none"/>
        <c:crossAx val="173847680"/>
        <c:crosses val="autoZero"/>
        <c:auto val="1"/>
        <c:lblOffset val="100"/>
        <c:baseTimeUnit val="years"/>
      </c:dateAx>
      <c:valAx>
        <c:axId val="1738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J3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宮崎県　日向市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62310</v>
      </c>
      <c r="AM8" s="70"/>
      <c r="AN8" s="70"/>
      <c r="AO8" s="70"/>
      <c r="AP8" s="70"/>
      <c r="AQ8" s="70"/>
      <c r="AR8" s="70"/>
      <c r="AS8" s="70"/>
      <c r="AT8" s="66">
        <f>データ!$S$6</f>
        <v>336.94</v>
      </c>
      <c r="AU8" s="67"/>
      <c r="AV8" s="67"/>
      <c r="AW8" s="67"/>
      <c r="AX8" s="67"/>
      <c r="AY8" s="67"/>
      <c r="AZ8" s="67"/>
      <c r="BA8" s="67"/>
      <c r="BB8" s="69">
        <f>データ!$T$6</f>
        <v>184.93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62.02</v>
      </c>
      <c r="J10" s="67"/>
      <c r="K10" s="67"/>
      <c r="L10" s="67"/>
      <c r="M10" s="67"/>
      <c r="N10" s="67"/>
      <c r="O10" s="68"/>
      <c r="P10" s="69">
        <f>データ!$P$6</f>
        <v>92.56</v>
      </c>
      <c r="Q10" s="69"/>
      <c r="R10" s="69"/>
      <c r="S10" s="69"/>
      <c r="T10" s="69"/>
      <c r="U10" s="69"/>
      <c r="V10" s="69"/>
      <c r="W10" s="70">
        <f>データ!$Q$6</f>
        <v>2268</v>
      </c>
      <c r="X10" s="70"/>
      <c r="Y10" s="70"/>
      <c r="Z10" s="70"/>
      <c r="AA10" s="70"/>
      <c r="AB10" s="70"/>
      <c r="AC10" s="70"/>
      <c r="AD10" s="2"/>
      <c r="AE10" s="2"/>
      <c r="AF10" s="2"/>
      <c r="AG10" s="2"/>
      <c r="AH10" s="4"/>
      <c r="AI10" s="4"/>
      <c r="AJ10" s="4"/>
      <c r="AK10" s="4"/>
      <c r="AL10" s="70">
        <f>データ!$U$6</f>
        <v>57286</v>
      </c>
      <c r="AM10" s="70"/>
      <c r="AN10" s="70"/>
      <c r="AO10" s="70"/>
      <c r="AP10" s="70"/>
      <c r="AQ10" s="70"/>
      <c r="AR10" s="70"/>
      <c r="AS10" s="70"/>
      <c r="AT10" s="66">
        <f>データ!$V$6</f>
        <v>51.71</v>
      </c>
      <c r="AU10" s="67"/>
      <c r="AV10" s="67"/>
      <c r="AW10" s="67"/>
      <c r="AX10" s="67"/>
      <c r="AY10" s="67"/>
      <c r="AZ10" s="67"/>
      <c r="BA10" s="67"/>
      <c r="BB10" s="69">
        <f>データ!$W$6</f>
        <v>1107.83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P+K56+t1vjR+6k9lPOYRnsYjhhpMp/PNggTnPgQXVJjGZEDLrCRr0LlWAVlvBiAeu4o1/BdEQy52U7eNO0aQg==" saltValue="rkz7dVni670LooFsoDlp3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452068</v>
      </c>
      <c r="D6" s="33">
        <f t="shared" si="3"/>
        <v>46</v>
      </c>
      <c r="E6" s="33">
        <f t="shared" si="3"/>
        <v>1</v>
      </c>
      <c r="F6" s="33">
        <f t="shared" si="3"/>
        <v>0</v>
      </c>
      <c r="G6" s="33">
        <f t="shared" si="3"/>
        <v>1</v>
      </c>
      <c r="H6" s="33" t="str">
        <f t="shared" si="3"/>
        <v>宮崎県　日向市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62.02</v>
      </c>
      <c r="P6" s="34">
        <f t="shared" si="3"/>
        <v>92.56</v>
      </c>
      <c r="Q6" s="34">
        <f t="shared" si="3"/>
        <v>2268</v>
      </c>
      <c r="R6" s="34">
        <f t="shared" si="3"/>
        <v>62310</v>
      </c>
      <c r="S6" s="34">
        <f t="shared" si="3"/>
        <v>336.94</v>
      </c>
      <c r="T6" s="34">
        <f t="shared" si="3"/>
        <v>184.93</v>
      </c>
      <c r="U6" s="34">
        <f t="shared" si="3"/>
        <v>57286</v>
      </c>
      <c r="V6" s="34">
        <f t="shared" si="3"/>
        <v>51.71</v>
      </c>
      <c r="W6" s="34">
        <f t="shared" si="3"/>
        <v>1107.83</v>
      </c>
      <c r="X6" s="35">
        <f>IF(X7="",NA(),X7)</f>
        <v>119.4</v>
      </c>
      <c r="Y6" s="35">
        <f t="shared" ref="Y6:AG6" si="4">IF(Y7="",NA(),Y7)</f>
        <v>115.89</v>
      </c>
      <c r="Z6" s="35">
        <f t="shared" si="4"/>
        <v>121.97</v>
      </c>
      <c r="AA6" s="35">
        <f t="shared" si="4"/>
        <v>120.14</v>
      </c>
      <c r="AB6" s="35">
        <f t="shared" si="4"/>
        <v>116.35</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6268.11</v>
      </c>
      <c r="AU6" s="35">
        <f t="shared" ref="AU6:BC6" si="6">IF(AU7="",NA(),AU7)</f>
        <v>352.04</v>
      </c>
      <c r="AV6" s="35">
        <f t="shared" si="6"/>
        <v>353.68</v>
      </c>
      <c r="AW6" s="35">
        <f t="shared" si="6"/>
        <v>374.32</v>
      </c>
      <c r="AX6" s="35">
        <f t="shared" si="6"/>
        <v>341.64</v>
      </c>
      <c r="AY6" s="35">
        <f t="shared" si="6"/>
        <v>739.59</v>
      </c>
      <c r="AZ6" s="35">
        <f t="shared" si="6"/>
        <v>335.95</v>
      </c>
      <c r="BA6" s="35">
        <f t="shared" si="6"/>
        <v>346.59</v>
      </c>
      <c r="BB6" s="35">
        <f t="shared" si="6"/>
        <v>357.82</v>
      </c>
      <c r="BC6" s="35">
        <f t="shared" si="6"/>
        <v>355.5</v>
      </c>
      <c r="BD6" s="34" t="str">
        <f>IF(BD7="","",IF(BD7="-","【-】","【"&amp;SUBSTITUTE(TEXT(BD7,"#,##0.00"),"-","△")&amp;"】"))</f>
        <v>【264.34】</v>
      </c>
      <c r="BE6" s="35">
        <f>IF(BE7="",NA(),BE7)</f>
        <v>418.43</v>
      </c>
      <c r="BF6" s="35">
        <f t="shared" ref="BF6:BN6" si="7">IF(BF7="",NA(),BF7)</f>
        <v>419.32</v>
      </c>
      <c r="BG6" s="35">
        <f t="shared" si="7"/>
        <v>398.87</v>
      </c>
      <c r="BH6" s="35">
        <f t="shared" si="7"/>
        <v>370.72</v>
      </c>
      <c r="BI6" s="35">
        <f t="shared" si="7"/>
        <v>347.31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112.38</v>
      </c>
      <c r="BQ6" s="35">
        <f t="shared" ref="BQ6:BY6" si="8">IF(BQ7="",NA(),BQ7)</f>
        <v>109.61</v>
      </c>
      <c r="BR6" s="35">
        <f t="shared" si="8"/>
        <v>116.43</v>
      </c>
      <c r="BS6" s="35">
        <f t="shared" si="8"/>
        <v>114.55</v>
      </c>
      <c r="BT6" s="35">
        <f t="shared" si="8"/>
        <v>110.21</v>
      </c>
      <c r="BU6" s="35">
        <f t="shared" si="8"/>
        <v>99.46</v>
      </c>
      <c r="BV6" s="35">
        <f t="shared" si="8"/>
        <v>105.21</v>
      </c>
      <c r="BW6" s="35">
        <f t="shared" si="8"/>
        <v>105.71</v>
      </c>
      <c r="BX6" s="35">
        <f t="shared" si="8"/>
        <v>106.01</v>
      </c>
      <c r="BY6" s="35">
        <f t="shared" si="8"/>
        <v>104.57</v>
      </c>
      <c r="BZ6" s="34" t="str">
        <f>IF(BZ7="","",IF(BZ7="-","【-】","【"&amp;SUBSTITUTE(TEXT(BZ7,"#,##0.00"),"-","△")&amp;"】"))</f>
        <v>【104.36】</v>
      </c>
      <c r="CA6" s="35">
        <f>IF(CA7="",NA(),CA7)</f>
        <v>124.43</v>
      </c>
      <c r="CB6" s="35">
        <f t="shared" ref="CB6:CJ6" si="9">IF(CB7="",NA(),CB7)</f>
        <v>127.37</v>
      </c>
      <c r="CC6" s="35">
        <f t="shared" si="9"/>
        <v>119.66</v>
      </c>
      <c r="CD6" s="35">
        <f t="shared" si="9"/>
        <v>121.9</v>
      </c>
      <c r="CE6" s="35">
        <f t="shared" si="9"/>
        <v>126.9</v>
      </c>
      <c r="CF6" s="35">
        <f t="shared" si="9"/>
        <v>171.78</v>
      </c>
      <c r="CG6" s="35">
        <f t="shared" si="9"/>
        <v>162.59</v>
      </c>
      <c r="CH6" s="35">
        <f t="shared" si="9"/>
        <v>162.15</v>
      </c>
      <c r="CI6" s="35">
        <f t="shared" si="9"/>
        <v>162.24</v>
      </c>
      <c r="CJ6" s="35">
        <f t="shared" si="9"/>
        <v>165.47</v>
      </c>
      <c r="CK6" s="34" t="str">
        <f>IF(CK7="","",IF(CK7="-","【-】","【"&amp;SUBSTITUTE(TEXT(CK7,"#,##0.00"),"-","△")&amp;"】"))</f>
        <v>【165.71】</v>
      </c>
      <c r="CL6" s="35">
        <f>IF(CL7="",NA(),CL7)</f>
        <v>56.1</v>
      </c>
      <c r="CM6" s="35">
        <f t="shared" ref="CM6:CU6" si="10">IF(CM7="",NA(),CM7)</f>
        <v>54.27</v>
      </c>
      <c r="CN6" s="35">
        <f t="shared" si="10"/>
        <v>53.89</v>
      </c>
      <c r="CO6" s="35">
        <f t="shared" si="10"/>
        <v>54.32</v>
      </c>
      <c r="CP6" s="35">
        <f t="shared" si="10"/>
        <v>54.23</v>
      </c>
      <c r="CQ6" s="35">
        <f t="shared" si="10"/>
        <v>59.68</v>
      </c>
      <c r="CR6" s="35">
        <f t="shared" si="10"/>
        <v>59.17</v>
      </c>
      <c r="CS6" s="35">
        <f t="shared" si="10"/>
        <v>59.34</v>
      </c>
      <c r="CT6" s="35">
        <f t="shared" si="10"/>
        <v>59.11</v>
      </c>
      <c r="CU6" s="35">
        <f t="shared" si="10"/>
        <v>59.74</v>
      </c>
      <c r="CV6" s="34" t="str">
        <f>IF(CV7="","",IF(CV7="-","【-】","【"&amp;SUBSTITUTE(TEXT(CV7,"#,##0.00"),"-","△")&amp;"】"))</f>
        <v>【60.41】</v>
      </c>
      <c r="CW6" s="35">
        <f>IF(CW7="",NA(),CW7)</f>
        <v>86.43</v>
      </c>
      <c r="CX6" s="35">
        <f t="shared" ref="CX6:DF6" si="11">IF(CX7="",NA(),CX7)</f>
        <v>86.11</v>
      </c>
      <c r="CY6" s="35">
        <f t="shared" si="11"/>
        <v>86.11</v>
      </c>
      <c r="CZ6" s="35">
        <f t="shared" si="11"/>
        <v>86.36</v>
      </c>
      <c r="DA6" s="35">
        <f t="shared" si="11"/>
        <v>86.12</v>
      </c>
      <c r="DB6" s="35">
        <f t="shared" si="11"/>
        <v>87.63</v>
      </c>
      <c r="DC6" s="35">
        <f t="shared" si="11"/>
        <v>87.6</v>
      </c>
      <c r="DD6" s="35">
        <f t="shared" si="11"/>
        <v>87.74</v>
      </c>
      <c r="DE6" s="35">
        <f t="shared" si="11"/>
        <v>87.91</v>
      </c>
      <c r="DF6" s="35">
        <f t="shared" si="11"/>
        <v>87.28</v>
      </c>
      <c r="DG6" s="34" t="str">
        <f>IF(DG7="","",IF(DG7="-","【-】","【"&amp;SUBSTITUTE(TEXT(DG7,"#,##0.00"),"-","△")&amp;"】"))</f>
        <v>【89.93】</v>
      </c>
      <c r="DH6" s="35">
        <f>IF(DH7="",NA(),DH7)</f>
        <v>48.9</v>
      </c>
      <c r="DI6" s="35">
        <f t="shared" ref="DI6:DQ6" si="12">IF(DI7="",NA(),DI7)</f>
        <v>50.3</v>
      </c>
      <c r="DJ6" s="35">
        <f t="shared" si="12"/>
        <v>51.86</v>
      </c>
      <c r="DK6" s="35">
        <f t="shared" si="12"/>
        <v>53.03</v>
      </c>
      <c r="DL6" s="35">
        <f t="shared" si="12"/>
        <v>53.97</v>
      </c>
      <c r="DM6" s="35">
        <f t="shared" si="12"/>
        <v>39.65</v>
      </c>
      <c r="DN6" s="35">
        <f t="shared" si="12"/>
        <v>45.25</v>
      </c>
      <c r="DO6" s="35">
        <f t="shared" si="12"/>
        <v>46.27</v>
      </c>
      <c r="DP6" s="35">
        <f t="shared" si="12"/>
        <v>46.88</v>
      </c>
      <c r="DQ6" s="35">
        <f t="shared" si="12"/>
        <v>46.94</v>
      </c>
      <c r="DR6" s="34" t="str">
        <f>IF(DR7="","",IF(DR7="-","【-】","【"&amp;SUBSTITUTE(TEXT(DR7,"#,##0.00"),"-","△")&amp;"】"))</f>
        <v>【48.12】</v>
      </c>
      <c r="DS6" s="35">
        <f>IF(DS7="",NA(),DS7)</f>
        <v>14.95</v>
      </c>
      <c r="DT6" s="35">
        <f t="shared" ref="DT6:EB6" si="13">IF(DT7="",NA(),DT7)</f>
        <v>21.22</v>
      </c>
      <c r="DU6" s="35">
        <f t="shared" si="13"/>
        <v>21.96</v>
      </c>
      <c r="DV6" s="35">
        <f t="shared" si="13"/>
        <v>25.4</v>
      </c>
      <c r="DW6" s="35">
        <f t="shared" si="13"/>
        <v>23.64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0.69</v>
      </c>
      <c r="EE6" s="35">
        <f t="shared" ref="EE6:EM6" si="14">IF(EE7="",NA(),EE7)</f>
        <v>1.06</v>
      </c>
      <c r="EF6" s="35">
        <f t="shared" si="14"/>
        <v>0.83</v>
      </c>
      <c r="EG6" s="35">
        <f t="shared" si="14"/>
        <v>0.85</v>
      </c>
      <c r="EH6" s="35">
        <f t="shared" si="14"/>
        <v>0.99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452068</v>
      </c>
      <c r="D7" s="37">
        <v>46</v>
      </c>
      <c r="E7" s="37">
        <v>1</v>
      </c>
      <c r="F7" s="37">
        <v>0</v>
      </c>
      <c r="G7" s="37">
        <v>1</v>
      </c>
      <c r="H7" s="37" t="s">
        <v>105</v>
      </c>
      <c r="I7" s="37" t="s">
        <v>106</v>
      </c>
      <c r="J7" s="37" t="s">
        <v>107</v>
      </c>
      <c r="K7" s="37" t="s">
        <v>108</v>
      </c>
      <c r="L7" s="37" t="s">
        <v>109</v>
      </c>
      <c r="M7" s="37" t="s">
        <v>110</v>
      </c>
      <c r="N7" s="38" t="s">
        <v>111</v>
      </c>
      <c r="O7" s="38">
        <v>62.02</v>
      </c>
      <c r="P7" s="38">
        <v>92.56</v>
      </c>
      <c r="Q7" s="38">
        <v>2268</v>
      </c>
      <c r="R7" s="38">
        <v>62310</v>
      </c>
      <c r="S7" s="38">
        <v>336.94</v>
      </c>
      <c r="T7" s="38">
        <v>184.93</v>
      </c>
      <c r="U7" s="38">
        <v>57286</v>
      </c>
      <c r="V7" s="38">
        <v>51.71</v>
      </c>
      <c r="W7" s="38">
        <v>1107.83</v>
      </c>
      <c r="X7" s="38">
        <v>119.4</v>
      </c>
      <c r="Y7" s="38">
        <v>115.89</v>
      </c>
      <c r="Z7" s="38">
        <v>121.97</v>
      </c>
      <c r="AA7" s="38">
        <v>120.14</v>
      </c>
      <c r="AB7" s="38">
        <v>116.35</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6268.11</v>
      </c>
      <c r="AU7" s="38">
        <v>352.04</v>
      </c>
      <c r="AV7" s="38">
        <v>353.68</v>
      </c>
      <c r="AW7" s="38">
        <v>374.32</v>
      </c>
      <c r="AX7" s="38">
        <v>341.64</v>
      </c>
      <c r="AY7" s="38">
        <v>739.59</v>
      </c>
      <c r="AZ7" s="38">
        <v>335.95</v>
      </c>
      <c r="BA7" s="38">
        <v>346.59</v>
      </c>
      <c r="BB7" s="38">
        <v>357.82</v>
      </c>
      <c r="BC7" s="38">
        <v>355.5</v>
      </c>
      <c r="BD7" s="38">
        <v>264.33999999999997</v>
      </c>
      <c r="BE7" s="38">
        <v>418.43</v>
      </c>
      <c r="BF7" s="38">
        <v>419.32</v>
      </c>
      <c r="BG7" s="38">
        <v>398.87</v>
      </c>
      <c r="BH7" s="38">
        <v>370.72</v>
      </c>
      <c r="BI7" s="38">
        <v>347.31</v>
      </c>
      <c r="BJ7" s="38">
        <v>324.08999999999997</v>
      </c>
      <c r="BK7" s="38">
        <v>319.82</v>
      </c>
      <c r="BL7" s="38">
        <v>312.02999999999997</v>
      </c>
      <c r="BM7" s="38">
        <v>307.45999999999998</v>
      </c>
      <c r="BN7" s="38">
        <v>312.58</v>
      </c>
      <c r="BO7" s="38">
        <v>274.27</v>
      </c>
      <c r="BP7" s="38">
        <v>112.38</v>
      </c>
      <c r="BQ7" s="38">
        <v>109.61</v>
      </c>
      <c r="BR7" s="38">
        <v>116.43</v>
      </c>
      <c r="BS7" s="38">
        <v>114.55</v>
      </c>
      <c r="BT7" s="38">
        <v>110.21</v>
      </c>
      <c r="BU7" s="38">
        <v>99.46</v>
      </c>
      <c r="BV7" s="38">
        <v>105.21</v>
      </c>
      <c r="BW7" s="38">
        <v>105.71</v>
      </c>
      <c r="BX7" s="38">
        <v>106.01</v>
      </c>
      <c r="BY7" s="38">
        <v>104.57</v>
      </c>
      <c r="BZ7" s="38">
        <v>104.36</v>
      </c>
      <c r="CA7" s="38">
        <v>124.43</v>
      </c>
      <c r="CB7" s="38">
        <v>127.37</v>
      </c>
      <c r="CC7" s="38">
        <v>119.66</v>
      </c>
      <c r="CD7" s="38">
        <v>121.9</v>
      </c>
      <c r="CE7" s="38">
        <v>126.9</v>
      </c>
      <c r="CF7" s="38">
        <v>171.78</v>
      </c>
      <c r="CG7" s="38">
        <v>162.59</v>
      </c>
      <c r="CH7" s="38">
        <v>162.15</v>
      </c>
      <c r="CI7" s="38">
        <v>162.24</v>
      </c>
      <c r="CJ7" s="38">
        <v>165.47</v>
      </c>
      <c r="CK7" s="38">
        <v>165.71</v>
      </c>
      <c r="CL7" s="38">
        <v>56.1</v>
      </c>
      <c r="CM7" s="38">
        <v>54.27</v>
      </c>
      <c r="CN7" s="38">
        <v>53.89</v>
      </c>
      <c r="CO7" s="38">
        <v>54.32</v>
      </c>
      <c r="CP7" s="38">
        <v>54.23</v>
      </c>
      <c r="CQ7" s="38">
        <v>59.68</v>
      </c>
      <c r="CR7" s="38">
        <v>59.17</v>
      </c>
      <c r="CS7" s="38">
        <v>59.34</v>
      </c>
      <c r="CT7" s="38">
        <v>59.11</v>
      </c>
      <c r="CU7" s="38">
        <v>59.74</v>
      </c>
      <c r="CV7" s="38">
        <v>60.41</v>
      </c>
      <c r="CW7" s="38">
        <v>86.43</v>
      </c>
      <c r="CX7" s="38">
        <v>86.11</v>
      </c>
      <c r="CY7" s="38">
        <v>86.11</v>
      </c>
      <c r="CZ7" s="38">
        <v>86.36</v>
      </c>
      <c r="DA7" s="38">
        <v>86.12</v>
      </c>
      <c r="DB7" s="38">
        <v>87.63</v>
      </c>
      <c r="DC7" s="38">
        <v>87.6</v>
      </c>
      <c r="DD7" s="38">
        <v>87.74</v>
      </c>
      <c r="DE7" s="38">
        <v>87.91</v>
      </c>
      <c r="DF7" s="38">
        <v>87.28</v>
      </c>
      <c r="DG7" s="38">
        <v>89.93</v>
      </c>
      <c r="DH7" s="38">
        <v>48.9</v>
      </c>
      <c r="DI7" s="38">
        <v>50.3</v>
      </c>
      <c r="DJ7" s="38">
        <v>51.86</v>
      </c>
      <c r="DK7" s="38">
        <v>53.03</v>
      </c>
      <c r="DL7" s="38">
        <v>53.97</v>
      </c>
      <c r="DM7" s="38">
        <v>39.65</v>
      </c>
      <c r="DN7" s="38">
        <v>45.25</v>
      </c>
      <c r="DO7" s="38">
        <v>46.27</v>
      </c>
      <c r="DP7" s="38">
        <v>46.88</v>
      </c>
      <c r="DQ7" s="38">
        <v>46.94</v>
      </c>
      <c r="DR7" s="38">
        <v>48.12</v>
      </c>
      <c r="DS7" s="38">
        <v>14.95</v>
      </c>
      <c r="DT7" s="38">
        <v>21.22</v>
      </c>
      <c r="DU7" s="38">
        <v>21.96</v>
      </c>
      <c r="DV7" s="38">
        <v>25.4</v>
      </c>
      <c r="DW7" s="38">
        <v>23.64</v>
      </c>
      <c r="DX7" s="38">
        <v>9.7100000000000009</v>
      </c>
      <c r="DY7" s="38">
        <v>10.71</v>
      </c>
      <c r="DZ7" s="38">
        <v>10.93</v>
      </c>
      <c r="EA7" s="38">
        <v>13.39</v>
      </c>
      <c r="EB7" s="38">
        <v>14.48</v>
      </c>
      <c r="EC7" s="38">
        <v>15.89</v>
      </c>
      <c r="ED7" s="38">
        <v>0.69</v>
      </c>
      <c r="EE7" s="38">
        <v>1.06</v>
      </c>
      <c r="EF7" s="38">
        <v>0.83</v>
      </c>
      <c r="EG7" s="38">
        <v>0.85</v>
      </c>
      <c r="EH7" s="38">
        <v>0.99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福良 晃宏</cp:lastModifiedBy>
  <cp:lastPrinted>2019-02-07T11:03:26Z</cp:lastPrinted>
  <dcterms:created xsi:type="dcterms:W3CDTF">2018-12-03T08:39:22Z</dcterms:created>
  <dcterms:modified xsi:type="dcterms:W3CDTF">2019-02-07T11:07:41Z</dcterms:modified>
  <cp:category/>
</cp:coreProperties>
</file>