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3市町村→県\01_上水道（法適）\"/>
    </mc:Choice>
  </mc:AlternateContent>
  <xr:revisionPtr revIDLastSave="0" documentId="13_ncr:1_{58303DE3-887C-457A-AD78-CD145E980605}" xr6:coauthVersionLast="40" xr6:coauthVersionMax="40" xr10:uidLastSave="{00000000-0000-0000-0000-000000000000}"/>
  <workbookProtection workbookAlgorithmName="SHA-512" workbookHashValue="Jv/KFgxHs7CmYDnKMFnIUFh8e/CCVxkHUC4MIDNv5UsJ2ibrq1fkWw7QYv+AjguNiWAoWhEYdOT4iES2IWBoLg==" workbookSaltValue="6J7PfZwJ73stE4bb+P1wO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<sst xmlns="http://schemas.openxmlformats.org/spreadsheetml/2006/main" count="232" uniqueCount="120">
  <si>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</si>
  <si>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</si>
  <si>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</si>
  <si>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</si>
  <si>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</si>
  <si>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</si>
  <si>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</si>
  <si>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</si>
  <si>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</si>
  <si>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</si>
  <si>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</si>
  <si>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</si>
  <si>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</si>
  <si>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</si>
  <si>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</si>
  <si>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</si>
  <si>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</si>
  <si>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</si>
  <si>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</si>
  <si>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</si>
  <si>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</si>
  <si>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</si>
  <si>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</si>
  <si>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</si>
  <si>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</si>
  <si>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</si>
  <si>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</si>
  <si>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</si>
  <si>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</si>
  <si>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</si>
  <si>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</si>
  <si>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</si>
  <si>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</si>
  <si>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</si>
  <si>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</si>
  <si>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</si>
  <si>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</si>
  <si>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</si>
  <si>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</si>
  <si>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</si>
  <si>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</si>
  <si>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</si>
  <si>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</si>
  <si>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</si>
  <si>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</si>
  <si>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</si>
  <si>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</si>
  <si>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</si>
  <si>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</si>
  <si>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</si>
  <si>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</si>
  <si>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</si>
  <si>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</si>
  <si>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</si>
  <si>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</si>
  <si>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</si>
  <si>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</si>
  <si>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</si>
  <si>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</si>
  <si>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</si>
  <si>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</si>
  <si>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</si>
  <si>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</si>
  <si>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</si>
  <si>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</si>
  <si>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</si>
  <si>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</si>
  <si>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</si>
  <si>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</si>
  <si>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</si>
  <si>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</si>
  <si>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</si>
  <si>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</si>
  <si>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</si>
  <si>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</si>
  <si>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</si>
  <si>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</si>
  <si>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</si>
  <si>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</si>
  <si>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</si>
  <si>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</si>
  <si>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</si>
  <si>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</si>
  <si>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</si>
  <si>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</si>
  <si>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</si>
  <si>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</si>
  <si>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</si>
  <si>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</si>
  <si>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</si>
  <si>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</si>
  <si>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</si>
  <si>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</si>
  <si>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</si>
  <si>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</si>
  <si>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</si>
  <si>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</si>
  <si>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</si>
  <si>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</si>
  <si>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</si>
  <si>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</si>
  <si>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</si>
  <si>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</si>
  <si>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</si>
  <si>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</si>
  <si>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三股町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</si>
  <si>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</si>
  <si>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</si>
  <si>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</si>
  <si>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</si>
  <si>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</si>
  <si>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</si>
  <si>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</si>
  <si>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</si>
  <si>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</si>
  <si>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</si>
  <si>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</si>
  <si>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全体の減価償却の状況」については、有形固定資産減価償却率で表れているように、平成23年度から継続して行われてきた施設更新事業が平成26年度で終了したことで、いったん減少したものの、それ以降徐々に増加している。
　「管路の経年化の状況」については、毎年、計画的に管路の更新を行っているため、管路の老朽化率は徐々に減少していくと考えられる。今後も計画的な更新を行い、老朽化対策を進めていく必要がある。
　「管路の更新投資の実施状況」については、平成26年度で施設更新事業が終了したのに伴い、27年度以降は管路更新事業を重点的に実施しており、管路更新率は今後さらに改善していくと考えられます。</t>
    <rPh sb="95" eb="97">
      <t>イコウ</t>
    </rPh>
    <rPh sb="153" eb="154">
      <t>リツ</t>
    </rPh>
    <rPh sb="248" eb="250">
      <t>ネンド</t>
    </rPh>
    <rPh sb="250" eb="252">
      <t>イコウ</t>
    </rPh>
    <rPh sb="257" eb="259">
      <t>ジギョウ</t>
    </rPh>
    <rPh sb="262" eb="263">
      <t>テキ</t>
    </rPh>
    <rPh sb="271" eb="273">
      <t>カンロ</t>
    </rPh>
    <rPh sb="273" eb="275">
      <t>コウシン</t>
    </rPh>
    <rPh sb="275" eb="276">
      <t>リツ</t>
    </rPh>
    <rPh sb="277" eb="279">
      <t>コンゴ</t>
    </rPh>
    <rPh sb="282" eb="284">
      <t>カイゼン</t>
    </rPh>
    <rPh sb="289" eb="290">
      <t>カンガ</t>
    </rPh>
    <phoneticPr fontId="4"/>
  </si>
  <si>
    <t>①.経常収支比率は、100％を超えており、また類似団体平均も上回っている。今後も給水収益等の収益で水道事業の維持管理等の費用を十分賄える状況であり、健全な経営状況の維持が可能と考える。
②累積欠損金は無し。
③流動比率について、流動資産は増加傾向にあり、流動負債については減少傾向にある。類似団体平均との差もわずかとなっている。このことにより、今後とも計画的な予算執行を行うことで経営の健全化を図っていく。
④企業債残高対給水収益化率については、類似団体平均値と比較すると、かなり高くなっているが、現在のところ施設管路等の老朽化に伴う企業債の借入予定はないため、給水収益に対する企業債残高は今後も減少していくと考えられる。
⑤ 料金回収率については、100％を超えており、類似団体平均値よりも高くなっている。今後も更新投資等の財源を確保するとともに、更なる費用削減を行うことで経営の健全化を図っていく。
⑥ 給水原価については、類似団体と比較すると安価で供給できており、今後と継続して費用の効率性を図っていく。
⑦ 施設の効率性については、類似団体平均値と比較すると高い数値にあり、今後も適切な施設稼動を継続していく必要がある。
⑧ 有収率については平均で90％以上となっており、今後も適切な施設稼動を継続していく。</t>
    <rPh sb="2" eb="4">
      <t>ケイジョウ</t>
    </rPh>
    <rPh sb="4" eb="6">
      <t>シュウシ</t>
    </rPh>
    <rPh sb="6" eb="8">
      <t>ヒリツ</t>
    </rPh>
    <rPh sb="15" eb="16">
      <t>コ</t>
    </rPh>
    <rPh sb="23" eb="25">
      <t>ルイジ</t>
    </rPh>
    <rPh sb="25" eb="27">
      <t>ダンタイ</t>
    </rPh>
    <rPh sb="27" eb="29">
      <t>ヘイキン</t>
    </rPh>
    <rPh sb="30" eb="32">
      <t>ウワマワ</t>
    </rPh>
    <rPh sb="37" eb="39">
      <t>コンゴ</t>
    </rPh>
    <rPh sb="40" eb="42">
      <t>キュウスイ</t>
    </rPh>
    <rPh sb="42" eb="44">
      <t>シュウエキ</t>
    </rPh>
    <rPh sb="44" eb="45">
      <t>トウ</t>
    </rPh>
    <rPh sb="46" eb="48">
      <t>シュウエキ</t>
    </rPh>
    <rPh sb="49" eb="51">
      <t>スイドウ</t>
    </rPh>
    <rPh sb="51" eb="53">
      <t>ジギョウ</t>
    </rPh>
    <rPh sb="54" eb="56">
      <t>イジ</t>
    </rPh>
    <rPh sb="56" eb="58">
      <t>カンリ</t>
    </rPh>
    <rPh sb="58" eb="59">
      <t>トウ</t>
    </rPh>
    <rPh sb="60" eb="62">
      <t>ヒヨウ</t>
    </rPh>
    <rPh sb="63" eb="65">
      <t>ジュウブン</t>
    </rPh>
    <rPh sb="65" eb="66">
      <t>マカナ</t>
    </rPh>
    <rPh sb="68" eb="70">
      <t>ジョウキョウ</t>
    </rPh>
    <rPh sb="79" eb="81">
      <t>ジョウキョウ</t>
    </rPh>
    <rPh sb="82" eb="84">
      <t>イジ</t>
    </rPh>
    <rPh sb="85" eb="87">
      <t>カノウ</t>
    </rPh>
    <rPh sb="88" eb="89">
      <t>カンガ</t>
    </rPh>
    <rPh sb="94" eb="96">
      <t>ルイセキ</t>
    </rPh>
    <rPh sb="96" eb="98">
      <t>ケッソン</t>
    </rPh>
    <rPh sb="98" eb="99">
      <t>キン</t>
    </rPh>
    <rPh sb="100" eb="101">
      <t>ナ</t>
    </rPh>
    <rPh sb="105" eb="107">
      <t>リュウドウ</t>
    </rPh>
    <rPh sb="107" eb="109">
      <t>ヒリツ</t>
    </rPh>
    <rPh sb="114" eb="116">
      <t>リュウドウ</t>
    </rPh>
    <rPh sb="116" eb="118">
      <t>シサン</t>
    </rPh>
    <rPh sb="119" eb="121">
      <t>ゾウカ</t>
    </rPh>
    <rPh sb="121" eb="123">
      <t>ケイコウ</t>
    </rPh>
    <rPh sb="144" eb="146">
      <t>ルイジ</t>
    </rPh>
    <rPh sb="146" eb="148">
      <t>ダンタイ</t>
    </rPh>
    <rPh sb="148" eb="150">
      <t>ヘイキン</t>
    </rPh>
    <rPh sb="152" eb="153">
      <t>サ</t>
    </rPh>
    <rPh sb="180" eb="182">
      <t>ヨサン</t>
    </rPh>
    <rPh sb="205" eb="207">
      <t>キギョウ</t>
    </rPh>
    <rPh sb="207" eb="208">
      <t>サイ</t>
    </rPh>
    <rPh sb="208" eb="210">
      <t>ザンダカ</t>
    </rPh>
    <rPh sb="210" eb="211">
      <t>タイ</t>
    </rPh>
    <rPh sb="211" eb="213">
      <t>キュウスイ</t>
    </rPh>
    <rPh sb="213" eb="216">
      <t>シュウエキカ</t>
    </rPh>
    <rPh sb="216" eb="217">
      <t>リツ</t>
    </rPh>
    <rPh sb="223" eb="225">
      <t>ルイジ</t>
    </rPh>
    <rPh sb="225" eb="227">
      <t>ダンタイ</t>
    </rPh>
    <rPh sb="227" eb="230">
      <t>ヘイキンチ</t>
    </rPh>
    <rPh sb="231" eb="233">
      <t>ヒカク</t>
    </rPh>
    <rPh sb="240" eb="241">
      <t>タカ</t>
    </rPh>
    <rPh sb="249" eb="251">
      <t>ゲンザイ</t>
    </rPh>
    <rPh sb="255" eb="257">
      <t>シセツ</t>
    </rPh>
    <rPh sb="257" eb="259">
      <t>カンロ</t>
    </rPh>
    <rPh sb="259" eb="260">
      <t>トウ</t>
    </rPh>
    <rPh sb="261" eb="264">
      <t>ロウキュウカ</t>
    </rPh>
    <rPh sb="265" eb="266">
      <t>トモナ</t>
    </rPh>
    <rPh sb="271" eb="273">
      <t>カリイレ</t>
    </rPh>
    <rPh sb="273" eb="275">
      <t>ヨテイ</t>
    </rPh>
    <rPh sb="281" eb="283">
      <t>キュウスイ</t>
    </rPh>
    <rPh sb="283" eb="285">
      <t>シュウエキ</t>
    </rPh>
    <rPh sb="286" eb="287">
      <t>タイ</t>
    </rPh>
    <rPh sb="289" eb="291">
      <t>キギョウ</t>
    </rPh>
    <rPh sb="291" eb="292">
      <t>サイ</t>
    </rPh>
    <rPh sb="292" eb="294">
      <t>ザンダカ</t>
    </rPh>
    <rPh sb="295" eb="297">
      <t>コンゴ</t>
    </rPh>
    <rPh sb="298" eb="300">
      <t>ゲンショウ</t>
    </rPh>
    <rPh sb="305" eb="306">
      <t>カンガ</t>
    </rPh>
    <rPh sb="330" eb="331">
      <t>コ</t>
    </rPh>
    <rPh sb="445" eb="448">
      <t>コウリツセイ</t>
    </rPh>
    <rPh sb="449" eb="450">
      <t>ハカ</t>
    </rPh>
    <rPh sb="531" eb="533">
      <t>イジョウ</t>
    </rPh>
    <phoneticPr fontId="4"/>
  </si>
  <si>
    <t>三股町は、県内の町村でも唯一人口が増加しており、給水収益も年々増益傾向にあり健全経営が図られているといえる。しかし、今後少子高齢化により人口が減少することが予想されることや、住民の節水に対する意識の向上により、収益が減少することも考慮し、更なる費用削減が必要となっている。
　また、施設の老朽化についても、資産管理を行い、計画的に更新を進める必要がある。</t>
    <rPh sb="62" eb="64">
      <t>コウレイ</t>
    </rPh>
    <rPh sb="158" eb="159">
      <t>オコナ</t>
    </rPh>
    <rPh sb="165" eb="167">
      <t>コウシン</t>
    </rPh>
    <rPh sb="168" eb="16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</si>
</sst>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0.81</c:v>
                </c:pt>
                <c:pt idx="1">
                  <c:v>0.41</c:v>
                </c:pt>
                <c:pt idx="2">
                  <c:v>0.65</c:v>
                </c:pt>
                <c:pt idx="3">
                  <c:v>0.54</c:v>
                </c:pt>
                <c:pt idx="4">
                  <c:v>0.79</c:v>
                </c:pt>
              </c:numCache>
            </c:numRef>
          </c:val>
          <c:extLst>
            <c:ext xmlns:c16="http://schemas.microsoft.com/office/drawing/2014/chart" uri="{C3380CC4-5D6E-409C-BE32-E72D297353CC}">
              <c16:uniqueId val="{00000000-35A2-4DA8-8DAC-29489423071D}"/>
            </c:ext>
          </c:extLst>
        </c:ser>
        <c:dLbls>
          <c:showLegendKey val="0"/>
          <c:showVal val="0"/>
          <c:showCatName val="0"/>
          <c:showSerName val="0"/>
          <c:showPercent val="0"/>
          <c:showBubbleSize val="0"/>
        </c:dLbls>
        <c:gapWidth val="150"/>
        <c:axId val="344888016"/>
        <c:axId val="34488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35A2-4DA8-8DAC-29489423071D}"/>
            </c:ext>
          </c:extLst>
        </c:ser>
        <c:dLbls>
          <c:showLegendKey val="0"/>
          <c:showVal val="0"/>
          <c:showCatName val="0"/>
          <c:showSerName val="0"/>
          <c:showPercent val="0"/>
          <c:showBubbleSize val="0"/>
        </c:dLbls>
        <c:marker val="1"/>
        <c:smooth val="0"/>
        <c:axId val="344888016"/>
        <c:axId val="344887624"/>
      </c:lineChart>
      <c:dateAx>
        <c:axId val="344888016"/>
        <c:scaling>
          <c:orientation val="minMax"/>
        </c:scaling>
        <c:delete val="1"/>
        <c:axPos val="b"/>
        <c:numFmt formatCode="ge" sourceLinked="1"/>
        <c:majorTickMark val="none"/>
        <c:minorTickMark val="none"/>
        <c:tickLblPos val="none"/>
        <c:crossAx val="344887624"/>
        <c:crosses val="autoZero"/>
        <c:auto val="1"/>
        <c:lblOffset val="100"/>
        <c:baseTimeUnit val="years"/>
      </c:dateAx>
      <c:valAx>
        <c:axId val="34488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88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72.760000000000005</c:v>
                </c:pt>
                <c:pt idx="1">
                  <c:v>67.3</c:v>
                </c:pt>
                <c:pt idx="2">
                  <c:v>67.209999999999994</c:v>
                </c:pt>
                <c:pt idx="3">
                  <c:v>63.45</c:v>
                </c:pt>
                <c:pt idx="4">
                  <c:v>68.62</c:v>
                </c:pt>
              </c:numCache>
            </c:numRef>
          </c:val>
          <c:extLst>
            <c:ext xmlns:c16="http://schemas.microsoft.com/office/drawing/2014/chart" uri="{C3380CC4-5D6E-409C-BE32-E72D297353CC}">
              <c16:uniqueId val="{00000000-C52F-40FE-B3BD-659359A57F2E}"/>
            </c:ext>
          </c:extLst>
        </c:ser>
        <c:dLbls>
          <c:showLegendKey val="0"/>
          <c:showVal val="0"/>
          <c:showCatName val="0"/>
          <c:showSerName val="0"/>
          <c:showPercent val="0"/>
          <c:showBubbleSize val="0"/>
        </c:dLbls>
        <c:gapWidth val="150"/>
        <c:axId val="347031456"/>
        <c:axId val="34703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C52F-40FE-B3BD-659359A57F2E}"/>
            </c:ext>
          </c:extLst>
        </c:ser>
        <c:dLbls>
          <c:showLegendKey val="0"/>
          <c:showVal val="0"/>
          <c:showCatName val="0"/>
          <c:showSerName val="0"/>
          <c:showPercent val="0"/>
          <c:showBubbleSize val="0"/>
        </c:dLbls>
        <c:marker val="1"/>
        <c:smooth val="0"/>
        <c:axId val="347031456"/>
        <c:axId val="347034200"/>
      </c:lineChart>
      <c:dateAx>
        <c:axId val="347031456"/>
        <c:scaling>
          <c:orientation val="minMax"/>
        </c:scaling>
        <c:delete val="1"/>
        <c:axPos val="b"/>
        <c:numFmt formatCode="ge" sourceLinked="1"/>
        <c:majorTickMark val="none"/>
        <c:minorTickMark val="none"/>
        <c:tickLblPos val="none"/>
        <c:crossAx val="347034200"/>
        <c:crosses val="autoZero"/>
        <c:auto val="1"/>
        <c:lblOffset val="100"/>
        <c:baseTimeUnit val="years"/>
      </c:dateAx>
      <c:valAx>
        <c:axId val="34703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0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87.85</c:v>
                </c:pt>
                <c:pt idx="1">
                  <c:v>93.06</c:v>
                </c:pt>
                <c:pt idx="2">
                  <c:v>92.86</c:v>
                </c:pt>
                <c:pt idx="3">
                  <c:v>99.36</c:v>
                </c:pt>
                <c:pt idx="4">
                  <c:v>91.48</c:v>
                </c:pt>
              </c:numCache>
            </c:numRef>
          </c:val>
          <c:extLst>
            <c:ext xmlns:c16="http://schemas.microsoft.com/office/drawing/2014/chart" uri="{C3380CC4-5D6E-409C-BE32-E72D297353CC}">
              <c16:uniqueId val="{00000000-CD68-4771-96E8-94222B8F3FE4}"/>
            </c:ext>
          </c:extLst>
        </c:ser>
        <c:dLbls>
          <c:showLegendKey val="0"/>
          <c:showVal val="0"/>
          <c:showCatName val="0"/>
          <c:showSerName val="0"/>
          <c:showPercent val="0"/>
          <c:showBubbleSize val="0"/>
        </c:dLbls>
        <c:gapWidth val="150"/>
        <c:axId val="347034592"/>
        <c:axId val="34703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CD68-4771-96E8-94222B8F3FE4}"/>
            </c:ext>
          </c:extLst>
        </c:ser>
        <c:dLbls>
          <c:showLegendKey val="0"/>
          <c:showVal val="0"/>
          <c:showCatName val="0"/>
          <c:showSerName val="0"/>
          <c:showPercent val="0"/>
          <c:showBubbleSize val="0"/>
        </c:dLbls>
        <c:marker val="1"/>
        <c:smooth val="0"/>
        <c:axId val="347034592"/>
        <c:axId val="347035376"/>
      </c:lineChart>
      <c:dateAx>
        <c:axId val="347034592"/>
        <c:scaling>
          <c:orientation val="minMax"/>
        </c:scaling>
        <c:delete val="1"/>
        <c:axPos val="b"/>
        <c:numFmt formatCode="ge" sourceLinked="1"/>
        <c:majorTickMark val="none"/>
        <c:minorTickMark val="none"/>
        <c:tickLblPos val="none"/>
        <c:crossAx val="347035376"/>
        <c:crosses val="autoZero"/>
        <c:auto val="1"/>
        <c:lblOffset val="100"/>
        <c:baseTimeUnit val="years"/>
      </c:dateAx>
      <c:valAx>
        <c:axId val="34703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0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119.68</c:v>
                </c:pt>
                <c:pt idx="1">
                  <c:v>121.42</c:v>
                </c:pt>
                <c:pt idx="2">
                  <c:v>113.79</c:v>
                </c:pt>
                <c:pt idx="3">
                  <c:v>117.57</c:v>
                </c:pt>
                <c:pt idx="4">
                  <c:v>117.93</c:v>
                </c:pt>
              </c:numCache>
            </c:numRef>
          </c:val>
          <c:extLst>
            <c:ext xmlns:c16="http://schemas.microsoft.com/office/drawing/2014/chart" uri="{C3380CC4-5D6E-409C-BE32-E72D297353CC}">
              <c16:uniqueId val="{00000000-3745-4664-8A8C-B5DC73D3474F}"/>
            </c:ext>
          </c:extLst>
        </c:ser>
        <c:dLbls>
          <c:showLegendKey val="0"/>
          <c:showVal val="0"/>
          <c:showCatName val="0"/>
          <c:showSerName val="0"/>
          <c:showPercent val="0"/>
          <c:showBubbleSize val="0"/>
        </c:dLbls>
        <c:gapWidth val="150"/>
        <c:axId val="344886448"/>
        <c:axId val="34488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3745-4664-8A8C-B5DC73D3474F}"/>
            </c:ext>
          </c:extLst>
        </c:ser>
        <c:dLbls>
          <c:showLegendKey val="0"/>
          <c:showVal val="0"/>
          <c:showCatName val="0"/>
          <c:showSerName val="0"/>
          <c:showPercent val="0"/>
          <c:showBubbleSize val="0"/>
        </c:dLbls>
        <c:marker val="1"/>
        <c:smooth val="0"/>
        <c:axId val="344886448"/>
        <c:axId val="344889192"/>
      </c:lineChart>
      <c:dateAx>
        <c:axId val="344886448"/>
        <c:scaling>
          <c:orientation val="minMax"/>
        </c:scaling>
        <c:delete val="1"/>
        <c:axPos val="b"/>
        <c:numFmt formatCode="ge" sourceLinked="1"/>
        <c:majorTickMark val="none"/>
        <c:minorTickMark val="none"/>
        <c:tickLblPos val="none"/>
        <c:crossAx val="344889192"/>
        <c:crosses val="autoZero"/>
        <c:auto val="1"/>
        <c:lblOffset val="100"/>
        <c:baseTimeUnit val="years"/>
      </c:dateAx>
      <c:valAx>
        <c:axId val="344889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488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44.11</c:v>
                </c:pt>
                <c:pt idx="1">
                  <c:v>42.98</c:v>
                </c:pt>
                <c:pt idx="2">
                  <c:v>44.93</c:v>
                </c:pt>
                <c:pt idx="3">
                  <c:v>47</c:v>
                </c:pt>
                <c:pt idx="4">
                  <c:v>48.53</c:v>
                </c:pt>
              </c:numCache>
            </c:numRef>
          </c:val>
          <c:extLst>
            <c:ext xmlns:c16="http://schemas.microsoft.com/office/drawing/2014/chart" uri="{C3380CC4-5D6E-409C-BE32-E72D297353CC}">
              <c16:uniqueId val="{00000000-2563-43AC-9453-44B23C06F2E5}"/>
            </c:ext>
          </c:extLst>
        </c:ser>
        <c:dLbls>
          <c:showLegendKey val="0"/>
          <c:showVal val="0"/>
          <c:showCatName val="0"/>
          <c:showSerName val="0"/>
          <c:showPercent val="0"/>
          <c:showBubbleSize val="0"/>
        </c:dLbls>
        <c:gapWidth val="150"/>
        <c:axId val="517908264"/>
        <c:axId val="5179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2563-43AC-9453-44B23C06F2E5}"/>
            </c:ext>
          </c:extLst>
        </c:ser>
        <c:dLbls>
          <c:showLegendKey val="0"/>
          <c:showVal val="0"/>
          <c:showCatName val="0"/>
          <c:showSerName val="0"/>
          <c:showPercent val="0"/>
          <c:showBubbleSize val="0"/>
        </c:dLbls>
        <c:marker val="1"/>
        <c:smooth val="0"/>
        <c:axId val="517908264"/>
        <c:axId val="517904736"/>
      </c:lineChart>
      <c:dateAx>
        <c:axId val="517908264"/>
        <c:scaling>
          <c:orientation val="minMax"/>
        </c:scaling>
        <c:delete val="1"/>
        <c:axPos val="b"/>
        <c:numFmt formatCode="ge" sourceLinked="1"/>
        <c:majorTickMark val="none"/>
        <c:minorTickMark val="none"/>
        <c:tickLblPos val="none"/>
        <c:crossAx val="517904736"/>
        <c:crosses val="autoZero"/>
        <c:auto val="1"/>
        <c:lblOffset val="100"/>
        <c:baseTimeUnit val="years"/>
      </c:dateAx>
      <c:valAx>
        <c:axId val="5179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90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7.34</c:v>
                </c:pt>
                <c:pt idx="1">
                  <c:v>7.79</c:v>
                </c:pt>
                <c:pt idx="2">
                  <c:v>7.46</c:v>
                </c:pt>
                <c:pt idx="3">
                  <c:v>9.1999999999999993</c:v>
                </c:pt>
                <c:pt idx="4">
                  <c:v>9.51</c:v>
                </c:pt>
              </c:numCache>
            </c:numRef>
          </c:val>
          <c:extLst>
            <c:ext xmlns:c16="http://schemas.microsoft.com/office/drawing/2014/chart" uri="{C3380CC4-5D6E-409C-BE32-E72D297353CC}">
              <c16:uniqueId val="{00000000-D0E1-47FE-850C-802AF64A70F9}"/>
            </c:ext>
          </c:extLst>
        </c:ser>
        <c:dLbls>
          <c:showLegendKey val="0"/>
          <c:showVal val="0"/>
          <c:showCatName val="0"/>
          <c:showSerName val="0"/>
          <c:showPercent val="0"/>
          <c:showBubbleSize val="0"/>
        </c:dLbls>
        <c:gapWidth val="150"/>
        <c:axId val="517907088"/>
        <c:axId val="51791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D0E1-47FE-850C-802AF64A70F9}"/>
            </c:ext>
          </c:extLst>
        </c:ser>
        <c:dLbls>
          <c:showLegendKey val="0"/>
          <c:showVal val="0"/>
          <c:showCatName val="0"/>
          <c:showSerName val="0"/>
          <c:showPercent val="0"/>
          <c:showBubbleSize val="0"/>
        </c:dLbls>
        <c:marker val="1"/>
        <c:smooth val="0"/>
        <c:axId val="517907088"/>
        <c:axId val="517910224"/>
      </c:lineChart>
      <c:dateAx>
        <c:axId val="517907088"/>
        <c:scaling>
          <c:orientation val="minMax"/>
        </c:scaling>
        <c:delete val="1"/>
        <c:axPos val="b"/>
        <c:numFmt formatCode="ge" sourceLinked="1"/>
        <c:majorTickMark val="none"/>
        <c:minorTickMark val="none"/>
        <c:tickLblPos val="none"/>
        <c:crossAx val="517910224"/>
        <c:crosses val="autoZero"/>
        <c:auto val="1"/>
        <c:lblOffset val="100"/>
        <c:baseTimeUnit val="years"/>
      </c:dateAx>
      <c:valAx>
        <c:axId val="51791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90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26-4955-83CE-EFC9504AA8B4}"/>
            </c:ext>
          </c:extLst>
        </c:ser>
        <c:dLbls>
          <c:showLegendKey val="0"/>
          <c:showVal val="0"/>
          <c:showCatName val="0"/>
          <c:showSerName val="0"/>
          <c:showPercent val="0"/>
          <c:showBubbleSize val="0"/>
        </c:dLbls>
        <c:gapWidth val="150"/>
        <c:axId val="517907480"/>
        <c:axId val="5179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9526-4955-83CE-EFC9504AA8B4}"/>
            </c:ext>
          </c:extLst>
        </c:ser>
        <c:dLbls>
          <c:showLegendKey val="0"/>
          <c:showVal val="0"/>
          <c:showCatName val="0"/>
          <c:showSerName val="0"/>
          <c:showPercent val="0"/>
          <c:showBubbleSize val="0"/>
        </c:dLbls>
        <c:marker val="1"/>
        <c:smooth val="0"/>
        <c:axId val="517907480"/>
        <c:axId val="517909440"/>
      </c:lineChart>
      <c:dateAx>
        <c:axId val="517907480"/>
        <c:scaling>
          <c:orientation val="minMax"/>
        </c:scaling>
        <c:delete val="1"/>
        <c:axPos val="b"/>
        <c:numFmt formatCode="ge" sourceLinked="1"/>
        <c:majorTickMark val="none"/>
        <c:minorTickMark val="none"/>
        <c:tickLblPos val="none"/>
        <c:crossAx val="517909440"/>
        <c:crosses val="autoZero"/>
        <c:auto val="1"/>
        <c:lblOffset val="100"/>
        <c:baseTimeUnit val="years"/>
      </c:dateAx>
      <c:valAx>
        <c:axId val="517909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790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2087.69</c:v>
                </c:pt>
                <c:pt idx="1">
                  <c:v>228.09</c:v>
                </c:pt>
                <c:pt idx="2">
                  <c:v>265.13</c:v>
                </c:pt>
                <c:pt idx="3">
                  <c:v>279.27</c:v>
                </c:pt>
                <c:pt idx="4">
                  <c:v>326.35000000000002</c:v>
                </c:pt>
              </c:numCache>
            </c:numRef>
          </c:val>
          <c:extLst>
            <c:ext xmlns:c16="http://schemas.microsoft.com/office/drawing/2014/chart" uri="{C3380CC4-5D6E-409C-BE32-E72D297353CC}">
              <c16:uniqueId val="{00000000-B9BE-4D89-9D43-90D9BD0C0448}"/>
            </c:ext>
          </c:extLst>
        </c:ser>
        <c:dLbls>
          <c:showLegendKey val="0"/>
          <c:showVal val="0"/>
          <c:showCatName val="0"/>
          <c:showSerName val="0"/>
          <c:showPercent val="0"/>
          <c:showBubbleSize val="0"/>
        </c:dLbls>
        <c:gapWidth val="150"/>
        <c:axId val="517911008"/>
        <c:axId val="51791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B9BE-4D89-9D43-90D9BD0C0448}"/>
            </c:ext>
          </c:extLst>
        </c:ser>
        <c:dLbls>
          <c:showLegendKey val="0"/>
          <c:showVal val="0"/>
          <c:showCatName val="0"/>
          <c:showSerName val="0"/>
          <c:showPercent val="0"/>
          <c:showBubbleSize val="0"/>
        </c:dLbls>
        <c:marker val="1"/>
        <c:smooth val="0"/>
        <c:axId val="517911008"/>
        <c:axId val="517911400"/>
      </c:lineChart>
      <c:dateAx>
        <c:axId val="517911008"/>
        <c:scaling>
          <c:orientation val="minMax"/>
        </c:scaling>
        <c:delete val="1"/>
        <c:axPos val="b"/>
        <c:numFmt formatCode="ge" sourceLinked="1"/>
        <c:majorTickMark val="none"/>
        <c:minorTickMark val="none"/>
        <c:tickLblPos val="none"/>
        <c:crossAx val="517911400"/>
        <c:crosses val="autoZero"/>
        <c:auto val="1"/>
        <c:lblOffset val="100"/>
        <c:baseTimeUnit val="years"/>
      </c:dateAx>
      <c:valAx>
        <c:axId val="517911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79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517.69000000000005</c:v>
                </c:pt>
                <c:pt idx="1">
                  <c:v>531.87</c:v>
                </c:pt>
                <c:pt idx="2">
                  <c:v>501.6</c:v>
                </c:pt>
                <c:pt idx="3">
                  <c:v>470.21</c:v>
                </c:pt>
                <c:pt idx="4">
                  <c:v>445.17</c:v>
                </c:pt>
              </c:numCache>
            </c:numRef>
          </c:val>
          <c:extLst>
            <c:ext xmlns:c16="http://schemas.microsoft.com/office/drawing/2014/chart" uri="{C3380CC4-5D6E-409C-BE32-E72D297353CC}">
              <c16:uniqueId val="{00000000-1470-48BA-8527-B9B0E79DC0BD}"/>
            </c:ext>
          </c:extLst>
        </c:ser>
        <c:dLbls>
          <c:showLegendKey val="0"/>
          <c:showVal val="0"/>
          <c:showCatName val="0"/>
          <c:showSerName val="0"/>
          <c:showPercent val="0"/>
          <c:showBubbleSize val="0"/>
        </c:dLbls>
        <c:gapWidth val="150"/>
        <c:axId val="517906696"/>
        <c:axId val="51790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1470-48BA-8527-B9B0E79DC0BD}"/>
            </c:ext>
          </c:extLst>
        </c:ser>
        <c:dLbls>
          <c:showLegendKey val="0"/>
          <c:showVal val="0"/>
          <c:showCatName val="0"/>
          <c:showSerName val="0"/>
          <c:showPercent val="0"/>
          <c:showBubbleSize val="0"/>
        </c:dLbls>
        <c:marker val="1"/>
        <c:smooth val="0"/>
        <c:axId val="517906696"/>
        <c:axId val="517904344"/>
      </c:lineChart>
      <c:dateAx>
        <c:axId val="517906696"/>
        <c:scaling>
          <c:orientation val="minMax"/>
        </c:scaling>
        <c:delete val="1"/>
        <c:axPos val="b"/>
        <c:numFmt formatCode="ge" sourceLinked="1"/>
        <c:majorTickMark val="none"/>
        <c:minorTickMark val="none"/>
        <c:tickLblPos val="none"/>
        <c:crossAx val="517904344"/>
        <c:crosses val="autoZero"/>
        <c:auto val="1"/>
        <c:lblOffset val="100"/>
        <c:baseTimeUnit val="years"/>
      </c:dateAx>
      <c:valAx>
        <c:axId val="517904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790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111.29</c:v>
                </c:pt>
                <c:pt idx="1">
                  <c:v>113.7</c:v>
                </c:pt>
                <c:pt idx="2">
                  <c:v>106.58</c:v>
                </c:pt>
                <c:pt idx="3">
                  <c:v>106.78</c:v>
                </c:pt>
                <c:pt idx="4">
                  <c:v>110.04</c:v>
                </c:pt>
              </c:numCache>
            </c:numRef>
          </c:val>
          <c:extLst>
            <c:ext xmlns:c16="http://schemas.microsoft.com/office/drawing/2014/chart" uri="{C3380CC4-5D6E-409C-BE32-E72D297353CC}">
              <c16:uniqueId val="{00000000-390C-47EF-A659-CA94E702DF91}"/>
            </c:ext>
          </c:extLst>
        </c:ser>
        <c:dLbls>
          <c:showLegendKey val="0"/>
          <c:showVal val="0"/>
          <c:showCatName val="0"/>
          <c:showSerName val="0"/>
          <c:showPercent val="0"/>
          <c:showBubbleSize val="0"/>
        </c:dLbls>
        <c:gapWidth val="150"/>
        <c:axId val="347033024"/>
        <c:axId val="34703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390C-47EF-A659-CA94E702DF91}"/>
            </c:ext>
          </c:extLst>
        </c:ser>
        <c:dLbls>
          <c:showLegendKey val="0"/>
          <c:showVal val="0"/>
          <c:showCatName val="0"/>
          <c:showSerName val="0"/>
          <c:showPercent val="0"/>
          <c:showBubbleSize val="0"/>
        </c:dLbls>
        <c:marker val="1"/>
        <c:smooth val="0"/>
        <c:axId val="347033024"/>
        <c:axId val="347037728"/>
      </c:lineChart>
      <c:dateAx>
        <c:axId val="347033024"/>
        <c:scaling>
          <c:orientation val="minMax"/>
        </c:scaling>
        <c:delete val="1"/>
        <c:axPos val="b"/>
        <c:numFmt formatCode="ge" sourceLinked="1"/>
        <c:majorTickMark val="none"/>
        <c:minorTickMark val="none"/>
        <c:tickLblPos val="none"/>
        <c:crossAx val="347037728"/>
        <c:crosses val="autoZero"/>
        <c:auto val="1"/>
        <c:lblOffset val="100"/>
        <c:baseTimeUnit val="years"/>
      </c:dateAx>
      <c:valAx>
        <c:axId val="3470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0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122.22</c:v>
                </c:pt>
                <c:pt idx="1">
                  <c:v>119.82</c:v>
                </c:pt>
                <c:pt idx="2">
                  <c:v>128.01</c:v>
                </c:pt>
                <c:pt idx="3">
                  <c:v>127.87</c:v>
                </c:pt>
                <c:pt idx="4">
                  <c:v>124.31</c:v>
                </c:pt>
              </c:numCache>
            </c:numRef>
          </c:val>
          <c:extLst>
            <c:ext xmlns:c16="http://schemas.microsoft.com/office/drawing/2014/chart" uri="{C3380CC4-5D6E-409C-BE32-E72D297353CC}">
              <c16:uniqueId val="{00000000-AC7D-45BC-AA8E-A77696A121D5}"/>
            </c:ext>
          </c:extLst>
        </c:ser>
        <c:dLbls>
          <c:showLegendKey val="0"/>
          <c:showVal val="0"/>
          <c:showCatName val="0"/>
          <c:showSerName val="0"/>
          <c:showPercent val="0"/>
          <c:showBubbleSize val="0"/>
        </c:dLbls>
        <c:gapWidth val="150"/>
        <c:axId val="347038120"/>
        <c:axId val="34703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AC7D-45BC-AA8E-A77696A121D5}"/>
            </c:ext>
          </c:extLst>
        </c:ser>
        <c:dLbls>
          <c:showLegendKey val="0"/>
          <c:showVal val="0"/>
          <c:showCatName val="0"/>
          <c:showSerName val="0"/>
          <c:showPercent val="0"/>
          <c:showBubbleSize val="0"/>
        </c:dLbls>
        <c:marker val="1"/>
        <c:smooth val="0"/>
        <c:axId val="347038120"/>
        <c:axId val="347038512"/>
      </c:lineChart>
      <c:dateAx>
        <c:axId val="347038120"/>
        <c:scaling>
          <c:orientation val="minMax"/>
        </c:scaling>
        <c:delete val="1"/>
        <c:axPos val="b"/>
        <c:numFmt formatCode="ge" sourceLinked="1"/>
        <c:majorTickMark val="none"/>
        <c:minorTickMark val="none"/>
        <c:tickLblPos val="none"/>
        <c:crossAx val="347038512"/>
        <c:crosses val="autoZero"/>
        <c:auto val="1"/>
        <c:lblOffset val="100"/>
        <c:baseTimeUnit val="years"/>
      </c:dateAx>
      <c:valAx>
        <c:axId val="34703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03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46"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2">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2">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90" t="str">
        <f>データ!H6</f>
        <v>宮崎県　三股町</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2">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A6</v>
      </c>
      <c r="X8" s="88"/>
      <c r="Y8" s="88"/>
      <c r="Z8" s="88"/>
      <c r="AA8" s="88"/>
      <c r="AB8" s="88"/>
      <c r="AC8" s="88"/>
      <c r="AD8" s="88" t="str">
        <f>データ!$M$6</f>
        <v>自治体職員</v>
      </c>
      <c r="AE8" s="88"/>
      <c r="AF8" s="88"/>
      <c r="AG8" s="88"/>
      <c r="AH8" s="88"/>
      <c r="AI8" s="88"/>
      <c r="AJ8" s="88"/>
      <c r="AK8" s="4"/>
      <c r="AL8" s="76">
        <f>データ!$R$6</f>
        <v>26048</v>
      </c>
      <c r="AM8" s="76"/>
      <c r="AN8" s="76"/>
      <c r="AO8" s="76"/>
      <c r="AP8" s="76"/>
      <c r="AQ8" s="76"/>
      <c r="AR8" s="76"/>
      <c r="AS8" s="76"/>
      <c r="AT8" s="72">
        <f>データ!$S$6</f>
        <v>110.02</v>
      </c>
      <c r="AU8" s="73"/>
      <c r="AV8" s="73"/>
      <c r="AW8" s="73"/>
      <c r="AX8" s="73"/>
      <c r="AY8" s="73"/>
      <c r="AZ8" s="73"/>
      <c r="BA8" s="73"/>
      <c r="BB8" s="75">
        <f>データ!$T$6</f>
        <v>236.76</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2">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2">
      <c r="A10" s="2"/>
      <c r="B10" s="72" t="str">
        <f>データ!$N$6</f>
        <v>-</v>
      </c>
      <c r="C10" s="73"/>
      <c r="D10" s="73"/>
      <c r="E10" s="73"/>
      <c r="F10" s="73"/>
      <c r="G10" s="73"/>
      <c r="H10" s="73"/>
      <c r="I10" s="72">
        <f>データ!$O$6</f>
        <v>57.15</v>
      </c>
      <c r="J10" s="73"/>
      <c r="K10" s="73"/>
      <c r="L10" s="73"/>
      <c r="M10" s="73"/>
      <c r="N10" s="73"/>
      <c r="O10" s="74"/>
      <c r="P10" s="75">
        <f>データ!$P$6</f>
        <v>98.22</v>
      </c>
      <c r="Q10" s="75"/>
      <c r="R10" s="75"/>
      <c r="S10" s="75"/>
      <c r="T10" s="75"/>
      <c r="U10" s="75"/>
      <c r="V10" s="75"/>
      <c r="W10" s="76">
        <f>データ!$Q$6</f>
        <v>2592</v>
      </c>
      <c r="X10" s="76"/>
      <c r="Y10" s="76"/>
      <c r="Z10" s="76"/>
      <c r="AA10" s="76"/>
      <c r="AB10" s="76"/>
      <c r="AC10" s="76"/>
      <c r="AD10" s="2"/>
      <c r="AE10" s="2"/>
      <c r="AF10" s="2"/>
      <c r="AG10" s="2"/>
      <c r="AH10" s="4"/>
      <c r="AI10" s="4"/>
      <c r="AJ10" s="4"/>
      <c r="AK10" s="4"/>
      <c r="AL10" s="76">
        <f>データ!$U$6</f>
        <v>25536</v>
      </c>
      <c r="AM10" s="76"/>
      <c r="AN10" s="76"/>
      <c r="AO10" s="76"/>
      <c r="AP10" s="76"/>
      <c r="AQ10" s="76"/>
      <c r="AR10" s="76"/>
      <c r="AS10" s="76"/>
      <c r="AT10" s="72">
        <f>データ!$V$6</f>
        <v>14.13</v>
      </c>
      <c r="AU10" s="73"/>
      <c r="AV10" s="73"/>
      <c r="AW10" s="73"/>
      <c r="AX10" s="73"/>
      <c r="AY10" s="73"/>
      <c r="AZ10" s="73"/>
      <c r="BA10" s="73"/>
      <c r="BB10" s="75">
        <f>データ!$W$6</f>
        <v>1807.22</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64" t="s">
        <v>25</v>
      </c>
      <c r="BM14" s="65"/>
      <c r="BN14" s="65"/>
      <c r="BO14" s="65"/>
      <c r="BP14" s="65"/>
      <c r="BQ14" s="65"/>
      <c r="BR14" s="65"/>
      <c r="BS14" s="65"/>
      <c r="BT14" s="65"/>
      <c r="BU14" s="65"/>
      <c r="BV14" s="65"/>
      <c r="BW14" s="65"/>
      <c r="BX14" s="65"/>
      <c r="BY14" s="65"/>
      <c r="BZ14" s="66"/>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7"/>
      <c r="BM15" s="68"/>
      <c r="BN15" s="68"/>
      <c r="BO15" s="68"/>
      <c r="BP15" s="68"/>
      <c r="BQ15" s="68"/>
      <c r="BR15" s="68"/>
      <c r="BS15" s="68"/>
      <c r="BT15" s="68"/>
      <c r="BU15" s="68"/>
      <c r="BV15" s="68"/>
      <c r="BW15" s="68"/>
      <c r="BX15" s="68"/>
      <c r="BY15" s="68"/>
      <c r="BZ15" s="6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MOucgpEAlEQywS5SFzlXLJWHLm3ARSyJWE7zjFzea9XdUlk6XVJbvdvZUwLTRNJMabNr3MvxjaQk2QcxY//EA==" saltValue="1Qe3jgWDCcCO/NWKJFvQa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2">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453412</v>
      </c>
      <c r="D6" s="33">
        <f t="shared" si="3"/>
        <v>46</v>
      </c>
      <c r="E6" s="33">
        <f t="shared" si="3"/>
        <v>1</v>
      </c>
      <c r="F6" s="33">
        <f t="shared" si="3"/>
        <v>0</v>
      </c>
      <c r="G6" s="33">
        <f t="shared" si="3"/>
        <v>1</v>
      </c>
      <c r="H6" s="33" t="str">
        <f t="shared" si="3"/>
        <v>宮崎県　三股町</v>
      </c>
      <c r="I6" s="33" t="str">
        <f t="shared" si="3"/>
        <v>法適用</v>
      </c>
      <c r="J6" s="33" t="str">
        <f t="shared" si="3"/>
        <v>水道事業</v>
      </c>
      <c r="K6" s="33" t="str">
        <f t="shared" si="3"/>
        <v>末端給水事業</v>
      </c>
      <c r="L6" s="33" t="str">
        <f t="shared" si="3"/>
        <v>A6</v>
      </c>
      <c r="M6" s="33" t="str">
        <f t="shared" si="3"/>
        <v>自治体職員</v>
      </c>
      <c r="N6" s="34" t="str">
        <f t="shared" si="3"/>
        <v>-</v>
      </c>
      <c r="O6" s="34">
        <f t="shared" si="3"/>
        <v>57.15</v>
      </c>
      <c r="P6" s="34">
        <f t="shared" si="3"/>
        <v>98.22</v>
      </c>
      <c r="Q6" s="34">
        <f t="shared" si="3"/>
        <v>2592</v>
      </c>
      <c r="R6" s="34">
        <f t="shared" si="3"/>
        <v>26048</v>
      </c>
      <c r="S6" s="34">
        <f t="shared" si="3"/>
        <v>110.02</v>
      </c>
      <c r="T6" s="34">
        <f t="shared" si="3"/>
        <v>236.76</v>
      </c>
      <c r="U6" s="34">
        <f t="shared" si="3"/>
        <v>25536</v>
      </c>
      <c r="V6" s="34">
        <f t="shared" si="3"/>
        <v>14.13</v>
      </c>
      <c r="W6" s="34">
        <f t="shared" si="3"/>
        <v>1807.22</v>
      </c>
      <c r="X6" s="35">
        <f>IF(X7="",NA(),X7)</f>
        <v>119.68</v>
      </c>
      <c r="Y6" s="35">
        <f t="shared" ref="Y6:AG6" si="4">IF(Y7="",NA(),Y7)</f>
        <v>121.42</v>
      </c>
      <c r="Z6" s="35">
        <f t="shared" si="4"/>
        <v>113.79</v>
      </c>
      <c r="AA6" s="35">
        <f t="shared" si="4"/>
        <v>117.57</v>
      </c>
      <c r="AB6" s="35">
        <f t="shared" si="4"/>
        <v>117.93</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2087.69</v>
      </c>
      <c r="AU6" s="35">
        <f t="shared" ref="AU6:BC6" si="6">IF(AU7="",NA(),AU7)</f>
        <v>228.09</v>
      </c>
      <c r="AV6" s="35">
        <f t="shared" si="6"/>
        <v>265.13</v>
      </c>
      <c r="AW6" s="35">
        <f t="shared" si="6"/>
        <v>279.27</v>
      </c>
      <c r="AX6" s="35">
        <f t="shared" si="6"/>
        <v>326.35000000000002</v>
      </c>
      <c r="AY6" s="35">
        <f t="shared" si="6"/>
        <v>963.24</v>
      </c>
      <c r="AZ6" s="35">
        <f t="shared" si="6"/>
        <v>381.53</v>
      </c>
      <c r="BA6" s="35">
        <f t="shared" si="6"/>
        <v>391.54</v>
      </c>
      <c r="BB6" s="35">
        <f t="shared" si="6"/>
        <v>384.34</v>
      </c>
      <c r="BC6" s="35">
        <f t="shared" si="6"/>
        <v>359.47</v>
      </c>
      <c r="BD6" s="34" t="str">
        <f>IF(BD7="","",IF(BD7="-","【-】","【"&amp;SUBSTITUTE(TEXT(BD7,"#,##0.00"),"-","△")&amp;"】"))</f>
        <v>【264.34】</v>
      </c>
      <c r="BE6" s="35">
        <f>IF(BE7="",NA(),BE7)</f>
        <v>517.69000000000005</v>
      </c>
      <c r="BF6" s="35">
        <f t="shared" ref="BF6:BN6" si="7">IF(BF7="",NA(),BF7)</f>
        <v>531.87</v>
      </c>
      <c r="BG6" s="35">
        <f t="shared" si="7"/>
        <v>501.6</v>
      </c>
      <c r="BH6" s="35">
        <f t="shared" si="7"/>
        <v>470.21</v>
      </c>
      <c r="BI6" s="35">
        <f t="shared" si="7"/>
        <v>445.17</v>
      </c>
      <c r="BJ6" s="35">
        <f t="shared" si="7"/>
        <v>400.38</v>
      </c>
      <c r="BK6" s="35">
        <f t="shared" si="7"/>
        <v>393.27</v>
      </c>
      <c r="BL6" s="35">
        <f t="shared" si="7"/>
        <v>386.97</v>
      </c>
      <c r="BM6" s="35">
        <f t="shared" si="7"/>
        <v>380.58</v>
      </c>
      <c r="BN6" s="35">
        <f t="shared" si="7"/>
        <v>401.79</v>
      </c>
      <c r="BO6" s="34" t="str">
        <f>IF(BO7="","",IF(BO7="-","【-】","【"&amp;SUBSTITUTE(TEXT(BO7,"#,##0.00"),"-","△")&amp;"】"))</f>
        <v>【274.27】</v>
      </c>
      <c r="BP6" s="35">
        <f>IF(BP7="",NA(),BP7)</f>
        <v>111.29</v>
      </c>
      <c r="BQ6" s="35">
        <f t="shared" ref="BQ6:BY6" si="8">IF(BQ7="",NA(),BQ7)</f>
        <v>113.7</v>
      </c>
      <c r="BR6" s="35">
        <f t="shared" si="8"/>
        <v>106.58</v>
      </c>
      <c r="BS6" s="35">
        <f t="shared" si="8"/>
        <v>106.78</v>
      </c>
      <c r="BT6" s="35">
        <f t="shared" si="8"/>
        <v>110.04</v>
      </c>
      <c r="BU6" s="35">
        <f t="shared" si="8"/>
        <v>96.56</v>
      </c>
      <c r="BV6" s="35">
        <f t="shared" si="8"/>
        <v>100.47</v>
      </c>
      <c r="BW6" s="35">
        <f t="shared" si="8"/>
        <v>101.72</v>
      </c>
      <c r="BX6" s="35">
        <f t="shared" si="8"/>
        <v>102.38</v>
      </c>
      <c r="BY6" s="35">
        <f t="shared" si="8"/>
        <v>100.12</v>
      </c>
      <c r="BZ6" s="34" t="str">
        <f>IF(BZ7="","",IF(BZ7="-","【-】","【"&amp;SUBSTITUTE(TEXT(BZ7,"#,##0.00"),"-","△")&amp;"】"))</f>
        <v>【104.36】</v>
      </c>
      <c r="CA6" s="35">
        <f>IF(CA7="",NA(),CA7)</f>
        <v>122.22</v>
      </c>
      <c r="CB6" s="35">
        <f t="shared" ref="CB6:CJ6" si="9">IF(CB7="",NA(),CB7)</f>
        <v>119.82</v>
      </c>
      <c r="CC6" s="35">
        <f t="shared" si="9"/>
        <v>128.01</v>
      </c>
      <c r="CD6" s="35">
        <f t="shared" si="9"/>
        <v>127.87</v>
      </c>
      <c r="CE6" s="35">
        <f t="shared" si="9"/>
        <v>124.31</v>
      </c>
      <c r="CF6" s="35">
        <f t="shared" si="9"/>
        <v>177.14</v>
      </c>
      <c r="CG6" s="35">
        <f t="shared" si="9"/>
        <v>169.82</v>
      </c>
      <c r="CH6" s="35">
        <f t="shared" si="9"/>
        <v>168.2</v>
      </c>
      <c r="CI6" s="35">
        <f t="shared" si="9"/>
        <v>168.67</v>
      </c>
      <c r="CJ6" s="35">
        <f t="shared" si="9"/>
        <v>174.97</v>
      </c>
      <c r="CK6" s="34" t="str">
        <f>IF(CK7="","",IF(CK7="-","【-】","【"&amp;SUBSTITUTE(TEXT(CK7,"#,##0.00"),"-","△")&amp;"】"))</f>
        <v>【165.71】</v>
      </c>
      <c r="CL6" s="35">
        <f>IF(CL7="",NA(),CL7)</f>
        <v>72.760000000000005</v>
      </c>
      <c r="CM6" s="35">
        <f t="shared" ref="CM6:CU6" si="10">IF(CM7="",NA(),CM7)</f>
        <v>67.3</v>
      </c>
      <c r="CN6" s="35">
        <f t="shared" si="10"/>
        <v>67.209999999999994</v>
      </c>
      <c r="CO6" s="35">
        <f t="shared" si="10"/>
        <v>63.45</v>
      </c>
      <c r="CP6" s="35">
        <f t="shared" si="10"/>
        <v>68.62</v>
      </c>
      <c r="CQ6" s="35">
        <f t="shared" si="10"/>
        <v>55.64</v>
      </c>
      <c r="CR6" s="35">
        <f t="shared" si="10"/>
        <v>55.13</v>
      </c>
      <c r="CS6" s="35">
        <f t="shared" si="10"/>
        <v>54.77</v>
      </c>
      <c r="CT6" s="35">
        <f t="shared" si="10"/>
        <v>54.92</v>
      </c>
      <c r="CU6" s="35">
        <f t="shared" si="10"/>
        <v>55.63</v>
      </c>
      <c r="CV6" s="34" t="str">
        <f>IF(CV7="","",IF(CV7="-","【-】","【"&amp;SUBSTITUTE(TEXT(CV7,"#,##0.00"),"-","△")&amp;"】"))</f>
        <v>【60.41】</v>
      </c>
      <c r="CW6" s="35">
        <f>IF(CW7="",NA(),CW7)</f>
        <v>87.85</v>
      </c>
      <c r="CX6" s="35">
        <f t="shared" ref="CX6:DF6" si="11">IF(CX7="",NA(),CX7)</f>
        <v>93.06</v>
      </c>
      <c r="CY6" s="35">
        <f t="shared" si="11"/>
        <v>92.86</v>
      </c>
      <c r="CZ6" s="35">
        <f t="shared" si="11"/>
        <v>99.36</v>
      </c>
      <c r="DA6" s="35">
        <f t="shared" si="11"/>
        <v>91.48</v>
      </c>
      <c r="DB6" s="35">
        <f t="shared" si="11"/>
        <v>83.09</v>
      </c>
      <c r="DC6" s="35">
        <f t="shared" si="11"/>
        <v>83</v>
      </c>
      <c r="DD6" s="35">
        <f t="shared" si="11"/>
        <v>82.89</v>
      </c>
      <c r="DE6" s="35">
        <f t="shared" si="11"/>
        <v>82.66</v>
      </c>
      <c r="DF6" s="35">
        <f t="shared" si="11"/>
        <v>82.04</v>
      </c>
      <c r="DG6" s="34" t="str">
        <f>IF(DG7="","",IF(DG7="-","【-】","【"&amp;SUBSTITUTE(TEXT(DG7,"#,##0.00"),"-","△")&amp;"】"))</f>
        <v>【89.93】</v>
      </c>
      <c r="DH6" s="35">
        <f>IF(DH7="",NA(),DH7)</f>
        <v>44.11</v>
      </c>
      <c r="DI6" s="35">
        <f t="shared" ref="DI6:DQ6" si="12">IF(DI7="",NA(),DI7)</f>
        <v>42.98</v>
      </c>
      <c r="DJ6" s="35">
        <f t="shared" si="12"/>
        <v>44.93</v>
      </c>
      <c r="DK6" s="35">
        <f t="shared" si="12"/>
        <v>47</v>
      </c>
      <c r="DL6" s="35">
        <f t="shared" si="12"/>
        <v>48.53</v>
      </c>
      <c r="DM6" s="35">
        <f t="shared" si="12"/>
        <v>39.06</v>
      </c>
      <c r="DN6" s="35">
        <f t="shared" si="12"/>
        <v>46.66</v>
      </c>
      <c r="DO6" s="35">
        <f t="shared" si="12"/>
        <v>47.46</v>
      </c>
      <c r="DP6" s="35">
        <f t="shared" si="12"/>
        <v>48.49</v>
      </c>
      <c r="DQ6" s="35">
        <f t="shared" si="12"/>
        <v>48.05</v>
      </c>
      <c r="DR6" s="34" t="str">
        <f>IF(DR7="","",IF(DR7="-","【-】","【"&amp;SUBSTITUTE(TEXT(DR7,"#,##0.00"),"-","△")&amp;"】"))</f>
        <v>【48.12】</v>
      </c>
      <c r="DS6" s="35">
        <f>IF(DS7="",NA(),DS7)</f>
        <v>7.34</v>
      </c>
      <c r="DT6" s="35">
        <f t="shared" ref="DT6:EB6" si="13">IF(DT7="",NA(),DT7)</f>
        <v>7.79</v>
      </c>
      <c r="DU6" s="35">
        <f t="shared" si="13"/>
        <v>7.46</v>
      </c>
      <c r="DV6" s="35">
        <f t="shared" si="13"/>
        <v>9.1999999999999993</v>
      </c>
      <c r="DW6" s="35">
        <f t="shared" si="13"/>
        <v>9.51</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0.81</v>
      </c>
      <c r="EE6" s="35">
        <f t="shared" ref="EE6:EM6" si="14">IF(EE7="",NA(),EE7)</f>
        <v>0.41</v>
      </c>
      <c r="EF6" s="35">
        <f t="shared" si="14"/>
        <v>0.65</v>
      </c>
      <c r="EG6" s="35">
        <f t="shared" si="14"/>
        <v>0.54</v>
      </c>
      <c r="EH6" s="35">
        <f t="shared" si="14"/>
        <v>0.79</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2">
      <c r="A7" s="28"/>
      <c r="B7" s="37">
        <v>2017</v>
      </c>
      <c r="C7" s="37">
        <v>453412</v>
      </c>
      <c r="D7" s="37">
        <v>46</v>
      </c>
      <c r="E7" s="37">
        <v>1</v>
      </c>
      <c r="F7" s="37">
        <v>0</v>
      </c>
      <c r="G7" s="37">
        <v>1</v>
      </c>
      <c r="H7" s="37" t="s">
        <v>105</v>
      </c>
      <c r="I7" s="37" t="s">
        <v>106</v>
      </c>
      <c r="J7" s="37" t="s">
        <v>107</v>
      </c>
      <c r="K7" s="37" t="s">
        <v>108</v>
      </c>
      <c r="L7" s="37" t="s">
        <v>109</v>
      </c>
      <c r="M7" s="37" t="s">
        <v>110</v>
      </c>
      <c r="N7" s="38" t="s">
        <v>111</v>
      </c>
      <c r="O7" s="38">
        <v>57.15</v>
      </c>
      <c r="P7" s="38">
        <v>98.22</v>
      </c>
      <c r="Q7" s="38">
        <v>2592</v>
      </c>
      <c r="R7" s="38">
        <v>26048</v>
      </c>
      <c r="S7" s="38">
        <v>110.02</v>
      </c>
      <c r="T7" s="38">
        <v>236.76</v>
      </c>
      <c r="U7" s="38">
        <v>25536</v>
      </c>
      <c r="V7" s="38">
        <v>14.13</v>
      </c>
      <c r="W7" s="38">
        <v>1807.22</v>
      </c>
      <c r="X7" s="38">
        <v>119.68</v>
      </c>
      <c r="Y7" s="38">
        <v>121.42</v>
      </c>
      <c r="Z7" s="38">
        <v>113.79</v>
      </c>
      <c r="AA7" s="38">
        <v>117.57</v>
      </c>
      <c r="AB7" s="38">
        <v>117.93</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2087.69</v>
      </c>
      <c r="AU7" s="38">
        <v>228.09</v>
      </c>
      <c r="AV7" s="38">
        <v>265.13</v>
      </c>
      <c r="AW7" s="38">
        <v>279.27</v>
      </c>
      <c r="AX7" s="38">
        <v>326.35000000000002</v>
      </c>
      <c r="AY7" s="38">
        <v>963.24</v>
      </c>
      <c r="AZ7" s="38">
        <v>381.53</v>
      </c>
      <c r="BA7" s="38">
        <v>391.54</v>
      </c>
      <c r="BB7" s="38">
        <v>384.34</v>
      </c>
      <c r="BC7" s="38">
        <v>359.47</v>
      </c>
      <c r="BD7" s="38">
        <v>264.33999999999997</v>
      </c>
      <c r="BE7" s="38">
        <v>517.69000000000005</v>
      </c>
      <c r="BF7" s="38">
        <v>531.87</v>
      </c>
      <c r="BG7" s="38">
        <v>501.6</v>
      </c>
      <c r="BH7" s="38">
        <v>470.21</v>
      </c>
      <c r="BI7" s="38">
        <v>445.17</v>
      </c>
      <c r="BJ7" s="38">
        <v>400.38</v>
      </c>
      <c r="BK7" s="38">
        <v>393.27</v>
      </c>
      <c r="BL7" s="38">
        <v>386.97</v>
      </c>
      <c r="BM7" s="38">
        <v>380.58</v>
      </c>
      <c r="BN7" s="38">
        <v>401.79</v>
      </c>
      <c r="BO7" s="38">
        <v>274.27</v>
      </c>
      <c r="BP7" s="38">
        <v>111.29</v>
      </c>
      <c r="BQ7" s="38">
        <v>113.7</v>
      </c>
      <c r="BR7" s="38">
        <v>106.58</v>
      </c>
      <c r="BS7" s="38">
        <v>106.78</v>
      </c>
      <c r="BT7" s="38">
        <v>110.04</v>
      </c>
      <c r="BU7" s="38">
        <v>96.56</v>
      </c>
      <c r="BV7" s="38">
        <v>100.47</v>
      </c>
      <c r="BW7" s="38">
        <v>101.72</v>
      </c>
      <c r="BX7" s="38">
        <v>102.38</v>
      </c>
      <c r="BY7" s="38">
        <v>100.12</v>
      </c>
      <c r="BZ7" s="38">
        <v>104.36</v>
      </c>
      <c r="CA7" s="38">
        <v>122.22</v>
      </c>
      <c r="CB7" s="38">
        <v>119.82</v>
      </c>
      <c r="CC7" s="38">
        <v>128.01</v>
      </c>
      <c r="CD7" s="38">
        <v>127.87</v>
      </c>
      <c r="CE7" s="38">
        <v>124.31</v>
      </c>
      <c r="CF7" s="38">
        <v>177.14</v>
      </c>
      <c r="CG7" s="38">
        <v>169.82</v>
      </c>
      <c r="CH7" s="38">
        <v>168.2</v>
      </c>
      <c r="CI7" s="38">
        <v>168.67</v>
      </c>
      <c r="CJ7" s="38">
        <v>174.97</v>
      </c>
      <c r="CK7" s="38">
        <v>165.71</v>
      </c>
      <c r="CL7" s="38">
        <v>72.760000000000005</v>
      </c>
      <c r="CM7" s="38">
        <v>67.3</v>
      </c>
      <c r="CN7" s="38">
        <v>67.209999999999994</v>
      </c>
      <c r="CO7" s="38">
        <v>63.45</v>
      </c>
      <c r="CP7" s="38">
        <v>68.62</v>
      </c>
      <c r="CQ7" s="38">
        <v>55.64</v>
      </c>
      <c r="CR7" s="38">
        <v>55.13</v>
      </c>
      <c r="CS7" s="38">
        <v>54.77</v>
      </c>
      <c r="CT7" s="38">
        <v>54.92</v>
      </c>
      <c r="CU7" s="38">
        <v>55.63</v>
      </c>
      <c r="CV7" s="38">
        <v>60.41</v>
      </c>
      <c r="CW7" s="38">
        <v>87.85</v>
      </c>
      <c r="CX7" s="38">
        <v>93.06</v>
      </c>
      <c r="CY7" s="38">
        <v>92.86</v>
      </c>
      <c r="CZ7" s="38">
        <v>99.36</v>
      </c>
      <c r="DA7" s="38">
        <v>91.48</v>
      </c>
      <c r="DB7" s="38">
        <v>83.09</v>
      </c>
      <c r="DC7" s="38">
        <v>83</v>
      </c>
      <c r="DD7" s="38">
        <v>82.89</v>
      </c>
      <c r="DE7" s="38">
        <v>82.66</v>
      </c>
      <c r="DF7" s="38">
        <v>82.04</v>
      </c>
      <c r="DG7" s="38">
        <v>89.93</v>
      </c>
      <c r="DH7" s="38">
        <v>44.11</v>
      </c>
      <c r="DI7" s="38">
        <v>42.98</v>
      </c>
      <c r="DJ7" s="38">
        <v>44.93</v>
      </c>
      <c r="DK7" s="38">
        <v>47</v>
      </c>
      <c r="DL7" s="38">
        <v>48.53</v>
      </c>
      <c r="DM7" s="38">
        <v>39.06</v>
      </c>
      <c r="DN7" s="38">
        <v>46.66</v>
      </c>
      <c r="DO7" s="38">
        <v>47.46</v>
      </c>
      <c r="DP7" s="38">
        <v>48.49</v>
      </c>
      <c r="DQ7" s="38">
        <v>48.05</v>
      </c>
      <c r="DR7" s="38">
        <v>48.12</v>
      </c>
      <c r="DS7" s="38">
        <v>7.34</v>
      </c>
      <c r="DT7" s="38">
        <v>7.79</v>
      </c>
      <c r="DU7" s="38">
        <v>7.46</v>
      </c>
      <c r="DV7" s="38">
        <v>9.1999999999999993</v>
      </c>
      <c r="DW7" s="38">
        <v>9.51</v>
      </c>
      <c r="DX7" s="38">
        <v>8.8699999999999992</v>
      </c>
      <c r="DY7" s="38">
        <v>9.85</v>
      </c>
      <c r="DZ7" s="38">
        <v>9.7100000000000009</v>
      </c>
      <c r="EA7" s="38">
        <v>12.79</v>
      </c>
      <c r="EB7" s="38">
        <v>13.39</v>
      </c>
      <c r="EC7" s="38">
        <v>15.89</v>
      </c>
      <c r="ED7" s="38">
        <v>0.81</v>
      </c>
      <c r="EE7" s="38">
        <v>0.41</v>
      </c>
      <c r="EF7" s="38">
        <v>0.65</v>
      </c>
      <c r="EG7" s="38">
        <v>0.54</v>
      </c>
      <c r="EH7" s="38">
        <v>0.79</v>
      </c>
      <c r="EI7" s="38">
        <v>0.67</v>
      </c>
      <c r="EJ7" s="38">
        <v>0.66</v>
      </c>
      <c r="EK7" s="38">
        <v>0.99</v>
      </c>
      <c r="EL7" s="38">
        <v>0.71</v>
      </c>
      <c r="EM7" s="38">
        <v>0.54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2018-12-03T08:39:25Z</dcterms:created>
  <dcterms:modified xsi:type="dcterms:W3CDTF">2019-02-21T05:45:50Z</dcterms:modified>
  <cp:category/>
</cp:coreProperties>
</file>