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231"/>
  <workbookPr/>
  <mc:AlternateContent xmlns:mc="http://schemas.openxmlformats.org/markup-compatibility/2006">
    <mc:Choice Requires="x15">
      <x15ac:absPath xmlns:x15ac="http://schemas.microsoft.com/office/spreadsheetml/2010/11/ac" url="Z:\新共有ドライブ\03-02 【決　算】公営企業(公営企業全般含む)\平成３０年度\01 各種照会・回答\310111【　】（分析依頼）H29決算経営比較分析表\03市町村→県\01_上水道（法適）\"/>
    </mc:Choice>
  </mc:AlternateContent>
  <xr:revisionPtr revIDLastSave="0" documentId="13_ncr:1_{58303DE3-887C-457A-AD78-CD145E980605}" xr6:coauthVersionLast="40" xr6:coauthVersionMax="40" xr10:uidLastSave="{00000000-0000-0000-0000-000000000000}"/>
  <workbookProtection workbookAlgorithmName="SHA-512" workbookHashValue="Jv/KFgxHs7CmYDnKMFnIUFh8e/CCVxkHUC4MIDNv5UsJ2ibrq1fkWw7QYv+AjguNiWAoWhEYdOT4iES2IWBoLg==" workbookSaltValue="6J7PfZwJ73stE4bb+P1wOQ==" workbookSpinCount="100000" lockStructure="1"/>
  <bookViews>
    <workbookView xWindow="-108" yWindow="-108" windowWidth="23256" windowHeight="12576"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O6" i="5"/>
  <c r="N6" i="5"/>
  <c r="B10" i="4" s="1"/>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P10" i="4"/>
  <c r="I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<sst xmlns="http://schemas.openxmlformats.org/spreadsheetml/2006/main" count="232" uniqueCount="120">
  <si>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</si>
  <si>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</si>
  <si>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</si>
  <si>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</si>
  <si>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</si>
  <si>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</si>
  <si>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</si>
  <si>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</si>
  <si>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</si>
  <si>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</si>
  <si>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</si>
  <si>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</si>
  <si>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</si>
  <si>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</si>
  <si>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</si>
  <si>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</si>
  <si>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</si>
  <si>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</si>
  <si>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</si>
  <si>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</si>
  <si>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</si>
  <si>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</si>
  <si>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</si>
  <si>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</si>
  <si>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</si>
  <si>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</si>
  <si>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</si>
  <si>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</si>
  <si>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</si>
  <si>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</si>
  <si>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</si>
  <si>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</si>
  <si>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</si>
  <si>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</si>
  <si>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</si>
  <si>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</si>
  <si>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</si>
  <si>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</si>
  <si>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</si>
  <si>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</si>
  <si>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</si>
  <si>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</si>
  <si>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</si>
  <si>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</si>
  <si>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</si>
  <si>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</si>
  <si>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</si>
  <si>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</si>
  <si>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</si>
  <si>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</si>
  <si>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</si>
  <si>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</si>
  <si>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</si>
  <si>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</si>
  <si>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</si>
  <si>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</si>
  <si>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</si>
  <si>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</si>
  <si>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</si>
  <si>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</si>
  <si>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</si>
  <si>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</si>
  <si>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</si>
  <si>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</si>
  <si>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</si>
  <si>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</si>
  <si>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</si>
  <si>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</si>
  <si>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</si>
  <si>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</si>
  <si>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</si>
  <si>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</si>
  <si>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</si>
  <si>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</si>
  <si>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</si>
  <si>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</si>
  <si>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</si>
  <si>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</si>
  <si>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</si>
  <si>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</si>
  <si>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</si>
  <si>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</si>
  <si>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</si>
  <si>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</si>
  <si>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</si>
  <si>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</si>
  <si>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</si>
  <si>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</si>
  <si>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</si>
  <si>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</si>
  <si>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</si>
  <si>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</si>
  <si>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</si>
  <si>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</si>
  <si>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</si>
  <si>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</si>
  <si>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</si>
  <si>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</si>
  <si>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</si>
  <si>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</si>
  <si>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</si>
  <si>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</si>
  <si>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</si>
  <si>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</si>
  <si>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</si>
  <si>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三股町</t>
  </si>
  <si>
    <t>法適用</t>
  </si>
  <si>
    <t>水道事業</t>
  </si>
  <si>
    <t>末端給水事業</t>
  </si>
  <si>
    <t>A6</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</si>
  <si>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</si>
  <si>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</si>
  <si>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</si>
  <si>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</si>
  <si>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</si>
  <si>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</si>
  <si>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</si>
  <si>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施設全体の減価償却の状況」については、有形固定資産減価償却率で表れているように、平成23年度から継続して行われてきた施設更新事業が平成26年度で終了したことで、いったん減少したものの、それ以降徐々に増加している。
　「管路の経年化の状況」については、毎年、計画的に管路の更新を行っているため、管路の老朽化率は徐々に減少していくと考えられる。今後も計画的な更新を行い、老朽化対策を進めていく必要がある。
　「管路の更新投資の実施状況」については、平成26年度で施設更新事業が終了したのに伴い、27年度以降は管路更新事業を重点的に実施しており、管路更新率は今後さらに改善していくと考えられます。</t>
    <rPh sb="95" eb="97">
      <t>イコウ</t>
    </rPh>
    <rPh sb="153" eb="154">
      <t>リツ</t>
    </rPh>
    <rPh sb="248" eb="250">
      <t>ネンド</t>
    </rPh>
    <rPh sb="250" eb="252">
      <t>イコウ</t>
    </rPh>
    <rPh sb="257" eb="259">
      <t>ジギョウ</t>
    </rPh>
    <rPh sb="262" eb="263">
      <t>テキ</t>
    </rPh>
    <rPh sb="271" eb="273">
      <t>カンロ</t>
    </rPh>
    <rPh sb="273" eb="275">
      <t>コウシン</t>
    </rPh>
    <rPh sb="275" eb="276">
      <t>リツ</t>
    </rPh>
    <rPh sb="277" eb="279">
      <t>コンゴ</t>
    </rPh>
    <rPh sb="282" eb="284">
      <t>カイゼン</t>
    </rPh>
    <rPh sb="289" eb="290">
      <t>カンガ</t>
    </rPh>
    <phoneticPr fontId="4"/>
  </si>
  <si>
    <t>①.経常収支比率は、100％を超えており、また類似団体平均も上回っている。今後も給水収益等の収益で水道事業の維持管理等の費用を十分賄える状況であり、健全な経営状況の維持が可能と考える。
②累積欠損金は無し。
③流動比率について、流動資産は増加傾向にあり、流動負債については減少傾向にある。類似団体平均との差もわずかとなっている。このことにより、今後とも計画的な予算執行を行うことで経営の健全化を図っていく。
④企業債残高対給水収益化率については、類似団体平均値と比較すると、かなり高くなっているが、現在のところ施設管路等の老朽化に伴う企業債の借入予定はないため、給水収益に対する企業債残高は今後も減少していくと考えられる。
⑤ 料金回収率については、100％を超えており、類似団体平均値よりも高くなっている。今後も更新投資等の財源を確保するとともに、更なる費用削減を行うことで経営の健全化を図っていく。
⑥ 給水原価については、類似団体と比較すると安価で供給できており、今後と継続して費用の効率性を図っていく。
⑦ 施設の効率性については、類似団体平均値と比較すると高い数値にあり、今後も適切な施設稼動を継続していく必要がある。
⑧ 有収率については平均で90％以上となっており、今後も適切な施設稼動を継続していく。</t>
    <rPh sb="2" eb="4">
      <t>ケイジョウ</t>
    </rPh>
    <rPh sb="4" eb="6">
      <t>シュウシ</t>
    </rPh>
    <rPh sb="6" eb="8">
      <t>ヒリツ</t>
    </rPh>
    <rPh sb="15" eb="16">
      <t>コ</t>
    </rPh>
    <rPh sb="23" eb="25">
      <t>ルイジ</t>
    </rPh>
    <rPh sb="25" eb="27">
      <t>ダンタイ</t>
    </rPh>
    <rPh sb="27" eb="29">
      <t>ヘイキン</t>
    </rPh>
    <rPh sb="30" eb="32">
      <t>ウワマワ</t>
    </rPh>
    <rPh sb="37" eb="39">
      <t>コンゴ</t>
    </rPh>
    <rPh sb="40" eb="42">
      <t>キュウスイ</t>
    </rPh>
    <rPh sb="42" eb="44">
      <t>シュウエキ</t>
    </rPh>
    <rPh sb="44" eb="45">
      <t>トウ</t>
    </rPh>
    <rPh sb="46" eb="48">
      <t>シュウエキ</t>
    </rPh>
    <rPh sb="49" eb="51">
      <t>スイドウ</t>
    </rPh>
    <rPh sb="51" eb="53">
      <t>ジギョウ</t>
    </rPh>
    <rPh sb="54" eb="56">
      <t>イジ</t>
    </rPh>
    <rPh sb="56" eb="58">
      <t>カンリ</t>
    </rPh>
    <rPh sb="58" eb="59">
      <t>トウ</t>
    </rPh>
    <rPh sb="60" eb="62">
      <t>ヒヨウ</t>
    </rPh>
    <rPh sb="63" eb="65">
      <t>ジュウブン</t>
    </rPh>
    <rPh sb="65" eb="66">
      <t>マカナ</t>
    </rPh>
    <rPh sb="68" eb="70">
      <t>ジョウキョウ</t>
    </rPh>
    <rPh sb="79" eb="81">
      <t>ジョウキョウ</t>
    </rPh>
    <rPh sb="82" eb="84">
      <t>イジ</t>
    </rPh>
    <rPh sb="85" eb="87">
      <t>カノウ</t>
    </rPh>
    <rPh sb="88" eb="89">
      <t>カンガ</t>
    </rPh>
    <rPh sb="94" eb="96">
      <t>ルイセキ</t>
    </rPh>
    <rPh sb="96" eb="98">
      <t>ケッソン</t>
    </rPh>
    <rPh sb="98" eb="99">
      <t>キン</t>
    </rPh>
    <rPh sb="100" eb="101">
      <t>ナ</t>
    </rPh>
    <rPh sb="105" eb="107">
      <t>リュウドウ</t>
    </rPh>
    <rPh sb="107" eb="109">
      <t>ヒリツ</t>
    </rPh>
    <rPh sb="114" eb="116">
      <t>リュウドウ</t>
    </rPh>
    <rPh sb="116" eb="118">
      <t>シサン</t>
    </rPh>
    <rPh sb="119" eb="121">
      <t>ゾウカ</t>
    </rPh>
    <rPh sb="121" eb="123">
      <t>ケイコウ</t>
    </rPh>
    <rPh sb="144" eb="146">
      <t>ルイジ</t>
    </rPh>
    <rPh sb="146" eb="148">
      <t>ダンタイ</t>
    </rPh>
    <rPh sb="148" eb="150">
      <t>ヘイキン</t>
    </rPh>
    <rPh sb="152" eb="153">
      <t>サ</t>
    </rPh>
    <rPh sb="180" eb="182">
      <t>ヨサン</t>
    </rPh>
    <rPh sb="205" eb="207">
      <t>キギョウ</t>
    </rPh>
    <rPh sb="207" eb="208">
      <t>サイ</t>
    </rPh>
    <rPh sb="208" eb="210">
      <t>ザンダカ</t>
    </rPh>
    <rPh sb="210" eb="211">
      <t>タイ</t>
    </rPh>
    <rPh sb="211" eb="213">
      <t>キュウスイ</t>
    </rPh>
    <rPh sb="213" eb="216">
      <t>シュウエキカ</t>
    </rPh>
    <rPh sb="216" eb="217">
      <t>リツ</t>
    </rPh>
    <rPh sb="223" eb="225">
      <t>ルイジ</t>
    </rPh>
    <rPh sb="225" eb="227">
      <t>ダンタイ</t>
    </rPh>
    <rPh sb="227" eb="230">
      <t>ヘイキンチ</t>
    </rPh>
    <rPh sb="231" eb="233">
      <t>ヒカク</t>
    </rPh>
    <rPh sb="240" eb="241">
      <t>タカ</t>
    </rPh>
    <rPh sb="249" eb="251">
      <t>ゲンザイ</t>
    </rPh>
    <rPh sb="255" eb="257">
      <t>シセツ</t>
    </rPh>
    <rPh sb="257" eb="259">
      <t>カンロ</t>
    </rPh>
    <rPh sb="259" eb="260">
      <t>トウ</t>
    </rPh>
    <rPh sb="261" eb="264">
      <t>ロウキュウカ</t>
    </rPh>
    <rPh sb="265" eb="266">
      <t>トモナ</t>
    </rPh>
    <rPh sb="271" eb="273">
      <t>カリイレ</t>
    </rPh>
    <rPh sb="273" eb="275">
      <t>ヨテイ</t>
    </rPh>
    <rPh sb="281" eb="283">
      <t>キュウスイ</t>
    </rPh>
    <rPh sb="283" eb="285">
      <t>シュウエキ</t>
    </rPh>
    <rPh sb="286" eb="287">
      <t>タイ</t>
    </rPh>
    <rPh sb="289" eb="291">
      <t>キギョウ</t>
    </rPh>
    <rPh sb="291" eb="292">
      <t>サイ</t>
    </rPh>
    <rPh sb="292" eb="294">
      <t>ザンダカ</t>
    </rPh>
    <rPh sb="295" eb="297">
      <t>コンゴ</t>
    </rPh>
    <rPh sb="298" eb="300">
      <t>ゲンショウ</t>
    </rPh>
    <rPh sb="305" eb="306">
      <t>カンガ</t>
    </rPh>
    <rPh sb="330" eb="331">
      <t>コ</t>
    </rPh>
    <rPh sb="445" eb="448">
      <t>コウリツセイ</t>
    </rPh>
    <rPh sb="449" eb="450">
      <t>ハカ</t>
    </rPh>
    <rPh sb="531" eb="533">
      <t>イジョウ</t>
    </rPh>
    <phoneticPr fontId="4"/>
  </si>
  <si>
    <t>三股町は、県内の町村でも唯一人口が増加しており、給水収益も年々増益傾向にあり健全経営が図られているといえる。しかし、今後少子高齢化により人口が減少することが予想されることや、住民の節水に対する意識の向上により、収益が減少することも考慮し、更なる費用削減が必要となっている。
　また、施設の老朽化についても、資産管理を行い、計画的に更新を進める必要がある。</t>
    <rPh sb="62" eb="64">
      <t>コウレイ</t>
    </rPh>
    <rPh sb="158" eb="159">
      <t>オコナ</t>
    </rPh>
    <rPh sb="165" eb="167">
      <t>コウシン</t>
    </rPh>
    <rPh sb="168" eb="169">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</si>
</sst>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6" fillId="0" borderId="6" xfId="0" applyFont="1" applyBorder="1" applyAlignment="1">
      <alignment horizontal="left" vertical="center"/>
    </xf>
    <xf numFmtId="0" fontId="16" fillId="0" borderId="7" xfId="0" applyFont="1" applyBorder="1" applyAlignment="1">
      <alignment horizontal="left" vertical="center"/>
    </xf>
    <xf numFmtId="0" fontId="16" fillId="0" borderId="8" xfId="0" applyFont="1" applyBorder="1" applyAlignment="1">
      <alignment horizontal="left" vertical="center"/>
    </xf>
    <xf numFmtId="0" fontId="16" fillId="0" borderId="9" xfId="0" applyFont="1" applyBorder="1" applyAlignment="1">
      <alignment horizontal="left" vertical="center"/>
    </xf>
    <xf numFmtId="0" fontId="16" fillId="0" borderId="0" xfId="0" applyFont="1" applyBorder="1" applyAlignment="1">
      <alignment horizontal="left" vertical="center"/>
    </xf>
    <xf numFmtId="0" fontId="16" fillId="0" borderId="10" xfId="0" applyFont="1" applyBorder="1" applyAlignment="1">
      <alignment horizontal="left" vertical="center"/>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0.81</c:v>
                </c:pt>
                <c:pt idx="1">
                  <c:v>0.41</c:v>
                </c:pt>
                <c:pt idx="2">
                  <c:v>0.65</c:v>
                </c:pt>
                <c:pt idx="3">
                  <c:v>0.54</c:v>
                </c:pt>
                <c:pt idx="4">
                  <c:v>0.79</c:v>
                </c:pt>
              </c:numCache>
            </c:numRef>
          </c:val>
          <c:extLst>
            <c:ext xmlns:c16="http://schemas.microsoft.com/office/drawing/2014/chart" uri="{C3380CC4-5D6E-409C-BE32-E72D297353CC}">
              <c16:uniqueId val="{00000000-35A2-4DA8-8DAC-29489423071D}"/>
            </c:ext>
          </c:extLst>
        </c:ser>
        <c:dLbls>
          <c:showLegendKey val="0"/>
          <c:showVal val="0"/>
          <c:showCatName val="0"/>
          <c:showSerName val="0"/>
          <c:showPercent val="0"/>
          <c:showBubbleSize val="0"/>
        </c:dLbls>
        <c:gapWidth val="150"/>
        <c:axId val="344888016"/>
        <c:axId val="344887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0.66</c:v>
                </c:pt>
                <c:pt idx="2">
                  <c:v>0.99</c:v>
                </c:pt>
                <c:pt idx="3">
                  <c:v>0.71</c:v>
                </c:pt>
                <c:pt idx="4">
                  <c:v>0.54</c:v>
                </c:pt>
              </c:numCache>
            </c:numRef>
          </c:val>
          <c:smooth val="0"/>
          <c:extLst>
            <c:ext xmlns:c16="http://schemas.microsoft.com/office/drawing/2014/chart" uri="{C3380CC4-5D6E-409C-BE32-E72D297353CC}">
              <c16:uniqueId val="{00000001-35A2-4DA8-8DAC-29489423071D}"/>
            </c:ext>
          </c:extLst>
        </c:ser>
        <c:dLbls>
          <c:showLegendKey val="0"/>
          <c:showVal val="0"/>
          <c:showCatName val="0"/>
          <c:showSerName val="0"/>
          <c:showPercent val="0"/>
          <c:showBubbleSize val="0"/>
        </c:dLbls>
        <c:marker val="1"/>
        <c:smooth val="0"/>
        <c:axId val="344888016"/>
        <c:axId val="344887624"/>
      </c:lineChart>
      <c:dateAx>
        <c:axId val="344888016"/>
        <c:scaling>
          <c:orientation val="minMax"/>
        </c:scaling>
        <c:delete val="1"/>
        <c:axPos val="b"/>
        <c:numFmt formatCode="ge" sourceLinked="1"/>
        <c:majorTickMark val="none"/>
        <c:minorTickMark val="none"/>
        <c:tickLblPos val="none"/>
        <c:crossAx val="344887624"/>
        <c:crosses val="autoZero"/>
        <c:auto val="1"/>
        <c:lblOffset val="100"/>
        <c:baseTimeUnit val="years"/>
      </c:dateAx>
      <c:valAx>
        <c:axId val="344887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4888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119.68</c:v>
                </c:pt>
                <c:pt idx="1">
                  <c:v>121.42</c:v>
                </c:pt>
                <c:pt idx="2">
                  <c:v>113.79</c:v>
                </c:pt>
                <c:pt idx="3">
                  <c:v>117.57</c:v>
                </c:pt>
                <c:pt idx="4">
                  <c:v>117.93</c:v>
                </c:pt>
              </c:numCache>
            </c:numRef>
          </c:val>
          <c:extLst>
            <c:ext xmlns:c16="http://schemas.microsoft.com/office/drawing/2014/chart" uri="{C3380CC4-5D6E-409C-BE32-E72D297353CC}">
              <c16:uniqueId val="{00000000-3745-4664-8A8C-B5DC73D3474F}"/>
            </c:ext>
          </c:extLst>
        </c:ser>
        <c:dLbls>
          <c:showLegendKey val="0"/>
          <c:showVal val="0"/>
          <c:showCatName val="0"/>
          <c:showSerName val="0"/>
          <c:showPercent val="0"/>
          <c:showBubbleSize val="0"/>
        </c:dLbls>
        <c:gapWidth val="150"/>
        <c:axId val="344886448"/>
        <c:axId val="344889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106.55</c:v>
                </c:pt>
                <c:pt idx="1">
                  <c:v>110.01</c:v>
                </c:pt>
                <c:pt idx="2">
                  <c:v>111.21</c:v>
                </c:pt>
                <c:pt idx="3">
                  <c:v>111.71</c:v>
                </c:pt>
                <c:pt idx="4">
                  <c:v>110.05</c:v>
                </c:pt>
              </c:numCache>
            </c:numRef>
          </c:val>
          <c:smooth val="0"/>
          <c:extLst>
            <c:ext xmlns:c16="http://schemas.microsoft.com/office/drawing/2014/chart" uri="{C3380CC4-5D6E-409C-BE32-E72D297353CC}">
              <c16:uniqueId val="{00000001-3745-4664-8A8C-B5DC73D3474F}"/>
            </c:ext>
          </c:extLst>
        </c:ser>
        <c:dLbls>
          <c:showLegendKey val="0"/>
          <c:showVal val="0"/>
          <c:showCatName val="0"/>
          <c:showSerName val="0"/>
          <c:showPercent val="0"/>
          <c:showBubbleSize val="0"/>
        </c:dLbls>
        <c:marker val="1"/>
        <c:smooth val="0"/>
        <c:axId val="344886448"/>
        <c:axId val="344889192"/>
      </c:lineChart>
      <c:dateAx>
        <c:axId val="344886448"/>
        <c:scaling>
          <c:orientation val="minMax"/>
        </c:scaling>
        <c:delete val="1"/>
        <c:axPos val="b"/>
        <c:numFmt formatCode="ge" sourceLinked="1"/>
        <c:majorTickMark val="none"/>
        <c:minorTickMark val="none"/>
        <c:tickLblPos val="none"/>
        <c:crossAx val="344889192"/>
        <c:crosses val="autoZero"/>
        <c:auto val="1"/>
        <c:lblOffset val="100"/>
        <c:baseTimeUnit val="years"/>
      </c:dateAx>
      <c:valAx>
        <c:axId val="3448891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44886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44.11</c:v>
                </c:pt>
                <c:pt idx="1">
                  <c:v>42.98</c:v>
                </c:pt>
                <c:pt idx="2">
                  <c:v>44.93</c:v>
                </c:pt>
                <c:pt idx="3">
                  <c:v>47</c:v>
                </c:pt>
                <c:pt idx="4">
                  <c:v>48.53</c:v>
                </c:pt>
              </c:numCache>
            </c:numRef>
          </c:val>
          <c:extLst>
            <c:ext xmlns:c16="http://schemas.microsoft.com/office/drawing/2014/chart" uri="{C3380CC4-5D6E-409C-BE32-E72D297353CC}">
              <c16:uniqueId val="{00000000-2563-43AC-9453-44B23C06F2E5}"/>
            </c:ext>
          </c:extLst>
        </c:ser>
        <c:dLbls>
          <c:showLegendKey val="0"/>
          <c:showVal val="0"/>
          <c:showCatName val="0"/>
          <c:showSerName val="0"/>
          <c:showPercent val="0"/>
          <c:showBubbleSize val="0"/>
        </c:dLbls>
        <c:gapWidth val="150"/>
        <c:axId val="517908264"/>
        <c:axId val="517904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39.06</c:v>
                </c:pt>
                <c:pt idx="1">
                  <c:v>46.66</c:v>
                </c:pt>
                <c:pt idx="2">
                  <c:v>47.46</c:v>
                </c:pt>
                <c:pt idx="3">
                  <c:v>48.49</c:v>
                </c:pt>
                <c:pt idx="4">
                  <c:v>48.05</c:v>
                </c:pt>
              </c:numCache>
            </c:numRef>
          </c:val>
          <c:smooth val="0"/>
          <c:extLst>
            <c:ext xmlns:c16="http://schemas.microsoft.com/office/drawing/2014/chart" uri="{C3380CC4-5D6E-409C-BE32-E72D297353CC}">
              <c16:uniqueId val="{00000001-2563-43AC-9453-44B23C06F2E5}"/>
            </c:ext>
          </c:extLst>
        </c:ser>
        <c:dLbls>
          <c:showLegendKey val="0"/>
          <c:showVal val="0"/>
          <c:showCatName val="0"/>
          <c:showSerName val="0"/>
          <c:showPercent val="0"/>
          <c:showBubbleSize val="0"/>
        </c:dLbls>
        <c:marker val="1"/>
        <c:smooth val="0"/>
        <c:axId val="517908264"/>
        <c:axId val="517904736"/>
      </c:lineChart>
      <c:dateAx>
        <c:axId val="517908264"/>
        <c:scaling>
          <c:orientation val="minMax"/>
        </c:scaling>
        <c:delete val="1"/>
        <c:axPos val="b"/>
        <c:numFmt formatCode="ge" sourceLinked="1"/>
        <c:majorTickMark val="none"/>
        <c:minorTickMark val="none"/>
        <c:tickLblPos val="none"/>
        <c:crossAx val="517904736"/>
        <c:crosses val="autoZero"/>
        <c:auto val="1"/>
        <c:lblOffset val="100"/>
        <c:baseTimeUnit val="years"/>
      </c:dateAx>
      <c:valAx>
        <c:axId val="517904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7908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7.34</c:v>
                </c:pt>
                <c:pt idx="1">
                  <c:v>7.79</c:v>
                </c:pt>
                <c:pt idx="2">
                  <c:v>7.46</c:v>
                </c:pt>
                <c:pt idx="3">
                  <c:v>9.1999999999999993</c:v>
                </c:pt>
                <c:pt idx="4">
                  <c:v>9.51</c:v>
                </c:pt>
              </c:numCache>
            </c:numRef>
          </c:val>
          <c:extLst>
            <c:ext xmlns:c16="http://schemas.microsoft.com/office/drawing/2014/chart" uri="{C3380CC4-5D6E-409C-BE32-E72D297353CC}">
              <c16:uniqueId val="{00000000-D0E1-47FE-850C-802AF64A70F9}"/>
            </c:ext>
          </c:extLst>
        </c:ser>
        <c:dLbls>
          <c:showLegendKey val="0"/>
          <c:showVal val="0"/>
          <c:showCatName val="0"/>
          <c:showSerName val="0"/>
          <c:showPercent val="0"/>
          <c:showBubbleSize val="0"/>
        </c:dLbls>
        <c:gapWidth val="150"/>
        <c:axId val="517907088"/>
        <c:axId val="517910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8.8699999999999992</c:v>
                </c:pt>
                <c:pt idx="1">
                  <c:v>9.85</c:v>
                </c:pt>
                <c:pt idx="2">
                  <c:v>9.7100000000000009</c:v>
                </c:pt>
                <c:pt idx="3">
                  <c:v>12.79</c:v>
                </c:pt>
                <c:pt idx="4">
                  <c:v>13.39</c:v>
                </c:pt>
              </c:numCache>
            </c:numRef>
          </c:val>
          <c:smooth val="0"/>
          <c:extLst>
            <c:ext xmlns:c16="http://schemas.microsoft.com/office/drawing/2014/chart" uri="{C3380CC4-5D6E-409C-BE32-E72D297353CC}">
              <c16:uniqueId val="{00000001-D0E1-47FE-850C-802AF64A70F9}"/>
            </c:ext>
          </c:extLst>
        </c:ser>
        <c:dLbls>
          <c:showLegendKey val="0"/>
          <c:showVal val="0"/>
          <c:showCatName val="0"/>
          <c:showSerName val="0"/>
          <c:showPercent val="0"/>
          <c:showBubbleSize val="0"/>
        </c:dLbls>
        <c:marker val="1"/>
        <c:smooth val="0"/>
        <c:axId val="517907088"/>
        <c:axId val="517910224"/>
      </c:lineChart>
      <c:dateAx>
        <c:axId val="517907088"/>
        <c:scaling>
          <c:orientation val="minMax"/>
        </c:scaling>
        <c:delete val="1"/>
        <c:axPos val="b"/>
        <c:numFmt formatCode="ge" sourceLinked="1"/>
        <c:majorTickMark val="none"/>
        <c:minorTickMark val="none"/>
        <c:tickLblPos val="none"/>
        <c:crossAx val="517910224"/>
        <c:crosses val="autoZero"/>
        <c:auto val="1"/>
        <c:lblOffset val="100"/>
        <c:baseTimeUnit val="years"/>
      </c:dateAx>
      <c:valAx>
        <c:axId val="517910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7907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526-4955-83CE-EFC9504AA8B4}"/>
            </c:ext>
          </c:extLst>
        </c:ser>
        <c:dLbls>
          <c:showLegendKey val="0"/>
          <c:showVal val="0"/>
          <c:showCatName val="0"/>
          <c:showSerName val="0"/>
          <c:showPercent val="0"/>
          <c:showBubbleSize val="0"/>
        </c:dLbls>
        <c:gapWidth val="150"/>
        <c:axId val="517907480"/>
        <c:axId val="517909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9.56</c:v>
                </c:pt>
                <c:pt idx="1">
                  <c:v>2.8</c:v>
                </c:pt>
                <c:pt idx="2">
                  <c:v>1.93</c:v>
                </c:pt>
                <c:pt idx="3">
                  <c:v>1.72</c:v>
                </c:pt>
                <c:pt idx="4">
                  <c:v>2.64</c:v>
                </c:pt>
              </c:numCache>
            </c:numRef>
          </c:val>
          <c:smooth val="0"/>
          <c:extLst>
            <c:ext xmlns:c16="http://schemas.microsoft.com/office/drawing/2014/chart" uri="{C3380CC4-5D6E-409C-BE32-E72D297353CC}">
              <c16:uniqueId val="{00000001-9526-4955-83CE-EFC9504AA8B4}"/>
            </c:ext>
          </c:extLst>
        </c:ser>
        <c:dLbls>
          <c:showLegendKey val="0"/>
          <c:showVal val="0"/>
          <c:showCatName val="0"/>
          <c:showSerName val="0"/>
          <c:showPercent val="0"/>
          <c:showBubbleSize val="0"/>
        </c:dLbls>
        <c:marker val="1"/>
        <c:smooth val="0"/>
        <c:axId val="517907480"/>
        <c:axId val="517909440"/>
      </c:lineChart>
      <c:dateAx>
        <c:axId val="517907480"/>
        <c:scaling>
          <c:orientation val="minMax"/>
        </c:scaling>
        <c:delete val="1"/>
        <c:axPos val="b"/>
        <c:numFmt formatCode="ge" sourceLinked="1"/>
        <c:majorTickMark val="none"/>
        <c:minorTickMark val="none"/>
        <c:tickLblPos val="none"/>
        <c:crossAx val="517909440"/>
        <c:crosses val="autoZero"/>
        <c:auto val="1"/>
        <c:lblOffset val="100"/>
        <c:baseTimeUnit val="years"/>
      </c:dateAx>
      <c:valAx>
        <c:axId val="5179094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17907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2087.69</c:v>
                </c:pt>
                <c:pt idx="1">
                  <c:v>228.09</c:v>
                </c:pt>
                <c:pt idx="2">
                  <c:v>265.13</c:v>
                </c:pt>
                <c:pt idx="3">
                  <c:v>279.27</c:v>
                </c:pt>
                <c:pt idx="4">
                  <c:v>326.35000000000002</c:v>
                </c:pt>
              </c:numCache>
            </c:numRef>
          </c:val>
          <c:extLst>
            <c:ext xmlns:c16="http://schemas.microsoft.com/office/drawing/2014/chart" uri="{C3380CC4-5D6E-409C-BE32-E72D297353CC}">
              <c16:uniqueId val="{00000000-B9BE-4D89-9D43-90D9BD0C0448}"/>
            </c:ext>
          </c:extLst>
        </c:ser>
        <c:dLbls>
          <c:showLegendKey val="0"/>
          <c:showVal val="0"/>
          <c:showCatName val="0"/>
          <c:showSerName val="0"/>
          <c:showPercent val="0"/>
          <c:showBubbleSize val="0"/>
        </c:dLbls>
        <c:gapWidth val="150"/>
        <c:axId val="517911008"/>
        <c:axId val="517911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963.24</c:v>
                </c:pt>
                <c:pt idx="1">
                  <c:v>381.53</c:v>
                </c:pt>
                <c:pt idx="2">
                  <c:v>391.54</c:v>
                </c:pt>
                <c:pt idx="3">
                  <c:v>384.34</c:v>
                </c:pt>
                <c:pt idx="4">
                  <c:v>359.47</c:v>
                </c:pt>
              </c:numCache>
            </c:numRef>
          </c:val>
          <c:smooth val="0"/>
          <c:extLst>
            <c:ext xmlns:c16="http://schemas.microsoft.com/office/drawing/2014/chart" uri="{C3380CC4-5D6E-409C-BE32-E72D297353CC}">
              <c16:uniqueId val="{00000001-B9BE-4D89-9D43-90D9BD0C0448}"/>
            </c:ext>
          </c:extLst>
        </c:ser>
        <c:dLbls>
          <c:showLegendKey val="0"/>
          <c:showVal val="0"/>
          <c:showCatName val="0"/>
          <c:showSerName val="0"/>
          <c:showPercent val="0"/>
          <c:showBubbleSize val="0"/>
        </c:dLbls>
        <c:marker val="1"/>
        <c:smooth val="0"/>
        <c:axId val="517911008"/>
        <c:axId val="517911400"/>
      </c:lineChart>
      <c:dateAx>
        <c:axId val="517911008"/>
        <c:scaling>
          <c:orientation val="minMax"/>
        </c:scaling>
        <c:delete val="1"/>
        <c:axPos val="b"/>
        <c:numFmt formatCode="ge" sourceLinked="1"/>
        <c:majorTickMark val="none"/>
        <c:minorTickMark val="none"/>
        <c:tickLblPos val="none"/>
        <c:crossAx val="517911400"/>
        <c:crosses val="autoZero"/>
        <c:auto val="1"/>
        <c:lblOffset val="100"/>
        <c:baseTimeUnit val="years"/>
      </c:dateAx>
      <c:valAx>
        <c:axId val="5179114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17911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517.69000000000005</c:v>
                </c:pt>
                <c:pt idx="1">
                  <c:v>531.87</c:v>
                </c:pt>
                <c:pt idx="2">
                  <c:v>501.6</c:v>
                </c:pt>
                <c:pt idx="3">
                  <c:v>470.21</c:v>
                </c:pt>
                <c:pt idx="4">
                  <c:v>445.17</c:v>
                </c:pt>
              </c:numCache>
            </c:numRef>
          </c:val>
          <c:extLst>
            <c:ext xmlns:c16="http://schemas.microsoft.com/office/drawing/2014/chart" uri="{C3380CC4-5D6E-409C-BE32-E72D297353CC}">
              <c16:uniqueId val="{00000000-1470-48BA-8527-B9B0E79DC0BD}"/>
            </c:ext>
          </c:extLst>
        </c:ser>
        <c:dLbls>
          <c:showLegendKey val="0"/>
          <c:showVal val="0"/>
          <c:showCatName val="0"/>
          <c:showSerName val="0"/>
          <c:showPercent val="0"/>
          <c:showBubbleSize val="0"/>
        </c:dLbls>
        <c:gapWidth val="150"/>
        <c:axId val="517906696"/>
        <c:axId val="517904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400.38</c:v>
                </c:pt>
                <c:pt idx="1">
                  <c:v>393.27</c:v>
                </c:pt>
                <c:pt idx="2">
                  <c:v>386.97</c:v>
                </c:pt>
                <c:pt idx="3">
                  <c:v>380.58</c:v>
                </c:pt>
                <c:pt idx="4">
                  <c:v>401.79</c:v>
                </c:pt>
              </c:numCache>
            </c:numRef>
          </c:val>
          <c:smooth val="0"/>
          <c:extLst>
            <c:ext xmlns:c16="http://schemas.microsoft.com/office/drawing/2014/chart" uri="{C3380CC4-5D6E-409C-BE32-E72D297353CC}">
              <c16:uniqueId val="{00000001-1470-48BA-8527-B9B0E79DC0BD}"/>
            </c:ext>
          </c:extLst>
        </c:ser>
        <c:dLbls>
          <c:showLegendKey val="0"/>
          <c:showVal val="0"/>
          <c:showCatName val="0"/>
          <c:showSerName val="0"/>
          <c:showPercent val="0"/>
          <c:showBubbleSize val="0"/>
        </c:dLbls>
        <c:marker val="1"/>
        <c:smooth val="0"/>
        <c:axId val="517906696"/>
        <c:axId val="517904344"/>
      </c:lineChart>
      <c:dateAx>
        <c:axId val="517906696"/>
        <c:scaling>
          <c:orientation val="minMax"/>
        </c:scaling>
        <c:delete val="1"/>
        <c:axPos val="b"/>
        <c:numFmt formatCode="ge" sourceLinked="1"/>
        <c:majorTickMark val="none"/>
        <c:minorTickMark val="none"/>
        <c:tickLblPos val="none"/>
        <c:crossAx val="517904344"/>
        <c:crosses val="autoZero"/>
        <c:auto val="1"/>
        <c:lblOffset val="100"/>
        <c:baseTimeUnit val="years"/>
      </c:dateAx>
      <c:valAx>
        <c:axId val="5179043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17906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111.29</c:v>
                </c:pt>
                <c:pt idx="1">
                  <c:v>113.7</c:v>
                </c:pt>
                <c:pt idx="2">
                  <c:v>106.58</c:v>
                </c:pt>
                <c:pt idx="3">
                  <c:v>106.78</c:v>
                </c:pt>
                <c:pt idx="4">
                  <c:v>110.04</c:v>
                </c:pt>
              </c:numCache>
            </c:numRef>
          </c:val>
          <c:extLst>
            <c:ext xmlns:c16="http://schemas.microsoft.com/office/drawing/2014/chart" uri="{C3380CC4-5D6E-409C-BE32-E72D297353CC}">
              <c16:uniqueId val="{00000000-390C-47EF-A659-CA94E702DF91}"/>
            </c:ext>
          </c:extLst>
        </c:ser>
        <c:dLbls>
          <c:showLegendKey val="0"/>
          <c:showVal val="0"/>
          <c:showCatName val="0"/>
          <c:showSerName val="0"/>
          <c:showPercent val="0"/>
          <c:showBubbleSize val="0"/>
        </c:dLbls>
        <c:gapWidth val="150"/>
        <c:axId val="347033024"/>
        <c:axId val="347037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96.56</c:v>
                </c:pt>
                <c:pt idx="1">
                  <c:v>100.47</c:v>
                </c:pt>
                <c:pt idx="2">
                  <c:v>101.72</c:v>
                </c:pt>
                <c:pt idx="3">
                  <c:v>102.38</c:v>
                </c:pt>
                <c:pt idx="4">
                  <c:v>100.12</c:v>
                </c:pt>
              </c:numCache>
            </c:numRef>
          </c:val>
          <c:smooth val="0"/>
          <c:extLst>
            <c:ext xmlns:c16="http://schemas.microsoft.com/office/drawing/2014/chart" uri="{C3380CC4-5D6E-409C-BE32-E72D297353CC}">
              <c16:uniqueId val="{00000001-390C-47EF-A659-CA94E702DF91}"/>
            </c:ext>
          </c:extLst>
        </c:ser>
        <c:dLbls>
          <c:showLegendKey val="0"/>
          <c:showVal val="0"/>
          <c:showCatName val="0"/>
          <c:showSerName val="0"/>
          <c:showPercent val="0"/>
          <c:showBubbleSize val="0"/>
        </c:dLbls>
        <c:marker val="1"/>
        <c:smooth val="0"/>
        <c:axId val="347033024"/>
        <c:axId val="347037728"/>
      </c:lineChart>
      <c:dateAx>
        <c:axId val="347033024"/>
        <c:scaling>
          <c:orientation val="minMax"/>
        </c:scaling>
        <c:delete val="1"/>
        <c:axPos val="b"/>
        <c:numFmt formatCode="ge" sourceLinked="1"/>
        <c:majorTickMark val="none"/>
        <c:minorTickMark val="none"/>
        <c:tickLblPos val="none"/>
        <c:crossAx val="347037728"/>
        <c:crosses val="autoZero"/>
        <c:auto val="1"/>
        <c:lblOffset val="100"/>
        <c:baseTimeUnit val="years"/>
      </c:dateAx>
      <c:valAx>
        <c:axId val="347037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7033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122.22</c:v>
                </c:pt>
                <c:pt idx="1">
                  <c:v>119.82</c:v>
                </c:pt>
                <c:pt idx="2">
                  <c:v>128.01</c:v>
                </c:pt>
                <c:pt idx="3">
                  <c:v>127.87</c:v>
                </c:pt>
                <c:pt idx="4">
                  <c:v>124.31</c:v>
                </c:pt>
              </c:numCache>
            </c:numRef>
          </c:val>
          <c:extLst>
            <c:ext xmlns:c16="http://schemas.microsoft.com/office/drawing/2014/chart" uri="{C3380CC4-5D6E-409C-BE32-E72D297353CC}">
              <c16:uniqueId val="{00000000-AC7D-45BC-AA8E-A77696A121D5}"/>
            </c:ext>
          </c:extLst>
        </c:ser>
        <c:dLbls>
          <c:showLegendKey val="0"/>
          <c:showVal val="0"/>
          <c:showCatName val="0"/>
          <c:showSerName val="0"/>
          <c:showPercent val="0"/>
          <c:showBubbleSize val="0"/>
        </c:dLbls>
        <c:gapWidth val="150"/>
        <c:axId val="347038120"/>
        <c:axId val="347038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177.14</c:v>
                </c:pt>
                <c:pt idx="1">
                  <c:v>169.82</c:v>
                </c:pt>
                <c:pt idx="2">
                  <c:v>168.2</c:v>
                </c:pt>
                <c:pt idx="3">
                  <c:v>168.67</c:v>
                </c:pt>
                <c:pt idx="4">
                  <c:v>174.97</c:v>
                </c:pt>
              </c:numCache>
            </c:numRef>
          </c:val>
          <c:smooth val="0"/>
          <c:extLst>
            <c:ext xmlns:c16="http://schemas.microsoft.com/office/drawing/2014/chart" uri="{C3380CC4-5D6E-409C-BE32-E72D297353CC}">
              <c16:uniqueId val="{00000001-AC7D-45BC-AA8E-A77696A121D5}"/>
            </c:ext>
          </c:extLst>
        </c:ser>
        <c:dLbls>
          <c:showLegendKey val="0"/>
          <c:showVal val="0"/>
          <c:showCatName val="0"/>
          <c:showSerName val="0"/>
          <c:showPercent val="0"/>
          <c:showBubbleSize val="0"/>
        </c:dLbls>
        <c:marker val="1"/>
        <c:smooth val="0"/>
        <c:axId val="347038120"/>
        <c:axId val="347038512"/>
      </c:lineChart>
      <c:dateAx>
        <c:axId val="347038120"/>
        <c:scaling>
          <c:orientation val="minMax"/>
        </c:scaling>
        <c:delete val="1"/>
        <c:axPos val="b"/>
        <c:numFmt formatCode="ge" sourceLinked="1"/>
        <c:majorTickMark val="none"/>
        <c:minorTickMark val="none"/>
        <c:tickLblPos val="none"/>
        <c:crossAx val="347038512"/>
        <c:crosses val="autoZero"/>
        <c:auto val="1"/>
        <c:lblOffset val="100"/>
        <c:baseTimeUnit val="years"/>
      </c:dateAx>
      <c:valAx>
        <c:axId val="347038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7038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72.760000000000005</c:v>
                </c:pt>
                <c:pt idx="1">
                  <c:v>67.3</c:v>
                </c:pt>
                <c:pt idx="2">
                  <c:v>67.209999999999994</c:v>
                </c:pt>
                <c:pt idx="3">
                  <c:v>63.45</c:v>
                </c:pt>
                <c:pt idx="4">
                  <c:v>68.62</c:v>
                </c:pt>
              </c:numCache>
            </c:numRef>
          </c:val>
          <c:extLst>
            <c:ext xmlns:c16="http://schemas.microsoft.com/office/drawing/2014/chart" uri="{C3380CC4-5D6E-409C-BE32-E72D297353CC}">
              <c16:uniqueId val="{00000000-C52F-40FE-B3BD-659359A57F2E}"/>
            </c:ext>
          </c:extLst>
        </c:ser>
        <c:dLbls>
          <c:showLegendKey val="0"/>
          <c:showVal val="0"/>
          <c:showCatName val="0"/>
          <c:showSerName val="0"/>
          <c:showPercent val="0"/>
          <c:showBubbleSize val="0"/>
        </c:dLbls>
        <c:gapWidth val="150"/>
        <c:axId val="347031456"/>
        <c:axId val="347034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55.64</c:v>
                </c:pt>
                <c:pt idx="1">
                  <c:v>55.13</c:v>
                </c:pt>
                <c:pt idx="2">
                  <c:v>54.77</c:v>
                </c:pt>
                <c:pt idx="3">
                  <c:v>54.92</c:v>
                </c:pt>
                <c:pt idx="4">
                  <c:v>55.63</c:v>
                </c:pt>
              </c:numCache>
            </c:numRef>
          </c:val>
          <c:smooth val="0"/>
          <c:extLst>
            <c:ext xmlns:c16="http://schemas.microsoft.com/office/drawing/2014/chart" uri="{C3380CC4-5D6E-409C-BE32-E72D297353CC}">
              <c16:uniqueId val="{00000001-C52F-40FE-B3BD-659359A57F2E}"/>
            </c:ext>
          </c:extLst>
        </c:ser>
        <c:dLbls>
          <c:showLegendKey val="0"/>
          <c:showVal val="0"/>
          <c:showCatName val="0"/>
          <c:showSerName val="0"/>
          <c:showPercent val="0"/>
          <c:showBubbleSize val="0"/>
        </c:dLbls>
        <c:marker val="1"/>
        <c:smooth val="0"/>
        <c:axId val="347031456"/>
        <c:axId val="347034200"/>
      </c:lineChart>
      <c:dateAx>
        <c:axId val="347031456"/>
        <c:scaling>
          <c:orientation val="minMax"/>
        </c:scaling>
        <c:delete val="1"/>
        <c:axPos val="b"/>
        <c:numFmt formatCode="ge" sourceLinked="1"/>
        <c:majorTickMark val="none"/>
        <c:minorTickMark val="none"/>
        <c:tickLblPos val="none"/>
        <c:crossAx val="347034200"/>
        <c:crosses val="autoZero"/>
        <c:auto val="1"/>
        <c:lblOffset val="100"/>
        <c:baseTimeUnit val="years"/>
      </c:dateAx>
      <c:valAx>
        <c:axId val="347034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7031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87.85</c:v>
                </c:pt>
                <c:pt idx="1">
                  <c:v>93.06</c:v>
                </c:pt>
                <c:pt idx="2">
                  <c:v>92.86</c:v>
                </c:pt>
                <c:pt idx="3">
                  <c:v>99.36</c:v>
                </c:pt>
                <c:pt idx="4">
                  <c:v>91.48</c:v>
                </c:pt>
              </c:numCache>
            </c:numRef>
          </c:val>
          <c:extLst>
            <c:ext xmlns:c16="http://schemas.microsoft.com/office/drawing/2014/chart" uri="{C3380CC4-5D6E-409C-BE32-E72D297353CC}">
              <c16:uniqueId val="{00000000-CD68-4771-96E8-94222B8F3FE4}"/>
            </c:ext>
          </c:extLst>
        </c:ser>
        <c:dLbls>
          <c:showLegendKey val="0"/>
          <c:showVal val="0"/>
          <c:showCatName val="0"/>
          <c:showSerName val="0"/>
          <c:showPercent val="0"/>
          <c:showBubbleSize val="0"/>
        </c:dLbls>
        <c:gapWidth val="150"/>
        <c:axId val="347034592"/>
        <c:axId val="347035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83.09</c:v>
                </c:pt>
                <c:pt idx="1">
                  <c:v>83</c:v>
                </c:pt>
                <c:pt idx="2">
                  <c:v>82.89</c:v>
                </c:pt>
                <c:pt idx="3">
                  <c:v>82.66</c:v>
                </c:pt>
                <c:pt idx="4">
                  <c:v>82.04</c:v>
                </c:pt>
              </c:numCache>
            </c:numRef>
          </c:val>
          <c:smooth val="0"/>
          <c:extLst>
            <c:ext xmlns:c16="http://schemas.microsoft.com/office/drawing/2014/chart" uri="{C3380CC4-5D6E-409C-BE32-E72D297353CC}">
              <c16:uniqueId val="{00000001-CD68-4771-96E8-94222B8F3FE4}"/>
            </c:ext>
          </c:extLst>
        </c:ser>
        <c:dLbls>
          <c:showLegendKey val="0"/>
          <c:showVal val="0"/>
          <c:showCatName val="0"/>
          <c:showSerName val="0"/>
          <c:showPercent val="0"/>
          <c:showBubbleSize val="0"/>
        </c:dLbls>
        <c:marker val="1"/>
        <c:smooth val="0"/>
        <c:axId val="347034592"/>
        <c:axId val="347035376"/>
      </c:lineChart>
      <c:dateAx>
        <c:axId val="347034592"/>
        <c:scaling>
          <c:orientation val="minMax"/>
        </c:scaling>
        <c:delete val="1"/>
        <c:axPos val="b"/>
        <c:numFmt formatCode="ge" sourceLinked="1"/>
        <c:majorTickMark val="none"/>
        <c:minorTickMark val="none"/>
        <c:tickLblPos val="none"/>
        <c:crossAx val="347035376"/>
        <c:crosses val="autoZero"/>
        <c:auto val="1"/>
        <c:lblOffset val="100"/>
        <c:baseTimeUnit val="years"/>
      </c:dateAx>
      <c:valAx>
        <c:axId val="347035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7034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M46" zoomScale="85" zoomScaleNormal="85" workbookViewId="0">
      <selection activeCell="BL16" sqref="BL16:BZ4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89" t="s">
        <v>0</v>
      </c>
      <c r="C2" s="89"/>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89"/>
      <c r="AZ2" s="89"/>
      <c r="BA2" s="89"/>
      <c r="BB2" s="89"/>
      <c r="BC2" s="89"/>
      <c r="BD2" s="89"/>
      <c r="BE2" s="89"/>
      <c r="BF2" s="89"/>
      <c r="BG2" s="89"/>
      <c r="BH2" s="89"/>
      <c r="BI2" s="89"/>
      <c r="BJ2" s="89"/>
      <c r="BK2" s="89"/>
      <c r="BL2" s="89"/>
      <c r="BM2" s="89"/>
      <c r="BN2" s="89"/>
      <c r="BO2" s="89"/>
      <c r="BP2" s="89"/>
      <c r="BQ2" s="89"/>
      <c r="BR2" s="89"/>
      <c r="BS2" s="89"/>
      <c r="BT2" s="89"/>
      <c r="BU2" s="89"/>
      <c r="BV2" s="89"/>
      <c r="BW2" s="89"/>
      <c r="BX2" s="89"/>
      <c r="BY2" s="89"/>
      <c r="BZ2" s="89"/>
    </row>
    <row r="3" spans="1:78" ht="9.75" customHeight="1" x14ac:dyDescent="0.2">
      <c r="A3" s="2"/>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row>
    <row r="4" spans="1:78" ht="9.75" customHeight="1" x14ac:dyDescent="0.2">
      <c r="A4" s="2"/>
      <c r="B4" s="89"/>
      <c r="C4" s="89"/>
      <c r="D4" s="89"/>
      <c r="E4" s="89"/>
      <c r="F4" s="89"/>
      <c r="G4" s="89"/>
      <c r="H4" s="89"/>
      <c r="I4" s="89"/>
      <c r="J4" s="89"/>
      <c r="K4" s="89"/>
      <c r="L4" s="89"/>
      <c r="M4" s="89"/>
      <c r="N4" s="89"/>
      <c r="O4" s="89"/>
      <c r="P4" s="89"/>
      <c r="Q4" s="89"/>
      <c r="R4" s="89"/>
      <c r="S4" s="89"/>
      <c r="T4" s="89"/>
      <c r="U4" s="89"/>
      <c r="V4" s="89"/>
      <c r="W4" s="89"/>
      <c r="X4" s="89"/>
      <c r="Y4" s="89"/>
      <c r="Z4" s="89"/>
      <c r="AA4" s="89"/>
      <c r="AB4" s="89"/>
      <c r="AC4" s="89"/>
      <c r="AD4" s="89"/>
      <c r="AE4" s="89"/>
      <c r="AF4" s="89"/>
      <c r="AG4" s="89"/>
      <c r="AH4" s="89"/>
      <c r="AI4" s="89"/>
      <c r="AJ4" s="89"/>
      <c r="AK4" s="89"/>
      <c r="AL4" s="89"/>
      <c r="AM4" s="89"/>
      <c r="AN4" s="89"/>
      <c r="AO4" s="89"/>
      <c r="AP4" s="89"/>
      <c r="AQ4" s="89"/>
      <c r="AR4" s="89"/>
      <c r="AS4" s="89"/>
      <c r="AT4" s="89"/>
      <c r="AU4" s="89"/>
      <c r="AV4" s="89"/>
      <c r="AW4" s="89"/>
      <c r="AX4" s="89"/>
      <c r="AY4" s="89"/>
      <c r="AZ4" s="89"/>
      <c r="BA4" s="89"/>
      <c r="BB4" s="89"/>
      <c r="BC4" s="89"/>
      <c r="BD4" s="89"/>
      <c r="BE4" s="89"/>
      <c r="BF4" s="89"/>
      <c r="BG4" s="89"/>
      <c r="BH4" s="89"/>
      <c r="BI4" s="89"/>
      <c r="BJ4" s="89"/>
      <c r="BK4" s="89"/>
      <c r="BL4" s="89"/>
      <c r="BM4" s="89"/>
      <c r="BN4" s="89"/>
      <c r="BO4" s="89"/>
      <c r="BP4" s="89"/>
      <c r="BQ4" s="89"/>
      <c r="BR4" s="89"/>
      <c r="BS4" s="89"/>
      <c r="BT4" s="89"/>
      <c r="BU4" s="89"/>
      <c r="BV4" s="89"/>
      <c r="BW4" s="89"/>
      <c r="BX4" s="89"/>
      <c r="BY4" s="89"/>
      <c r="BZ4" s="8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90" t="str">
        <f>データ!H6</f>
        <v>宮崎県　三股町</v>
      </c>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1"/>
      <c r="AE6" s="91"/>
      <c r="AF6" s="91"/>
      <c r="AG6" s="91"/>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81" t="s">
        <v>1</v>
      </c>
      <c r="C7" s="82"/>
      <c r="D7" s="82"/>
      <c r="E7" s="82"/>
      <c r="F7" s="82"/>
      <c r="G7" s="82"/>
      <c r="H7" s="82"/>
      <c r="I7" s="81" t="s">
        <v>2</v>
      </c>
      <c r="J7" s="82"/>
      <c r="K7" s="82"/>
      <c r="L7" s="82"/>
      <c r="M7" s="82"/>
      <c r="N7" s="82"/>
      <c r="O7" s="83"/>
      <c r="P7" s="84" t="s">
        <v>3</v>
      </c>
      <c r="Q7" s="84"/>
      <c r="R7" s="84"/>
      <c r="S7" s="84"/>
      <c r="T7" s="84"/>
      <c r="U7" s="84"/>
      <c r="V7" s="84"/>
      <c r="W7" s="84" t="s">
        <v>4</v>
      </c>
      <c r="X7" s="84"/>
      <c r="Y7" s="84"/>
      <c r="Z7" s="84"/>
      <c r="AA7" s="84"/>
      <c r="AB7" s="84"/>
      <c r="AC7" s="84"/>
      <c r="AD7" s="84" t="s">
        <v>5</v>
      </c>
      <c r="AE7" s="84"/>
      <c r="AF7" s="84"/>
      <c r="AG7" s="84"/>
      <c r="AH7" s="84"/>
      <c r="AI7" s="84"/>
      <c r="AJ7" s="84"/>
      <c r="AK7" s="4"/>
      <c r="AL7" s="84" t="s">
        <v>6</v>
      </c>
      <c r="AM7" s="84"/>
      <c r="AN7" s="84"/>
      <c r="AO7" s="84"/>
      <c r="AP7" s="84"/>
      <c r="AQ7" s="84"/>
      <c r="AR7" s="84"/>
      <c r="AS7" s="84"/>
      <c r="AT7" s="81" t="s">
        <v>7</v>
      </c>
      <c r="AU7" s="82"/>
      <c r="AV7" s="82"/>
      <c r="AW7" s="82"/>
      <c r="AX7" s="82"/>
      <c r="AY7" s="82"/>
      <c r="AZ7" s="82"/>
      <c r="BA7" s="82"/>
      <c r="BB7" s="84" t="s">
        <v>8</v>
      </c>
      <c r="BC7" s="84"/>
      <c r="BD7" s="84"/>
      <c r="BE7" s="84"/>
      <c r="BF7" s="84"/>
      <c r="BG7" s="84"/>
      <c r="BH7" s="84"/>
      <c r="BI7" s="84"/>
      <c r="BJ7" s="3"/>
      <c r="BK7" s="3"/>
      <c r="BL7" s="5" t="s">
        <v>9</v>
      </c>
      <c r="BM7" s="6"/>
      <c r="BN7" s="6"/>
      <c r="BO7" s="6"/>
      <c r="BP7" s="6"/>
      <c r="BQ7" s="6"/>
      <c r="BR7" s="6"/>
      <c r="BS7" s="6"/>
      <c r="BT7" s="6"/>
      <c r="BU7" s="6"/>
      <c r="BV7" s="6"/>
      <c r="BW7" s="6"/>
      <c r="BX7" s="6"/>
      <c r="BY7" s="7"/>
    </row>
    <row r="8" spans="1:78" ht="18.75" customHeight="1" x14ac:dyDescent="0.2">
      <c r="A8" s="2"/>
      <c r="B8" s="85" t="str">
        <f>データ!$I$6</f>
        <v>法適用</v>
      </c>
      <c r="C8" s="86"/>
      <c r="D8" s="86"/>
      <c r="E8" s="86"/>
      <c r="F8" s="86"/>
      <c r="G8" s="86"/>
      <c r="H8" s="86"/>
      <c r="I8" s="85" t="str">
        <f>データ!$J$6</f>
        <v>水道事業</v>
      </c>
      <c r="J8" s="86"/>
      <c r="K8" s="86"/>
      <c r="L8" s="86"/>
      <c r="M8" s="86"/>
      <c r="N8" s="86"/>
      <c r="O8" s="87"/>
      <c r="P8" s="88" t="str">
        <f>データ!$K$6</f>
        <v>末端給水事業</v>
      </c>
      <c r="Q8" s="88"/>
      <c r="R8" s="88"/>
      <c r="S8" s="88"/>
      <c r="T8" s="88"/>
      <c r="U8" s="88"/>
      <c r="V8" s="88"/>
      <c r="W8" s="88" t="str">
        <f>データ!$L$6</f>
        <v>A6</v>
      </c>
      <c r="X8" s="88"/>
      <c r="Y8" s="88"/>
      <c r="Z8" s="88"/>
      <c r="AA8" s="88"/>
      <c r="AB8" s="88"/>
      <c r="AC8" s="88"/>
      <c r="AD8" s="88" t="str">
        <f>データ!$M$6</f>
        <v>自治体職員</v>
      </c>
      <c r="AE8" s="88"/>
      <c r="AF8" s="88"/>
      <c r="AG8" s="88"/>
      <c r="AH8" s="88"/>
      <c r="AI8" s="88"/>
      <c r="AJ8" s="88"/>
      <c r="AK8" s="4"/>
      <c r="AL8" s="76">
        <f>データ!$R$6</f>
        <v>26048</v>
      </c>
      <c r="AM8" s="76"/>
      <c r="AN8" s="76"/>
      <c r="AO8" s="76"/>
      <c r="AP8" s="76"/>
      <c r="AQ8" s="76"/>
      <c r="AR8" s="76"/>
      <c r="AS8" s="76"/>
      <c r="AT8" s="72">
        <f>データ!$S$6</f>
        <v>110.02</v>
      </c>
      <c r="AU8" s="73"/>
      <c r="AV8" s="73"/>
      <c r="AW8" s="73"/>
      <c r="AX8" s="73"/>
      <c r="AY8" s="73"/>
      <c r="AZ8" s="73"/>
      <c r="BA8" s="73"/>
      <c r="BB8" s="75">
        <f>データ!$T$6</f>
        <v>236.76</v>
      </c>
      <c r="BC8" s="75"/>
      <c r="BD8" s="75"/>
      <c r="BE8" s="75"/>
      <c r="BF8" s="75"/>
      <c r="BG8" s="75"/>
      <c r="BH8" s="75"/>
      <c r="BI8" s="75"/>
      <c r="BJ8" s="3"/>
      <c r="BK8" s="3"/>
      <c r="BL8" s="79" t="s">
        <v>10</v>
      </c>
      <c r="BM8" s="80"/>
      <c r="BN8" s="8" t="s">
        <v>11</v>
      </c>
      <c r="BO8" s="9"/>
      <c r="BP8" s="9"/>
      <c r="BQ8" s="9"/>
      <c r="BR8" s="9"/>
      <c r="BS8" s="9"/>
      <c r="BT8" s="9"/>
      <c r="BU8" s="9"/>
      <c r="BV8" s="9"/>
      <c r="BW8" s="9"/>
      <c r="BX8" s="9"/>
      <c r="BY8" s="10"/>
    </row>
    <row r="9" spans="1:78" ht="18.75" customHeight="1" x14ac:dyDescent="0.2">
      <c r="A9" s="2"/>
      <c r="B9" s="81" t="s">
        <v>12</v>
      </c>
      <c r="C9" s="82"/>
      <c r="D9" s="82"/>
      <c r="E9" s="82"/>
      <c r="F9" s="82"/>
      <c r="G9" s="82"/>
      <c r="H9" s="82"/>
      <c r="I9" s="81" t="s">
        <v>13</v>
      </c>
      <c r="J9" s="82"/>
      <c r="K9" s="82"/>
      <c r="L9" s="82"/>
      <c r="M9" s="82"/>
      <c r="N9" s="82"/>
      <c r="O9" s="83"/>
      <c r="P9" s="84" t="s">
        <v>14</v>
      </c>
      <c r="Q9" s="84"/>
      <c r="R9" s="84"/>
      <c r="S9" s="84"/>
      <c r="T9" s="84"/>
      <c r="U9" s="84"/>
      <c r="V9" s="84"/>
      <c r="W9" s="84" t="s">
        <v>15</v>
      </c>
      <c r="X9" s="84"/>
      <c r="Y9" s="84"/>
      <c r="Z9" s="84"/>
      <c r="AA9" s="84"/>
      <c r="AB9" s="84"/>
      <c r="AC9" s="84"/>
      <c r="AD9" s="2"/>
      <c r="AE9" s="2"/>
      <c r="AF9" s="2"/>
      <c r="AG9" s="2"/>
      <c r="AH9" s="4"/>
      <c r="AI9" s="4"/>
      <c r="AJ9" s="4"/>
      <c r="AK9" s="4"/>
      <c r="AL9" s="84" t="s">
        <v>16</v>
      </c>
      <c r="AM9" s="84"/>
      <c r="AN9" s="84"/>
      <c r="AO9" s="84"/>
      <c r="AP9" s="84"/>
      <c r="AQ9" s="84"/>
      <c r="AR9" s="84"/>
      <c r="AS9" s="84"/>
      <c r="AT9" s="81" t="s">
        <v>17</v>
      </c>
      <c r="AU9" s="82"/>
      <c r="AV9" s="82"/>
      <c r="AW9" s="82"/>
      <c r="AX9" s="82"/>
      <c r="AY9" s="82"/>
      <c r="AZ9" s="82"/>
      <c r="BA9" s="82"/>
      <c r="BB9" s="84" t="s">
        <v>18</v>
      </c>
      <c r="BC9" s="84"/>
      <c r="BD9" s="84"/>
      <c r="BE9" s="84"/>
      <c r="BF9" s="84"/>
      <c r="BG9" s="84"/>
      <c r="BH9" s="84"/>
      <c r="BI9" s="84"/>
      <c r="BJ9" s="3"/>
      <c r="BK9" s="3"/>
      <c r="BL9" s="70" t="s">
        <v>19</v>
      </c>
      <c r="BM9" s="71"/>
      <c r="BN9" s="11" t="s">
        <v>20</v>
      </c>
      <c r="BO9" s="12"/>
      <c r="BP9" s="12"/>
      <c r="BQ9" s="12"/>
      <c r="BR9" s="12"/>
      <c r="BS9" s="12"/>
      <c r="BT9" s="12"/>
      <c r="BU9" s="12"/>
      <c r="BV9" s="12"/>
      <c r="BW9" s="12"/>
      <c r="BX9" s="12"/>
      <c r="BY9" s="13"/>
    </row>
    <row r="10" spans="1:78" ht="18.75" customHeight="1" x14ac:dyDescent="0.2">
      <c r="A10" s="2"/>
      <c r="B10" s="72" t="str">
        <f>データ!$N$6</f>
        <v>-</v>
      </c>
      <c r="C10" s="73"/>
      <c r="D10" s="73"/>
      <c r="E10" s="73"/>
      <c r="F10" s="73"/>
      <c r="G10" s="73"/>
      <c r="H10" s="73"/>
      <c r="I10" s="72">
        <f>データ!$O$6</f>
        <v>57.15</v>
      </c>
      <c r="J10" s="73"/>
      <c r="K10" s="73"/>
      <c r="L10" s="73"/>
      <c r="M10" s="73"/>
      <c r="N10" s="73"/>
      <c r="O10" s="74"/>
      <c r="P10" s="75">
        <f>データ!$P$6</f>
        <v>98.22</v>
      </c>
      <c r="Q10" s="75"/>
      <c r="R10" s="75"/>
      <c r="S10" s="75"/>
      <c r="T10" s="75"/>
      <c r="U10" s="75"/>
      <c r="V10" s="75"/>
      <c r="W10" s="76">
        <f>データ!$Q$6</f>
        <v>2592</v>
      </c>
      <c r="X10" s="76"/>
      <c r="Y10" s="76"/>
      <c r="Z10" s="76"/>
      <c r="AA10" s="76"/>
      <c r="AB10" s="76"/>
      <c r="AC10" s="76"/>
      <c r="AD10" s="2"/>
      <c r="AE10" s="2"/>
      <c r="AF10" s="2"/>
      <c r="AG10" s="2"/>
      <c r="AH10" s="4"/>
      <c r="AI10" s="4"/>
      <c r="AJ10" s="4"/>
      <c r="AK10" s="4"/>
      <c r="AL10" s="76">
        <f>データ!$U$6</f>
        <v>25536</v>
      </c>
      <c r="AM10" s="76"/>
      <c r="AN10" s="76"/>
      <c r="AO10" s="76"/>
      <c r="AP10" s="76"/>
      <c r="AQ10" s="76"/>
      <c r="AR10" s="76"/>
      <c r="AS10" s="76"/>
      <c r="AT10" s="72">
        <f>データ!$V$6</f>
        <v>14.13</v>
      </c>
      <c r="AU10" s="73"/>
      <c r="AV10" s="73"/>
      <c r="AW10" s="73"/>
      <c r="AX10" s="73"/>
      <c r="AY10" s="73"/>
      <c r="AZ10" s="73"/>
      <c r="BA10" s="73"/>
      <c r="BB10" s="75">
        <f>データ!$W$6</f>
        <v>1807.22</v>
      </c>
      <c r="BC10" s="75"/>
      <c r="BD10" s="75"/>
      <c r="BE10" s="75"/>
      <c r="BF10" s="75"/>
      <c r="BG10" s="75"/>
      <c r="BH10" s="75"/>
      <c r="BI10" s="75"/>
      <c r="BJ10" s="2"/>
      <c r="BK10" s="2"/>
      <c r="BL10" s="77" t="s">
        <v>21</v>
      </c>
      <c r="BM10" s="78"/>
      <c r="BN10" s="14" t="s">
        <v>22</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2">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64" t="s">
        <v>25</v>
      </c>
      <c r="BM14" s="65"/>
      <c r="BN14" s="65"/>
      <c r="BO14" s="65"/>
      <c r="BP14" s="65"/>
      <c r="BQ14" s="65"/>
      <c r="BR14" s="65"/>
      <c r="BS14" s="65"/>
      <c r="BT14" s="65"/>
      <c r="BU14" s="65"/>
      <c r="BV14" s="65"/>
      <c r="BW14" s="65"/>
      <c r="BX14" s="65"/>
      <c r="BY14" s="65"/>
      <c r="BZ14" s="66"/>
    </row>
    <row r="15" spans="1:78" ht="13.5" customHeight="1" x14ac:dyDescent="0.2">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67"/>
      <c r="BM15" s="68"/>
      <c r="BN15" s="68"/>
      <c r="BO15" s="68"/>
      <c r="BP15" s="68"/>
      <c r="BQ15" s="68"/>
      <c r="BR15" s="68"/>
      <c r="BS15" s="68"/>
      <c r="BT15" s="68"/>
      <c r="BU15" s="68"/>
      <c r="BV15" s="68"/>
      <c r="BW15" s="68"/>
      <c r="BX15" s="68"/>
      <c r="BY15" s="68"/>
      <c r="BZ15" s="69"/>
    </row>
    <row r="16" spans="1:78" ht="13.5" customHeight="1" x14ac:dyDescent="0.2">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49" t="s">
        <v>118</v>
      </c>
      <c r="BM16" s="50"/>
      <c r="BN16" s="50"/>
      <c r="BO16" s="50"/>
      <c r="BP16" s="50"/>
      <c r="BQ16" s="50"/>
      <c r="BR16" s="50"/>
      <c r="BS16" s="50"/>
      <c r="BT16" s="50"/>
      <c r="BU16" s="50"/>
      <c r="BV16" s="50"/>
      <c r="BW16" s="50"/>
      <c r="BX16" s="50"/>
      <c r="BY16" s="50"/>
      <c r="BZ16" s="51"/>
    </row>
    <row r="17" spans="1:78" ht="13.5" customHeight="1" x14ac:dyDescent="0.2">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49"/>
      <c r="BM17" s="50"/>
      <c r="BN17" s="50"/>
      <c r="BO17" s="50"/>
      <c r="BP17" s="50"/>
      <c r="BQ17" s="50"/>
      <c r="BR17" s="50"/>
      <c r="BS17" s="50"/>
      <c r="BT17" s="50"/>
      <c r="BU17" s="50"/>
      <c r="BV17" s="50"/>
      <c r="BW17" s="50"/>
      <c r="BX17" s="50"/>
      <c r="BY17" s="50"/>
      <c r="BZ17" s="51"/>
    </row>
    <row r="18" spans="1:78" ht="13.5" customHeight="1" x14ac:dyDescent="0.2">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49"/>
      <c r="BM18" s="50"/>
      <c r="BN18" s="50"/>
      <c r="BO18" s="50"/>
      <c r="BP18" s="50"/>
      <c r="BQ18" s="50"/>
      <c r="BR18" s="50"/>
      <c r="BS18" s="50"/>
      <c r="BT18" s="50"/>
      <c r="BU18" s="50"/>
      <c r="BV18" s="50"/>
      <c r="BW18" s="50"/>
      <c r="BX18" s="50"/>
      <c r="BY18" s="50"/>
      <c r="BZ18" s="51"/>
    </row>
    <row r="19" spans="1:78" ht="13.5" customHeight="1" x14ac:dyDescent="0.2">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49"/>
      <c r="BM19" s="50"/>
      <c r="BN19" s="50"/>
      <c r="BO19" s="50"/>
      <c r="BP19" s="50"/>
      <c r="BQ19" s="50"/>
      <c r="BR19" s="50"/>
      <c r="BS19" s="50"/>
      <c r="BT19" s="50"/>
      <c r="BU19" s="50"/>
      <c r="BV19" s="50"/>
      <c r="BW19" s="50"/>
      <c r="BX19" s="50"/>
      <c r="BY19" s="50"/>
      <c r="BZ19" s="51"/>
    </row>
    <row r="20" spans="1:78" ht="13.5" customHeight="1" x14ac:dyDescent="0.2">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49"/>
      <c r="BM20" s="50"/>
      <c r="BN20" s="50"/>
      <c r="BO20" s="50"/>
      <c r="BP20" s="50"/>
      <c r="BQ20" s="50"/>
      <c r="BR20" s="50"/>
      <c r="BS20" s="50"/>
      <c r="BT20" s="50"/>
      <c r="BU20" s="50"/>
      <c r="BV20" s="50"/>
      <c r="BW20" s="50"/>
      <c r="BX20" s="50"/>
      <c r="BY20" s="50"/>
      <c r="BZ20" s="51"/>
    </row>
    <row r="21" spans="1:78" ht="13.5" customHeight="1" x14ac:dyDescent="0.2">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49"/>
      <c r="BM21" s="50"/>
      <c r="BN21" s="50"/>
      <c r="BO21" s="50"/>
      <c r="BP21" s="50"/>
      <c r="BQ21" s="50"/>
      <c r="BR21" s="50"/>
      <c r="BS21" s="50"/>
      <c r="BT21" s="50"/>
      <c r="BU21" s="50"/>
      <c r="BV21" s="50"/>
      <c r="BW21" s="50"/>
      <c r="BX21" s="50"/>
      <c r="BY21" s="50"/>
      <c r="BZ21" s="51"/>
    </row>
    <row r="22" spans="1:78" ht="13.5" customHeight="1" x14ac:dyDescent="0.2">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49"/>
      <c r="BM22" s="50"/>
      <c r="BN22" s="50"/>
      <c r="BO22" s="50"/>
      <c r="BP22" s="50"/>
      <c r="BQ22" s="50"/>
      <c r="BR22" s="50"/>
      <c r="BS22" s="50"/>
      <c r="BT22" s="50"/>
      <c r="BU22" s="50"/>
      <c r="BV22" s="50"/>
      <c r="BW22" s="50"/>
      <c r="BX22" s="50"/>
      <c r="BY22" s="50"/>
      <c r="BZ22" s="51"/>
    </row>
    <row r="23" spans="1:78" ht="13.5" customHeight="1" x14ac:dyDescent="0.2">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49"/>
      <c r="BM23" s="50"/>
      <c r="BN23" s="50"/>
      <c r="BO23" s="50"/>
      <c r="BP23" s="50"/>
      <c r="BQ23" s="50"/>
      <c r="BR23" s="50"/>
      <c r="BS23" s="50"/>
      <c r="BT23" s="50"/>
      <c r="BU23" s="50"/>
      <c r="BV23" s="50"/>
      <c r="BW23" s="50"/>
      <c r="BX23" s="50"/>
      <c r="BY23" s="50"/>
      <c r="BZ23" s="51"/>
    </row>
    <row r="24" spans="1:78" ht="13.5" customHeight="1" x14ac:dyDescent="0.2">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49"/>
      <c r="BM24" s="50"/>
      <c r="BN24" s="50"/>
      <c r="BO24" s="50"/>
      <c r="BP24" s="50"/>
      <c r="BQ24" s="50"/>
      <c r="BR24" s="50"/>
      <c r="BS24" s="50"/>
      <c r="BT24" s="50"/>
      <c r="BU24" s="50"/>
      <c r="BV24" s="50"/>
      <c r="BW24" s="50"/>
      <c r="BX24" s="50"/>
      <c r="BY24" s="50"/>
      <c r="BZ24" s="51"/>
    </row>
    <row r="25" spans="1:78" ht="13.5" customHeight="1" x14ac:dyDescent="0.2">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49"/>
      <c r="BM25" s="50"/>
      <c r="BN25" s="50"/>
      <c r="BO25" s="50"/>
      <c r="BP25" s="50"/>
      <c r="BQ25" s="50"/>
      <c r="BR25" s="50"/>
      <c r="BS25" s="50"/>
      <c r="BT25" s="50"/>
      <c r="BU25" s="50"/>
      <c r="BV25" s="50"/>
      <c r="BW25" s="50"/>
      <c r="BX25" s="50"/>
      <c r="BY25" s="50"/>
      <c r="BZ25" s="51"/>
    </row>
    <row r="26" spans="1:78" ht="13.5" customHeight="1" x14ac:dyDescent="0.2">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49"/>
      <c r="BM26" s="50"/>
      <c r="BN26" s="50"/>
      <c r="BO26" s="50"/>
      <c r="BP26" s="50"/>
      <c r="BQ26" s="50"/>
      <c r="BR26" s="50"/>
      <c r="BS26" s="50"/>
      <c r="BT26" s="50"/>
      <c r="BU26" s="50"/>
      <c r="BV26" s="50"/>
      <c r="BW26" s="50"/>
      <c r="BX26" s="50"/>
      <c r="BY26" s="50"/>
      <c r="BZ26" s="51"/>
    </row>
    <row r="27" spans="1:78" ht="13.5" customHeight="1" x14ac:dyDescent="0.2">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49"/>
      <c r="BM27" s="50"/>
      <c r="BN27" s="50"/>
      <c r="BO27" s="50"/>
      <c r="BP27" s="50"/>
      <c r="BQ27" s="50"/>
      <c r="BR27" s="50"/>
      <c r="BS27" s="50"/>
      <c r="BT27" s="50"/>
      <c r="BU27" s="50"/>
      <c r="BV27" s="50"/>
      <c r="BW27" s="50"/>
      <c r="BX27" s="50"/>
      <c r="BY27" s="50"/>
      <c r="BZ27" s="51"/>
    </row>
    <row r="28" spans="1:78" ht="13.5" customHeight="1" x14ac:dyDescent="0.2">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49"/>
      <c r="BM28" s="50"/>
      <c r="BN28" s="50"/>
      <c r="BO28" s="50"/>
      <c r="BP28" s="50"/>
      <c r="BQ28" s="50"/>
      <c r="BR28" s="50"/>
      <c r="BS28" s="50"/>
      <c r="BT28" s="50"/>
      <c r="BU28" s="50"/>
      <c r="BV28" s="50"/>
      <c r="BW28" s="50"/>
      <c r="BX28" s="50"/>
      <c r="BY28" s="50"/>
      <c r="BZ28" s="51"/>
    </row>
    <row r="29" spans="1:78" ht="13.5" customHeight="1" x14ac:dyDescent="0.2">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49"/>
      <c r="BM29" s="50"/>
      <c r="BN29" s="50"/>
      <c r="BO29" s="50"/>
      <c r="BP29" s="50"/>
      <c r="BQ29" s="50"/>
      <c r="BR29" s="50"/>
      <c r="BS29" s="50"/>
      <c r="BT29" s="50"/>
      <c r="BU29" s="50"/>
      <c r="BV29" s="50"/>
      <c r="BW29" s="50"/>
      <c r="BX29" s="50"/>
      <c r="BY29" s="50"/>
      <c r="BZ29" s="51"/>
    </row>
    <row r="30" spans="1:78" ht="13.5" customHeight="1" x14ac:dyDescent="0.2">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49"/>
      <c r="BM30" s="50"/>
      <c r="BN30" s="50"/>
      <c r="BO30" s="50"/>
      <c r="BP30" s="50"/>
      <c r="BQ30" s="50"/>
      <c r="BR30" s="50"/>
      <c r="BS30" s="50"/>
      <c r="BT30" s="50"/>
      <c r="BU30" s="50"/>
      <c r="BV30" s="50"/>
      <c r="BW30" s="50"/>
      <c r="BX30" s="50"/>
      <c r="BY30" s="50"/>
      <c r="BZ30" s="51"/>
    </row>
    <row r="31" spans="1:78" ht="13.5" customHeight="1" x14ac:dyDescent="0.2">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49"/>
      <c r="BM31" s="50"/>
      <c r="BN31" s="50"/>
      <c r="BO31" s="50"/>
      <c r="BP31" s="50"/>
      <c r="BQ31" s="50"/>
      <c r="BR31" s="50"/>
      <c r="BS31" s="50"/>
      <c r="BT31" s="50"/>
      <c r="BU31" s="50"/>
      <c r="BV31" s="50"/>
      <c r="BW31" s="50"/>
      <c r="BX31" s="50"/>
      <c r="BY31" s="50"/>
      <c r="BZ31" s="51"/>
    </row>
    <row r="32" spans="1:78" ht="13.5" customHeight="1" x14ac:dyDescent="0.2">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49"/>
      <c r="BM32" s="50"/>
      <c r="BN32" s="50"/>
      <c r="BO32" s="50"/>
      <c r="BP32" s="50"/>
      <c r="BQ32" s="50"/>
      <c r="BR32" s="50"/>
      <c r="BS32" s="50"/>
      <c r="BT32" s="50"/>
      <c r="BU32" s="50"/>
      <c r="BV32" s="50"/>
      <c r="BW32" s="50"/>
      <c r="BX32" s="50"/>
      <c r="BY32" s="50"/>
      <c r="BZ32" s="51"/>
    </row>
    <row r="33" spans="1:78" ht="13.5" customHeight="1" x14ac:dyDescent="0.2">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49"/>
      <c r="BM33" s="50"/>
      <c r="BN33" s="50"/>
      <c r="BO33" s="50"/>
      <c r="BP33" s="50"/>
      <c r="BQ33" s="50"/>
      <c r="BR33" s="50"/>
      <c r="BS33" s="50"/>
      <c r="BT33" s="50"/>
      <c r="BU33" s="50"/>
      <c r="BV33" s="50"/>
      <c r="BW33" s="50"/>
      <c r="BX33" s="50"/>
      <c r="BY33" s="50"/>
      <c r="BZ33" s="51"/>
    </row>
    <row r="34" spans="1:78" ht="13.5" customHeight="1" x14ac:dyDescent="0.2">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49"/>
      <c r="BM34" s="50"/>
      <c r="BN34" s="50"/>
      <c r="BO34" s="50"/>
      <c r="BP34" s="50"/>
      <c r="BQ34" s="50"/>
      <c r="BR34" s="50"/>
      <c r="BS34" s="50"/>
      <c r="BT34" s="50"/>
      <c r="BU34" s="50"/>
      <c r="BV34" s="50"/>
      <c r="BW34" s="50"/>
      <c r="BX34" s="50"/>
      <c r="BY34" s="50"/>
      <c r="BZ34" s="51"/>
    </row>
    <row r="35" spans="1:78" ht="13.5" customHeight="1" x14ac:dyDescent="0.2">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49"/>
      <c r="BM35" s="50"/>
      <c r="BN35" s="50"/>
      <c r="BO35" s="50"/>
      <c r="BP35" s="50"/>
      <c r="BQ35" s="50"/>
      <c r="BR35" s="50"/>
      <c r="BS35" s="50"/>
      <c r="BT35" s="50"/>
      <c r="BU35" s="50"/>
      <c r="BV35" s="50"/>
      <c r="BW35" s="50"/>
      <c r="BX35" s="50"/>
      <c r="BY35" s="50"/>
      <c r="BZ35" s="51"/>
    </row>
    <row r="36" spans="1:78" ht="13.5" customHeight="1" x14ac:dyDescent="0.2">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49"/>
      <c r="BM36" s="50"/>
      <c r="BN36" s="50"/>
      <c r="BO36" s="50"/>
      <c r="BP36" s="50"/>
      <c r="BQ36" s="50"/>
      <c r="BR36" s="50"/>
      <c r="BS36" s="50"/>
      <c r="BT36" s="50"/>
      <c r="BU36" s="50"/>
      <c r="BV36" s="50"/>
      <c r="BW36" s="50"/>
      <c r="BX36" s="50"/>
      <c r="BY36" s="50"/>
      <c r="BZ36" s="51"/>
    </row>
    <row r="37" spans="1:78" ht="13.5" customHeight="1" x14ac:dyDescent="0.2">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49"/>
      <c r="BM37" s="50"/>
      <c r="BN37" s="50"/>
      <c r="BO37" s="50"/>
      <c r="BP37" s="50"/>
      <c r="BQ37" s="50"/>
      <c r="BR37" s="50"/>
      <c r="BS37" s="50"/>
      <c r="BT37" s="50"/>
      <c r="BU37" s="50"/>
      <c r="BV37" s="50"/>
      <c r="BW37" s="50"/>
      <c r="BX37" s="50"/>
      <c r="BY37" s="50"/>
      <c r="BZ37" s="51"/>
    </row>
    <row r="38" spans="1:78" ht="13.5" customHeight="1" x14ac:dyDescent="0.2">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49"/>
      <c r="BM38" s="50"/>
      <c r="BN38" s="50"/>
      <c r="BO38" s="50"/>
      <c r="BP38" s="50"/>
      <c r="BQ38" s="50"/>
      <c r="BR38" s="50"/>
      <c r="BS38" s="50"/>
      <c r="BT38" s="50"/>
      <c r="BU38" s="50"/>
      <c r="BV38" s="50"/>
      <c r="BW38" s="50"/>
      <c r="BX38" s="50"/>
      <c r="BY38" s="50"/>
      <c r="BZ38" s="51"/>
    </row>
    <row r="39" spans="1:78" ht="13.5" customHeight="1" x14ac:dyDescent="0.2">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49"/>
      <c r="BM39" s="50"/>
      <c r="BN39" s="50"/>
      <c r="BO39" s="50"/>
      <c r="BP39" s="50"/>
      <c r="BQ39" s="50"/>
      <c r="BR39" s="50"/>
      <c r="BS39" s="50"/>
      <c r="BT39" s="50"/>
      <c r="BU39" s="50"/>
      <c r="BV39" s="50"/>
      <c r="BW39" s="50"/>
      <c r="BX39" s="50"/>
      <c r="BY39" s="50"/>
      <c r="BZ39" s="51"/>
    </row>
    <row r="40" spans="1:78" ht="13.5" customHeight="1" x14ac:dyDescent="0.2">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49"/>
      <c r="BM40" s="50"/>
      <c r="BN40" s="50"/>
      <c r="BO40" s="50"/>
      <c r="BP40" s="50"/>
      <c r="BQ40" s="50"/>
      <c r="BR40" s="50"/>
      <c r="BS40" s="50"/>
      <c r="BT40" s="50"/>
      <c r="BU40" s="50"/>
      <c r="BV40" s="50"/>
      <c r="BW40" s="50"/>
      <c r="BX40" s="50"/>
      <c r="BY40" s="50"/>
      <c r="BZ40" s="51"/>
    </row>
    <row r="41" spans="1:78" ht="13.5" customHeight="1" x14ac:dyDescent="0.2">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49"/>
      <c r="BM41" s="50"/>
      <c r="BN41" s="50"/>
      <c r="BO41" s="50"/>
      <c r="BP41" s="50"/>
      <c r="BQ41" s="50"/>
      <c r="BR41" s="50"/>
      <c r="BS41" s="50"/>
      <c r="BT41" s="50"/>
      <c r="BU41" s="50"/>
      <c r="BV41" s="50"/>
      <c r="BW41" s="50"/>
      <c r="BX41" s="50"/>
      <c r="BY41" s="50"/>
      <c r="BZ41" s="51"/>
    </row>
    <row r="42" spans="1:78" ht="13.5" customHeight="1" x14ac:dyDescent="0.2">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49"/>
      <c r="BM42" s="50"/>
      <c r="BN42" s="50"/>
      <c r="BO42" s="50"/>
      <c r="BP42" s="50"/>
      <c r="BQ42" s="50"/>
      <c r="BR42" s="50"/>
      <c r="BS42" s="50"/>
      <c r="BT42" s="50"/>
      <c r="BU42" s="50"/>
      <c r="BV42" s="50"/>
      <c r="BW42" s="50"/>
      <c r="BX42" s="50"/>
      <c r="BY42" s="50"/>
      <c r="BZ42" s="51"/>
    </row>
    <row r="43" spans="1:78" ht="13.5" customHeight="1" x14ac:dyDescent="0.2">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49"/>
      <c r="BM43" s="50"/>
      <c r="BN43" s="50"/>
      <c r="BO43" s="50"/>
      <c r="BP43" s="50"/>
      <c r="BQ43" s="50"/>
      <c r="BR43" s="50"/>
      <c r="BS43" s="50"/>
      <c r="BT43" s="50"/>
      <c r="BU43" s="50"/>
      <c r="BV43" s="50"/>
      <c r="BW43" s="50"/>
      <c r="BX43" s="50"/>
      <c r="BY43" s="50"/>
      <c r="BZ43" s="51"/>
    </row>
    <row r="44" spans="1:78" ht="13.5" customHeight="1" x14ac:dyDescent="0.2">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49"/>
      <c r="BM44" s="50"/>
      <c r="BN44" s="50"/>
      <c r="BO44" s="50"/>
      <c r="BP44" s="50"/>
      <c r="BQ44" s="50"/>
      <c r="BR44" s="50"/>
      <c r="BS44" s="50"/>
      <c r="BT44" s="50"/>
      <c r="BU44" s="50"/>
      <c r="BV44" s="50"/>
      <c r="BW44" s="50"/>
      <c r="BX44" s="50"/>
      <c r="BY44" s="50"/>
      <c r="BZ44" s="51"/>
    </row>
    <row r="45" spans="1:78" ht="13.5" customHeight="1" x14ac:dyDescent="0.2">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2">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2">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49" t="s">
        <v>117</v>
      </c>
      <c r="BM47" s="50"/>
      <c r="BN47" s="50"/>
      <c r="BO47" s="50"/>
      <c r="BP47" s="50"/>
      <c r="BQ47" s="50"/>
      <c r="BR47" s="50"/>
      <c r="BS47" s="50"/>
      <c r="BT47" s="50"/>
      <c r="BU47" s="50"/>
      <c r="BV47" s="50"/>
      <c r="BW47" s="50"/>
      <c r="BX47" s="50"/>
      <c r="BY47" s="50"/>
      <c r="BZ47" s="51"/>
    </row>
    <row r="48" spans="1:78" ht="13.5" customHeight="1" x14ac:dyDescent="0.2">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49"/>
      <c r="BM48" s="50"/>
      <c r="BN48" s="50"/>
      <c r="BO48" s="50"/>
      <c r="BP48" s="50"/>
      <c r="BQ48" s="50"/>
      <c r="BR48" s="50"/>
      <c r="BS48" s="50"/>
      <c r="BT48" s="50"/>
      <c r="BU48" s="50"/>
      <c r="BV48" s="50"/>
      <c r="BW48" s="50"/>
      <c r="BX48" s="50"/>
      <c r="BY48" s="50"/>
      <c r="BZ48" s="51"/>
    </row>
    <row r="49" spans="1:78" ht="13.5" customHeight="1" x14ac:dyDescent="0.2">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49"/>
      <c r="BM49" s="50"/>
      <c r="BN49" s="50"/>
      <c r="BO49" s="50"/>
      <c r="BP49" s="50"/>
      <c r="BQ49" s="50"/>
      <c r="BR49" s="50"/>
      <c r="BS49" s="50"/>
      <c r="BT49" s="50"/>
      <c r="BU49" s="50"/>
      <c r="BV49" s="50"/>
      <c r="BW49" s="50"/>
      <c r="BX49" s="50"/>
      <c r="BY49" s="50"/>
      <c r="BZ49" s="51"/>
    </row>
    <row r="50" spans="1:78" ht="13.5" customHeight="1" x14ac:dyDescent="0.2">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49"/>
      <c r="BM50" s="50"/>
      <c r="BN50" s="50"/>
      <c r="BO50" s="50"/>
      <c r="BP50" s="50"/>
      <c r="BQ50" s="50"/>
      <c r="BR50" s="50"/>
      <c r="BS50" s="50"/>
      <c r="BT50" s="50"/>
      <c r="BU50" s="50"/>
      <c r="BV50" s="50"/>
      <c r="BW50" s="50"/>
      <c r="BX50" s="50"/>
      <c r="BY50" s="50"/>
      <c r="BZ50" s="51"/>
    </row>
    <row r="51" spans="1:78" ht="13.5" customHeight="1" x14ac:dyDescent="0.2">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49"/>
      <c r="BM51" s="50"/>
      <c r="BN51" s="50"/>
      <c r="BO51" s="50"/>
      <c r="BP51" s="50"/>
      <c r="BQ51" s="50"/>
      <c r="BR51" s="50"/>
      <c r="BS51" s="50"/>
      <c r="BT51" s="50"/>
      <c r="BU51" s="50"/>
      <c r="BV51" s="50"/>
      <c r="BW51" s="50"/>
      <c r="BX51" s="50"/>
      <c r="BY51" s="50"/>
      <c r="BZ51" s="51"/>
    </row>
    <row r="52" spans="1:78" ht="13.5" customHeight="1" x14ac:dyDescent="0.2">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49"/>
      <c r="BM52" s="50"/>
      <c r="BN52" s="50"/>
      <c r="BO52" s="50"/>
      <c r="BP52" s="50"/>
      <c r="BQ52" s="50"/>
      <c r="BR52" s="50"/>
      <c r="BS52" s="50"/>
      <c r="BT52" s="50"/>
      <c r="BU52" s="50"/>
      <c r="BV52" s="50"/>
      <c r="BW52" s="50"/>
      <c r="BX52" s="50"/>
      <c r="BY52" s="50"/>
      <c r="BZ52" s="51"/>
    </row>
    <row r="53" spans="1:78" ht="13.5" customHeight="1" x14ac:dyDescent="0.2">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49"/>
      <c r="BM53" s="50"/>
      <c r="BN53" s="50"/>
      <c r="BO53" s="50"/>
      <c r="BP53" s="50"/>
      <c r="BQ53" s="50"/>
      <c r="BR53" s="50"/>
      <c r="BS53" s="50"/>
      <c r="BT53" s="50"/>
      <c r="BU53" s="50"/>
      <c r="BV53" s="50"/>
      <c r="BW53" s="50"/>
      <c r="BX53" s="50"/>
      <c r="BY53" s="50"/>
      <c r="BZ53" s="51"/>
    </row>
    <row r="54" spans="1:78" ht="13.5" customHeight="1" x14ac:dyDescent="0.2">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49"/>
      <c r="BM54" s="50"/>
      <c r="BN54" s="50"/>
      <c r="BO54" s="50"/>
      <c r="BP54" s="50"/>
      <c r="BQ54" s="50"/>
      <c r="BR54" s="50"/>
      <c r="BS54" s="50"/>
      <c r="BT54" s="50"/>
      <c r="BU54" s="50"/>
      <c r="BV54" s="50"/>
      <c r="BW54" s="50"/>
      <c r="BX54" s="50"/>
      <c r="BY54" s="50"/>
      <c r="BZ54" s="51"/>
    </row>
    <row r="55" spans="1:78" ht="13.5" customHeight="1" x14ac:dyDescent="0.2">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49"/>
      <c r="BM55" s="50"/>
      <c r="BN55" s="50"/>
      <c r="BO55" s="50"/>
      <c r="BP55" s="50"/>
      <c r="BQ55" s="50"/>
      <c r="BR55" s="50"/>
      <c r="BS55" s="50"/>
      <c r="BT55" s="50"/>
      <c r="BU55" s="50"/>
      <c r="BV55" s="50"/>
      <c r="BW55" s="50"/>
      <c r="BX55" s="50"/>
      <c r="BY55" s="50"/>
      <c r="BZ55" s="51"/>
    </row>
    <row r="56" spans="1:78" ht="13.5" customHeight="1" x14ac:dyDescent="0.2">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49"/>
      <c r="BM56" s="50"/>
      <c r="BN56" s="50"/>
      <c r="BO56" s="50"/>
      <c r="BP56" s="50"/>
      <c r="BQ56" s="50"/>
      <c r="BR56" s="50"/>
      <c r="BS56" s="50"/>
      <c r="BT56" s="50"/>
      <c r="BU56" s="50"/>
      <c r="BV56" s="50"/>
      <c r="BW56" s="50"/>
      <c r="BX56" s="50"/>
      <c r="BY56" s="50"/>
      <c r="BZ56" s="51"/>
    </row>
    <row r="57" spans="1:78" ht="13.5" customHeight="1" x14ac:dyDescent="0.2">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49"/>
      <c r="BM57" s="50"/>
      <c r="BN57" s="50"/>
      <c r="BO57" s="50"/>
      <c r="BP57" s="50"/>
      <c r="BQ57" s="50"/>
      <c r="BR57" s="50"/>
      <c r="BS57" s="50"/>
      <c r="BT57" s="50"/>
      <c r="BU57" s="50"/>
      <c r="BV57" s="50"/>
      <c r="BW57" s="50"/>
      <c r="BX57" s="50"/>
      <c r="BY57" s="50"/>
      <c r="BZ57" s="51"/>
    </row>
    <row r="58" spans="1:78" ht="13.5" customHeight="1" x14ac:dyDescent="0.2">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9"/>
      <c r="BM58" s="50"/>
      <c r="BN58" s="50"/>
      <c r="BO58" s="50"/>
      <c r="BP58" s="50"/>
      <c r="BQ58" s="50"/>
      <c r="BR58" s="50"/>
      <c r="BS58" s="50"/>
      <c r="BT58" s="50"/>
      <c r="BU58" s="50"/>
      <c r="BV58" s="50"/>
      <c r="BW58" s="50"/>
      <c r="BX58" s="50"/>
      <c r="BY58" s="50"/>
      <c r="BZ58" s="51"/>
    </row>
    <row r="59" spans="1:78" ht="13.5" customHeight="1" x14ac:dyDescent="0.2">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9"/>
      <c r="BM59" s="50"/>
      <c r="BN59" s="50"/>
      <c r="BO59" s="50"/>
      <c r="BP59" s="50"/>
      <c r="BQ59" s="50"/>
      <c r="BR59" s="50"/>
      <c r="BS59" s="50"/>
      <c r="BT59" s="50"/>
      <c r="BU59" s="50"/>
      <c r="BV59" s="50"/>
      <c r="BW59" s="50"/>
      <c r="BX59" s="50"/>
      <c r="BY59" s="50"/>
      <c r="BZ59" s="51"/>
    </row>
    <row r="60" spans="1:78" ht="13.5" customHeight="1" x14ac:dyDescent="0.2">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2">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2">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49"/>
      <c r="BM62" s="50"/>
      <c r="BN62" s="50"/>
      <c r="BO62" s="50"/>
      <c r="BP62" s="50"/>
      <c r="BQ62" s="50"/>
      <c r="BR62" s="50"/>
      <c r="BS62" s="50"/>
      <c r="BT62" s="50"/>
      <c r="BU62" s="50"/>
      <c r="BV62" s="50"/>
      <c r="BW62" s="50"/>
      <c r="BX62" s="50"/>
      <c r="BY62" s="50"/>
      <c r="BZ62" s="51"/>
    </row>
    <row r="63" spans="1:78" ht="13.5" customHeight="1" x14ac:dyDescent="0.2">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49"/>
      <c r="BM63" s="50"/>
      <c r="BN63" s="50"/>
      <c r="BO63" s="50"/>
      <c r="BP63" s="50"/>
      <c r="BQ63" s="50"/>
      <c r="BR63" s="50"/>
      <c r="BS63" s="50"/>
      <c r="BT63" s="50"/>
      <c r="BU63" s="50"/>
      <c r="BV63" s="50"/>
      <c r="BW63" s="50"/>
      <c r="BX63" s="50"/>
      <c r="BY63" s="50"/>
      <c r="BZ63" s="51"/>
    </row>
    <row r="64" spans="1:78" ht="13.5" customHeight="1" x14ac:dyDescent="0.2">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2">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2">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119</v>
      </c>
      <c r="BM66" s="50"/>
      <c r="BN66" s="50"/>
      <c r="BO66" s="50"/>
      <c r="BP66" s="50"/>
      <c r="BQ66" s="50"/>
      <c r="BR66" s="50"/>
      <c r="BS66" s="50"/>
      <c r="BT66" s="50"/>
      <c r="BU66" s="50"/>
      <c r="BV66" s="50"/>
      <c r="BW66" s="50"/>
      <c r="BX66" s="50"/>
      <c r="BY66" s="50"/>
      <c r="BZ66" s="51"/>
    </row>
    <row r="67" spans="1:78" ht="13.5" customHeight="1" x14ac:dyDescent="0.2">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x14ac:dyDescent="0.2">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x14ac:dyDescent="0.2">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x14ac:dyDescent="0.2">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x14ac:dyDescent="0.2">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x14ac:dyDescent="0.2">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x14ac:dyDescent="0.2">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x14ac:dyDescent="0.2">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x14ac:dyDescent="0.2">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x14ac:dyDescent="0.2">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x14ac:dyDescent="0.2">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x14ac:dyDescent="0.2">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x14ac:dyDescent="0.2">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x14ac:dyDescent="0.2">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x14ac:dyDescent="0.2">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x14ac:dyDescent="0.2">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x14ac:dyDescent="0.2">
      <c r="C83" s="25" t="s">
        <v>40</v>
      </c>
    </row>
    <row r="84" spans="1:78" hidden="1" x14ac:dyDescent="0.2">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2">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wMOucgpEAlEQywS5SFzlXLJWHLm3ARSyJWE7zjFzea9XdUlk6XVJbvdvZUwLTRNJMabNr3MvxjaQk2QcxY//EA==" saltValue="1Qe3jgWDCcCO/NWKJFvQaw=="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0"/>
  <sheetViews>
    <sheetView showGridLines="0" workbookViewId="0"/>
  </sheetViews>
  <sheetFormatPr defaultRowHeight="13.2" x14ac:dyDescent="0.2"/>
  <cols>
    <col min="2" max="144" width="11.88671875" customWidth="1"/>
  </cols>
  <sheetData>
    <row r="1" spans="1:144" x14ac:dyDescent="0.2">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2">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2">
      <c r="A3" s="28" t="s">
        <v>55</v>
      </c>
      <c r="B3" s="29" t="s">
        <v>56</v>
      </c>
      <c r="C3" s="29" t="s">
        <v>57</v>
      </c>
      <c r="D3" s="29" t="s">
        <v>58</v>
      </c>
      <c r="E3" s="29" t="s">
        <v>59</v>
      </c>
      <c r="F3" s="29" t="s">
        <v>60</v>
      </c>
      <c r="G3" s="29" t="s">
        <v>61</v>
      </c>
      <c r="H3" s="93" t="s">
        <v>62</v>
      </c>
      <c r="I3" s="94"/>
      <c r="J3" s="94"/>
      <c r="K3" s="94"/>
      <c r="L3" s="94"/>
      <c r="M3" s="94"/>
      <c r="N3" s="94"/>
      <c r="O3" s="94"/>
      <c r="P3" s="94"/>
      <c r="Q3" s="94"/>
      <c r="R3" s="94"/>
      <c r="S3" s="94"/>
      <c r="T3" s="94"/>
      <c r="U3" s="94"/>
      <c r="V3" s="94"/>
      <c r="W3" s="95"/>
      <c r="X3" s="99" t="s">
        <v>63</v>
      </c>
      <c r="Y3" s="92"/>
      <c r="Z3" s="92"/>
      <c r="AA3" s="92"/>
      <c r="AB3" s="92"/>
      <c r="AC3" s="92"/>
      <c r="AD3" s="92"/>
      <c r="AE3" s="92"/>
      <c r="AF3" s="92"/>
      <c r="AG3" s="92"/>
      <c r="AH3" s="92"/>
      <c r="AI3" s="92"/>
      <c r="AJ3" s="92"/>
      <c r="AK3" s="92"/>
      <c r="AL3" s="92"/>
      <c r="AM3" s="92"/>
      <c r="AN3" s="92"/>
      <c r="AO3" s="92"/>
      <c r="AP3" s="92"/>
      <c r="AQ3" s="92"/>
      <c r="AR3" s="92"/>
      <c r="AS3" s="92"/>
      <c r="AT3" s="92"/>
      <c r="AU3" s="92"/>
      <c r="AV3" s="92"/>
      <c r="AW3" s="92"/>
      <c r="AX3" s="92"/>
      <c r="AY3" s="92"/>
      <c r="AZ3" s="92"/>
      <c r="BA3" s="92"/>
      <c r="BB3" s="92"/>
      <c r="BC3" s="92"/>
      <c r="BD3" s="92"/>
      <c r="BE3" s="92"/>
      <c r="BF3" s="92"/>
      <c r="BG3" s="92"/>
      <c r="BH3" s="92"/>
      <c r="BI3" s="92"/>
      <c r="BJ3" s="92"/>
      <c r="BK3" s="92"/>
      <c r="BL3" s="92"/>
      <c r="BM3" s="92"/>
      <c r="BN3" s="92"/>
      <c r="BO3" s="92"/>
      <c r="BP3" s="92"/>
      <c r="BQ3" s="92"/>
      <c r="BR3" s="92"/>
      <c r="BS3" s="92"/>
      <c r="BT3" s="92"/>
      <c r="BU3" s="92"/>
      <c r="BV3" s="92"/>
      <c r="BW3" s="92"/>
      <c r="BX3" s="92"/>
      <c r="BY3" s="92"/>
      <c r="BZ3" s="92"/>
      <c r="CA3" s="92"/>
      <c r="CB3" s="92"/>
      <c r="CC3" s="92"/>
      <c r="CD3" s="92"/>
      <c r="CE3" s="92"/>
      <c r="CF3" s="92"/>
      <c r="CG3" s="92"/>
      <c r="CH3" s="92"/>
      <c r="CI3" s="92"/>
      <c r="CJ3" s="92"/>
      <c r="CK3" s="92"/>
      <c r="CL3" s="92"/>
      <c r="CM3" s="92"/>
      <c r="CN3" s="92"/>
      <c r="CO3" s="92"/>
      <c r="CP3" s="92"/>
      <c r="CQ3" s="92"/>
      <c r="CR3" s="92"/>
      <c r="CS3" s="92"/>
      <c r="CT3" s="92"/>
      <c r="CU3" s="92"/>
      <c r="CV3" s="92"/>
      <c r="CW3" s="92"/>
      <c r="CX3" s="92"/>
      <c r="CY3" s="92"/>
      <c r="CZ3" s="92"/>
      <c r="DA3" s="92"/>
      <c r="DB3" s="92"/>
      <c r="DC3" s="92"/>
      <c r="DD3" s="92"/>
      <c r="DE3" s="92"/>
      <c r="DF3" s="92"/>
      <c r="DG3" s="92"/>
      <c r="DH3" s="92" t="s">
        <v>64</v>
      </c>
      <c r="DI3" s="92"/>
      <c r="DJ3" s="92"/>
      <c r="DK3" s="92"/>
      <c r="DL3" s="92"/>
      <c r="DM3" s="92"/>
      <c r="DN3" s="92"/>
      <c r="DO3" s="92"/>
      <c r="DP3" s="92"/>
      <c r="DQ3" s="92"/>
      <c r="DR3" s="92"/>
      <c r="DS3" s="92"/>
      <c r="DT3" s="92"/>
      <c r="DU3" s="92"/>
      <c r="DV3" s="92"/>
      <c r="DW3" s="92"/>
      <c r="DX3" s="92"/>
      <c r="DY3" s="92"/>
      <c r="DZ3" s="92"/>
      <c r="EA3" s="92"/>
      <c r="EB3" s="92"/>
      <c r="EC3" s="92"/>
      <c r="ED3" s="92"/>
      <c r="EE3" s="92"/>
      <c r="EF3" s="92"/>
      <c r="EG3" s="92"/>
      <c r="EH3" s="92"/>
      <c r="EI3" s="92"/>
      <c r="EJ3" s="92"/>
      <c r="EK3" s="92"/>
      <c r="EL3" s="92"/>
      <c r="EM3" s="92"/>
      <c r="EN3" s="92"/>
    </row>
    <row r="4" spans="1:144" x14ac:dyDescent="0.2">
      <c r="A4" s="28" t="s">
        <v>65</v>
      </c>
      <c r="B4" s="30"/>
      <c r="C4" s="30"/>
      <c r="D4" s="30"/>
      <c r="E4" s="30"/>
      <c r="F4" s="30"/>
      <c r="G4" s="30"/>
      <c r="H4" s="96"/>
      <c r="I4" s="97"/>
      <c r="J4" s="97"/>
      <c r="K4" s="97"/>
      <c r="L4" s="97"/>
      <c r="M4" s="97"/>
      <c r="N4" s="97"/>
      <c r="O4" s="97"/>
      <c r="P4" s="97"/>
      <c r="Q4" s="97"/>
      <c r="R4" s="97"/>
      <c r="S4" s="97"/>
      <c r="T4" s="97"/>
      <c r="U4" s="97"/>
      <c r="V4" s="97"/>
      <c r="W4" s="98"/>
      <c r="X4" s="92" t="s">
        <v>66</v>
      </c>
      <c r="Y4" s="92"/>
      <c r="Z4" s="92"/>
      <c r="AA4" s="92"/>
      <c r="AB4" s="92"/>
      <c r="AC4" s="92"/>
      <c r="AD4" s="92"/>
      <c r="AE4" s="92"/>
      <c r="AF4" s="92"/>
      <c r="AG4" s="92"/>
      <c r="AH4" s="92"/>
      <c r="AI4" s="92" t="s">
        <v>67</v>
      </c>
      <c r="AJ4" s="92"/>
      <c r="AK4" s="92"/>
      <c r="AL4" s="92"/>
      <c r="AM4" s="92"/>
      <c r="AN4" s="92"/>
      <c r="AO4" s="92"/>
      <c r="AP4" s="92"/>
      <c r="AQ4" s="92"/>
      <c r="AR4" s="92"/>
      <c r="AS4" s="92"/>
      <c r="AT4" s="92" t="s">
        <v>68</v>
      </c>
      <c r="AU4" s="92"/>
      <c r="AV4" s="92"/>
      <c r="AW4" s="92"/>
      <c r="AX4" s="92"/>
      <c r="AY4" s="92"/>
      <c r="AZ4" s="92"/>
      <c r="BA4" s="92"/>
      <c r="BB4" s="92"/>
      <c r="BC4" s="92"/>
      <c r="BD4" s="92"/>
      <c r="BE4" s="92" t="s">
        <v>69</v>
      </c>
      <c r="BF4" s="92"/>
      <c r="BG4" s="92"/>
      <c r="BH4" s="92"/>
      <c r="BI4" s="92"/>
      <c r="BJ4" s="92"/>
      <c r="BK4" s="92"/>
      <c r="BL4" s="92"/>
      <c r="BM4" s="92"/>
      <c r="BN4" s="92"/>
      <c r="BO4" s="92"/>
      <c r="BP4" s="92" t="s">
        <v>70</v>
      </c>
      <c r="BQ4" s="92"/>
      <c r="BR4" s="92"/>
      <c r="BS4" s="92"/>
      <c r="BT4" s="92"/>
      <c r="BU4" s="92"/>
      <c r="BV4" s="92"/>
      <c r="BW4" s="92"/>
      <c r="BX4" s="92"/>
      <c r="BY4" s="92"/>
      <c r="BZ4" s="92"/>
      <c r="CA4" s="92" t="s">
        <v>71</v>
      </c>
      <c r="CB4" s="92"/>
      <c r="CC4" s="92"/>
      <c r="CD4" s="92"/>
      <c r="CE4" s="92"/>
      <c r="CF4" s="92"/>
      <c r="CG4" s="92"/>
      <c r="CH4" s="92"/>
      <c r="CI4" s="92"/>
      <c r="CJ4" s="92"/>
      <c r="CK4" s="92"/>
      <c r="CL4" s="92" t="s">
        <v>72</v>
      </c>
      <c r="CM4" s="92"/>
      <c r="CN4" s="92"/>
      <c r="CO4" s="92"/>
      <c r="CP4" s="92"/>
      <c r="CQ4" s="92"/>
      <c r="CR4" s="92"/>
      <c r="CS4" s="92"/>
      <c r="CT4" s="92"/>
      <c r="CU4" s="92"/>
      <c r="CV4" s="92"/>
      <c r="CW4" s="92" t="s">
        <v>73</v>
      </c>
      <c r="CX4" s="92"/>
      <c r="CY4" s="92"/>
      <c r="CZ4" s="92"/>
      <c r="DA4" s="92"/>
      <c r="DB4" s="92"/>
      <c r="DC4" s="92"/>
      <c r="DD4" s="92"/>
      <c r="DE4" s="92"/>
      <c r="DF4" s="92"/>
      <c r="DG4" s="92"/>
      <c r="DH4" s="92" t="s">
        <v>74</v>
      </c>
      <c r="DI4" s="92"/>
      <c r="DJ4" s="92"/>
      <c r="DK4" s="92"/>
      <c r="DL4" s="92"/>
      <c r="DM4" s="92"/>
      <c r="DN4" s="92"/>
      <c r="DO4" s="92"/>
      <c r="DP4" s="92"/>
      <c r="DQ4" s="92"/>
      <c r="DR4" s="92"/>
      <c r="DS4" s="92" t="s">
        <v>75</v>
      </c>
      <c r="DT4" s="92"/>
      <c r="DU4" s="92"/>
      <c r="DV4" s="92"/>
      <c r="DW4" s="92"/>
      <c r="DX4" s="92"/>
      <c r="DY4" s="92"/>
      <c r="DZ4" s="92"/>
      <c r="EA4" s="92"/>
      <c r="EB4" s="92"/>
      <c r="EC4" s="92"/>
      <c r="ED4" s="92" t="s">
        <v>76</v>
      </c>
      <c r="EE4" s="92"/>
      <c r="EF4" s="92"/>
      <c r="EG4" s="92"/>
      <c r="EH4" s="92"/>
      <c r="EI4" s="92"/>
      <c r="EJ4" s="92"/>
      <c r="EK4" s="92"/>
      <c r="EL4" s="92"/>
      <c r="EM4" s="92"/>
      <c r="EN4" s="92"/>
    </row>
    <row r="5" spans="1:144" x14ac:dyDescent="0.2">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2">
      <c r="A6" s="28" t="s">
        <v>104</v>
      </c>
      <c r="B6" s="33">
        <f>B7</f>
        <v>2017</v>
      </c>
      <c r="C6" s="33">
        <f t="shared" ref="C6:W6" si="3">C7</f>
        <v>453412</v>
      </c>
      <c r="D6" s="33">
        <f t="shared" si="3"/>
        <v>46</v>
      </c>
      <c r="E6" s="33">
        <f t="shared" si="3"/>
        <v>1</v>
      </c>
      <c r="F6" s="33">
        <f t="shared" si="3"/>
        <v>0</v>
      </c>
      <c r="G6" s="33">
        <f t="shared" si="3"/>
        <v>1</v>
      </c>
      <c r="H6" s="33" t="str">
        <f t="shared" si="3"/>
        <v>宮崎県　三股町</v>
      </c>
      <c r="I6" s="33" t="str">
        <f t="shared" si="3"/>
        <v>法適用</v>
      </c>
      <c r="J6" s="33" t="str">
        <f t="shared" si="3"/>
        <v>水道事業</v>
      </c>
      <c r="K6" s="33" t="str">
        <f t="shared" si="3"/>
        <v>末端給水事業</v>
      </c>
      <c r="L6" s="33" t="str">
        <f t="shared" si="3"/>
        <v>A6</v>
      </c>
      <c r="M6" s="33" t="str">
        <f t="shared" si="3"/>
        <v>自治体職員</v>
      </c>
      <c r="N6" s="34" t="str">
        <f t="shared" si="3"/>
        <v>-</v>
      </c>
      <c r="O6" s="34">
        <f t="shared" si="3"/>
        <v>57.15</v>
      </c>
      <c r="P6" s="34">
        <f t="shared" si="3"/>
        <v>98.22</v>
      </c>
      <c r="Q6" s="34">
        <f t="shared" si="3"/>
        <v>2592</v>
      </c>
      <c r="R6" s="34">
        <f t="shared" si="3"/>
        <v>26048</v>
      </c>
      <c r="S6" s="34">
        <f t="shared" si="3"/>
        <v>110.02</v>
      </c>
      <c r="T6" s="34">
        <f t="shared" si="3"/>
        <v>236.76</v>
      </c>
      <c r="U6" s="34">
        <f t="shared" si="3"/>
        <v>25536</v>
      </c>
      <c r="V6" s="34">
        <f t="shared" si="3"/>
        <v>14.13</v>
      </c>
      <c r="W6" s="34">
        <f t="shared" si="3"/>
        <v>1807.22</v>
      </c>
      <c r="X6" s="35">
        <f>IF(X7="",NA(),X7)</f>
        <v>119.68</v>
      </c>
      <c r="Y6" s="35">
        <f t="shared" ref="Y6:AG6" si="4">IF(Y7="",NA(),Y7)</f>
        <v>121.42</v>
      </c>
      <c r="Z6" s="35">
        <f t="shared" si="4"/>
        <v>113.79</v>
      </c>
      <c r="AA6" s="35">
        <f t="shared" si="4"/>
        <v>117.57</v>
      </c>
      <c r="AB6" s="35">
        <f t="shared" si="4"/>
        <v>117.93</v>
      </c>
      <c r="AC6" s="35">
        <f t="shared" si="4"/>
        <v>106.55</v>
      </c>
      <c r="AD6" s="35">
        <f t="shared" si="4"/>
        <v>110.01</v>
      </c>
      <c r="AE6" s="35">
        <f t="shared" si="4"/>
        <v>111.21</v>
      </c>
      <c r="AF6" s="35">
        <f t="shared" si="4"/>
        <v>111.71</v>
      </c>
      <c r="AG6" s="35">
        <f t="shared" si="4"/>
        <v>110.05</v>
      </c>
      <c r="AH6" s="34" t="str">
        <f>IF(AH7="","",IF(AH7="-","【-】","【"&amp;SUBSTITUTE(TEXT(AH7,"#,##0.00"),"-","△")&amp;"】"))</f>
        <v>【113.39】</v>
      </c>
      <c r="AI6" s="34">
        <f>IF(AI7="",NA(),AI7)</f>
        <v>0</v>
      </c>
      <c r="AJ6" s="34">
        <f t="shared" ref="AJ6:AR6" si="5">IF(AJ7="",NA(),AJ7)</f>
        <v>0</v>
      </c>
      <c r="AK6" s="34">
        <f t="shared" si="5"/>
        <v>0</v>
      </c>
      <c r="AL6" s="34">
        <f t="shared" si="5"/>
        <v>0</v>
      </c>
      <c r="AM6" s="34">
        <f t="shared" si="5"/>
        <v>0</v>
      </c>
      <c r="AN6" s="35">
        <f t="shared" si="5"/>
        <v>9.56</v>
      </c>
      <c r="AO6" s="35">
        <f t="shared" si="5"/>
        <v>2.8</v>
      </c>
      <c r="AP6" s="35">
        <f t="shared" si="5"/>
        <v>1.93</v>
      </c>
      <c r="AQ6" s="35">
        <f t="shared" si="5"/>
        <v>1.72</v>
      </c>
      <c r="AR6" s="35">
        <f t="shared" si="5"/>
        <v>2.64</v>
      </c>
      <c r="AS6" s="34" t="str">
        <f>IF(AS7="","",IF(AS7="-","【-】","【"&amp;SUBSTITUTE(TEXT(AS7,"#,##0.00"),"-","△")&amp;"】"))</f>
        <v>【0.85】</v>
      </c>
      <c r="AT6" s="35">
        <f>IF(AT7="",NA(),AT7)</f>
        <v>2087.69</v>
      </c>
      <c r="AU6" s="35">
        <f t="shared" ref="AU6:BC6" si="6">IF(AU7="",NA(),AU7)</f>
        <v>228.09</v>
      </c>
      <c r="AV6" s="35">
        <f t="shared" si="6"/>
        <v>265.13</v>
      </c>
      <c r="AW6" s="35">
        <f t="shared" si="6"/>
        <v>279.27</v>
      </c>
      <c r="AX6" s="35">
        <f t="shared" si="6"/>
        <v>326.35000000000002</v>
      </c>
      <c r="AY6" s="35">
        <f t="shared" si="6"/>
        <v>963.24</v>
      </c>
      <c r="AZ6" s="35">
        <f t="shared" si="6"/>
        <v>381.53</v>
      </c>
      <c r="BA6" s="35">
        <f t="shared" si="6"/>
        <v>391.54</v>
      </c>
      <c r="BB6" s="35">
        <f t="shared" si="6"/>
        <v>384.34</v>
      </c>
      <c r="BC6" s="35">
        <f t="shared" si="6"/>
        <v>359.47</v>
      </c>
      <c r="BD6" s="34" t="str">
        <f>IF(BD7="","",IF(BD7="-","【-】","【"&amp;SUBSTITUTE(TEXT(BD7,"#,##0.00"),"-","△")&amp;"】"))</f>
        <v>【264.34】</v>
      </c>
      <c r="BE6" s="35">
        <f>IF(BE7="",NA(),BE7)</f>
        <v>517.69000000000005</v>
      </c>
      <c r="BF6" s="35">
        <f t="shared" ref="BF6:BN6" si="7">IF(BF7="",NA(),BF7)</f>
        <v>531.87</v>
      </c>
      <c r="BG6" s="35">
        <f t="shared" si="7"/>
        <v>501.6</v>
      </c>
      <c r="BH6" s="35">
        <f t="shared" si="7"/>
        <v>470.21</v>
      </c>
      <c r="BI6" s="35">
        <f t="shared" si="7"/>
        <v>445.17</v>
      </c>
      <c r="BJ6" s="35">
        <f t="shared" si="7"/>
        <v>400.38</v>
      </c>
      <c r="BK6" s="35">
        <f t="shared" si="7"/>
        <v>393.27</v>
      </c>
      <c r="BL6" s="35">
        <f t="shared" si="7"/>
        <v>386.97</v>
      </c>
      <c r="BM6" s="35">
        <f t="shared" si="7"/>
        <v>380.58</v>
      </c>
      <c r="BN6" s="35">
        <f t="shared" si="7"/>
        <v>401.79</v>
      </c>
      <c r="BO6" s="34" t="str">
        <f>IF(BO7="","",IF(BO7="-","【-】","【"&amp;SUBSTITUTE(TEXT(BO7,"#,##0.00"),"-","△")&amp;"】"))</f>
        <v>【274.27】</v>
      </c>
      <c r="BP6" s="35">
        <f>IF(BP7="",NA(),BP7)</f>
        <v>111.29</v>
      </c>
      <c r="BQ6" s="35">
        <f t="shared" ref="BQ6:BY6" si="8">IF(BQ7="",NA(),BQ7)</f>
        <v>113.7</v>
      </c>
      <c r="BR6" s="35">
        <f t="shared" si="8"/>
        <v>106.58</v>
      </c>
      <c r="BS6" s="35">
        <f t="shared" si="8"/>
        <v>106.78</v>
      </c>
      <c r="BT6" s="35">
        <f t="shared" si="8"/>
        <v>110.04</v>
      </c>
      <c r="BU6" s="35">
        <f t="shared" si="8"/>
        <v>96.56</v>
      </c>
      <c r="BV6" s="35">
        <f t="shared" si="8"/>
        <v>100.47</v>
      </c>
      <c r="BW6" s="35">
        <f t="shared" si="8"/>
        <v>101.72</v>
      </c>
      <c r="BX6" s="35">
        <f t="shared" si="8"/>
        <v>102.38</v>
      </c>
      <c r="BY6" s="35">
        <f t="shared" si="8"/>
        <v>100.12</v>
      </c>
      <c r="BZ6" s="34" t="str">
        <f>IF(BZ7="","",IF(BZ7="-","【-】","【"&amp;SUBSTITUTE(TEXT(BZ7,"#,##0.00"),"-","△")&amp;"】"))</f>
        <v>【104.36】</v>
      </c>
      <c r="CA6" s="35">
        <f>IF(CA7="",NA(),CA7)</f>
        <v>122.22</v>
      </c>
      <c r="CB6" s="35">
        <f t="shared" ref="CB6:CJ6" si="9">IF(CB7="",NA(),CB7)</f>
        <v>119.82</v>
      </c>
      <c r="CC6" s="35">
        <f t="shared" si="9"/>
        <v>128.01</v>
      </c>
      <c r="CD6" s="35">
        <f t="shared" si="9"/>
        <v>127.87</v>
      </c>
      <c r="CE6" s="35">
        <f t="shared" si="9"/>
        <v>124.31</v>
      </c>
      <c r="CF6" s="35">
        <f t="shared" si="9"/>
        <v>177.14</v>
      </c>
      <c r="CG6" s="35">
        <f t="shared" si="9"/>
        <v>169.82</v>
      </c>
      <c r="CH6" s="35">
        <f t="shared" si="9"/>
        <v>168.2</v>
      </c>
      <c r="CI6" s="35">
        <f t="shared" si="9"/>
        <v>168.67</v>
      </c>
      <c r="CJ6" s="35">
        <f t="shared" si="9"/>
        <v>174.97</v>
      </c>
      <c r="CK6" s="34" t="str">
        <f>IF(CK7="","",IF(CK7="-","【-】","【"&amp;SUBSTITUTE(TEXT(CK7,"#,##0.00"),"-","△")&amp;"】"))</f>
        <v>【165.71】</v>
      </c>
      <c r="CL6" s="35">
        <f>IF(CL7="",NA(),CL7)</f>
        <v>72.760000000000005</v>
      </c>
      <c r="CM6" s="35">
        <f t="shared" ref="CM6:CU6" si="10">IF(CM7="",NA(),CM7)</f>
        <v>67.3</v>
      </c>
      <c r="CN6" s="35">
        <f t="shared" si="10"/>
        <v>67.209999999999994</v>
      </c>
      <c r="CO6" s="35">
        <f t="shared" si="10"/>
        <v>63.45</v>
      </c>
      <c r="CP6" s="35">
        <f t="shared" si="10"/>
        <v>68.62</v>
      </c>
      <c r="CQ6" s="35">
        <f t="shared" si="10"/>
        <v>55.64</v>
      </c>
      <c r="CR6" s="35">
        <f t="shared" si="10"/>
        <v>55.13</v>
      </c>
      <c r="CS6" s="35">
        <f t="shared" si="10"/>
        <v>54.77</v>
      </c>
      <c r="CT6" s="35">
        <f t="shared" si="10"/>
        <v>54.92</v>
      </c>
      <c r="CU6" s="35">
        <f t="shared" si="10"/>
        <v>55.63</v>
      </c>
      <c r="CV6" s="34" t="str">
        <f>IF(CV7="","",IF(CV7="-","【-】","【"&amp;SUBSTITUTE(TEXT(CV7,"#,##0.00"),"-","△")&amp;"】"))</f>
        <v>【60.41】</v>
      </c>
      <c r="CW6" s="35">
        <f>IF(CW7="",NA(),CW7)</f>
        <v>87.85</v>
      </c>
      <c r="CX6" s="35">
        <f t="shared" ref="CX6:DF6" si="11">IF(CX7="",NA(),CX7)</f>
        <v>93.06</v>
      </c>
      <c r="CY6" s="35">
        <f t="shared" si="11"/>
        <v>92.86</v>
      </c>
      <c r="CZ6" s="35">
        <f t="shared" si="11"/>
        <v>99.36</v>
      </c>
      <c r="DA6" s="35">
        <f t="shared" si="11"/>
        <v>91.48</v>
      </c>
      <c r="DB6" s="35">
        <f t="shared" si="11"/>
        <v>83.09</v>
      </c>
      <c r="DC6" s="35">
        <f t="shared" si="11"/>
        <v>83</v>
      </c>
      <c r="DD6" s="35">
        <f t="shared" si="11"/>
        <v>82.89</v>
      </c>
      <c r="DE6" s="35">
        <f t="shared" si="11"/>
        <v>82.66</v>
      </c>
      <c r="DF6" s="35">
        <f t="shared" si="11"/>
        <v>82.04</v>
      </c>
      <c r="DG6" s="34" t="str">
        <f>IF(DG7="","",IF(DG7="-","【-】","【"&amp;SUBSTITUTE(TEXT(DG7,"#,##0.00"),"-","△")&amp;"】"))</f>
        <v>【89.93】</v>
      </c>
      <c r="DH6" s="35">
        <f>IF(DH7="",NA(),DH7)</f>
        <v>44.11</v>
      </c>
      <c r="DI6" s="35">
        <f t="shared" ref="DI6:DQ6" si="12">IF(DI7="",NA(),DI7)</f>
        <v>42.98</v>
      </c>
      <c r="DJ6" s="35">
        <f t="shared" si="12"/>
        <v>44.93</v>
      </c>
      <c r="DK6" s="35">
        <f t="shared" si="12"/>
        <v>47</v>
      </c>
      <c r="DL6" s="35">
        <f t="shared" si="12"/>
        <v>48.53</v>
      </c>
      <c r="DM6" s="35">
        <f t="shared" si="12"/>
        <v>39.06</v>
      </c>
      <c r="DN6" s="35">
        <f t="shared" si="12"/>
        <v>46.66</v>
      </c>
      <c r="DO6" s="35">
        <f t="shared" si="12"/>
        <v>47.46</v>
      </c>
      <c r="DP6" s="35">
        <f t="shared" si="12"/>
        <v>48.49</v>
      </c>
      <c r="DQ6" s="35">
        <f t="shared" si="12"/>
        <v>48.05</v>
      </c>
      <c r="DR6" s="34" t="str">
        <f>IF(DR7="","",IF(DR7="-","【-】","【"&amp;SUBSTITUTE(TEXT(DR7,"#,##0.00"),"-","△")&amp;"】"))</f>
        <v>【48.12】</v>
      </c>
      <c r="DS6" s="35">
        <f>IF(DS7="",NA(),DS7)</f>
        <v>7.34</v>
      </c>
      <c r="DT6" s="35">
        <f t="shared" ref="DT6:EB6" si="13">IF(DT7="",NA(),DT7)</f>
        <v>7.79</v>
      </c>
      <c r="DU6" s="35">
        <f t="shared" si="13"/>
        <v>7.46</v>
      </c>
      <c r="DV6" s="35">
        <f t="shared" si="13"/>
        <v>9.1999999999999993</v>
      </c>
      <c r="DW6" s="35">
        <f t="shared" si="13"/>
        <v>9.51</v>
      </c>
      <c r="DX6" s="35">
        <f t="shared" si="13"/>
        <v>8.8699999999999992</v>
      </c>
      <c r="DY6" s="35">
        <f t="shared" si="13"/>
        <v>9.85</v>
      </c>
      <c r="DZ6" s="35">
        <f t="shared" si="13"/>
        <v>9.7100000000000009</v>
      </c>
      <c r="EA6" s="35">
        <f t="shared" si="13"/>
        <v>12.79</v>
      </c>
      <c r="EB6" s="35">
        <f t="shared" si="13"/>
        <v>13.39</v>
      </c>
      <c r="EC6" s="34" t="str">
        <f>IF(EC7="","",IF(EC7="-","【-】","【"&amp;SUBSTITUTE(TEXT(EC7,"#,##0.00"),"-","△")&amp;"】"))</f>
        <v>【15.89】</v>
      </c>
      <c r="ED6" s="35">
        <f>IF(ED7="",NA(),ED7)</f>
        <v>0.81</v>
      </c>
      <c r="EE6" s="35">
        <f t="shared" ref="EE6:EM6" si="14">IF(EE7="",NA(),EE7)</f>
        <v>0.41</v>
      </c>
      <c r="EF6" s="35">
        <f t="shared" si="14"/>
        <v>0.65</v>
      </c>
      <c r="EG6" s="35">
        <f t="shared" si="14"/>
        <v>0.54</v>
      </c>
      <c r="EH6" s="35">
        <f t="shared" si="14"/>
        <v>0.79</v>
      </c>
      <c r="EI6" s="35">
        <f t="shared" si="14"/>
        <v>0.67</v>
      </c>
      <c r="EJ6" s="35">
        <f t="shared" si="14"/>
        <v>0.66</v>
      </c>
      <c r="EK6" s="35">
        <f t="shared" si="14"/>
        <v>0.99</v>
      </c>
      <c r="EL6" s="35">
        <f t="shared" si="14"/>
        <v>0.71</v>
      </c>
      <c r="EM6" s="35">
        <f t="shared" si="14"/>
        <v>0.54</v>
      </c>
      <c r="EN6" s="34" t="str">
        <f>IF(EN7="","",IF(EN7="-","【-】","【"&amp;SUBSTITUTE(TEXT(EN7,"#,##0.00"),"-","△")&amp;"】"))</f>
        <v>【0.69】</v>
      </c>
    </row>
    <row r="7" spans="1:144" s="36" customFormat="1" x14ac:dyDescent="0.2">
      <c r="A7" s="28"/>
      <c r="B7" s="37">
        <v>2017</v>
      </c>
      <c r="C7" s="37">
        <v>453412</v>
      </c>
      <c r="D7" s="37">
        <v>46</v>
      </c>
      <c r="E7" s="37">
        <v>1</v>
      </c>
      <c r="F7" s="37">
        <v>0</v>
      </c>
      <c r="G7" s="37">
        <v>1</v>
      </c>
      <c r="H7" s="37" t="s">
        <v>105</v>
      </c>
      <c r="I7" s="37" t="s">
        <v>106</v>
      </c>
      <c r="J7" s="37" t="s">
        <v>107</v>
      </c>
      <c r="K7" s="37" t="s">
        <v>108</v>
      </c>
      <c r="L7" s="37" t="s">
        <v>109</v>
      </c>
      <c r="M7" s="37" t="s">
        <v>110</v>
      </c>
      <c r="N7" s="38" t="s">
        <v>111</v>
      </c>
      <c r="O7" s="38">
        <v>57.15</v>
      </c>
      <c r="P7" s="38">
        <v>98.22</v>
      </c>
      <c r="Q7" s="38">
        <v>2592</v>
      </c>
      <c r="R7" s="38">
        <v>26048</v>
      </c>
      <c r="S7" s="38">
        <v>110.02</v>
      </c>
      <c r="T7" s="38">
        <v>236.76</v>
      </c>
      <c r="U7" s="38">
        <v>25536</v>
      </c>
      <c r="V7" s="38">
        <v>14.13</v>
      </c>
      <c r="W7" s="38">
        <v>1807.22</v>
      </c>
      <c r="X7" s="38">
        <v>119.68</v>
      </c>
      <c r="Y7" s="38">
        <v>121.42</v>
      </c>
      <c r="Z7" s="38">
        <v>113.79</v>
      </c>
      <c r="AA7" s="38">
        <v>117.57</v>
      </c>
      <c r="AB7" s="38">
        <v>117.93</v>
      </c>
      <c r="AC7" s="38">
        <v>106.55</v>
      </c>
      <c r="AD7" s="38">
        <v>110.01</v>
      </c>
      <c r="AE7" s="38">
        <v>111.21</v>
      </c>
      <c r="AF7" s="38">
        <v>111.71</v>
      </c>
      <c r="AG7" s="38">
        <v>110.05</v>
      </c>
      <c r="AH7" s="38">
        <v>113.39</v>
      </c>
      <c r="AI7" s="38">
        <v>0</v>
      </c>
      <c r="AJ7" s="38">
        <v>0</v>
      </c>
      <c r="AK7" s="38">
        <v>0</v>
      </c>
      <c r="AL7" s="38">
        <v>0</v>
      </c>
      <c r="AM7" s="38">
        <v>0</v>
      </c>
      <c r="AN7" s="38">
        <v>9.56</v>
      </c>
      <c r="AO7" s="38">
        <v>2.8</v>
      </c>
      <c r="AP7" s="38">
        <v>1.93</v>
      </c>
      <c r="AQ7" s="38">
        <v>1.72</v>
      </c>
      <c r="AR7" s="38">
        <v>2.64</v>
      </c>
      <c r="AS7" s="38">
        <v>0.85</v>
      </c>
      <c r="AT7" s="38">
        <v>2087.69</v>
      </c>
      <c r="AU7" s="38">
        <v>228.09</v>
      </c>
      <c r="AV7" s="38">
        <v>265.13</v>
      </c>
      <c r="AW7" s="38">
        <v>279.27</v>
      </c>
      <c r="AX7" s="38">
        <v>326.35000000000002</v>
      </c>
      <c r="AY7" s="38">
        <v>963.24</v>
      </c>
      <c r="AZ7" s="38">
        <v>381.53</v>
      </c>
      <c r="BA7" s="38">
        <v>391.54</v>
      </c>
      <c r="BB7" s="38">
        <v>384.34</v>
      </c>
      <c r="BC7" s="38">
        <v>359.47</v>
      </c>
      <c r="BD7" s="38">
        <v>264.33999999999997</v>
      </c>
      <c r="BE7" s="38">
        <v>517.69000000000005</v>
      </c>
      <c r="BF7" s="38">
        <v>531.87</v>
      </c>
      <c r="BG7" s="38">
        <v>501.6</v>
      </c>
      <c r="BH7" s="38">
        <v>470.21</v>
      </c>
      <c r="BI7" s="38">
        <v>445.17</v>
      </c>
      <c r="BJ7" s="38">
        <v>400.38</v>
      </c>
      <c r="BK7" s="38">
        <v>393.27</v>
      </c>
      <c r="BL7" s="38">
        <v>386.97</v>
      </c>
      <c r="BM7" s="38">
        <v>380.58</v>
      </c>
      <c r="BN7" s="38">
        <v>401.79</v>
      </c>
      <c r="BO7" s="38">
        <v>274.27</v>
      </c>
      <c r="BP7" s="38">
        <v>111.29</v>
      </c>
      <c r="BQ7" s="38">
        <v>113.7</v>
      </c>
      <c r="BR7" s="38">
        <v>106.58</v>
      </c>
      <c r="BS7" s="38">
        <v>106.78</v>
      </c>
      <c r="BT7" s="38">
        <v>110.04</v>
      </c>
      <c r="BU7" s="38">
        <v>96.56</v>
      </c>
      <c r="BV7" s="38">
        <v>100.47</v>
      </c>
      <c r="BW7" s="38">
        <v>101.72</v>
      </c>
      <c r="BX7" s="38">
        <v>102.38</v>
      </c>
      <c r="BY7" s="38">
        <v>100.12</v>
      </c>
      <c r="BZ7" s="38">
        <v>104.36</v>
      </c>
      <c r="CA7" s="38">
        <v>122.22</v>
      </c>
      <c r="CB7" s="38">
        <v>119.82</v>
      </c>
      <c r="CC7" s="38">
        <v>128.01</v>
      </c>
      <c r="CD7" s="38">
        <v>127.87</v>
      </c>
      <c r="CE7" s="38">
        <v>124.31</v>
      </c>
      <c r="CF7" s="38">
        <v>177.14</v>
      </c>
      <c r="CG7" s="38">
        <v>169.82</v>
      </c>
      <c r="CH7" s="38">
        <v>168.2</v>
      </c>
      <c r="CI7" s="38">
        <v>168.67</v>
      </c>
      <c r="CJ7" s="38">
        <v>174.97</v>
      </c>
      <c r="CK7" s="38">
        <v>165.71</v>
      </c>
      <c r="CL7" s="38">
        <v>72.760000000000005</v>
      </c>
      <c r="CM7" s="38">
        <v>67.3</v>
      </c>
      <c r="CN7" s="38">
        <v>67.209999999999994</v>
      </c>
      <c r="CO7" s="38">
        <v>63.45</v>
      </c>
      <c r="CP7" s="38">
        <v>68.62</v>
      </c>
      <c r="CQ7" s="38">
        <v>55.64</v>
      </c>
      <c r="CR7" s="38">
        <v>55.13</v>
      </c>
      <c r="CS7" s="38">
        <v>54.77</v>
      </c>
      <c r="CT7" s="38">
        <v>54.92</v>
      </c>
      <c r="CU7" s="38">
        <v>55.63</v>
      </c>
      <c r="CV7" s="38">
        <v>60.41</v>
      </c>
      <c r="CW7" s="38">
        <v>87.85</v>
      </c>
      <c r="CX7" s="38">
        <v>93.06</v>
      </c>
      <c r="CY7" s="38">
        <v>92.86</v>
      </c>
      <c r="CZ7" s="38">
        <v>99.36</v>
      </c>
      <c r="DA7" s="38">
        <v>91.48</v>
      </c>
      <c r="DB7" s="38">
        <v>83.09</v>
      </c>
      <c r="DC7" s="38">
        <v>83</v>
      </c>
      <c r="DD7" s="38">
        <v>82.89</v>
      </c>
      <c r="DE7" s="38">
        <v>82.66</v>
      </c>
      <c r="DF7" s="38">
        <v>82.04</v>
      </c>
      <c r="DG7" s="38">
        <v>89.93</v>
      </c>
      <c r="DH7" s="38">
        <v>44.11</v>
      </c>
      <c r="DI7" s="38">
        <v>42.98</v>
      </c>
      <c r="DJ7" s="38">
        <v>44.93</v>
      </c>
      <c r="DK7" s="38">
        <v>47</v>
      </c>
      <c r="DL7" s="38">
        <v>48.53</v>
      </c>
      <c r="DM7" s="38">
        <v>39.06</v>
      </c>
      <c r="DN7" s="38">
        <v>46.66</v>
      </c>
      <c r="DO7" s="38">
        <v>47.46</v>
      </c>
      <c r="DP7" s="38">
        <v>48.49</v>
      </c>
      <c r="DQ7" s="38">
        <v>48.05</v>
      </c>
      <c r="DR7" s="38">
        <v>48.12</v>
      </c>
      <c r="DS7" s="38">
        <v>7.34</v>
      </c>
      <c r="DT7" s="38">
        <v>7.79</v>
      </c>
      <c r="DU7" s="38">
        <v>7.46</v>
      </c>
      <c r="DV7" s="38">
        <v>9.1999999999999993</v>
      </c>
      <c r="DW7" s="38">
        <v>9.51</v>
      </c>
      <c r="DX7" s="38">
        <v>8.8699999999999992</v>
      </c>
      <c r="DY7" s="38">
        <v>9.85</v>
      </c>
      <c r="DZ7" s="38">
        <v>9.7100000000000009</v>
      </c>
      <c r="EA7" s="38">
        <v>12.79</v>
      </c>
      <c r="EB7" s="38">
        <v>13.39</v>
      </c>
      <c r="EC7" s="38">
        <v>15.89</v>
      </c>
      <c r="ED7" s="38">
        <v>0.81</v>
      </c>
      <c r="EE7" s="38">
        <v>0.41</v>
      </c>
      <c r="EF7" s="38">
        <v>0.65</v>
      </c>
      <c r="EG7" s="38">
        <v>0.54</v>
      </c>
      <c r="EH7" s="38">
        <v>0.79</v>
      </c>
      <c r="EI7" s="38">
        <v>0.67</v>
      </c>
      <c r="EJ7" s="38">
        <v>0.66</v>
      </c>
      <c r="EK7" s="38">
        <v>0.99</v>
      </c>
      <c r="EL7" s="38">
        <v>0.71</v>
      </c>
      <c r="EM7" s="38">
        <v>0.54</v>
      </c>
      <c r="EN7" s="38">
        <v>0.69</v>
      </c>
    </row>
    <row r="8" spans="1:144" x14ac:dyDescent="0.2">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2">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2">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2018-12-03T08:39:25Z</dcterms:created>
  <dcterms:modified xsi:type="dcterms:W3CDTF">2019-02-21T05:45:50Z</dcterms:modified>
  <cp:category/>
</cp:coreProperties>
</file>