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72.KUNITOMI\Desktop\【経営比較分析表上水道】2017_453820_46_010\"/>
    </mc:Choice>
  </mc:AlternateContent>
  <workbookProtection workbookAlgorithmName="SHA-512" workbookHashValue="UlqjOG2Q+5nOjJpZFyA5nuhiqMbSaaZZiE4NX1lW6nLjcMAYI5KFhNvvPJTiHIWELwEG3n12AysVRZeO3X2iWw==" workbookSaltValue="MkuxnT4tF548Mol6aLxkC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<sst xmlns="http://schemas.openxmlformats.org/spreadsheetml/2006/main" count="232" uniqueCount="120">
  <si>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</si>
  <si>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</si>
  <si>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</si>
  <si>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</si>
  <si>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</si>
  <si>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</si>
  <si>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</si>
  <si>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</si>
  <si>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</si>
  <si>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</si>
  <si>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</si>
  <si>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</si>
  <si>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</si>
  <si>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</si>
  <si>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</si>
  <si>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</si>
  <si>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</si>
  <si>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</si>
  <si>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</si>
  <si>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</si>
  <si>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</si>
  <si>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</si>
  <si>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</si>
  <si>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</si>
  <si>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</si>
  <si>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</si>
  <si>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</si>
  <si>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</si>
  <si>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</si>
  <si>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</si>
  <si>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</si>
  <si>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</si>
  <si>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</si>
  <si>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</si>
  <si>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</si>
  <si>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</si>
  <si>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</si>
  <si>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</si>
  <si>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</si>
  <si>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</si>
  <si>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</si>
  <si>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</si>
  <si>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</si>
  <si>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</si>
  <si>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</si>
  <si>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</si>
  <si>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</si>
  <si>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</si>
  <si>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</si>
  <si>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</si>
  <si>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</si>
  <si>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</si>
  <si>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</si>
  <si>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</si>
  <si>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</si>
  <si>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</si>
  <si>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</si>
  <si>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</si>
  <si>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</si>
  <si>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</si>
  <si>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</si>
  <si>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</si>
  <si>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</si>
  <si>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</si>
  <si>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</si>
  <si>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</si>
  <si>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</si>
  <si>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</si>
  <si>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</si>
  <si>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</si>
  <si>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</si>
  <si>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</si>
  <si>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</si>
  <si>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</si>
  <si>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</si>
  <si>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</si>
  <si>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</si>
  <si>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</si>
  <si>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</si>
  <si>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</si>
  <si>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</si>
  <si>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</si>
  <si>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</si>
  <si>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</si>
  <si>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</si>
  <si>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</si>
  <si>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</si>
  <si>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</si>
  <si>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</si>
  <si>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</si>
  <si>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</si>
  <si>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</si>
  <si>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</si>
  <si>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</si>
  <si>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</si>
  <si>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</si>
  <si>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</si>
  <si>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</si>
  <si>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</si>
  <si>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</si>
  <si>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</si>
  <si>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</si>
  <si>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</si>
  <si>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</si>
  <si>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</si>
  <si>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国富町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</si>
  <si>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</si>
  <si>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</si>
  <si>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</si>
  <si>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</si>
  <si>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</si>
  <si>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</si>
  <si>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</si>
  <si>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</si>
  <si>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</si>
  <si>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</si>
  <si>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</si>
  <si>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①経常収支比率は100％以上となっており、健全な経営が行えています。
　②平成29年度は累積欠損金は発生していません。
　③流動比率は類似団体の平均を下回っているものの、指標である100％は上回っており健全な経営が行えています。
　④企業債残高対給水収益比率については、平成19年度から平成23年度に大規模事業が完了し、今後は借入が少なくなるので、企業債残高は減少していきます。
　⑤料金回収率は指標となる100％を上回っており、給水に係る費用を給水収益で賄えているため、適正な規模であると考えられます。
　⑥給水原価は類似団体と比べて低い水準にあり、適正な規模であると考えられます。
　⑦施設利用率は、類似団体と比較して適正な規模であると考えられます。
　⑧有収率の低下は緊急の課題であり、今後計画的に漏水箇所の調査・修繕を進めていく必要があります。</t>
    <rPh sb="2" eb="4">
      <t>ケイジョウ</t>
    </rPh>
    <rPh sb="4" eb="6">
      <t>シュウシ</t>
    </rPh>
    <rPh sb="6" eb="8">
      <t>ヒリツ</t>
    </rPh>
    <rPh sb="13" eb="15">
      <t>イジョウ</t>
    </rPh>
    <rPh sb="22" eb="24">
      <t>ケンゼン</t>
    </rPh>
    <rPh sb="25" eb="27">
      <t>ケイエイ</t>
    </rPh>
    <rPh sb="28" eb="29">
      <t>オコナ</t>
    </rPh>
    <rPh sb="38" eb="40">
      <t>ヘイセイ</t>
    </rPh>
    <rPh sb="42" eb="43">
      <t>ネン</t>
    </rPh>
    <rPh sb="43" eb="44">
      <t>ド</t>
    </rPh>
    <rPh sb="45" eb="47">
      <t>ルイセキ</t>
    </rPh>
    <rPh sb="47" eb="50">
      <t>ケッソンキン</t>
    </rPh>
    <rPh sb="51" eb="53">
      <t>ハッセイ</t>
    </rPh>
    <rPh sb="63" eb="65">
      <t>リュウドウ</t>
    </rPh>
    <rPh sb="65" eb="67">
      <t>ヒリツ</t>
    </rPh>
    <rPh sb="68" eb="70">
      <t>ルイジ</t>
    </rPh>
    <rPh sb="70" eb="72">
      <t>ダンタイ</t>
    </rPh>
    <rPh sb="73" eb="75">
      <t>ヘイキン</t>
    </rPh>
    <rPh sb="76" eb="78">
      <t>シタマワ</t>
    </rPh>
    <rPh sb="86" eb="88">
      <t>シヒョウ</t>
    </rPh>
    <rPh sb="96" eb="98">
      <t>ウワマワ</t>
    </rPh>
    <rPh sb="102" eb="104">
      <t>ケンゼン</t>
    </rPh>
    <rPh sb="105" eb="107">
      <t>ケイエイ</t>
    </rPh>
    <rPh sb="108" eb="109">
      <t>オコナ</t>
    </rPh>
    <rPh sb="118" eb="120">
      <t>キギョウ</t>
    </rPh>
    <rPh sb="120" eb="121">
      <t>サイ</t>
    </rPh>
    <rPh sb="121" eb="123">
      <t>ザンダカ</t>
    </rPh>
    <rPh sb="123" eb="124">
      <t>タイ</t>
    </rPh>
    <rPh sb="124" eb="126">
      <t>キュウスイ</t>
    </rPh>
    <rPh sb="126" eb="128">
      <t>シュウエキ</t>
    </rPh>
    <rPh sb="128" eb="130">
      <t>ヒリツ</t>
    </rPh>
    <rPh sb="136" eb="138">
      <t>ヘイセイ</t>
    </rPh>
    <rPh sb="140" eb="142">
      <t>ネンド</t>
    </rPh>
    <rPh sb="144" eb="146">
      <t>ヘイセイ</t>
    </rPh>
    <rPh sb="148" eb="150">
      <t>ネンド</t>
    </rPh>
    <rPh sb="151" eb="154">
      <t>ダイキボ</t>
    </rPh>
    <rPh sb="154" eb="156">
      <t>ジギョウ</t>
    </rPh>
    <rPh sb="157" eb="159">
      <t>カンリョウ</t>
    </rPh>
    <rPh sb="161" eb="163">
      <t>コンゴ</t>
    </rPh>
    <rPh sb="164" eb="166">
      <t>カリイレ</t>
    </rPh>
    <rPh sb="167" eb="168">
      <t>スク</t>
    </rPh>
    <rPh sb="175" eb="177">
      <t>キギョウ</t>
    </rPh>
    <rPh sb="177" eb="178">
      <t>サイ</t>
    </rPh>
    <rPh sb="178" eb="180">
      <t>ザンダカ</t>
    </rPh>
    <rPh sb="181" eb="183">
      <t>ゲンショウ</t>
    </rPh>
    <rPh sb="193" eb="195">
      <t>リョウキン</t>
    </rPh>
    <rPh sb="195" eb="197">
      <t>カイシュウ</t>
    </rPh>
    <rPh sb="197" eb="198">
      <t>リツ</t>
    </rPh>
    <rPh sb="199" eb="201">
      <t>シヒョウ</t>
    </rPh>
    <rPh sb="209" eb="211">
      <t>ウワマワ</t>
    </rPh>
    <rPh sb="216" eb="218">
      <t>キュウスイ</t>
    </rPh>
    <rPh sb="219" eb="220">
      <t>カカ</t>
    </rPh>
    <rPh sb="221" eb="223">
      <t>ヒヨウ</t>
    </rPh>
    <rPh sb="224" eb="226">
      <t>キュウスイ</t>
    </rPh>
    <rPh sb="226" eb="228">
      <t>シュウエキ</t>
    </rPh>
    <rPh sb="229" eb="230">
      <t>マカナ</t>
    </rPh>
    <rPh sb="237" eb="239">
      <t>テキセイ</t>
    </rPh>
    <rPh sb="240" eb="242">
      <t>キボ</t>
    </rPh>
    <rPh sb="246" eb="247">
      <t>カンガ</t>
    </rPh>
    <rPh sb="256" eb="258">
      <t>キュウスイ</t>
    </rPh>
    <rPh sb="258" eb="260">
      <t>ゲンカ</t>
    </rPh>
    <rPh sb="261" eb="263">
      <t>ルイジ</t>
    </rPh>
    <rPh sb="263" eb="265">
      <t>ダンタイ</t>
    </rPh>
    <rPh sb="266" eb="267">
      <t>クラ</t>
    </rPh>
    <rPh sb="269" eb="270">
      <t>ヒク</t>
    </rPh>
    <rPh sb="271" eb="273">
      <t>スイジュン</t>
    </rPh>
    <rPh sb="277" eb="279">
      <t>テキセイ</t>
    </rPh>
    <rPh sb="280" eb="282">
      <t>キボ</t>
    </rPh>
    <rPh sb="286" eb="287">
      <t>カンガ</t>
    </rPh>
    <rPh sb="296" eb="298">
      <t>シセツ</t>
    </rPh>
    <rPh sb="298" eb="301">
      <t>リヨウリツ</t>
    </rPh>
    <rPh sb="303" eb="305">
      <t>ルイジ</t>
    </rPh>
    <rPh sb="305" eb="307">
      <t>ダンタイ</t>
    </rPh>
    <rPh sb="308" eb="310">
      <t>ヒカク</t>
    </rPh>
    <rPh sb="312" eb="314">
      <t>テキセイ</t>
    </rPh>
    <rPh sb="315" eb="317">
      <t>キボ</t>
    </rPh>
    <rPh sb="321" eb="322">
      <t>カンガ</t>
    </rPh>
    <rPh sb="331" eb="332">
      <t>ユウ</t>
    </rPh>
    <rPh sb="332" eb="333">
      <t>シュウ</t>
    </rPh>
    <rPh sb="333" eb="334">
      <t>リツ</t>
    </rPh>
    <rPh sb="335" eb="337">
      <t>テイカ</t>
    </rPh>
    <rPh sb="338" eb="340">
      <t>キンキュウ</t>
    </rPh>
    <rPh sb="341" eb="343">
      <t>カダイ</t>
    </rPh>
    <rPh sb="347" eb="349">
      <t>コンゴ</t>
    </rPh>
    <rPh sb="349" eb="352">
      <t>ケイカクテキ</t>
    </rPh>
    <rPh sb="353" eb="355">
      <t>ロウスイ</t>
    </rPh>
    <rPh sb="355" eb="357">
      <t>カショ</t>
    </rPh>
    <rPh sb="358" eb="360">
      <t>チョウサ</t>
    </rPh>
    <rPh sb="361" eb="363">
      <t>シュウゼン</t>
    </rPh>
    <rPh sb="364" eb="365">
      <t>スス</t>
    </rPh>
    <rPh sb="369" eb="371">
      <t>ヒツヨウ</t>
    </rPh>
    <phoneticPr fontId="4"/>
  </si>
  <si>
    <t>　①有形固定資産減価償却率については、平成19年度から平成23年度に行った大規模事業による新しい施設の建設で類似団体より低い状況にあります。
　②管路経年化率については、類似団体に比べ低く適正な規模であるといえます。しかしながら、有収率の低下が著しいため、計画的な更新を行っていく必要があります。
　③管路の更新率は年々改善されていますが、類似団体平均を下回っています。老朽化による漏水が多くなっているため、計画的に管路の更新を行っていく必要があります。</t>
    <rPh sb="2" eb="4">
      <t>ユウケイ</t>
    </rPh>
    <rPh sb="4" eb="6">
      <t>コテイ</t>
    </rPh>
    <rPh sb="6" eb="8">
      <t>シサン</t>
    </rPh>
    <rPh sb="8" eb="10">
      <t>ゲンカ</t>
    </rPh>
    <rPh sb="10" eb="12">
      <t>ショウキャク</t>
    </rPh>
    <rPh sb="12" eb="13">
      <t>リツ</t>
    </rPh>
    <rPh sb="19" eb="21">
      <t>ヘイセイ</t>
    </rPh>
    <rPh sb="23" eb="25">
      <t>ネンド</t>
    </rPh>
    <rPh sb="27" eb="29">
      <t>ヘイセイ</t>
    </rPh>
    <rPh sb="31" eb="33">
      <t>ネンド</t>
    </rPh>
    <rPh sb="34" eb="35">
      <t>オコナ</t>
    </rPh>
    <rPh sb="37" eb="40">
      <t>ダイキボ</t>
    </rPh>
    <rPh sb="40" eb="42">
      <t>ジギョウ</t>
    </rPh>
    <rPh sb="45" eb="46">
      <t>アタラ</t>
    </rPh>
    <rPh sb="48" eb="50">
      <t>シセツ</t>
    </rPh>
    <rPh sb="51" eb="53">
      <t>ケンセツ</t>
    </rPh>
    <rPh sb="54" eb="56">
      <t>ルイジ</t>
    </rPh>
    <rPh sb="56" eb="58">
      <t>ダンタイ</t>
    </rPh>
    <rPh sb="60" eb="61">
      <t>ヒク</t>
    </rPh>
    <rPh sb="62" eb="64">
      <t>ジョウキョウ</t>
    </rPh>
    <rPh sb="73" eb="75">
      <t>カンロ</t>
    </rPh>
    <rPh sb="75" eb="77">
      <t>ケイネン</t>
    </rPh>
    <rPh sb="77" eb="78">
      <t>カ</t>
    </rPh>
    <rPh sb="78" eb="79">
      <t>リツ</t>
    </rPh>
    <rPh sb="85" eb="87">
      <t>ルイジ</t>
    </rPh>
    <rPh sb="87" eb="89">
      <t>ダンタイ</t>
    </rPh>
    <rPh sb="90" eb="91">
      <t>クラ</t>
    </rPh>
    <rPh sb="92" eb="93">
      <t>ヒク</t>
    </rPh>
    <rPh sb="94" eb="96">
      <t>テキセイ</t>
    </rPh>
    <rPh sb="97" eb="99">
      <t>キボ</t>
    </rPh>
    <rPh sb="115" eb="116">
      <t>ユウ</t>
    </rPh>
    <rPh sb="116" eb="117">
      <t>シュウ</t>
    </rPh>
    <rPh sb="117" eb="118">
      <t>リツ</t>
    </rPh>
    <rPh sb="119" eb="121">
      <t>テイカ</t>
    </rPh>
    <rPh sb="122" eb="123">
      <t>イチジル</t>
    </rPh>
    <rPh sb="128" eb="131">
      <t>ケイカクテキ</t>
    </rPh>
    <rPh sb="132" eb="134">
      <t>コウシン</t>
    </rPh>
    <rPh sb="135" eb="136">
      <t>オコナ</t>
    </rPh>
    <rPh sb="140" eb="142">
      <t>ヒツヨウ</t>
    </rPh>
    <rPh sb="151" eb="153">
      <t>カンロ</t>
    </rPh>
    <rPh sb="154" eb="156">
      <t>コウシン</t>
    </rPh>
    <rPh sb="156" eb="157">
      <t>リツ</t>
    </rPh>
    <rPh sb="158" eb="160">
      <t>ネンネン</t>
    </rPh>
    <rPh sb="160" eb="162">
      <t>カイゼン</t>
    </rPh>
    <rPh sb="170" eb="172">
      <t>ルイジ</t>
    </rPh>
    <rPh sb="172" eb="174">
      <t>ダンタイ</t>
    </rPh>
    <rPh sb="174" eb="176">
      <t>ヘイキン</t>
    </rPh>
    <rPh sb="177" eb="179">
      <t>シタマワ</t>
    </rPh>
    <rPh sb="185" eb="188">
      <t>ロウキュウカ</t>
    </rPh>
    <rPh sb="191" eb="193">
      <t>ロウスイ</t>
    </rPh>
    <rPh sb="194" eb="195">
      <t>オオ</t>
    </rPh>
    <rPh sb="204" eb="207">
      <t>ケイカクテキ</t>
    </rPh>
    <rPh sb="208" eb="210">
      <t>カンロ</t>
    </rPh>
    <rPh sb="211" eb="213">
      <t>コウシン</t>
    </rPh>
    <rPh sb="214" eb="215">
      <t>オコナ</t>
    </rPh>
    <rPh sb="219" eb="221">
      <t>ヒツヨウ</t>
    </rPh>
    <phoneticPr fontId="4"/>
  </si>
  <si>
    <t>　 経営の健全性・効率性は比較的良好であるといえます。しかしながら、有収率の低さが緊急の課題です。計画的な管路更新や漏水調査による有収率の向上に取り組みます。
　なお、経営戦略については平成30年度に策定の予定です。</t>
    <rPh sb="2" eb="4">
      <t>ケイエイ</t>
    </rPh>
    <rPh sb="5" eb="8">
      <t>ケンゼンセイ</t>
    </rPh>
    <rPh sb="9" eb="12">
      <t>コウリツセイ</t>
    </rPh>
    <rPh sb="13" eb="16">
      <t>ヒカクテキ</t>
    </rPh>
    <rPh sb="16" eb="18">
      <t>リョウコウ</t>
    </rPh>
    <rPh sb="34" eb="35">
      <t>ユウ</t>
    </rPh>
    <rPh sb="35" eb="36">
      <t>シュウ</t>
    </rPh>
    <rPh sb="36" eb="37">
      <t>リツ</t>
    </rPh>
    <rPh sb="38" eb="39">
      <t>ヒク</t>
    </rPh>
    <rPh sb="41" eb="43">
      <t>キンキュウ</t>
    </rPh>
    <rPh sb="44" eb="46">
      <t>カダイ</t>
    </rPh>
    <rPh sb="49" eb="52">
      <t>ケイカクテキ</t>
    </rPh>
    <rPh sb="53" eb="55">
      <t>カンロ</t>
    </rPh>
    <rPh sb="55" eb="57">
      <t>コウシン</t>
    </rPh>
    <rPh sb="58" eb="60">
      <t>ロウスイ</t>
    </rPh>
    <rPh sb="60" eb="62">
      <t>チョウサ</t>
    </rPh>
    <rPh sb="65" eb="66">
      <t>ユウ</t>
    </rPh>
    <rPh sb="66" eb="67">
      <t>シュウ</t>
    </rPh>
    <rPh sb="67" eb="68">
      <t>リツ</t>
    </rPh>
    <rPh sb="69" eb="71">
      <t>コウジョウ</t>
    </rPh>
    <rPh sb="72" eb="73">
      <t>ト</t>
    </rPh>
    <rPh sb="74" eb="75">
      <t>ク</t>
    </rPh>
    <rPh sb="84" eb="86">
      <t>ケイエイ</t>
    </rPh>
    <rPh sb="86" eb="88">
      <t>センリャク</t>
    </rPh>
    <rPh sb="93" eb="95">
      <t>ヘイセイ</t>
    </rPh>
    <rPh sb="97" eb="98">
      <t>ネン</t>
    </rPh>
    <rPh sb="98" eb="99">
      <t>ド</t>
    </rPh>
    <rPh sb="100" eb="102">
      <t>サクテイ</t>
    </rPh>
    <rPh sb="103" eb="10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</si>
</sst>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0.04</c:v>
                </c:pt>
                <c:pt idx="1">
                  <c:v>0.1</c:v>
                </c:pt>
                <c:pt idx="2">
                  <c:v>7.0000000000000007E-2</c:v>
                </c:pt>
                <c:pt idx="3">
                  <c:v>0.22</c:v>
                </c:pt>
                <c:pt idx="4">
                  <c:v>0.28000000000000003</c:v>
                </c:pt>
              </c:numCache>
            </c:numRef>
          </c:val>
          <c:extLst xmlns:c16r2="http://schemas.microsoft.com/office/drawing/2015/06/chart">
            <c:ext xmlns:c16="http://schemas.microsoft.com/office/drawing/2014/chart" uri="{C3380CC4-5D6E-409C-BE32-E72D297353CC}">
              <c16:uniqueId val="{00000000-9A3F-4C89-8405-509AFB203839}"/>
            </c:ext>
          </c:extLst>
        </c:ser>
        <c:dLbls>
          <c:showLegendKey val="0"/>
          <c:showVal val="0"/>
          <c:showCatName val="0"/>
          <c:showSerName val="0"/>
          <c:showPercent val="0"/>
          <c:showBubbleSize val="0"/>
        </c:dLbls>
        <c:gapWidth val="150"/>
        <c:axId val="136064048"/>
        <c:axId val="13606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9A3F-4C89-8405-509AFB203839}"/>
            </c:ext>
          </c:extLst>
        </c:ser>
        <c:dLbls>
          <c:showLegendKey val="0"/>
          <c:showVal val="0"/>
          <c:showCatName val="0"/>
          <c:showSerName val="0"/>
          <c:showPercent val="0"/>
          <c:showBubbleSize val="0"/>
        </c:dLbls>
        <c:marker val="1"/>
        <c:smooth val="0"/>
        <c:axId val="136064048"/>
        <c:axId val="136064440"/>
      </c:lineChart>
      <c:dateAx>
        <c:axId val="136064048"/>
        <c:scaling>
          <c:orientation val="minMax"/>
        </c:scaling>
        <c:delete val="1"/>
        <c:axPos val="b"/>
        <c:numFmt formatCode="ge" sourceLinked="1"/>
        <c:majorTickMark val="none"/>
        <c:minorTickMark val="none"/>
        <c:tickLblPos val="none"/>
        <c:crossAx val="136064440"/>
        <c:crosses val="autoZero"/>
        <c:auto val="1"/>
        <c:lblOffset val="100"/>
        <c:baseTimeUnit val="years"/>
      </c:dateAx>
      <c:valAx>
        <c:axId val="13606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6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65.680000000000007</c:v>
                </c:pt>
                <c:pt idx="1">
                  <c:v>68.709999999999994</c:v>
                </c:pt>
                <c:pt idx="2">
                  <c:v>72.760000000000005</c:v>
                </c:pt>
                <c:pt idx="3">
                  <c:v>85.84</c:v>
                </c:pt>
                <c:pt idx="4">
                  <c:v>85.79</c:v>
                </c:pt>
              </c:numCache>
            </c:numRef>
          </c:val>
          <c:extLst xmlns:c16r2="http://schemas.microsoft.com/office/drawing/2015/06/chart">
            <c:ext xmlns:c16="http://schemas.microsoft.com/office/drawing/2014/chart" uri="{C3380CC4-5D6E-409C-BE32-E72D297353CC}">
              <c16:uniqueId val="{00000000-05A9-4900-A03A-5CE1B2145E05}"/>
            </c:ext>
          </c:extLst>
        </c:ser>
        <c:dLbls>
          <c:showLegendKey val="0"/>
          <c:showVal val="0"/>
          <c:showCatName val="0"/>
          <c:showSerName val="0"/>
          <c:showPercent val="0"/>
          <c:showBubbleSize val="0"/>
        </c:dLbls>
        <c:gapWidth val="150"/>
        <c:axId val="247284080"/>
        <c:axId val="24728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05A9-4900-A03A-5CE1B2145E05}"/>
            </c:ext>
          </c:extLst>
        </c:ser>
        <c:dLbls>
          <c:showLegendKey val="0"/>
          <c:showVal val="0"/>
          <c:showCatName val="0"/>
          <c:showSerName val="0"/>
          <c:showPercent val="0"/>
          <c:showBubbleSize val="0"/>
        </c:dLbls>
        <c:marker val="1"/>
        <c:smooth val="0"/>
        <c:axId val="247284080"/>
        <c:axId val="247284472"/>
      </c:lineChart>
      <c:dateAx>
        <c:axId val="247284080"/>
        <c:scaling>
          <c:orientation val="minMax"/>
        </c:scaling>
        <c:delete val="1"/>
        <c:axPos val="b"/>
        <c:numFmt formatCode="ge" sourceLinked="1"/>
        <c:majorTickMark val="none"/>
        <c:minorTickMark val="none"/>
        <c:tickLblPos val="none"/>
        <c:crossAx val="247284472"/>
        <c:crosses val="autoZero"/>
        <c:auto val="1"/>
        <c:lblOffset val="100"/>
        <c:baseTimeUnit val="years"/>
      </c:dateAx>
      <c:valAx>
        <c:axId val="24728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28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76.36</c:v>
                </c:pt>
                <c:pt idx="1">
                  <c:v>70.84</c:v>
                </c:pt>
                <c:pt idx="2">
                  <c:v>66.98</c:v>
                </c:pt>
                <c:pt idx="3">
                  <c:v>68.91</c:v>
                </c:pt>
                <c:pt idx="4">
                  <c:v>68.849999999999994</c:v>
                </c:pt>
              </c:numCache>
            </c:numRef>
          </c:val>
          <c:extLst xmlns:c16r2="http://schemas.microsoft.com/office/drawing/2015/06/chart">
            <c:ext xmlns:c16="http://schemas.microsoft.com/office/drawing/2014/chart" uri="{C3380CC4-5D6E-409C-BE32-E72D297353CC}">
              <c16:uniqueId val="{00000000-D831-4691-8FD0-35C117A18995}"/>
            </c:ext>
          </c:extLst>
        </c:ser>
        <c:dLbls>
          <c:showLegendKey val="0"/>
          <c:showVal val="0"/>
          <c:showCatName val="0"/>
          <c:showSerName val="0"/>
          <c:showPercent val="0"/>
          <c:showBubbleSize val="0"/>
        </c:dLbls>
        <c:gapWidth val="150"/>
        <c:axId val="247285648"/>
        <c:axId val="24728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D831-4691-8FD0-35C117A18995}"/>
            </c:ext>
          </c:extLst>
        </c:ser>
        <c:dLbls>
          <c:showLegendKey val="0"/>
          <c:showVal val="0"/>
          <c:showCatName val="0"/>
          <c:showSerName val="0"/>
          <c:showPercent val="0"/>
          <c:showBubbleSize val="0"/>
        </c:dLbls>
        <c:marker val="1"/>
        <c:smooth val="0"/>
        <c:axId val="247285648"/>
        <c:axId val="247286040"/>
      </c:lineChart>
      <c:dateAx>
        <c:axId val="247285648"/>
        <c:scaling>
          <c:orientation val="minMax"/>
        </c:scaling>
        <c:delete val="1"/>
        <c:axPos val="b"/>
        <c:numFmt formatCode="ge" sourceLinked="1"/>
        <c:majorTickMark val="none"/>
        <c:minorTickMark val="none"/>
        <c:tickLblPos val="none"/>
        <c:crossAx val="247286040"/>
        <c:crosses val="autoZero"/>
        <c:auto val="1"/>
        <c:lblOffset val="100"/>
        <c:baseTimeUnit val="years"/>
      </c:dateAx>
      <c:valAx>
        <c:axId val="24728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28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89.45</c:v>
                </c:pt>
                <c:pt idx="1">
                  <c:v>97.31</c:v>
                </c:pt>
                <c:pt idx="2">
                  <c:v>103.94</c:v>
                </c:pt>
                <c:pt idx="3">
                  <c:v>117.92</c:v>
                </c:pt>
                <c:pt idx="4">
                  <c:v>110.68</c:v>
                </c:pt>
              </c:numCache>
            </c:numRef>
          </c:val>
          <c:extLst xmlns:c16r2="http://schemas.microsoft.com/office/drawing/2015/06/chart">
            <c:ext xmlns:c16="http://schemas.microsoft.com/office/drawing/2014/chart" uri="{C3380CC4-5D6E-409C-BE32-E72D297353CC}">
              <c16:uniqueId val="{00000000-71E9-4FC1-A07A-E419ED458CF1}"/>
            </c:ext>
          </c:extLst>
        </c:ser>
        <c:dLbls>
          <c:showLegendKey val="0"/>
          <c:showVal val="0"/>
          <c:showCatName val="0"/>
          <c:showSerName val="0"/>
          <c:showPercent val="0"/>
          <c:showBubbleSize val="0"/>
        </c:dLbls>
        <c:gapWidth val="150"/>
        <c:axId val="136065616"/>
        <c:axId val="13606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71E9-4FC1-A07A-E419ED458CF1}"/>
            </c:ext>
          </c:extLst>
        </c:ser>
        <c:dLbls>
          <c:showLegendKey val="0"/>
          <c:showVal val="0"/>
          <c:showCatName val="0"/>
          <c:showSerName val="0"/>
          <c:showPercent val="0"/>
          <c:showBubbleSize val="0"/>
        </c:dLbls>
        <c:marker val="1"/>
        <c:smooth val="0"/>
        <c:axId val="136065616"/>
        <c:axId val="136066008"/>
      </c:lineChart>
      <c:dateAx>
        <c:axId val="136065616"/>
        <c:scaling>
          <c:orientation val="minMax"/>
        </c:scaling>
        <c:delete val="1"/>
        <c:axPos val="b"/>
        <c:numFmt formatCode="ge" sourceLinked="1"/>
        <c:majorTickMark val="none"/>
        <c:minorTickMark val="none"/>
        <c:tickLblPos val="none"/>
        <c:crossAx val="136066008"/>
        <c:crosses val="autoZero"/>
        <c:auto val="1"/>
        <c:lblOffset val="100"/>
        <c:baseTimeUnit val="years"/>
      </c:dateAx>
      <c:valAx>
        <c:axId val="136066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06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28.9</c:v>
                </c:pt>
                <c:pt idx="1">
                  <c:v>37.22</c:v>
                </c:pt>
                <c:pt idx="2">
                  <c:v>39.18</c:v>
                </c:pt>
                <c:pt idx="3">
                  <c:v>37.47</c:v>
                </c:pt>
                <c:pt idx="4">
                  <c:v>39.74</c:v>
                </c:pt>
              </c:numCache>
            </c:numRef>
          </c:val>
          <c:extLst xmlns:c16r2="http://schemas.microsoft.com/office/drawing/2015/06/chart">
            <c:ext xmlns:c16="http://schemas.microsoft.com/office/drawing/2014/chart" uri="{C3380CC4-5D6E-409C-BE32-E72D297353CC}">
              <c16:uniqueId val="{00000000-F22A-40A3-AB7C-1F0BB8EDA527}"/>
            </c:ext>
          </c:extLst>
        </c:ser>
        <c:dLbls>
          <c:showLegendKey val="0"/>
          <c:showVal val="0"/>
          <c:showCatName val="0"/>
          <c:showSerName val="0"/>
          <c:showPercent val="0"/>
          <c:showBubbleSize val="0"/>
        </c:dLbls>
        <c:gapWidth val="150"/>
        <c:axId val="136067184"/>
        <c:axId val="13606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F22A-40A3-AB7C-1F0BB8EDA527}"/>
            </c:ext>
          </c:extLst>
        </c:ser>
        <c:dLbls>
          <c:showLegendKey val="0"/>
          <c:showVal val="0"/>
          <c:showCatName val="0"/>
          <c:showSerName val="0"/>
          <c:showPercent val="0"/>
          <c:showBubbleSize val="0"/>
        </c:dLbls>
        <c:marker val="1"/>
        <c:smooth val="0"/>
        <c:axId val="136067184"/>
        <c:axId val="136067576"/>
      </c:lineChart>
      <c:dateAx>
        <c:axId val="136067184"/>
        <c:scaling>
          <c:orientation val="minMax"/>
        </c:scaling>
        <c:delete val="1"/>
        <c:axPos val="b"/>
        <c:numFmt formatCode="ge" sourceLinked="1"/>
        <c:majorTickMark val="none"/>
        <c:minorTickMark val="none"/>
        <c:tickLblPos val="none"/>
        <c:crossAx val="136067576"/>
        <c:crosses val="autoZero"/>
        <c:auto val="1"/>
        <c:lblOffset val="100"/>
        <c:baseTimeUnit val="years"/>
      </c:dateAx>
      <c:valAx>
        <c:axId val="13606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6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8.36</c:v>
                </c:pt>
                <c:pt idx="1">
                  <c:v>8.65</c:v>
                </c:pt>
                <c:pt idx="2">
                  <c:v>8.6300000000000008</c:v>
                </c:pt>
                <c:pt idx="3">
                  <c:v>6.64</c:v>
                </c:pt>
                <c:pt idx="4">
                  <c:v>6.95</c:v>
                </c:pt>
              </c:numCache>
            </c:numRef>
          </c:val>
          <c:extLst xmlns:c16r2="http://schemas.microsoft.com/office/drawing/2015/06/chart">
            <c:ext xmlns:c16="http://schemas.microsoft.com/office/drawing/2014/chart" uri="{C3380CC4-5D6E-409C-BE32-E72D297353CC}">
              <c16:uniqueId val="{00000000-6EE2-42F3-A81B-4875E6643989}"/>
            </c:ext>
          </c:extLst>
        </c:ser>
        <c:dLbls>
          <c:showLegendKey val="0"/>
          <c:showVal val="0"/>
          <c:showCatName val="0"/>
          <c:showSerName val="0"/>
          <c:showPercent val="0"/>
          <c:showBubbleSize val="0"/>
        </c:dLbls>
        <c:gapWidth val="150"/>
        <c:axId val="136068752"/>
        <c:axId val="24695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6EE2-42F3-A81B-4875E6643989}"/>
            </c:ext>
          </c:extLst>
        </c:ser>
        <c:dLbls>
          <c:showLegendKey val="0"/>
          <c:showVal val="0"/>
          <c:showCatName val="0"/>
          <c:showSerName val="0"/>
          <c:showPercent val="0"/>
          <c:showBubbleSize val="0"/>
        </c:dLbls>
        <c:marker val="1"/>
        <c:smooth val="0"/>
        <c:axId val="136068752"/>
        <c:axId val="246951936"/>
      </c:lineChart>
      <c:dateAx>
        <c:axId val="136068752"/>
        <c:scaling>
          <c:orientation val="minMax"/>
        </c:scaling>
        <c:delete val="1"/>
        <c:axPos val="b"/>
        <c:numFmt formatCode="ge" sourceLinked="1"/>
        <c:majorTickMark val="none"/>
        <c:minorTickMark val="none"/>
        <c:tickLblPos val="none"/>
        <c:crossAx val="246951936"/>
        <c:crosses val="autoZero"/>
        <c:auto val="1"/>
        <c:lblOffset val="100"/>
        <c:baseTimeUnit val="years"/>
      </c:dateAx>
      <c:valAx>
        <c:axId val="2469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6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
                  <c:v>0</c:v>
                </c:pt>
                <c:pt idx="1">
                  <c:v>3.38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1C8-4D21-AB04-77D8ADD14D32}"/>
            </c:ext>
          </c:extLst>
        </c:ser>
        <c:dLbls>
          <c:showLegendKey val="0"/>
          <c:showVal val="0"/>
          <c:showCatName val="0"/>
          <c:showSerName val="0"/>
          <c:showPercent val="0"/>
          <c:showBubbleSize val="0"/>
        </c:dLbls>
        <c:gapWidth val="150"/>
        <c:axId val="246955072"/>
        <c:axId val="24695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E1C8-4D21-AB04-77D8ADD14D32}"/>
            </c:ext>
          </c:extLst>
        </c:ser>
        <c:dLbls>
          <c:showLegendKey val="0"/>
          <c:showVal val="0"/>
          <c:showCatName val="0"/>
          <c:showSerName val="0"/>
          <c:showPercent val="0"/>
          <c:showBubbleSize val="0"/>
        </c:dLbls>
        <c:marker val="1"/>
        <c:smooth val="0"/>
        <c:axId val="246955072"/>
        <c:axId val="246955464"/>
      </c:lineChart>
      <c:dateAx>
        <c:axId val="246955072"/>
        <c:scaling>
          <c:orientation val="minMax"/>
        </c:scaling>
        <c:delete val="1"/>
        <c:axPos val="b"/>
        <c:numFmt formatCode="ge" sourceLinked="1"/>
        <c:majorTickMark val="none"/>
        <c:minorTickMark val="none"/>
        <c:tickLblPos val="none"/>
        <c:crossAx val="246955464"/>
        <c:crosses val="autoZero"/>
        <c:auto val="1"/>
        <c:lblOffset val="100"/>
        <c:baseTimeUnit val="years"/>
      </c:dateAx>
      <c:valAx>
        <c:axId val="246955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9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702.54</c:v>
                </c:pt>
                <c:pt idx="1">
                  <c:v>83.38</c:v>
                </c:pt>
                <c:pt idx="2">
                  <c:v>65.59</c:v>
                </c:pt>
                <c:pt idx="3">
                  <c:v>86.68</c:v>
                </c:pt>
                <c:pt idx="4">
                  <c:v>101.9</c:v>
                </c:pt>
              </c:numCache>
            </c:numRef>
          </c:val>
          <c:extLst xmlns:c16r2="http://schemas.microsoft.com/office/drawing/2015/06/chart">
            <c:ext xmlns:c16="http://schemas.microsoft.com/office/drawing/2014/chart" uri="{C3380CC4-5D6E-409C-BE32-E72D297353CC}">
              <c16:uniqueId val="{00000000-C340-4FA6-BA41-E01E2DFCB0A7}"/>
            </c:ext>
          </c:extLst>
        </c:ser>
        <c:dLbls>
          <c:showLegendKey val="0"/>
          <c:showVal val="0"/>
          <c:showCatName val="0"/>
          <c:showSerName val="0"/>
          <c:showPercent val="0"/>
          <c:showBubbleSize val="0"/>
        </c:dLbls>
        <c:gapWidth val="150"/>
        <c:axId val="246956640"/>
        <c:axId val="24695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C340-4FA6-BA41-E01E2DFCB0A7}"/>
            </c:ext>
          </c:extLst>
        </c:ser>
        <c:dLbls>
          <c:showLegendKey val="0"/>
          <c:showVal val="0"/>
          <c:showCatName val="0"/>
          <c:showSerName val="0"/>
          <c:showPercent val="0"/>
          <c:showBubbleSize val="0"/>
        </c:dLbls>
        <c:marker val="1"/>
        <c:smooth val="0"/>
        <c:axId val="246956640"/>
        <c:axId val="246957032"/>
      </c:lineChart>
      <c:dateAx>
        <c:axId val="246956640"/>
        <c:scaling>
          <c:orientation val="minMax"/>
        </c:scaling>
        <c:delete val="1"/>
        <c:axPos val="b"/>
        <c:numFmt formatCode="ge" sourceLinked="1"/>
        <c:majorTickMark val="none"/>
        <c:minorTickMark val="none"/>
        <c:tickLblPos val="none"/>
        <c:crossAx val="246957032"/>
        <c:crosses val="autoZero"/>
        <c:auto val="1"/>
        <c:lblOffset val="100"/>
        <c:baseTimeUnit val="years"/>
      </c:dateAx>
      <c:valAx>
        <c:axId val="246957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9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1032.31</c:v>
                </c:pt>
                <c:pt idx="1">
                  <c:v>1020.4</c:v>
                </c:pt>
                <c:pt idx="2">
                  <c:v>975.58</c:v>
                </c:pt>
                <c:pt idx="3">
                  <c:v>841.11</c:v>
                </c:pt>
                <c:pt idx="4">
                  <c:v>794.72</c:v>
                </c:pt>
              </c:numCache>
            </c:numRef>
          </c:val>
          <c:extLst xmlns:c16r2="http://schemas.microsoft.com/office/drawing/2015/06/chart">
            <c:ext xmlns:c16="http://schemas.microsoft.com/office/drawing/2014/chart" uri="{C3380CC4-5D6E-409C-BE32-E72D297353CC}">
              <c16:uniqueId val="{00000000-5D33-461E-B3C1-FF4EC616252A}"/>
            </c:ext>
          </c:extLst>
        </c:ser>
        <c:dLbls>
          <c:showLegendKey val="0"/>
          <c:showVal val="0"/>
          <c:showCatName val="0"/>
          <c:showSerName val="0"/>
          <c:showPercent val="0"/>
          <c:showBubbleSize val="0"/>
        </c:dLbls>
        <c:gapWidth val="150"/>
        <c:axId val="246954288"/>
        <c:axId val="24695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5D33-461E-B3C1-FF4EC616252A}"/>
            </c:ext>
          </c:extLst>
        </c:ser>
        <c:dLbls>
          <c:showLegendKey val="0"/>
          <c:showVal val="0"/>
          <c:showCatName val="0"/>
          <c:showSerName val="0"/>
          <c:showPercent val="0"/>
          <c:showBubbleSize val="0"/>
        </c:dLbls>
        <c:marker val="1"/>
        <c:smooth val="0"/>
        <c:axId val="246954288"/>
        <c:axId val="246953896"/>
      </c:lineChart>
      <c:dateAx>
        <c:axId val="246954288"/>
        <c:scaling>
          <c:orientation val="minMax"/>
        </c:scaling>
        <c:delete val="1"/>
        <c:axPos val="b"/>
        <c:numFmt formatCode="ge" sourceLinked="1"/>
        <c:majorTickMark val="none"/>
        <c:minorTickMark val="none"/>
        <c:tickLblPos val="none"/>
        <c:crossAx val="246953896"/>
        <c:crosses val="autoZero"/>
        <c:auto val="1"/>
        <c:lblOffset val="100"/>
        <c:baseTimeUnit val="years"/>
      </c:dateAx>
      <c:valAx>
        <c:axId val="246953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95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87.06</c:v>
                </c:pt>
                <c:pt idx="1">
                  <c:v>94.38</c:v>
                </c:pt>
                <c:pt idx="2">
                  <c:v>99.64</c:v>
                </c:pt>
                <c:pt idx="3">
                  <c:v>110.43</c:v>
                </c:pt>
                <c:pt idx="4">
                  <c:v>102.12</c:v>
                </c:pt>
              </c:numCache>
            </c:numRef>
          </c:val>
          <c:extLst xmlns:c16r2="http://schemas.microsoft.com/office/drawing/2015/06/chart">
            <c:ext xmlns:c16="http://schemas.microsoft.com/office/drawing/2014/chart" uri="{C3380CC4-5D6E-409C-BE32-E72D297353CC}">
              <c16:uniqueId val="{00000000-0B90-4A91-8580-C75C7DDFCA29}"/>
            </c:ext>
          </c:extLst>
        </c:ser>
        <c:dLbls>
          <c:showLegendKey val="0"/>
          <c:showVal val="0"/>
          <c:showCatName val="0"/>
          <c:showSerName val="0"/>
          <c:showPercent val="0"/>
          <c:showBubbleSize val="0"/>
        </c:dLbls>
        <c:gapWidth val="150"/>
        <c:axId val="246954680"/>
        <c:axId val="2469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0B90-4A91-8580-C75C7DDFCA29}"/>
            </c:ext>
          </c:extLst>
        </c:ser>
        <c:dLbls>
          <c:showLegendKey val="0"/>
          <c:showVal val="0"/>
          <c:showCatName val="0"/>
          <c:showSerName val="0"/>
          <c:showPercent val="0"/>
          <c:showBubbleSize val="0"/>
        </c:dLbls>
        <c:marker val="1"/>
        <c:smooth val="0"/>
        <c:axId val="246954680"/>
        <c:axId val="246958208"/>
      </c:lineChart>
      <c:dateAx>
        <c:axId val="246954680"/>
        <c:scaling>
          <c:orientation val="minMax"/>
        </c:scaling>
        <c:delete val="1"/>
        <c:axPos val="b"/>
        <c:numFmt formatCode="ge" sourceLinked="1"/>
        <c:majorTickMark val="none"/>
        <c:minorTickMark val="none"/>
        <c:tickLblPos val="none"/>
        <c:crossAx val="246958208"/>
        <c:crosses val="autoZero"/>
        <c:auto val="1"/>
        <c:lblOffset val="100"/>
        <c:baseTimeUnit val="years"/>
      </c:dateAx>
      <c:valAx>
        <c:axId val="2469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95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169.25</c:v>
                </c:pt>
                <c:pt idx="1">
                  <c:v>156.26</c:v>
                </c:pt>
                <c:pt idx="2">
                  <c:v>148.15</c:v>
                </c:pt>
                <c:pt idx="3">
                  <c:v>148.6</c:v>
                </c:pt>
                <c:pt idx="4">
                  <c:v>164.05</c:v>
                </c:pt>
              </c:numCache>
            </c:numRef>
          </c:val>
          <c:extLst xmlns:c16r2="http://schemas.microsoft.com/office/drawing/2015/06/chart">
            <c:ext xmlns:c16="http://schemas.microsoft.com/office/drawing/2014/chart" uri="{C3380CC4-5D6E-409C-BE32-E72D297353CC}">
              <c16:uniqueId val="{00000000-EB4C-4930-87CC-575DFD19BBC1}"/>
            </c:ext>
          </c:extLst>
        </c:ser>
        <c:dLbls>
          <c:showLegendKey val="0"/>
          <c:showVal val="0"/>
          <c:showCatName val="0"/>
          <c:showSerName val="0"/>
          <c:showPercent val="0"/>
          <c:showBubbleSize val="0"/>
        </c:dLbls>
        <c:gapWidth val="150"/>
        <c:axId val="246959384"/>
        <c:axId val="24728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EB4C-4930-87CC-575DFD19BBC1}"/>
            </c:ext>
          </c:extLst>
        </c:ser>
        <c:dLbls>
          <c:showLegendKey val="0"/>
          <c:showVal val="0"/>
          <c:showCatName val="0"/>
          <c:showSerName val="0"/>
          <c:showPercent val="0"/>
          <c:showBubbleSize val="0"/>
        </c:dLbls>
        <c:marker val="1"/>
        <c:smooth val="0"/>
        <c:axId val="246959384"/>
        <c:axId val="247282904"/>
      </c:lineChart>
      <c:dateAx>
        <c:axId val="246959384"/>
        <c:scaling>
          <c:orientation val="minMax"/>
        </c:scaling>
        <c:delete val="1"/>
        <c:axPos val="b"/>
        <c:numFmt formatCode="ge" sourceLinked="1"/>
        <c:majorTickMark val="none"/>
        <c:minorTickMark val="none"/>
        <c:tickLblPos val="none"/>
        <c:crossAx val="247282904"/>
        <c:crosses val="autoZero"/>
        <c:auto val="1"/>
        <c:lblOffset val="100"/>
        <c:baseTimeUnit val="years"/>
      </c:dateAx>
      <c:valAx>
        <c:axId val="24728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95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宮崎県　国富町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19722</v>
      </c>
      <c r="AM8" s="59"/>
      <c r="AN8" s="59"/>
      <c r="AO8" s="59"/>
      <c r="AP8" s="59"/>
      <c r="AQ8" s="59"/>
      <c r="AR8" s="59"/>
      <c r="AS8" s="59"/>
      <c r="AT8" s="50">
        <f>データ!$S$6</f>
        <v>130.63</v>
      </c>
      <c r="AU8" s="51"/>
      <c r="AV8" s="51"/>
      <c r="AW8" s="51"/>
      <c r="AX8" s="51"/>
      <c r="AY8" s="51"/>
      <c r="AZ8" s="51"/>
      <c r="BA8" s="51"/>
      <c r="BB8" s="52">
        <f>データ!$T$6</f>
        <v>150.97999999999999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32.44</v>
      </c>
      <c r="J10" s="51"/>
      <c r="K10" s="51"/>
      <c r="L10" s="51"/>
      <c r="M10" s="51"/>
      <c r="N10" s="51"/>
      <c r="O10" s="62"/>
      <c r="P10" s="52">
        <f>データ!$P$6</f>
        <v>97.7</v>
      </c>
      <c r="Q10" s="52"/>
      <c r="R10" s="52"/>
      <c r="S10" s="52"/>
      <c r="T10" s="52"/>
      <c r="U10" s="52"/>
      <c r="V10" s="52"/>
      <c r="W10" s="59">
        <f>データ!$Q$6</f>
        <v>3292</v>
      </c>
      <c r="X10" s="59"/>
      <c r="Y10" s="59"/>
      <c r="Z10" s="59"/>
      <c r="AA10" s="59"/>
      <c r="AB10" s="59"/>
      <c r="AC10" s="59"/>
      <c r="AD10" s="2"/>
      <c r="AE10" s="2"/>
      <c r="AF10" s="2"/>
      <c r="AG10" s="2"/>
      <c r="AH10" s="4"/>
      <c r="AI10" s="4"/>
      <c r="AJ10" s="4"/>
      <c r="AK10" s="4"/>
      <c r="AL10" s="59">
        <f>データ!$U$6</f>
        <v>19167</v>
      </c>
      <c r="AM10" s="59"/>
      <c r="AN10" s="59"/>
      <c r="AO10" s="59"/>
      <c r="AP10" s="59"/>
      <c r="AQ10" s="59"/>
      <c r="AR10" s="59"/>
      <c r="AS10" s="59"/>
      <c r="AT10" s="50">
        <f>データ!$V$6</f>
        <v>34.450000000000003</v>
      </c>
      <c r="AU10" s="51"/>
      <c r="AV10" s="51"/>
      <c r="AW10" s="51"/>
      <c r="AX10" s="51"/>
      <c r="AY10" s="51"/>
      <c r="AZ10" s="51"/>
      <c r="BA10" s="51"/>
      <c r="BB10" s="52">
        <f>データ!$W$6</f>
        <v>556.37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skMYSbGfptH2rij8P8btt/dYvbbOOVPVCffwzF0/rUGZoLX0T60dASU9W7AOSbYCvJZX3/oNYfMa7dbheJ1g==" saltValue="gUqXkZj3gJiHIntQ3yBjF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453820</v>
      </c>
      <c r="D6" s="33">
        <f t="shared" si="3"/>
        <v>46</v>
      </c>
      <c r="E6" s="33">
        <f t="shared" si="3"/>
        <v>1</v>
      </c>
      <c r="F6" s="33">
        <f t="shared" si="3"/>
        <v>0</v>
      </c>
      <c r="G6" s="33">
        <f t="shared" si="3"/>
        <v>1</v>
      </c>
      <c r="H6" s="33" t="str">
        <f t="shared" si="3"/>
        <v>宮崎県　国富町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32.44</v>
      </c>
      <c r="P6" s="34">
        <f t="shared" si="3"/>
        <v>97.7</v>
      </c>
      <c r="Q6" s="34">
        <f t="shared" si="3"/>
        <v>3292</v>
      </c>
      <c r="R6" s="34">
        <f t="shared" si="3"/>
        <v>19722</v>
      </c>
      <c r="S6" s="34">
        <f t="shared" si="3"/>
        <v>130.63</v>
      </c>
      <c r="T6" s="34">
        <f t="shared" si="3"/>
        <v>150.97999999999999</v>
      </c>
      <c r="U6" s="34">
        <f t="shared" si="3"/>
        <v>19167</v>
      </c>
      <c r="V6" s="34">
        <f t="shared" si="3"/>
        <v>34.450000000000003</v>
      </c>
      <c r="W6" s="34">
        <f t="shared" si="3"/>
        <v>556.37</v>
      </c>
      <c r="X6" s="35">
        <f>IF(X7="",NA(),X7)</f>
        <v>89.45</v>
      </c>
      <c r="Y6" s="35">
        <f t="shared" ref="Y6:AG6" si="4">IF(Y7="",NA(),Y7)</f>
        <v>97.31</v>
      </c>
      <c r="Z6" s="35">
        <f t="shared" si="4"/>
        <v>103.94</v>
      </c>
      <c r="AA6" s="35">
        <f t="shared" si="4"/>
        <v>117.92</v>
      </c>
      <c r="AB6" s="35">
        <f t="shared" si="4"/>
        <v>110.68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5">
        <f t="shared" ref="AJ6:AR6" si="5">IF(AJ7="",NA(),AJ7)</f>
        <v>3.38</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702.54</v>
      </c>
      <c r="AU6" s="35">
        <f t="shared" ref="AU6:BC6" si="6">IF(AU7="",NA(),AU7)</f>
        <v>83.38</v>
      </c>
      <c r="AV6" s="35">
        <f t="shared" si="6"/>
        <v>65.59</v>
      </c>
      <c r="AW6" s="35">
        <f t="shared" si="6"/>
        <v>86.68</v>
      </c>
      <c r="AX6" s="35">
        <f t="shared" si="6"/>
        <v>101.9</v>
      </c>
      <c r="AY6" s="35">
        <f t="shared" si="6"/>
        <v>963.24</v>
      </c>
      <c r="AZ6" s="35">
        <f t="shared" si="6"/>
        <v>381.53</v>
      </c>
      <c r="BA6" s="35">
        <f t="shared" si="6"/>
        <v>391.54</v>
      </c>
      <c r="BB6" s="35">
        <f t="shared" si="6"/>
        <v>384.34</v>
      </c>
      <c r="BC6" s="35">
        <f t="shared" si="6"/>
        <v>359.47</v>
      </c>
      <c r="BD6" s="34" t="str">
        <f>IF(BD7="","",IF(BD7="-","【-】","【"&amp;SUBSTITUTE(TEXT(BD7,"#,##0.00"),"-","△")&amp;"】"))</f>
        <v>【264.34】</v>
      </c>
      <c r="BE6" s="35">
        <f>IF(BE7="",NA(),BE7)</f>
        <v>1032.31</v>
      </c>
      <c r="BF6" s="35">
        <f t="shared" ref="BF6:BN6" si="7">IF(BF7="",NA(),BF7)</f>
        <v>1020.4</v>
      </c>
      <c r="BG6" s="35">
        <f t="shared" si="7"/>
        <v>975.58</v>
      </c>
      <c r="BH6" s="35">
        <f t="shared" si="7"/>
        <v>841.11</v>
      </c>
      <c r="BI6" s="35">
        <f t="shared" si="7"/>
        <v>794.72</v>
      </c>
      <c r="BJ6" s="35">
        <f t="shared" si="7"/>
        <v>400.38</v>
      </c>
      <c r="BK6" s="35">
        <f t="shared" si="7"/>
        <v>393.27</v>
      </c>
      <c r="BL6" s="35">
        <f t="shared" si="7"/>
        <v>386.97</v>
      </c>
      <c r="BM6" s="35">
        <f t="shared" si="7"/>
        <v>380.58</v>
      </c>
      <c r="BN6" s="35">
        <f t="shared" si="7"/>
        <v>401.79</v>
      </c>
      <c r="BO6" s="34" t="str">
        <f>IF(BO7="","",IF(BO7="-","【-】","【"&amp;SUBSTITUTE(TEXT(BO7,"#,##0.00"),"-","△")&amp;"】"))</f>
        <v>【274.27】</v>
      </c>
      <c r="BP6" s="35">
        <f>IF(BP7="",NA(),BP7)</f>
        <v>87.06</v>
      </c>
      <c r="BQ6" s="35">
        <f t="shared" ref="BQ6:BY6" si="8">IF(BQ7="",NA(),BQ7)</f>
        <v>94.38</v>
      </c>
      <c r="BR6" s="35">
        <f t="shared" si="8"/>
        <v>99.64</v>
      </c>
      <c r="BS6" s="35">
        <f t="shared" si="8"/>
        <v>110.43</v>
      </c>
      <c r="BT6" s="35">
        <f t="shared" si="8"/>
        <v>102.12</v>
      </c>
      <c r="BU6" s="35">
        <f t="shared" si="8"/>
        <v>96.56</v>
      </c>
      <c r="BV6" s="35">
        <f t="shared" si="8"/>
        <v>100.47</v>
      </c>
      <c r="BW6" s="35">
        <f t="shared" si="8"/>
        <v>101.72</v>
      </c>
      <c r="BX6" s="35">
        <f t="shared" si="8"/>
        <v>102.38</v>
      </c>
      <c r="BY6" s="35">
        <f t="shared" si="8"/>
        <v>100.12</v>
      </c>
      <c r="BZ6" s="34" t="str">
        <f>IF(BZ7="","",IF(BZ7="-","【-】","【"&amp;SUBSTITUTE(TEXT(BZ7,"#,##0.00"),"-","△")&amp;"】"))</f>
        <v>【104.36】</v>
      </c>
      <c r="CA6" s="35">
        <f>IF(CA7="",NA(),CA7)</f>
        <v>169.25</v>
      </c>
      <c r="CB6" s="35">
        <f t="shared" ref="CB6:CJ6" si="9">IF(CB7="",NA(),CB7)</f>
        <v>156.26</v>
      </c>
      <c r="CC6" s="35">
        <f t="shared" si="9"/>
        <v>148.15</v>
      </c>
      <c r="CD6" s="35">
        <f t="shared" si="9"/>
        <v>148.6</v>
      </c>
      <c r="CE6" s="35">
        <f t="shared" si="9"/>
        <v>164.05</v>
      </c>
      <c r="CF6" s="35">
        <f t="shared" si="9"/>
        <v>177.14</v>
      </c>
      <c r="CG6" s="35">
        <f t="shared" si="9"/>
        <v>169.82</v>
      </c>
      <c r="CH6" s="35">
        <f t="shared" si="9"/>
        <v>168.2</v>
      </c>
      <c r="CI6" s="35">
        <f t="shared" si="9"/>
        <v>168.67</v>
      </c>
      <c r="CJ6" s="35">
        <f t="shared" si="9"/>
        <v>174.97</v>
      </c>
      <c r="CK6" s="34" t="str">
        <f>IF(CK7="","",IF(CK7="-","【-】","【"&amp;SUBSTITUTE(TEXT(CK7,"#,##0.00"),"-","△")&amp;"】"))</f>
        <v>【165.71】</v>
      </c>
      <c r="CL6" s="35">
        <f>IF(CL7="",NA(),CL7)</f>
        <v>65.680000000000007</v>
      </c>
      <c r="CM6" s="35">
        <f t="shared" ref="CM6:CU6" si="10">IF(CM7="",NA(),CM7)</f>
        <v>68.709999999999994</v>
      </c>
      <c r="CN6" s="35">
        <f t="shared" si="10"/>
        <v>72.760000000000005</v>
      </c>
      <c r="CO6" s="35">
        <f t="shared" si="10"/>
        <v>85.84</v>
      </c>
      <c r="CP6" s="35">
        <f t="shared" si="10"/>
        <v>85.79</v>
      </c>
      <c r="CQ6" s="35">
        <f t="shared" si="10"/>
        <v>55.64</v>
      </c>
      <c r="CR6" s="35">
        <f t="shared" si="10"/>
        <v>55.13</v>
      </c>
      <c r="CS6" s="35">
        <f t="shared" si="10"/>
        <v>54.77</v>
      </c>
      <c r="CT6" s="35">
        <f t="shared" si="10"/>
        <v>54.92</v>
      </c>
      <c r="CU6" s="35">
        <f t="shared" si="10"/>
        <v>55.63</v>
      </c>
      <c r="CV6" s="34" t="str">
        <f>IF(CV7="","",IF(CV7="-","【-】","【"&amp;SUBSTITUTE(TEXT(CV7,"#,##0.00"),"-","△")&amp;"】"))</f>
        <v>【60.41】</v>
      </c>
      <c r="CW6" s="35">
        <f>IF(CW7="",NA(),CW7)</f>
        <v>76.36</v>
      </c>
      <c r="CX6" s="35">
        <f t="shared" ref="CX6:DF6" si="11">IF(CX7="",NA(),CX7)</f>
        <v>70.84</v>
      </c>
      <c r="CY6" s="35">
        <f t="shared" si="11"/>
        <v>66.98</v>
      </c>
      <c r="CZ6" s="35">
        <f t="shared" si="11"/>
        <v>68.91</v>
      </c>
      <c r="DA6" s="35">
        <f t="shared" si="11"/>
        <v>68.849999999999994</v>
      </c>
      <c r="DB6" s="35">
        <f t="shared" si="11"/>
        <v>83.09</v>
      </c>
      <c r="DC6" s="35">
        <f t="shared" si="11"/>
        <v>83</v>
      </c>
      <c r="DD6" s="35">
        <f t="shared" si="11"/>
        <v>82.89</v>
      </c>
      <c r="DE6" s="35">
        <f t="shared" si="11"/>
        <v>82.66</v>
      </c>
      <c r="DF6" s="35">
        <f t="shared" si="11"/>
        <v>82.04</v>
      </c>
      <c r="DG6" s="34" t="str">
        <f>IF(DG7="","",IF(DG7="-","【-】","【"&amp;SUBSTITUTE(TEXT(DG7,"#,##0.00"),"-","△")&amp;"】"))</f>
        <v>【89.93】</v>
      </c>
      <c r="DH6" s="35">
        <f>IF(DH7="",NA(),DH7)</f>
        <v>28.9</v>
      </c>
      <c r="DI6" s="35">
        <f t="shared" ref="DI6:DQ6" si="12">IF(DI7="",NA(),DI7)</f>
        <v>37.22</v>
      </c>
      <c r="DJ6" s="35">
        <f t="shared" si="12"/>
        <v>39.18</v>
      </c>
      <c r="DK6" s="35">
        <f t="shared" si="12"/>
        <v>37.47</v>
      </c>
      <c r="DL6" s="35">
        <f t="shared" si="12"/>
        <v>39.74</v>
      </c>
      <c r="DM6" s="35">
        <f t="shared" si="12"/>
        <v>39.06</v>
      </c>
      <c r="DN6" s="35">
        <f t="shared" si="12"/>
        <v>46.66</v>
      </c>
      <c r="DO6" s="35">
        <f t="shared" si="12"/>
        <v>47.46</v>
      </c>
      <c r="DP6" s="35">
        <f t="shared" si="12"/>
        <v>48.49</v>
      </c>
      <c r="DQ6" s="35">
        <f t="shared" si="12"/>
        <v>48.05</v>
      </c>
      <c r="DR6" s="34" t="str">
        <f>IF(DR7="","",IF(DR7="-","【-】","【"&amp;SUBSTITUTE(TEXT(DR7,"#,##0.00"),"-","△")&amp;"】"))</f>
        <v>【48.12】</v>
      </c>
      <c r="DS6" s="35">
        <f>IF(DS7="",NA(),DS7)</f>
        <v>8.36</v>
      </c>
      <c r="DT6" s="35">
        <f t="shared" ref="DT6:EB6" si="13">IF(DT7="",NA(),DT7)</f>
        <v>8.65</v>
      </c>
      <c r="DU6" s="35">
        <f t="shared" si="13"/>
        <v>8.6300000000000008</v>
      </c>
      <c r="DV6" s="35">
        <f t="shared" si="13"/>
        <v>6.64</v>
      </c>
      <c r="DW6" s="35">
        <f t="shared" si="13"/>
        <v>6.95</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0.04</v>
      </c>
      <c r="EE6" s="35">
        <f t="shared" ref="EE6:EM6" si="14">IF(EE7="",NA(),EE7)</f>
        <v>0.1</v>
      </c>
      <c r="EF6" s="35">
        <f t="shared" si="14"/>
        <v>7.0000000000000007E-2</v>
      </c>
      <c r="EG6" s="35">
        <f t="shared" si="14"/>
        <v>0.22</v>
      </c>
      <c r="EH6" s="35">
        <f t="shared" si="14"/>
        <v>0.28000000000000003</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453820</v>
      </c>
      <c r="D7" s="37">
        <v>46</v>
      </c>
      <c r="E7" s="37">
        <v>1</v>
      </c>
      <c r="F7" s="37">
        <v>0</v>
      </c>
      <c r="G7" s="37">
        <v>1</v>
      </c>
      <c r="H7" s="37" t="s">
        <v>105</v>
      </c>
      <c r="I7" s="37" t="s">
        <v>106</v>
      </c>
      <c r="J7" s="37" t="s">
        <v>107</v>
      </c>
      <c r="K7" s="37" t="s">
        <v>108</v>
      </c>
      <c r="L7" s="37" t="s">
        <v>109</v>
      </c>
      <c r="M7" s="37" t="s">
        <v>110</v>
      </c>
      <c r="N7" s="38" t="s">
        <v>111</v>
      </c>
      <c r="O7" s="38">
        <v>32.44</v>
      </c>
      <c r="P7" s="38">
        <v>97.7</v>
      </c>
      <c r="Q7" s="38">
        <v>3292</v>
      </c>
      <c r="R7" s="38">
        <v>19722</v>
      </c>
      <c r="S7" s="38">
        <v>130.63</v>
      </c>
      <c r="T7" s="38">
        <v>150.97999999999999</v>
      </c>
      <c r="U7" s="38">
        <v>19167</v>
      </c>
      <c r="V7" s="38">
        <v>34.450000000000003</v>
      </c>
      <c r="W7" s="38">
        <v>556.37</v>
      </c>
      <c r="X7" s="38">
        <v>89.45</v>
      </c>
      <c r="Y7" s="38">
        <v>97.31</v>
      </c>
      <c r="Z7" s="38">
        <v>103.94</v>
      </c>
      <c r="AA7" s="38">
        <v>117.92</v>
      </c>
      <c r="AB7" s="38">
        <v>110.68</v>
      </c>
      <c r="AC7" s="38">
        <v>106.55</v>
      </c>
      <c r="AD7" s="38">
        <v>110.01</v>
      </c>
      <c r="AE7" s="38">
        <v>111.21</v>
      </c>
      <c r="AF7" s="38">
        <v>111.71</v>
      </c>
      <c r="AG7" s="38">
        <v>110.05</v>
      </c>
      <c r="AH7" s="38">
        <v>113.39</v>
      </c>
      <c r="AI7" s="38">
        <v>0</v>
      </c>
      <c r="AJ7" s="38">
        <v>3.38</v>
      </c>
      <c r="AK7" s="38">
        <v>0</v>
      </c>
      <c r="AL7" s="38">
        <v>0</v>
      </c>
      <c r="AM7" s="38">
        <v>0</v>
      </c>
      <c r="AN7" s="38">
        <v>9.56</v>
      </c>
      <c r="AO7" s="38">
        <v>2.8</v>
      </c>
      <c r="AP7" s="38">
        <v>1.93</v>
      </c>
      <c r="AQ7" s="38">
        <v>1.72</v>
      </c>
      <c r="AR7" s="38">
        <v>2.64</v>
      </c>
      <c r="AS7" s="38">
        <v>0.85</v>
      </c>
      <c r="AT7" s="38">
        <v>702.54</v>
      </c>
      <c r="AU7" s="38">
        <v>83.38</v>
      </c>
      <c r="AV7" s="38">
        <v>65.59</v>
      </c>
      <c r="AW7" s="38">
        <v>86.68</v>
      </c>
      <c r="AX7" s="38">
        <v>101.9</v>
      </c>
      <c r="AY7" s="38">
        <v>963.24</v>
      </c>
      <c r="AZ7" s="38">
        <v>381.53</v>
      </c>
      <c r="BA7" s="38">
        <v>391.54</v>
      </c>
      <c r="BB7" s="38">
        <v>384.34</v>
      </c>
      <c r="BC7" s="38">
        <v>359.47</v>
      </c>
      <c r="BD7" s="38">
        <v>264.33999999999997</v>
      </c>
      <c r="BE7" s="38">
        <v>1032.31</v>
      </c>
      <c r="BF7" s="38">
        <v>1020.4</v>
      </c>
      <c r="BG7" s="38">
        <v>975.58</v>
      </c>
      <c r="BH7" s="38">
        <v>841.11</v>
      </c>
      <c r="BI7" s="38">
        <v>794.72</v>
      </c>
      <c r="BJ7" s="38">
        <v>400.38</v>
      </c>
      <c r="BK7" s="38">
        <v>393.27</v>
      </c>
      <c r="BL7" s="38">
        <v>386.97</v>
      </c>
      <c r="BM7" s="38">
        <v>380.58</v>
      </c>
      <c r="BN7" s="38">
        <v>401.79</v>
      </c>
      <c r="BO7" s="38">
        <v>274.27</v>
      </c>
      <c r="BP7" s="38">
        <v>87.06</v>
      </c>
      <c r="BQ7" s="38">
        <v>94.38</v>
      </c>
      <c r="BR7" s="38">
        <v>99.64</v>
      </c>
      <c r="BS7" s="38">
        <v>110.43</v>
      </c>
      <c r="BT7" s="38">
        <v>102.12</v>
      </c>
      <c r="BU7" s="38">
        <v>96.56</v>
      </c>
      <c r="BV7" s="38">
        <v>100.47</v>
      </c>
      <c r="BW7" s="38">
        <v>101.72</v>
      </c>
      <c r="BX7" s="38">
        <v>102.38</v>
      </c>
      <c r="BY7" s="38">
        <v>100.12</v>
      </c>
      <c r="BZ7" s="38">
        <v>104.36</v>
      </c>
      <c r="CA7" s="38">
        <v>169.25</v>
      </c>
      <c r="CB7" s="38">
        <v>156.26</v>
      </c>
      <c r="CC7" s="38">
        <v>148.15</v>
      </c>
      <c r="CD7" s="38">
        <v>148.6</v>
      </c>
      <c r="CE7" s="38">
        <v>164.05</v>
      </c>
      <c r="CF7" s="38">
        <v>177.14</v>
      </c>
      <c r="CG7" s="38">
        <v>169.82</v>
      </c>
      <c r="CH7" s="38">
        <v>168.2</v>
      </c>
      <c r="CI7" s="38">
        <v>168.67</v>
      </c>
      <c r="CJ7" s="38">
        <v>174.97</v>
      </c>
      <c r="CK7" s="38">
        <v>165.71</v>
      </c>
      <c r="CL7" s="38">
        <v>65.680000000000007</v>
      </c>
      <c r="CM7" s="38">
        <v>68.709999999999994</v>
      </c>
      <c r="CN7" s="38">
        <v>72.760000000000005</v>
      </c>
      <c r="CO7" s="38">
        <v>85.84</v>
      </c>
      <c r="CP7" s="38">
        <v>85.79</v>
      </c>
      <c r="CQ7" s="38">
        <v>55.64</v>
      </c>
      <c r="CR7" s="38">
        <v>55.13</v>
      </c>
      <c r="CS7" s="38">
        <v>54.77</v>
      </c>
      <c r="CT7" s="38">
        <v>54.92</v>
      </c>
      <c r="CU7" s="38">
        <v>55.63</v>
      </c>
      <c r="CV7" s="38">
        <v>60.41</v>
      </c>
      <c r="CW7" s="38">
        <v>76.36</v>
      </c>
      <c r="CX7" s="38">
        <v>70.84</v>
      </c>
      <c r="CY7" s="38">
        <v>66.98</v>
      </c>
      <c r="CZ7" s="38">
        <v>68.91</v>
      </c>
      <c r="DA7" s="38">
        <v>68.849999999999994</v>
      </c>
      <c r="DB7" s="38">
        <v>83.09</v>
      </c>
      <c r="DC7" s="38">
        <v>83</v>
      </c>
      <c r="DD7" s="38">
        <v>82.89</v>
      </c>
      <c r="DE7" s="38">
        <v>82.66</v>
      </c>
      <c r="DF7" s="38">
        <v>82.04</v>
      </c>
      <c r="DG7" s="38">
        <v>89.93</v>
      </c>
      <c r="DH7" s="38">
        <v>28.9</v>
      </c>
      <c r="DI7" s="38">
        <v>37.22</v>
      </c>
      <c r="DJ7" s="38">
        <v>39.18</v>
      </c>
      <c r="DK7" s="38">
        <v>37.47</v>
      </c>
      <c r="DL7" s="38">
        <v>39.74</v>
      </c>
      <c r="DM7" s="38">
        <v>39.06</v>
      </c>
      <c r="DN7" s="38">
        <v>46.66</v>
      </c>
      <c r="DO7" s="38">
        <v>47.46</v>
      </c>
      <c r="DP7" s="38">
        <v>48.49</v>
      </c>
      <c r="DQ7" s="38">
        <v>48.05</v>
      </c>
      <c r="DR7" s="38">
        <v>48.12</v>
      </c>
      <c r="DS7" s="38">
        <v>8.36</v>
      </c>
      <c r="DT7" s="38">
        <v>8.65</v>
      </c>
      <c r="DU7" s="38">
        <v>8.6300000000000008</v>
      </c>
      <c r="DV7" s="38">
        <v>6.64</v>
      </c>
      <c r="DW7" s="38">
        <v>6.95</v>
      </c>
      <c r="DX7" s="38">
        <v>8.8699999999999992</v>
      </c>
      <c r="DY7" s="38">
        <v>9.85</v>
      </c>
      <c r="DZ7" s="38">
        <v>9.7100000000000009</v>
      </c>
      <c r="EA7" s="38">
        <v>12.79</v>
      </c>
      <c r="EB7" s="38">
        <v>13.39</v>
      </c>
      <c r="EC7" s="38">
        <v>15.89</v>
      </c>
      <c r="ED7" s="38">
        <v>0.04</v>
      </c>
      <c r="EE7" s="38">
        <v>0.1</v>
      </c>
      <c r="EF7" s="38">
        <v>7.0000000000000007E-2</v>
      </c>
      <c r="EG7" s="38">
        <v>0.22</v>
      </c>
      <c r="EH7" s="38">
        <v>0.28000000000000003</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2019-01-30T23:49:09Z</cp:lastPrinted>
  <dcterms:created xsi:type="dcterms:W3CDTF">2018-12-03T08:39:26Z</dcterms:created>
  <dcterms:modified xsi:type="dcterms:W3CDTF">2019-01-31T03:31:52Z</dcterms:modified>
  <cp:category/>
</cp:coreProperties>
</file>