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77\Desktop\"/>
    </mc:Choice>
  </mc:AlternateContent>
  <workbookProtection workbookAlgorithmName="SHA-512" workbookHashValue="WbEMIUJ1oKVFRyS98bPSAZvqEKXcPMNqPPZ8BoK5phqF3aG+MgxSSgSOVJaqCx6MSL6x7NxWlu2H3/0UkqHiDQ==" workbookSaltValue="NVyKTq2+17J8DoLsEpwGg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<sst xmlns="http://schemas.openxmlformats.org/spreadsheetml/2006/main" count="232" uniqueCount="120">
  <si>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</si>
  <si>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</si>
  <si>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</si>
  <si>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</si>
  <si>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</si>
  <si>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</si>
  <si>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</si>
  <si>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</si>
  <si>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</si>
  <si>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</si>
  <si>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</si>
  <si>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</si>
  <si>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</si>
  <si>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</si>
  <si>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</si>
  <si>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</si>
  <si>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</si>
  <si>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</si>
  <si>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</si>
  <si>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</si>
  <si>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</si>
  <si>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</si>
  <si>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</si>
  <si>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</si>
  <si>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</si>
  <si>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</si>
  <si>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</si>
  <si>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</si>
  <si>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</si>
  <si>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</si>
  <si>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</si>
  <si>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</si>
  <si>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</si>
  <si>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</si>
  <si>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</si>
  <si>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</si>
  <si>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</si>
  <si>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</si>
  <si>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</si>
  <si>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</si>
  <si>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</si>
  <si>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</si>
  <si>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</si>
  <si>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</si>
  <si>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</si>
  <si>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</si>
  <si>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</si>
  <si>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</si>
  <si>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</si>
  <si>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</si>
  <si>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</si>
  <si>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</si>
  <si>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</si>
  <si>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</si>
  <si>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</si>
  <si>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</si>
  <si>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</si>
  <si>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</si>
  <si>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</si>
  <si>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</si>
  <si>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</si>
  <si>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</si>
  <si>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</si>
  <si>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</si>
  <si>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</si>
  <si>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</si>
  <si>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</si>
  <si>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</si>
  <si>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</si>
  <si>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</si>
  <si>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</si>
  <si>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</si>
  <si>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</si>
  <si>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</si>
  <si>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</si>
  <si>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</si>
  <si>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</si>
  <si>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</si>
  <si>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</si>
  <si>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</si>
  <si>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</si>
  <si>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</si>
  <si>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</si>
  <si>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</si>
  <si>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</si>
  <si>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</si>
  <si>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</si>
  <si>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</si>
  <si>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</si>
  <si>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</si>
  <si>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</si>
  <si>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</si>
  <si>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</si>
  <si>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</si>
  <si>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</si>
  <si>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</si>
  <si>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</si>
  <si>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</si>
  <si>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</si>
  <si>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</si>
  <si>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</si>
  <si>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</si>
  <si>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</si>
  <si>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</si>
  <si>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</si>
  <si>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新富町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</si>
  <si>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</si>
  <si>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</si>
  <si>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</si>
  <si>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</si>
  <si>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</si>
  <si>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</si>
  <si>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</si>
  <si>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</si>
  <si>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</si>
  <si>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</si>
  <si>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</si>
  <si>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事業を取り巻く環境は、年々厳しさを増してきており、給水収益においては、総収益は平成27年度から漸減している。平成29年度の経営成績は、総収益が298,354千円、総費用は269,650千円で、損益収支においては当年度純利益28,704千円の計上となった。
今後は、給水人口の減少に伴う収益の減少と、過去に建設した施設等がこれから大量に更新時期を迎えることによる改修費用の確保をどうするかという課題に直面することが予想されるため、中長期的な経営の基本計画（経営戦略）を平成32年度までに策定し、水道事業の方向性を明確にしていくことが必要である。</t>
    <rPh sb="0" eb="2">
      <t>スイドウ</t>
    </rPh>
    <rPh sb="2" eb="4">
      <t>ジギョウ</t>
    </rPh>
    <rPh sb="5" eb="6">
      <t>ト</t>
    </rPh>
    <rPh sb="7" eb="8">
      <t>マ</t>
    </rPh>
    <rPh sb="9" eb="11">
      <t>カンキョウ</t>
    </rPh>
    <rPh sb="13" eb="15">
      <t>ネンネン</t>
    </rPh>
    <rPh sb="15" eb="16">
      <t>キビ</t>
    </rPh>
    <rPh sb="19" eb="20">
      <t>マ</t>
    </rPh>
    <rPh sb="27" eb="29">
      <t>キュウスイ</t>
    </rPh>
    <rPh sb="29" eb="31">
      <t>シュウエキ</t>
    </rPh>
    <rPh sb="37" eb="40">
      <t>ソウシュウエキ</t>
    </rPh>
    <rPh sb="41" eb="43">
      <t>ヘイセイ</t>
    </rPh>
    <rPh sb="45" eb="47">
      <t>ネンド</t>
    </rPh>
    <rPh sb="49" eb="51">
      <t>ザンゲン</t>
    </rPh>
    <rPh sb="56" eb="58">
      <t>ヘイセイ</t>
    </rPh>
    <rPh sb="60" eb="62">
      <t>ネンド</t>
    </rPh>
    <rPh sb="63" eb="65">
      <t>ケイエイ</t>
    </rPh>
    <rPh sb="65" eb="67">
      <t>セイセキ</t>
    </rPh>
    <rPh sb="69" eb="72">
      <t>ソウシュウエキ</t>
    </rPh>
    <rPh sb="80" eb="82">
      <t>センエン</t>
    </rPh>
    <rPh sb="83" eb="86">
      <t>ソウヒヨウ</t>
    </rPh>
    <rPh sb="94" eb="96">
      <t>センエン</t>
    </rPh>
    <rPh sb="98" eb="100">
      <t>ソンエキ</t>
    </rPh>
    <rPh sb="100" eb="102">
      <t>シュウシ</t>
    </rPh>
    <rPh sb="107" eb="110">
      <t>トウネンド</t>
    </rPh>
    <rPh sb="110" eb="113">
      <t>ジュンリエキ</t>
    </rPh>
    <rPh sb="119" eb="121">
      <t>センエン</t>
    </rPh>
    <phoneticPr fontId="4"/>
  </si>
  <si>
    <t>①給水収益等で施設の維持管理費や支払利息等の費用をどの程度賄えているかを表す経常収支比率は過去５年間すべて100％を上回っており、収支が黒字であることを示している。平成29年度は、大口需要家の使用水量減少により給水収益が減となったが、委託料等の減に伴う営業費用の減により、経常収支比率が114.91％と前年度を上回る結果となった。
③１年以内に支払うべき債務に対して、支払うことができる現金等がいくらあるかを示す流動比率は、過去５年間、理想的な企業といわれる200％以上を優に上回っている。
④給水収益に対する企業債残高の割合を示す企業債残高対給水収益比率では、過去５年間で約200％を推移しており、これは毎年度の企業債残高が、年間の給水収益の約２年分であることを示している。
⑤給水に係る費用（給水原価⑥）が、どの程度給水収益（供給単価）で賄えるかを示す料金回収率は、過去５年間ですべて100％以上で、給水に係る費用がすべて給水収益のみで賄われていることを示している。
⑥給水原価は１㎥にかかる費用のことで、過去５か年で120円から140円台を推移している。これは、類似団体の平均値187.18円を優に下回っており、費用削減等の取組による健全経営であることを示している。
⑦施設利用率においては、１日の配水能力に対する平均配水量の割合であり、50％台を推移している。有収率が低下傾向にあるため、類似団体平均値より上回っているが、全国平均を下回っている。
⑧有収率においては、低下傾向にあり、給水される水量が収益に結びついていないことを示している。漏水等の調査を行って原因を特定し、その対策を講じる必要がある。
　よって、当団体の経営は健全であり、また効率性が保たれていることを示している。</t>
    <rPh sb="1" eb="3">
      <t>キュウスイ</t>
    </rPh>
    <rPh sb="3" eb="6">
      <t>シュウエキナド</t>
    </rPh>
    <rPh sb="7" eb="9">
      <t>シセツ</t>
    </rPh>
    <rPh sb="10" eb="12">
      <t>イジ</t>
    </rPh>
    <rPh sb="12" eb="15">
      <t>カンリヒ</t>
    </rPh>
    <rPh sb="16" eb="18">
      <t>シハライ</t>
    </rPh>
    <rPh sb="18" eb="21">
      <t>リソクナド</t>
    </rPh>
    <rPh sb="22" eb="24">
      <t>ヒヨウ</t>
    </rPh>
    <rPh sb="27" eb="29">
      <t>テイド</t>
    </rPh>
    <rPh sb="29" eb="30">
      <t>マカナ</t>
    </rPh>
    <rPh sb="36" eb="37">
      <t>アラワ</t>
    </rPh>
    <rPh sb="38" eb="40">
      <t>ケイジョウ</t>
    </rPh>
    <rPh sb="40" eb="42">
      <t>シュウシ</t>
    </rPh>
    <rPh sb="42" eb="44">
      <t>ヒリツ</t>
    </rPh>
    <rPh sb="45" eb="47">
      <t>カコ</t>
    </rPh>
    <rPh sb="48" eb="50">
      <t>ネンカン</t>
    </rPh>
    <rPh sb="58" eb="60">
      <t>ウワマワ</t>
    </rPh>
    <rPh sb="65" eb="67">
      <t>シュウシ</t>
    </rPh>
    <rPh sb="68" eb="70">
      <t>クロジ</t>
    </rPh>
    <rPh sb="76" eb="77">
      <t>シメ</t>
    </rPh>
    <rPh sb="82" eb="84">
      <t>ヘイセイ</t>
    </rPh>
    <rPh sb="86" eb="88">
      <t>ネンド</t>
    </rPh>
    <rPh sb="90" eb="92">
      <t>オオグチ</t>
    </rPh>
    <rPh sb="92" eb="95">
      <t>ジュヨウカ</t>
    </rPh>
    <rPh sb="96" eb="98">
      <t>シヨウ</t>
    </rPh>
    <rPh sb="98" eb="100">
      <t>スイリョウ</t>
    </rPh>
    <rPh sb="100" eb="102">
      <t>ゲンショウ</t>
    </rPh>
    <rPh sb="105" eb="107">
      <t>キュウスイ</t>
    </rPh>
    <rPh sb="107" eb="109">
      <t>シュウエキ</t>
    </rPh>
    <rPh sb="110" eb="111">
      <t>ゲン</t>
    </rPh>
    <rPh sb="117" eb="120">
      <t>イタクリョウ</t>
    </rPh>
    <rPh sb="120" eb="121">
      <t>トウ</t>
    </rPh>
    <rPh sb="122" eb="123">
      <t>ゲン</t>
    </rPh>
    <rPh sb="124" eb="125">
      <t>トモナ</t>
    </rPh>
    <rPh sb="126" eb="128">
      <t>エイギョウ</t>
    </rPh>
    <rPh sb="128" eb="130">
      <t>ヒヨウ</t>
    </rPh>
    <rPh sb="131" eb="132">
      <t>ゲン</t>
    </rPh>
    <rPh sb="136" eb="138">
      <t>ケイジョウ</t>
    </rPh>
    <rPh sb="138" eb="140">
      <t>シュウシ</t>
    </rPh>
    <rPh sb="140" eb="142">
      <t>ヒリツ</t>
    </rPh>
    <rPh sb="151" eb="154">
      <t>ゼンネンド</t>
    </rPh>
    <rPh sb="155" eb="157">
      <t>ウワマワ</t>
    </rPh>
    <rPh sb="158" eb="160">
      <t>ケッカ</t>
    </rPh>
    <rPh sb="168" eb="169">
      <t>ネン</t>
    </rPh>
    <rPh sb="169" eb="171">
      <t>イナイ</t>
    </rPh>
    <rPh sb="172" eb="174">
      <t>シハラ</t>
    </rPh>
    <rPh sb="177" eb="179">
      <t>サイム</t>
    </rPh>
    <rPh sb="180" eb="181">
      <t>タイ</t>
    </rPh>
    <rPh sb="184" eb="186">
      <t>シハラ</t>
    </rPh>
    <rPh sb="212" eb="214">
      <t>カコ</t>
    </rPh>
    <rPh sb="215" eb="217">
      <t>ネンカン</t>
    </rPh>
    <rPh sb="218" eb="221">
      <t>リソウテキ</t>
    </rPh>
    <rPh sb="222" eb="224">
      <t>キギョウ</t>
    </rPh>
    <rPh sb="233" eb="235">
      <t>イジョウ</t>
    </rPh>
    <rPh sb="236" eb="237">
      <t>ユウ</t>
    </rPh>
    <rPh sb="238" eb="240">
      <t>ウワマワ</t>
    </rPh>
    <rPh sb="247" eb="249">
      <t>キュウスイ</t>
    </rPh>
    <rPh sb="249" eb="251">
      <t>シュウエキ</t>
    </rPh>
    <rPh sb="252" eb="253">
      <t>タイ</t>
    </rPh>
    <rPh sb="255" eb="257">
      <t>キギョウ</t>
    </rPh>
    <rPh sb="257" eb="258">
      <t>サイ</t>
    </rPh>
    <rPh sb="258" eb="260">
      <t>ザンダカ</t>
    </rPh>
    <rPh sb="261" eb="263">
      <t>ワリアイ</t>
    </rPh>
    <rPh sb="264" eb="265">
      <t>シメ</t>
    </rPh>
    <rPh sb="266" eb="268">
      <t>キギョウ</t>
    </rPh>
    <rPh sb="268" eb="269">
      <t>サイ</t>
    </rPh>
    <rPh sb="269" eb="271">
      <t>ザンダカ</t>
    </rPh>
    <rPh sb="271" eb="272">
      <t>タイ</t>
    </rPh>
    <rPh sb="272" eb="274">
      <t>キュウスイ</t>
    </rPh>
    <rPh sb="274" eb="276">
      <t>シュウエキ</t>
    </rPh>
    <rPh sb="276" eb="278">
      <t>ヒリツ</t>
    </rPh>
    <rPh sb="281" eb="283">
      <t>カコ</t>
    </rPh>
    <rPh sb="284" eb="286">
      <t>ネンカン</t>
    </rPh>
    <rPh sb="287" eb="288">
      <t>ヤク</t>
    </rPh>
    <rPh sb="293" eb="295">
      <t>スイイ</t>
    </rPh>
    <rPh sb="303" eb="306">
      <t>マイネンド</t>
    </rPh>
    <rPh sb="307" eb="309">
      <t>キギョウ</t>
    </rPh>
    <rPh sb="309" eb="310">
      <t>サイ</t>
    </rPh>
    <rPh sb="310" eb="312">
      <t>ザンダカ</t>
    </rPh>
    <rPh sb="314" eb="316">
      <t>ネンカン</t>
    </rPh>
    <rPh sb="317" eb="319">
      <t>キュウスイ</t>
    </rPh>
    <rPh sb="319" eb="321">
      <t>シュウエキ</t>
    </rPh>
    <rPh sb="322" eb="323">
      <t>ヤク</t>
    </rPh>
    <rPh sb="324" eb="326">
      <t>ネンブン</t>
    </rPh>
    <rPh sb="332" eb="333">
      <t>シメ</t>
    </rPh>
    <rPh sb="340" eb="342">
      <t>キュウスイ</t>
    </rPh>
    <rPh sb="343" eb="344">
      <t>カカ</t>
    </rPh>
    <rPh sb="345" eb="347">
      <t>ヒヨウ</t>
    </rPh>
    <rPh sb="348" eb="350">
      <t>キュウスイ</t>
    </rPh>
    <rPh sb="350" eb="352">
      <t>ゲンカ</t>
    </rPh>
    <rPh sb="358" eb="360">
      <t>テイド</t>
    </rPh>
    <rPh sb="360" eb="362">
      <t>キュウスイ</t>
    </rPh>
    <rPh sb="362" eb="364">
      <t>シュウエキ</t>
    </rPh>
    <rPh sb="365" eb="367">
      <t>キョウキュウ</t>
    </rPh>
    <rPh sb="367" eb="369">
      <t>タンカ</t>
    </rPh>
    <rPh sb="371" eb="372">
      <t>マカナ</t>
    </rPh>
    <rPh sb="376" eb="377">
      <t>シメ</t>
    </rPh>
    <rPh sb="378" eb="380">
      <t>リョウキン</t>
    </rPh>
    <rPh sb="380" eb="382">
      <t>カイシュウ</t>
    </rPh>
    <rPh sb="382" eb="383">
      <t>リツ</t>
    </rPh>
    <rPh sb="385" eb="387">
      <t>カコ</t>
    </rPh>
    <rPh sb="388" eb="390">
      <t>ネンカン</t>
    </rPh>
    <rPh sb="398" eb="400">
      <t>イジョウ</t>
    </rPh>
    <rPh sb="402" eb="404">
      <t>キュウスイ</t>
    </rPh>
    <rPh sb="405" eb="406">
      <t>カカ</t>
    </rPh>
    <rPh sb="407" eb="409">
      <t>ヒヨウ</t>
    </rPh>
    <rPh sb="413" eb="415">
      <t>キュウスイ</t>
    </rPh>
    <rPh sb="415" eb="417">
      <t>シュウエキ</t>
    </rPh>
    <rPh sb="420" eb="421">
      <t>マカナ</t>
    </rPh>
    <rPh sb="429" eb="430">
      <t>シメ</t>
    </rPh>
    <rPh sb="437" eb="439">
      <t>キュウスイ</t>
    </rPh>
    <rPh sb="439" eb="441">
      <t>ゲンカ</t>
    </rPh>
    <rPh sb="448" eb="450">
      <t>ヒヨウ</t>
    </rPh>
    <rPh sb="455" eb="457">
      <t>カコ</t>
    </rPh>
    <rPh sb="459" eb="460">
      <t>ネン</t>
    </rPh>
    <rPh sb="464" eb="465">
      <t>エン</t>
    </rPh>
    <rPh sb="470" eb="471">
      <t>エン</t>
    </rPh>
    <rPh sb="471" eb="472">
      <t>ダイ</t>
    </rPh>
    <rPh sb="473" eb="475">
      <t>スイイ</t>
    </rPh>
    <rPh sb="484" eb="486">
      <t>ルイジ</t>
    </rPh>
    <rPh sb="486" eb="488">
      <t>ダンタイ</t>
    </rPh>
    <rPh sb="489" eb="492">
      <t>ヘイキンチ</t>
    </rPh>
    <rPh sb="498" eb="499">
      <t>エン</t>
    </rPh>
    <rPh sb="500" eb="501">
      <t>ユウ</t>
    </rPh>
    <rPh sb="502" eb="504">
      <t>シタマワ</t>
    </rPh>
    <rPh sb="509" eb="511">
      <t>ヒヨウ</t>
    </rPh>
    <rPh sb="511" eb="513">
      <t>サクゲン</t>
    </rPh>
    <rPh sb="513" eb="514">
      <t>トウ</t>
    </rPh>
    <rPh sb="515" eb="517">
      <t>トリクミ</t>
    </rPh>
    <rPh sb="520" eb="522">
      <t>ケンゼン</t>
    </rPh>
    <rPh sb="522" eb="524">
      <t>ケイエイ</t>
    </rPh>
    <rPh sb="530" eb="531">
      <t>シメ</t>
    </rPh>
    <rPh sb="538" eb="540">
      <t>シセツ</t>
    </rPh>
    <rPh sb="540" eb="543">
      <t>リヨウリツ</t>
    </rPh>
    <rPh sb="550" eb="551">
      <t>ニチ</t>
    </rPh>
    <rPh sb="552" eb="554">
      <t>ハイスイ</t>
    </rPh>
    <rPh sb="554" eb="556">
      <t>ノウリョク</t>
    </rPh>
    <rPh sb="557" eb="558">
      <t>タイ</t>
    </rPh>
    <rPh sb="560" eb="562">
      <t>ヘイキン</t>
    </rPh>
    <rPh sb="562" eb="564">
      <t>ハイスイ</t>
    </rPh>
    <rPh sb="564" eb="565">
      <t>リョウ</t>
    </rPh>
    <rPh sb="566" eb="568">
      <t>ワリアイ</t>
    </rPh>
    <rPh sb="575" eb="576">
      <t>ダイ</t>
    </rPh>
    <rPh sb="577" eb="579">
      <t>スイイ</t>
    </rPh>
    <rPh sb="584" eb="586">
      <t>ユウシュウ</t>
    </rPh>
    <rPh sb="586" eb="587">
      <t>リツ</t>
    </rPh>
    <rPh sb="588" eb="590">
      <t>テイカ</t>
    </rPh>
    <rPh sb="590" eb="592">
      <t>ケイコウ</t>
    </rPh>
    <rPh sb="598" eb="600">
      <t>ルイジ</t>
    </rPh>
    <rPh sb="600" eb="602">
      <t>ダンタイ</t>
    </rPh>
    <rPh sb="602" eb="605">
      <t>ヘイキンチ</t>
    </rPh>
    <rPh sb="607" eb="609">
      <t>ウワマワ</t>
    </rPh>
    <rPh sb="615" eb="617">
      <t>ゼンコク</t>
    </rPh>
    <rPh sb="617" eb="619">
      <t>ヘイキン</t>
    </rPh>
    <rPh sb="620" eb="622">
      <t>シタマワ</t>
    </rPh>
    <rPh sb="629" eb="631">
      <t>ユウシュウ</t>
    </rPh>
    <rPh sb="631" eb="632">
      <t>リツ</t>
    </rPh>
    <rPh sb="638" eb="640">
      <t>テイカ</t>
    </rPh>
    <rPh sb="640" eb="642">
      <t>ケイコウ</t>
    </rPh>
    <rPh sb="646" eb="648">
      <t>キュウスイ</t>
    </rPh>
    <rPh sb="651" eb="653">
      <t>スイリョウ</t>
    </rPh>
    <rPh sb="654" eb="656">
      <t>シュウエキ</t>
    </rPh>
    <rPh sb="657" eb="658">
      <t>ムス</t>
    </rPh>
    <rPh sb="668" eb="669">
      <t>シメ</t>
    </rPh>
    <rPh sb="674" eb="676">
      <t>ロウスイ</t>
    </rPh>
    <rPh sb="676" eb="677">
      <t>トウ</t>
    </rPh>
    <rPh sb="678" eb="680">
      <t>チョウサ</t>
    </rPh>
    <rPh sb="681" eb="682">
      <t>オコナ</t>
    </rPh>
    <rPh sb="684" eb="686">
      <t>ゲンイン</t>
    </rPh>
    <rPh sb="687" eb="689">
      <t>トクテイ</t>
    </rPh>
    <rPh sb="693" eb="695">
      <t>タイサク</t>
    </rPh>
    <rPh sb="696" eb="697">
      <t>コウ</t>
    </rPh>
    <rPh sb="699" eb="701">
      <t>ヒツヨウ</t>
    </rPh>
    <rPh sb="711" eb="712">
      <t>トウ</t>
    </rPh>
    <rPh sb="712" eb="714">
      <t>ダンタイ</t>
    </rPh>
    <rPh sb="715" eb="717">
      <t>ケイエイ</t>
    </rPh>
    <rPh sb="718" eb="720">
      <t>ケンゼン</t>
    </rPh>
    <rPh sb="726" eb="729">
      <t>コウリツセイ</t>
    </rPh>
    <rPh sb="730" eb="731">
      <t>タモ</t>
    </rPh>
    <rPh sb="739" eb="740">
      <t>シメ</t>
    </rPh>
    <phoneticPr fontId="4"/>
  </si>
  <si>
    <t>①有形固定資産減価償却率においては、平成26年度は、地方公営企業会計制度見直しの影響で平成25年度を大きく上回った。また、昭和50年代前半から大規模な管路整備等を行い、その時に布設した管路等が耐用年数を迎える時期となっている。
③管路更新率においては、類似団体及び全国平均を上回っている。現在、道路改良工事等に併せて更新の必要性が高い管路を優先的に行っている。</t>
    <rPh sb="1" eb="3">
      <t>ユウケイ</t>
    </rPh>
    <rPh sb="3" eb="5">
      <t>コテイ</t>
    </rPh>
    <rPh sb="5" eb="7">
      <t>シサン</t>
    </rPh>
    <rPh sb="7" eb="9">
      <t>ゲンカ</t>
    </rPh>
    <rPh sb="9" eb="11">
      <t>ショウキャク</t>
    </rPh>
    <rPh sb="11" eb="12">
      <t>リツ</t>
    </rPh>
    <rPh sb="18" eb="20">
      <t>ヘイセイ</t>
    </rPh>
    <rPh sb="22" eb="24">
      <t>ネンド</t>
    </rPh>
    <rPh sb="26" eb="28">
      <t>チホウ</t>
    </rPh>
    <rPh sb="28" eb="30">
      <t>コウエイ</t>
    </rPh>
    <rPh sb="30" eb="32">
      <t>キギョウ</t>
    </rPh>
    <rPh sb="32" eb="34">
      <t>カイケイ</t>
    </rPh>
    <rPh sb="34" eb="36">
      <t>セイド</t>
    </rPh>
    <rPh sb="36" eb="38">
      <t>ミナオ</t>
    </rPh>
    <rPh sb="40" eb="42">
      <t>エイキョウ</t>
    </rPh>
    <rPh sb="43" eb="45">
      <t>ヘイセイ</t>
    </rPh>
    <rPh sb="47" eb="48">
      <t>ネン</t>
    </rPh>
    <rPh sb="48" eb="49">
      <t>ド</t>
    </rPh>
    <rPh sb="50" eb="51">
      <t>オオ</t>
    </rPh>
    <rPh sb="53" eb="55">
      <t>ウワマワ</t>
    </rPh>
    <rPh sb="61" eb="63">
      <t>ショウワ</t>
    </rPh>
    <rPh sb="65" eb="67">
      <t>ネンダイ</t>
    </rPh>
    <rPh sb="67" eb="69">
      <t>ゼンハン</t>
    </rPh>
    <rPh sb="71" eb="74">
      <t>ダイキボ</t>
    </rPh>
    <rPh sb="75" eb="77">
      <t>カンロ</t>
    </rPh>
    <rPh sb="77" eb="79">
      <t>セイビ</t>
    </rPh>
    <rPh sb="79" eb="80">
      <t>トウ</t>
    </rPh>
    <rPh sb="81" eb="82">
      <t>オコナ</t>
    </rPh>
    <rPh sb="86" eb="87">
      <t>トキ</t>
    </rPh>
    <rPh sb="88" eb="90">
      <t>フセツ</t>
    </rPh>
    <rPh sb="92" eb="94">
      <t>カンロ</t>
    </rPh>
    <rPh sb="94" eb="95">
      <t>トウ</t>
    </rPh>
    <rPh sb="96" eb="98">
      <t>タイヨウ</t>
    </rPh>
    <rPh sb="98" eb="100">
      <t>ネンスウ</t>
    </rPh>
    <rPh sb="101" eb="102">
      <t>ムカ</t>
    </rPh>
    <rPh sb="104" eb="106">
      <t>ジキ</t>
    </rPh>
    <rPh sb="115" eb="117">
      <t>カンロ</t>
    </rPh>
    <rPh sb="117" eb="119">
      <t>コウシン</t>
    </rPh>
    <rPh sb="119" eb="120">
      <t>リツ</t>
    </rPh>
    <rPh sb="126" eb="128">
      <t>ルイジ</t>
    </rPh>
    <rPh sb="128" eb="130">
      <t>ダンタイ</t>
    </rPh>
    <rPh sb="130" eb="131">
      <t>オヨ</t>
    </rPh>
    <rPh sb="132" eb="134">
      <t>ゼンコク</t>
    </rPh>
    <rPh sb="134" eb="136">
      <t>ヘイキン</t>
    </rPh>
    <rPh sb="137" eb="139">
      <t>ウワマワ</t>
    </rPh>
    <rPh sb="144" eb="146">
      <t>ゲンザイ</t>
    </rPh>
    <rPh sb="147" eb="149">
      <t>ドウロ</t>
    </rPh>
    <rPh sb="149" eb="151">
      <t>カイリョウ</t>
    </rPh>
    <rPh sb="151" eb="153">
      <t>コウジ</t>
    </rPh>
    <rPh sb="153" eb="154">
      <t>トウ</t>
    </rPh>
    <rPh sb="155" eb="156">
      <t>アワ</t>
    </rPh>
    <rPh sb="158" eb="160">
      <t>コウシン</t>
    </rPh>
    <rPh sb="161" eb="164">
      <t>ヒツヨウセイ</t>
    </rPh>
    <rPh sb="165" eb="166">
      <t>タカ</t>
    </rPh>
    <rPh sb="167" eb="169">
      <t>カンロ</t>
    </rPh>
    <rPh sb="170" eb="173">
      <t>ユウセンテキ</t>
    </rPh>
    <rPh sb="174" eb="17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</si>
</sst>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1.49</c:v>
                </c:pt>
                <c:pt idx="1">
                  <c:v>1.1299999999999999</c:v>
                </c:pt>
                <c:pt idx="2">
                  <c:v>0.09</c:v>
                </c:pt>
                <c:pt idx="3">
                  <c:v>0.68</c:v>
                </c:pt>
                <c:pt idx="4">
                  <c:v>0.92</c:v>
                </c:pt>
              </c:numCache>
            </c:numRef>
          </c:val>
          <c:extLst xmlns:c16r2="http://schemas.microsoft.com/office/drawing/2015/06/chart">
            <c:ext xmlns:c16="http://schemas.microsoft.com/office/drawing/2014/chart" uri="{C3380CC4-5D6E-409C-BE32-E72D297353CC}">
              <c16:uniqueId val="{00000000-57A6-4AA2-AA0F-D4201C7B1BF9}"/>
            </c:ext>
          </c:extLst>
        </c:ser>
        <c:dLbls>
          <c:showLegendKey val="0"/>
          <c:showVal val="0"/>
          <c:showCatName val="0"/>
          <c:showSerName val="0"/>
          <c:showPercent val="0"/>
          <c:showBubbleSize val="0"/>
        </c:dLbls>
        <c:gapWidth val="150"/>
        <c:axId val="327182112"/>
        <c:axId val="1245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57A6-4AA2-AA0F-D4201C7B1BF9}"/>
            </c:ext>
          </c:extLst>
        </c:ser>
        <c:dLbls>
          <c:showLegendKey val="0"/>
          <c:showVal val="0"/>
          <c:showCatName val="0"/>
          <c:showSerName val="0"/>
          <c:showPercent val="0"/>
          <c:showBubbleSize val="0"/>
        </c:dLbls>
        <c:marker val="1"/>
        <c:smooth val="0"/>
        <c:axId val="327182112"/>
        <c:axId val="124572992"/>
      </c:lineChart>
      <c:dateAx>
        <c:axId val="327182112"/>
        <c:scaling>
          <c:orientation val="minMax"/>
        </c:scaling>
        <c:delete val="1"/>
        <c:axPos val="b"/>
        <c:numFmt formatCode="ge" sourceLinked="1"/>
        <c:majorTickMark val="none"/>
        <c:minorTickMark val="none"/>
        <c:tickLblPos val="none"/>
        <c:crossAx val="124572992"/>
        <c:crosses val="autoZero"/>
        <c:auto val="1"/>
        <c:lblOffset val="100"/>
        <c:baseTimeUnit val="years"/>
      </c:dateAx>
      <c:valAx>
        <c:axId val="1245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55.63</c:v>
                </c:pt>
                <c:pt idx="1">
                  <c:v>56.58</c:v>
                </c:pt>
                <c:pt idx="2">
                  <c:v>56.69</c:v>
                </c:pt>
                <c:pt idx="3">
                  <c:v>57.49</c:v>
                </c:pt>
                <c:pt idx="4">
                  <c:v>59.63</c:v>
                </c:pt>
              </c:numCache>
            </c:numRef>
          </c:val>
          <c:extLst xmlns:c16r2="http://schemas.microsoft.com/office/drawing/2015/06/chart">
            <c:ext xmlns:c16="http://schemas.microsoft.com/office/drawing/2014/chart" uri="{C3380CC4-5D6E-409C-BE32-E72D297353CC}">
              <c16:uniqueId val="{00000000-F0D0-424C-9FBE-BE58AD6160D5}"/>
            </c:ext>
          </c:extLst>
        </c:ser>
        <c:dLbls>
          <c:showLegendKey val="0"/>
          <c:showVal val="0"/>
          <c:showCatName val="0"/>
          <c:showSerName val="0"/>
          <c:showPercent val="0"/>
          <c:showBubbleSize val="0"/>
        </c:dLbls>
        <c:gapWidth val="150"/>
        <c:axId val="327963336"/>
        <c:axId val="32796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F0D0-424C-9FBE-BE58AD6160D5}"/>
            </c:ext>
          </c:extLst>
        </c:ser>
        <c:dLbls>
          <c:showLegendKey val="0"/>
          <c:showVal val="0"/>
          <c:showCatName val="0"/>
          <c:showSerName val="0"/>
          <c:showPercent val="0"/>
          <c:showBubbleSize val="0"/>
        </c:dLbls>
        <c:marker val="1"/>
        <c:smooth val="0"/>
        <c:axId val="327963336"/>
        <c:axId val="327963728"/>
      </c:lineChart>
      <c:dateAx>
        <c:axId val="327963336"/>
        <c:scaling>
          <c:orientation val="minMax"/>
        </c:scaling>
        <c:delete val="1"/>
        <c:axPos val="b"/>
        <c:numFmt formatCode="ge" sourceLinked="1"/>
        <c:majorTickMark val="none"/>
        <c:minorTickMark val="none"/>
        <c:tickLblPos val="none"/>
        <c:crossAx val="327963728"/>
        <c:crosses val="autoZero"/>
        <c:auto val="1"/>
        <c:lblOffset val="100"/>
        <c:baseTimeUnit val="years"/>
      </c:dateAx>
      <c:valAx>
        <c:axId val="32796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6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92.21</c:v>
                </c:pt>
                <c:pt idx="1">
                  <c:v>90.56</c:v>
                </c:pt>
                <c:pt idx="2">
                  <c:v>90.09</c:v>
                </c:pt>
                <c:pt idx="3">
                  <c:v>86.37</c:v>
                </c:pt>
                <c:pt idx="4">
                  <c:v>82.84</c:v>
                </c:pt>
              </c:numCache>
            </c:numRef>
          </c:val>
          <c:extLst xmlns:c16r2="http://schemas.microsoft.com/office/drawing/2015/06/chart">
            <c:ext xmlns:c16="http://schemas.microsoft.com/office/drawing/2014/chart" uri="{C3380CC4-5D6E-409C-BE32-E72D297353CC}">
              <c16:uniqueId val="{00000000-1A65-411A-BB1F-C5E6EF6FD57A}"/>
            </c:ext>
          </c:extLst>
        </c:ser>
        <c:dLbls>
          <c:showLegendKey val="0"/>
          <c:showVal val="0"/>
          <c:showCatName val="0"/>
          <c:showSerName val="0"/>
          <c:showPercent val="0"/>
          <c:showBubbleSize val="0"/>
        </c:dLbls>
        <c:gapWidth val="150"/>
        <c:axId val="327964904"/>
        <c:axId val="32796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1A65-411A-BB1F-C5E6EF6FD57A}"/>
            </c:ext>
          </c:extLst>
        </c:ser>
        <c:dLbls>
          <c:showLegendKey val="0"/>
          <c:showVal val="0"/>
          <c:showCatName val="0"/>
          <c:showSerName val="0"/>
          <c:showPercent val="0"/>
          <c:showBubbleSize val="0"/>
        </c:dLbls>
        <c:marker val="1"/>
        <c:smooth val="0"/>
        <c:axId val="327964904"/>
        <c:axId val="327965296"/>
      </c:lineChart>
      <c:dateAx>
        <c:axId val="327964904"/>
        <c:scaling>
          <c:orientation val="minMax"/>
        </c:scaling>
        <c:delete val="1"/>
        <c:axPos val="b"/>
        <c:numFmt formatCode="ge" sourceLinked="1"/>
        <c:majorTickMark val="none"/>
        <c:minorTickMark val="none"/>
        <c:tickLblPos val="none"/>
        <c:crossAx val="327965296"/>
        <c:crosses val="autoZero"/>
        <c:auto val="1"/>
        <c:lblOffset val="100"/>
        <c:baseTimeUnit val="years"/>
      </c:dateAx>
      <c:valAx>
        <c:axId val="32796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117.24</c:v>
                </c:pt>
                <c:pt idx="1">
                  <c:v>123.86</c:v>
                </c:pt>
                <c:pt idx="2">
                  <c:v>118.09</c:v>
                </c:pt>
                <c:pt idx="3">
                  <c:v>107.45</c:v>
                </c:pt>
                <c:pt idx="4">
                  <c:v>114.91</c:v>
                </c:pt>
              </c:numCache>
            </c:numRef>
          </c:val>
          <c:extLst xmlns:c16r2="http://schemas.microsoft.com/office/drawing/2015/06/chart">
            <c:ext xmlns:c16="http://schemas.microsoft.com/office/drawing/2014/chart" uri="{C3380CC4-5D6E-409C-BE32-E72D297353CC}">
              <c16:uniqueId val="{00000000-AD21-4576-AF0F-654049B98E58}"/>
            </c:ext>
          </c:extLst>
        </c:ser>
        <c:dLbls>
          <c:showLegendKey val="0"/>
          <c:showVal val="0"/>
          <c:showCatName val="0"/>
          <c:showSerName val="0"/>
          <c:showPercent val="0"/>
          <c:showBubbleSize val="0"/>
        </c:dLbls>
        <c:gapWidth val="150"/>
        <c:axId val="327729232"/>
        <c:axId val="32773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AD21-4576-AF0F-654049B98E58}"/>
            </c:ext>
          </c:extLst>
        </c:ser>
        <c:dLbls>
          <c:showLegendKey val="0"/>
          <c:showVal val="0"/>
          <c:showCatName val="0"/>
          <c:showSerName val="0"/>
          <c:showPercent val="0"/>
          <c:showBubbleSize val="0"/>
        </c:dLbls>
        <c:marker val="1"/>
        <c:smooth val="0"/>
        <c:axId val="327729232"/>
        <c:axId val="327737808"/>
      </c:lineChart>
      <c:dateAx>
        <c:axId val="327729232"/>
        <c:scaling>
          <c:orientation val="minMax"/>
        </c:scaling>
        <c:delete val="1"/>
        <c:axPos val="b"/>
        <c:numFmt formatCode="ge" sourceLinked="1"/>
        <c:majorTickMark val="none"/>
        <c:minorTickMark val="none"/>
        <c:tickLblPos val="none"/>
        <c:crossAx val="327737808"/>
        <c:crosses val="autoZero"/>
        <c:auto val="1"/>
        <c:lblOffset val="100"/>
        <c:baseTimeUnit val="years"/>
      </c:dateAx>
      <c:valAx>
        <c:axId val="32773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7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31.59</c:v>
                </c:pt>
                <c:pt idx="1">
                  <c:v>47.13</c:v>
                </c:pt>
                <c:pt idx="2">
                  <c:v>46.89</c:v>
                </c:pt>
                <c:pt idx="3">
                  <c:v>46.14</c:v>
                </c:pt>
                <c:pt idx="4">
                  <c:v>48.33</c:v>
                </c:pt>
              </c:numCache>
            </c:numRef>
          </c:val>
          <c:extLst xmlns:c16r2="http://schemas.microsoft.com/office/drawing/2015/06/chart">
            <c:ext xmlns:c16="http://schemas.microsoft.com/office/drawing/2014/chart" uri="{C3380CC4-5D6E-409C-BE32-E72D297353CC}">
              <c16:uniqueId val="{00000000-F112-4F2E-90F8-AD708A6E94A8}"/>
            </c:ext>
          </c:extLst>
        </c:ser>
        <c:dLbls>
          <c:showLegendKey val="0"/>
          <c:showVal val="0"/>
          <c:showCatName val="0"/>
          <c:showSerName val="0"/>
          <c:showPercent val="0"/>
          <c:showBubbleSize val="0"/>
        </c:dLbls>
        <c:gapWidth val="150"/>
        <c:axId val="327786768"/>
        <c:axId val="32549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F112-4F2E-90F8-AD708A6E94A8}"/>
            </c:ext>
          </c:extLst>
        </c:ser>
        <c:dLbls>
          <c:showLegendKey val="0"/>
          <c:showVal val="0"/>
          <c:showCatName val="0"/>
          <c:showSerName val="0"/>
          <c:showPercent val="0"/>
          <c:showBubbleSize val="0"/>
        </c:dLbls>
        <c:marker val="1"/>
        <c:smooth val="0"/>
        <c:axId val="327786768"/>
        <c:axId val="325493432"/>
      </c:lineChart>
      <c:dateAx>
        <c:axId val="327786768"/>
        <c:scaling>
          <c:orientation val="minMax"/>
        </c:scaling>
        <c:delete val="1"/>
        <c:axPos val="b"/>
        <c:numFmt formatCode="ge" sourceLinked="1"/>
        <c:majorTickMark val="none"/>
        <c:minorTickMark val="none"/>
        <c:tickLblPos val="none"/>
        <c:crossAx val="325493432"/>
        <c:crosses val="autoZero"/>
        <c:auto val="1"/>
        <c:lblOffset val="100"/>
        <c:baseTimeUnit val="years"/>
      </c:dateAx>
      <c:valAx>
        <c:axId val="32549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7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EB-46E9-84A7-3D10260CFF25}"/>
            </c:ext>
          </c:extLst>
        </c:ser>
        <c:dLbls>
          <c:showLegendKey val="0"/>
          <c:showVal val="0"/>
          <c:showCatName val="0"/>
          <c:showSerName val="0"/>
          <c:showPercent val="0"/>
          <c:showBubbleSize val="0"/>
        </c:dLbls>
        <c:gapWidth val="150"/>
        <c:axId val="325494608"/>
        <c:axId val="32549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16EB-46E9-84A7-3D10260CFF25}"/>
            </c:ext>
          </c:extLst>
        </c:ser>
        <c:dLbls>
          <c:showLegendKey val="0"/>
          <c:showVal val="0"/>
          <c:showCatName val="0"/>
          <c:showSerName val="0"/>
          <c:showPercent val="0"/>
          <c:showBubbleSize val="0"/>
        </c:dLbls>
        <c:marker val="1"/>
        <c:smooth val="0"/>
        <c:axId val="325494608"/>
        <c:axId val="325495000"/>
      </c:lineChart>
      <c:dateAx>
        <c:axId val="325494608"/>
        <c:scaling>
          <c:orientation val="minMax"/>
        </c:scaling>
        <c:delete val="1"/>
        <c:axPos val="b"/>
        <c:numFmt formatCode="ge" sourceLinked="1"/>
        <c:majorTickMark val="none"/>
        <c:minorTickMark val="none"/>
        <c:tickLblPos val="none"/>
        <c:crossAx val="325495000"/>
        <c:crosses val="autoZero"/>
        <c:auto val="1"/>
        <c:lblOffset val="100"/>
        <c:baseTimeUnit val="years"/>
      </c:dateAx>
      <c:valAx>
        <c:axId val="32549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92-4607-8A25-A874DEE5492C}"/>
            </c:ext>
          </c:extLst>
        </c:ser>
        <c:dLbls>
          <c:showLegendKey val="0"/>
          <c:showVal val="0"/>
          <c:showCatName val="0"/>
          <c:showSerName val="0"/>
          <c:showPercent val="0"/>
          <c:showBubbleSize val="0"/>
        </c:dLbls>
        <c:gapWidth val="150"/>
        <c:axId val="327843096"/>
        <c:axId val="3278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C792-4607-8A25-A874DEE5492C}"/>
            </c:ext>
          </c:extLst>
        </c:ser>
        <c:dLbls>
          <c:showLegendKey val="0"/>
          <c:showVal val="0"/>
          <c:showCatName val="0"/>
          <c:showSerName val="0"/>
          <c:showPercent val="0"/>
          <c:showBubbleSize val="0"/>
        </c:dLbls>
        <c:marker val="1"/>
        <c:smooth val="0"/>
        <c:axId val="327843096"/>
        <c:axId val="327843488"/>
      </c:lineChart>
      <c:dateAx>
        <c:axId val="327843096"/>
        <c:scaling>
          <c:orientation val="minMax"/>
        </c:scaling>
        <c:delete val="1"/>
        <c:axPos val="b"/>
        <c:numFmt formatCode="ge" sourceLinked="1"/>
        <c:majorTickMark val="none"/>
        <c:minorTickMark val="none"/>
        <c:tickLblPos val="none"/>
        <c:crossAx val="327843488"/>
        <c:crosses val="autoZero"/>
        <c:auto val="1"/>
        <c:lblOffset val="100"/>
        <c:baseTimeUnit val="years"/>
      </c:dateAx>
      <c:valAx>
        <c:axId val="32784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84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31019.83</c:v>
                </c:pt>
                <c:pt idx="1">
                  <c:v>1703.07</c:v>
                </c:pt>
                <c:pt idx="2">
                  <c:v>1349.93</c:v>
                </c:pt>
                <c:pt idx="3">
                  <c:v>1270.06</c:v>
                </c:pt>
                <c:pt idx="4">
                  <c:v>1203.4000000000001</c:v>
                </c:pt>
              </c:numCache>
            </c:numRef>
          </c:val>
          <c:extLst xmlns:c16r2="http://schemas.microsoft.com/office/drawing/2015/06/chart">
            <c:ext xmlns:c16="http://schemas.microsoft.com/office/drawing/2014/chart" uri="{C3380CC4-5D6E-409C-BE32-E72D297353CC}">
              <c16:uniqueId val="{00000000-A42D-4C5B-9D11-422E689260EE}"/>
            </c:ext>
          </c:extLst>
        </c:ser>
        <c:dLbls>
          <c:showLegendKey val="0"/>
          <c:showVal val="0"/>
          <c:showCatName val="0"/>
          <c:showSerName val="0"/>
          <c:showPercent val="0"/>
          <c:showBubbleSize val="0"/>
        </c:dLbls>
        <c:gapWidth val="150"/>
        <c:axId val="327844664"/>
        <c:axId val="3278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A42D-4C5B-9D11-422E689260EE}"/>
            </c:ext>
          </c:extLst>
        </c:ser>
        <c:dLbls>
          <c:showLegendKey val="0"/>
          <c:showVal val="0"/>
          <c:showCatName val="0"/>
          <c:showSerName val="0"/>
          <c:showPercent val="0"/>
          <c:showBubbleSize val="0"/>
        </c:dLbls>
        <c:marker val="1"/>
        <c:smooth val="0"/>
        <c:axId val="327844664"/>
        <c:axId val="327845056"/>
      </c:lineChart>
      <c:dateAx>
        <c:axId val="327844664"/>
        <c:scaling>
          <c:orientation val="minMax"/>
        </c:scaling>
        <c:delete val="1"/>
        <c:axPos val="b"/>
        <c:numFmt formatCode="ge" sourceLinked="1"/>
        <c:majorTickMark val="none"/>
        <c:minorTickMark val="none"/>
        <c:tickLblPos val="none"/>
        <c:crossAx val="327845056"/>
        <c:crosses val="autoZero"/>
        <c:auto val="1"/>
        <c:lblOffset val="100"/>
        <c:baseTimeUnit val="years"/>
      </c:dateAx>
      <c:valAx>
        <c:axId val="32784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84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211.34</c:v>
                </c:pt>
                <c:pt idx="1">
                  <c:v>217.65</c:v>
                </c:pt>
                <c:pt idx="2">
                  <c:v>217.51</c:v>
                </c:pt>
                <c:pt idx="3">
                  <c:v>226.05</c:v>
                </c:pt>
                <c:pt idx="4">
                  <c:v>219.24</c:v>
                </c:pt>
              </c:numCache>
            </c:numRef>
          </c:val>
          <c:extLst xmlns:c16r2="http://schemas.microsoft.com/office/drawing/2015/06/chart">
            <c:ext xmlns:c16="http://schemas.microsoft.com/office/drawing/2014/chart" uri="{C3380CC4-5D6E-409C-BE32-E72D297353CC}">
              <c16:uniqueId val="{00000000-8B82-48C4-A1DA-9F2BCC4AF41E}"/>
            </c:ext>
          </c:extLst>
        </c:ser>
        <c:dLbls>
          <c:showLegendKey val="0"/>
          <c:showVal val="0"/>
          <c:showCatName val="0"/>
          <c:showSerName val="0"/>
          <c:showPercent val="0"/>
          <c:showBubbleSize val="0"/>
        </c:dLbls>
        <c:gapWidth val="150"/>
        <c:axId val="326661280"/>
        <c:axId val="3266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8B82-48C4-A1DA-9F2BCC4AF41E}"/>
            </c:ext>
          </c:extLst>
        </c:ser>
        <c:dLbls>
          <c:showLegendKey val="0"/>
          <c:showVal val="0"/>
          <c:showCatName val="0"/>
          <c:showSerName val="0"/>
          <c:showPercent val="0"/>
          <c:showBubbleSize val="0"/>
        </c:dLbls>
        <c:marker val="1"/>
        <c:smooth val="0"/>
        <c:axId val="326661280"/>
        <c:axId val="326661672"/>
      </c:lineChart>
      <c:dateAx>
        <c:axId val="326661280"/>
        <c:scaling>
          <c:orientation val="minMax"/>
        </c:scaling>
        <c:delete val="1"/>
        <c:axPos val="b"/>
        <c:numFmt formatCode="ge" sourceLinked="1"/>
        <c:majorTickMark val="none"/>
        <c:minorTickMark val="none"/>
        <c:tickLblPos val="none"/>
        <c:crossAx val="326661672"/>
        <c:crosses val="autoZero"/>
        <c:auto val="1"/>
        <c:lblOffset val="100"/>
        <c:baseTimeUnit val="years"/>
      </c:dateAx>
      <c:valAx>
        <c:axId val="32666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6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114.89</c:v>
                </c:pt>
                <c:pt idx="1">
                  <c:v>115.8</c:v>
                </c:pt>
                <c:pt idx="2">
                  <c:v>119.92</c:v>
                </c:pt>
                <c:pt idx="3">
                  <c:v>107.46</c:v>
                </c:pt>
                <c:pt idx="4">
                  <c:v>116.37</c:v>
                </c:pt>
              </c:numCache>
            </c:numRef>
          </c:val>
          <c:extLst xmlns:c16r2="http://schemas.microsoft.com/office/drawing/2015/06/chart">
            <c:ext xmlns:c16="http://schemas.microsoft.com/office/drawing/2014/chart" uri="{C3380CC4-5D6E-409C-BE32-E72D297353CC}">
              <c16:uniqueId val="{00000000-81B7-4A50-8726-649E3F8FDB3A}"/>
            </c:ext>
          </c:extLst>
        </c:ser>
        <c:dLbls>
          <c:showLegendKey val="0"/>
          <c:showVal val="0"/>
          <c:showCatName val="0"/>
          <c:showSerName val="0"/>
          <c:showPercent val="0"/>
          <c:showBubbleSize val="0"/>
        </c:dLbls>
        <c:gapWidth val="150"/>
        <c:axId val="326662848"/>
        <c:axId val="32666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81B7-4A50-8726-649E3F8FDB3A}"/>
            </c:ext>
          </c:extLst>
        </c:ser>
        <c:dLbls>
          <c:showLegendKey val="0"/>
          <c:showVal val="0"/>
          <c:showCatName val="0"/>
          <c:showSerName val="0"/>
          <c:showPercent val="0"/>
          <c:showBubbleSize val="0"/>
        </c:dLbls>
        <c:marker val="1"/>
        <c:smooth val="0"/>
        <c:axId val="326662848"/>
        <c:axId val="326663240"/>
      </c:lineChart>
      <c:dateAx>
        <c:axId val="326662848"/>
        <c:scaling>
          <c:orientation val="minMax"/>
        </c:scaling>
        <c:delete val="1"/>
        <c:axPos val="b"/>
        <c:numFmt formatCode="ge" sourceLinked="1"/>
        <c:majorTickMark val="none"/>
        <c:minorTickMark val="none"/>
        <c:tickLblPos val="none"/>
        <c:crossAx val="326663240"/>
        <c:crosses val="autoZero"/>
        <c:auto val="1"/>
        <c:lblOffset val="100"/>
        <c:baseTimeUnit val="years"/>
      </c:dateAx>
      <c:valAx>
        <c:axId val="3266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131.69</c:v>
                </c:pt>
                <c:pt idx="1">
                  <c:v>131.01</c:v>
                </c:pt>
                <c:pt idx="2">
                  <c:v>126.75</c:v>
                </c:pt>
                <c:pt idx="3">
                  <c:v>141.6</c:v>
                </c:pt>
                <c:pt idx="4">
                  <c:v>131.16</c:v>
                </c:pt>
              </c:numCache>
            </c:numRef>
          </c:val>
          <c:extLst xmlns:c16r2="http://schemas.microsoft.com/office/drawing/2015/06/chart">
            <c:ext xmlns:c16="http://schemas.microsoft.com/office/drawing/2014/chart" uri="{C3380CC4-5D6E-409C-BE32-E72D297353CC}">
              <c16:uniqueId val="{00000000-A08A-46A2-A7C1-FFD2577DC5BF}"/>
            </c:ext>
          </c:extLst>
        </c:ser>
        <c:dLbls>
          <c:showLegendKey val="0"/>
          <c:showVal val="0"/>
          <c:showCatName val="0"/>
          <c:showSerName val="0"/>
          <c:showPercent val="0"/>
          <c:showBubbleSize val="0"/>
        </c:dLbls>
        <c:gapWidth val="150"/>
        <c:axId val="326664416"/>
        <c:axId val="32666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A08A-46A2-A7C1-FFD2577DC5BF}"/>
            </c:ext>
          </c:extLst>
        </c:ser>
        <c:dLbls>
          <c:showLegendKey val="0"/>
          <c:showVal val="0"/>
          <c:showCatName val="0"/>
          <c:showSerName val="0"/>
          <c:showPercent val="0"/>
          <c:showBubbleSize val="0"/>
        </c:dLbls>
        <c:marker val="1"/>
        <c:smooth val="0"/>
        <c:axId val="326664416"/>
        <c:axId val="326664808"/>
      </c:lineChart>
      <c:dateAx>
        <c:axId val="326664416"/>
        <c:scaling>
          <c:orientation val="minMax"/>
        </c:scaling>
        <c:delete val="1"/>
        <c:axPos val="b"/>
        <c:numFmt formatCode="ge" sourceLinked="1"/>
        <c:majorTickMark val="none"/>
        <c:minorTickMark val="none"/>
        <c:tickLblPos val="none"/>
        <c:crossAx val="326664808"/>
        <c:crosses val="autoZero"/>
        <c:auto val="1"/>
        <c:lblOffset val="100"/>
        <c:baseTimeUnit val="years"/>
      </c:dateAx>
      <c:valAx>
        <c:axId val="32666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新富町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17595</v>
      </c>
      <c r="AM8" s="59"/>
      <c r="AN8" s="59"/>
      <c r="AO8" s="59"/>
      <c r="AP8" s="59"/>
      <c r="AQ8" s="59"/>
      <c r="AR8" s="59"/>
      <c r="AS8" s="59"/>
      <c r="AT8" s="50">
        <f>データ!$S$6</f>
        <v>61.53</v>
      </c>
      <c r="AU8" s="51"/>
      <c r="AV8" s="51"/>
      <c r="AW8" s="51"/>
      <c r="AX8" s="51"/>
      <c r="AY8" s="51"/>
      <c r="AZ8" s="51"/>
      <c r="BA8" s="51"/>
      <c r="BB8" s="52">
        <f>データ!$T$6</f>
        <v>285.95999999999998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82.25</v>
      </c>
      <c r="J10" s="51"/>
      <c r="K10" s="51"/>
      <c r="L10" s="51"/>
      <c r="M10" s="51"/>
      <c r="N10" s="51"/>
      <c r="O10" s="62"/>
      <c r="P10" s="52">
        <f>データ!$P$6</f>
        <v>80.650000000000006</v>
      </c>
      <c r="Q10" s="52"/>
      <c r="R10" s="52"/>
      <c r="S10" s="52"/>
      <c r="T10" s="52"/>
      <c r="U10" s="52"/>
      <c r="V10" s="52"/>
      <c r="W10" s="59">
        <f>データ!$Q$6</f>
        <v>2980</v>
      </c>
      <c r="X10" s="59"/>
      <c r="Y10" s="59"/>
      <c r="Z10" s="59"/>
      <c r="AA10" s="59"/>
      <c r="AB10" s="59"/>
      <c r="AC10" s="59"/>
      <c r="AD10" s="2"/>
      <c r="AE10" s="2"/>
      <c r="AF10" s="2"/>
      <c r="AG10" s="2"/>
      <c r="AH10" s="4"/>
      <c r="AI10" s="4"/>
      <c r="AJ10" s="4"/>
      <c r="AK10" s="4"/>
      <c r="AL10" s="59">
        <f>データ!$U$6</f>
        <v>14111</v>
      </c>
      <c r="AM10" s="59"/>
      <c r="AN10" s="59"/>
      <c r="AO10" s="59"/>
      <c r="AP10" s="59"/>
      <c r="AQ10" s="59"/>
      <c r="AR10" s="59"/>
      <c r="AS10" s="59"/>
      <c r="AT10" s="50">
        <f>データ!$V$6</f>
        <v>13.56</v>
      </c>
      <c r="AU10" s="51"/>
      <c r="AV10" s="51"/>
      <c r="AW10" s="51"/>
      <c r="AX10" s="51"/>
      <c r="AY10" s="51"/>
      <c r="AZ10" s="51"/>
      <c r="BA10" s="51"/>
      <c r="BB10" s="52">
        <f>データ!$W$6</f>
        <v>1040.6300000000001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118</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119</v>
      </c>
      <c r="BM47" s="95"/>
      <c r="BN47" s="95"/>
      <c r="BO47" s="95"/>
      <c r="BP47" s="95"/>
      <c r="BQ47" s="95"/>
      <c r="BR47" s="95"/>
      <c r="BS47" s="95"/>
      <c r="BT47" s="95"/>
      <c r="BU47" s="95"/>
      <c r="BV47" s="95"/>
      <c r="BW47" s="95"/>
      <c r="BX47" s="95"/>
      <c r="BY47" s="95"/>
      <c r="BZ47" s="9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4"/>
      <c r="BM56" s="95"/>
      <c r="BN56" s="95"/>
      <c r="BO56" s="95"/>
      <c r="BP56" s="95"/>
      <c r="BQ56" s="95"/>
      <c r="BR56" s="95"/>
      <c r="BS56" s="95"/>
      <c r="BT56" s="95"/>
      <c r="BU56" s="95"/>
      <c r="BV56" s="95"/>
      <c r="BW56" s="95"/>
      <c r="BX56" s="95"/>
      <c r="BY56" s="95"/>
      <c r="BZ56" s="96"/>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4"/>
      <c r="BM57" s="95"/>
      <c r="BN57" s="95"/>
      <c r="BO57" s="95"/>
      <c r="BP57" s="95"/>
      <c r="BQ57" s="95"/>
      <c r="BR57" s="95"/>
      <c r="BS57" s="95"/>
      <c r="BT57" s="95"/>
      <c r="BU57" s="95"/>
      <c r="BV57" s="95"/>
      <c r="BW57" s="95"/>
      <c r="BX57" s="95"/>
      <c r="BY57" s="95"/>
      <c r="BZ57" s="96"/>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4"/>
      <c r="BM58" s="95"/>
      <c r="BN58" s="95"/>
      <c r="BO58" s="95"/>
      <c r="BP58" s="95"/>
      <c r="BQ58" s="95"/>
      <c r="BR58" s="95"/>
      <c r="BS58" s="95"/>
      <c r="BT58" s="95"/>
      <c r="BU58" s="95"/>
      <c r="BV58" s="95"/>
      <c r="BW58" s="95"/>
      <c r="BX58" s="95"/>
      <c r="BY58" s="95"/>
      <c r="BZ58" s="9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4"/>
      <c r="BM59" s="95"/>
      <c r="BN59" s="95"/>
      <c r="BO59" s="95"/>
      <c r="BP59" s="95"/>
      <c r="BQ59" s="95"/>
      <c r="BR59" s="95"/>
      <c r="BS59" s="95"/>
      <c r="BT59" s="95"/>
      <c r="BU59" s="95"/>
      <c r="BV59" s="95"/>
      <c r="BW59" s="95"/>
      <c r="BX59" s="95"/>
      <c r="BY59" s="95"/>
      <c r="BZ59" s="96"/>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4"/>
      <c r="BM60" s="95"/>
      <c r="BN60" s="95"/>
      <c r="BO60" s="95"/>
      <c r="BP60" s="95"/>
      <c r="BQ60" s="95"/>
      <c r="BR60" s="95"/>
      <c r="BS60" s="95"/>
      <c r="BT60" s="95"/>
      <c r="BU60" s="95"/>
      <c r="BV60" s="95"/>
      <c r="BW60" s="95"/>
      <c r="BX60" s="95"/>
      <c r="BY60" s="95"/>
      <c r="BZ60" s="96"/>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4"/>
      <c r="BM61" s="95"/>
      <c r="BN61" s="95"/>
      <c r="BO61" s="95"/>
      <c r="BP61" s="95"/>
      <c r="BQ61" s="95"/>
      <c r="BR61" s="95"/>
      <c r="BS61" s="95"/>
      <c r="BT61" s="95"/>
      <c r="BU61" s="95"/>
      <c r="BV61" s="95"/>
      <c r="BW61" s="95"/>
      <c r="BX61" s="95"/>
      <c r="BY61" s="95"/>
      <c r="BZ61" s="9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s3vysXVdobRwVEko7h+AMZqa4hY6dOch+oZWdZoqSlCJqC/OaN76v7hCw7M2ViamOCNn0ez27m92CQB96Lwng==" saltValue="s39CefG7usuMgQAi5pPTM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454028</v>
      </c>
      <c r="D6" s="33">
        <f t="shared" si="3"/>
        <v>46</v>
      </c>
      <c r="E6" s="33">
        <f t="shared" si="3"/>
        <v>1</v>
      </c>
      <c r="F6" s="33">
        <f t="shared" si="3"/>
        <v>0</v>
      </c>
      <c r="G6" s="33">
        <f t="shared" si="3"/>
        <v>1</v>
      </c>
      <c r="H6" s="33" t="str">
        <f t="shared" si="3"/>
        <v>宮崎県　新富町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82.25</v>
      </c>
      <c r="P6" s="34">
        <f t="shared" si="3"/>
        <v>80.650000000000006</v>
      </c>
      <c r="Q6" s="34">
        <f t="shared" si="3"/>
        <v>2980</v>
      </c>
      <c r="R6" s="34">
        <f t="shared" si="3"/>
        <v>17595</v>
      </c>
      <c r="S6" s="34">
        <f t="shared" si="3"/>
        <v>61.53</v>
      </c>
      <c r="T6" s="34">
        <f t="shared" si="3"/>
        <v>285.95999999999998</v>
      </c>
      <c r="U6" s="34">
        <f t="shared" si="3"/>
        <v>14111</v>
      </c>
      <c r="V6" s="34">
        <f t="shared" si="3"/>
        <v>13.56</v>
      </c>
      <c r="W6" s="34">
        <f t="shared" si="3"/>
        <v>1040.6300000000001</v>
      </c>
      <c r="X6" s="35">
        <f>IF(X7="",NA(),X7)</f>
        <v>117.24</v>
      </c>
      <c r="Y6" s="35">
        <f t="shared" ref="Y6:AG6" si="4">IF(Y7="",NA(),Y7)</f>
        <v>123.86</v>
      </c>
      <c r="Z6" s="35">
        <f t="shared" si="4"/>
        <v>118.09</v>
      </c>
      <c r="AA6" s="35">
        <f t="shared" si="4"/>
        <v>107.45</v>
      </c>
      <c r="AB6" s="35">
        <f t="shared" si="4"/>
        <v>114.91</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31019.83</v>
      </c>
      <c r="AU6" s="35">
        <f t="shared" ref="AU6:BC6" si="6">IF(AU7="",NA(),AU7)</f>
        <v>1703.07</v>
      </c>
      <c r="AV6" s="35">
        <f t="shared" si="6"/>
        <v>1349.93</v>
      </c>
      <c r="AW6" s="35">
        <f t="shared" si="6"/>
        <v>1270.06</v>
      </c>
      <c r="AX6" s="35">
        <f t="shared" si="6"/>
        <v>1203.4000000000001</v>
      </c>
      <c r="AY6" s="35">
        <f t="shared" si="6"/>
        <v>1081.23</v>
      </c>
      <c r="AZ6" s="35">
        <f t="shared" si="6"/>
        <v>406.37</v>
      </c>
      <c r="BA6" s="35">
        <f t="shared" si="6"/>
        <v>398.29</v>
      </c>
      <c r="BB6" s="35">
        <f t="shared" si="6"/>
        <v>388.67</v>
      </c>
      <c r="BC6" s="35">
        <f t="shared" si="6"/>
        <v>355.27</v>
      </c>
      <c r="BD6" s="34" t="str">
        <f>IF(BD7="","",IF(BD7="-","【-】","【"&amp;SUBSTITUTE(TEXT(BD7,"#,##0.00"),"-","△")&amp;"】"))</f>
        <v>【264.34】</v>
      </c>
      <c r="BE6" s="35">
        <f>IF(BE7="",NA(),BE7)</f>
        <v>211.34</v>
      </c>
      <c r="BF6" s="35">
        <f t="shared" ref="BF6:BN6" si="7">IF(BF7="",NA(),BF7)</f>
        <v>217.65</v>
      </c>
      <c r="BG6" s="35">
        <f t="shared" si="7"/>
        <v>217.51</v>
      </c>
      <c r="BH6" s="35">
        <f t="shared" si="7"/>
        <v>226.05</v>
      </c>
      <c r="BI6" s="35">
        <f t="shared" si="7"/>
        <v>219.24</v>
      </c>
      <c r="BJ6" s="35">
        <f t="shared" si="7"/>
        <v>443.13</v>
      </c>
      <c r="BK6" s="35">
        <f t="shared" si="7"/>
        <v>442.54</v>
      </c>
      <c r="BL6" s="35">
        <f t="shared" si="7"/>
        <v>431</v>
      </c>
      <c r="BM6" s="35">
        <f t="shared" si="7"/>
        <v>422.5</v>
      </c>
      <c r="BN6" s="35">
        <f t="shared" si="7"/>
        <v>458.27</v>
      </c>
      <c r="BO6" s="34" t="str">
        <f>IF(BO7="","",IF(BO7="-","【-】","【"&amp;SUBSTITUTE(TEXT(BO7,"#,##0.00"),"-","△")&amp;"】"))</f>
        <v>【274.27】</v>
      </c>
      <c r="BP6" s="35">
        <f>IF(BP7="",NA(),BP7)</f>
        <v>114.89</v>
      </c>
      <c r="BQ6" s="35">
        <f t="shared" ref="BQ6:BY6" si="8">IF(BQ7="",NA(),BQ7)</f>
        <v>115.8</v>
      </c>
      <c r="BR6" s="35">
        <f t="shared" si="8"/>
        <v>119.92</v>
      </c>
      <c r="BS6" s="35">
        <f t="shared" si="8"/>
        <v>107.46</v>
      </c>
      <c r="BT6" s="35">
        <f t="shared" si="8"/>
        <v>116.37</v>
      </c>
      <c r="BU6" s="35">
        <f t="shared" si="8"/>
        <v>95.4</v>
      </c>
      <c r="BV6" s="35">
        <f t="shared" si="8"/>
        <v>98.6</v>
      </c>
      <c r="BW6" s="35">
        <f t="shared" si="8"/>
        <v>100.82</v>
      </c>
      <c r="BX6" s="35">
        <f t="shared" si="8"/>
        <v>101.64</v>
      </c>
      <c r="BY6" s="35">
        <f t="shared" si="8"/>
        <v>96.77</v>
      </c>
      <c r="BZ6" s="34" t="str">
        <f>IF(BZ7="","",IF(BZ7="-","【-】","【"&amp;SUBSTITUTE(TEXT(BZ7,"#,##0.00"),"-","△")&amp;"】"))</f>
        <v>【104.36】</v>
      </c>
      <c r="CA6" s="35">
        <f>IF(CA7="",NA(),CA7)</f>
        <v>131.69</v>
      </c>
      <c r="CB6" s="35">
        <f t="shared" ref="CB6:CJ6" si="9">IF(CB7="",NA(),CB7)</f>
        <v>131.01</v>
      </c>
      <c r="CC6" s="35">
        <f t="shared" si="9"/>
        <v>126.75</v>
      </c>
      <c r="CD6" s="35">
        <f t="shared" si="9"/>
        <v>141.6</v>
      </c>
      <c r="CE6" s="35">
        <f t="shared" si="9"/>
        <v>131.16</v>
      </c>
      <c r="CF6" s="35">
        <f t="shared" si="9"/>
        <v>186.15</v>
      </c>
      <c r="CG6" s="35">
        <f t="shared" si="9"/>
        <v>181.67</v>
      </c>
      <c r="CH6" s="35">
        <f t="shared" si="9"/>
        <v>179.55</v>
      </c>
      <c r="CI6" s="35">
        <f t="shared" si="9"/>
        <v>179.16</v>
      </c>
      <c r="CJ6" s="35">
        <f t="shared" si="9"/>
        <v>187.18</v>
      </c>
      <c r="CK6" s="34" t="str">
        <f>IF(CK7="","",IF(CK7="-","【-】","【"&amp;SUBSTITUTE(TEXT(CK7,"#,##0.00"),"-","△")&amp;"】"))</f>
        <v>【165.71】</v>
      </c>
      <c r="CL6" s="35">
        <f>IF(CL7="",NA(),CL7)</f>
        <v>55.63</v>
      </c>
      <c r="CM6" s="35">
        <f t="shared" ref="CM6:CU6" si="10">IF(CM7="",NA(),CM7)</f>
        <v>56.58</v>
      </c>
      <c r="CN6" s="35">
        <f t="shared" si="10"/>
        <v>56.69</v>
      </c>
      <c r="CO6" s="35">
        <f t="shared" si="10"/>
        <v>57.49</v>
      </c>
      <c r="CP6" s="35">
        <f t="shared" si="10"/>
        <v>59.63</v>
      </c>
      <c r="CQ6" s="35">
        <f t="shared" si="10"/>
        <v>54.47</v>
      </c>
      <c r="CR6" s="35">
        <f t="shared" si="10"/>
        <v>53.61</v>
      </c>
      <c r="CS6" s="35">
        <f t="shared" si="10"/>
        <v>53.52</v>
      </c>
      <c r="CT6" s="35">
        <f t="shared" si="10"/>
        <v>54.24</v>
      </c>
      <c r="CU6" s="35">
        <f t="shared" si="10"/>
        <v>55.88</v>
      </c>
      <c r="CV6" s="34" t="str">
        <f>IF(CV7="","",IF(CV7="-","【-】","【"&amp;SUBSTITUTE(TEXT(CV7,"#,##0.00"),"-","△")&amp;"】"))</f>
        <v>【60.41】</v>
      </c>
      <c r="CW6" s="35">
        <f>IF(CW7="",NA(),CW7)</f>
        <v>92.21</v>
      </c>
      <c r="CX6" s="35">
        <f t="shared" ref="CX6:DF6" si="11">IF(CX7="",NA(),CX7)</f>
        <v>90.56</v>
      </c>
      <c r="CY6" s="35">
        <f t="shared" si="11"/>
        <v>90.09</v>
      </c>
      <c r="CZ6" s="35">
        <f t="shared" si="11"/>
        <v>86.37</v>
      </c>
      <c r="DA6" s="35">
        <f t="shared" si="11"/>
        <v>82.84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31.59</v>
      </c>
      <c r="DI6" s="35">
        <f t="shared" ref="DI6:DQ6" si="12">IF(DI7="",NA(),DI7)</f>
        <v>47.13</v>
      </c>
      <c r="DJ6" s="35">
        <f t="shared" si="12"/>
        <v>46.89</v>
      </c>
      <c r="DK6" s="35">
        <f t="shared" si="12"/>
        <v>46.14</v>
      </c>
      <c r="DL6" s="35">
        <f t="shared" si="12"/>
        <v>48.33</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1.49</v>
      </c>
      <c r="EE6" s="35">
        <f t="shared" ref="EE6:EM6" si="14">IF(EE7="",NA(),EE7)</f>
        <v>1.1299999999999999</v>
      </c>
      <c r="EF6" s="35">
        <f t="shared" si="14"/>
        <v>0.09</v>
      </c>
      <c r="EG6" s="35">
        <f t="shared" si="14"/>
        <v>0.68</v>
      </c>
      <c r="EH6" s="35">
        <f t="shared" si="14"/>
        <v>0.92</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454028</v>
      </c>
      <c r="D7" s="37">
        <v>46</v>
      </c>
      <c r="E7" s="37">
        <v>1</v>
      </c>
      <c r="F7" s="37">
        <v>0</v>
      </c>
      <c r="G7" s="37">
        <v>1</v>
      </c>
      <c r="H7" s="37" t="s">
        <v>105</v>
      </c>
      <c r="I7" s="37" t="s">
        <v>106</v>
      </c>
      <c r="J7" s="37" t="s">
        <v>107</v>
      </c>
      <c r="K7" s="37" t="s">
        <v>108</v>
      </c>
      <c r="L7" s="37" t="s">
        <v>109</v>
      </c>
      <c r="M7" s="37" t="s">
        <v>110</v>
      </c>
      <c r="N7" s="38" t="s">
        <v>111</v>
      </c>
      <c r="O7" s="38">
        <v>82.25</v>
      </c>
      <c r="P7" s="38">
        <v>80.650000000000006</v>
      </c>
      <c r="Q7" s="38">
        <v>2980</v>
      </c>
      <c r="R7" s="38">
        <v>17595</v>
      </c>
      <c r="S7" s="38">
        <v>61.53</v>
      </c>
      <c r="T7" s="38">
        <v>285.95999999999998</v>
      </c>
      <c r="U7" s="38">
        <v>14111</v>
      </c>
      <c r="V7" s="38">
        <v>13.56</v>
      </c>
      <c r="W7" s="38">
        <v>1040.6300000000001</v>
      </c>
      <c r="X7" s="38">
        <v>117.24</v>
      </c>
      <c r="Y7" s="38">
        <v>123.86</v>
      </c>
      <c r="Z7" s="38">
        <v>118.09</v>
      </c>
      <c r="AA7" s="38">
        <v>107.45</v>
      </c>
      <c r="AB7" s="38">
        <v>114.91</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31019.83</v>
      </c>
      <c r="AU7" s="38">
        <v>1703.07</v>
      </c>
      <c r="AV7" s="38">
        <v>1349.93</v>
      </c>
      <c r="AW7" s="38">
        <v>1270.06</v>
      </c>
      <c r="AX7" s="38">
        <v>1203.4000000000001</v>
      </c>
      <c r="AY7" s="38">
        <v>1081.23</v>
      </c>
      <c r="AZ7" s="38">
        <v>406.37</v>
      </c>
      <c r="BA7" s="38">
        <v>398.29</v>
      </c>
      <c r="BB7" s="38">
        <v>388.67</v>
      </c>
      <c r="BC7" s="38">
        <v>355.27</v>
      </c>
      <c r="BD7" s="38">
        <v>264.33999999999997</v>
      </c>
      <c r="BE7" s="38">
        <v>211.34</v>
      </c>
      <c r="BF7" s="38">
        <v>217.65</v>
      </c>
      <c r="BG7" s="38">
        <v>217.51</v>
      </c>
      <c r="BH7" s="38">
        <v>226.05</v>
      </c>
      <c r="BI7" s="38">
        <v>219.24</v>
      </c>
      <c r="BJ7" s="38">
        <v>443.13</v>
      </c>
      <c r="BK7" s="38">
        <v>442.54</v>
      </c>
      <c r="BL7" s="38">
        <v>431</v>
      </c>
      <c r="BM7" s="38">
        <v>422.5</v>
      </c>
      <c r="BN7" s="38">
        <v>458.27</v>
      </c>
      <c r="BO7" s="38">
        <v>274.27</v>
      </c>
      <c r="BP7" s="38">
        <v>114.89</v>
      </c>
      <c r="BQ7" s="38">
        <v>115.8</v>
      </c>
      <c r="BR7" s="38">
        <v>119.92</v>
      </c>
      <c r="BS7" s="38">
        <v>107.46</v>
      </c>
      <c r="BT7" s="38">
        <v>116.37</v>
      </c>
      <c r="BU7" s="38">
        <v>95.4</v>
      </c>
      <c r="BV7" s="38">
        <v>98.6</v>
      </c>
      <c r="BW7" s="38">
        <v>100.82</v>
      </c>
      <c r="BX7" s="38">
        <v>101.64</v>
      </c>
      <c r="BY7" s="38">
        <v>96.77</v>
      </c>
      <c r="BZ7" s="38">
        <v>104.36</v>
      </c>
      <c r="CA7" s="38">
        <v>131.69</v>
      </c>
      <c r="CB7" s="38">
        <v>131.01</v>
      </c>
      <c r="CC7" s="38">
        <v>126.75</v>
      </c>
      <c r="CD7" s="38">
        <v>141.6</v>
      </c>
      <c r="CE7" s="38">
        <v>131.16</v>
      </c>
      <c r="CF7" s="38">
        <v>186.15</v>
      </c>
      <c r="CG7" s="38">
        <v>181.67</v>
      </c>
      <c r="CH7" s="38">
        <v>179.55</v>
      </c>
      <c r="CI7" s="38">
        <v>179.16</v>
      </c>
      <c r="CJ7" s="38">
        <v>187.18</v>
      </c>
      <c r="CK7" s="38">
        <v>165.71</v>
      </c>
      <c r="CL7" s="38">
        <v>55.63</v>
      </c>
      <c r="CM7" s="38">
        <v>56.58</v>
      </c>
      <c r="CN7" s="38">
        <v>56.69</v>
      </c>
      <c r="CO7" s="38">
        <v>57.49</v>
      </c>
      <c r="CP7" s="38">
        <v>59.63</v>
      </c>
      <c r="CQ7" s="38">
        <v>54.47</v>
      </c>
      <c r="CR7" s="38">
        <v>53.61</v>
      </c>
      <c r="CS7" s="38">
        <v>53.52</v>
      </c>
      <c r="CT7" s="38">
        <v>54.24</v>
      </c>
      <c r="CU7" s="38">
        <v>55.88</v>
      </c>
      <c r="CV7" s="38">
        <v>60.41</v>
      </c>
      <c r="CW7" s="38">
        <v>92.21</v>
      </c>
      <c r="CX7" s="38">
        <v>90.56</v>
      </c>
      <c r="CY7" s="38">
        <v>90.09</v>
      </c>
      <c r="CZ7" s="38">
        <v>86.37</v>
      </c>
      <c r="DA7" s="38">
        <v>82.84</v>
      </c>
      <c r="DB7" s="38">
        <v>81.459999999999994</v>
      </c>
      <c r="DC7" s="38">
        <v>81.31</v>
      </c>
      <c r="DD7" s="38">
        <v>81.459999999999994</v>
      </c>
      <c r="DE7" s="38">
        <v>81.680000000000007</v>
      </c>
      <c r="DF7" s="38">
        <v>80.989999999999995</v>
      </c>
      <c r="DG7" s="38">
        <v>89.93</v>
      </c>
      <c r="DH7" s="38">
        <v>31.59</v>
      </c>
      <c r="DI7" s="38">
        <v>47.13</v>
      </c>
      <c r="DJ7" s="38">
        <v>46.89</v>
      </c>
      <c r="DK7" s="38">
        <v>46.14</v>
      </c>
      <c r="DL7" s="38">
        <v>48.33</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1.49</v>
      </c>
      <c r="EE7" s="38">
        <v>1.1299999999999999</v>
      </c>
      <c r="EF7" s="38">
        <v>0.09</v>
      </c>
      <c r="EG7" s="38">
        <v>0.68</v>
      </c>
      <c r="EH7" s="38">
        <v>0.92</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黒木　裕介</cp:lastModifiedBy>
  <cp:lastPrinted>2019-01-29T00:52:50Z</cp:lastPrinted>
  <dcterms:created xsi:type="dcterms:W3CDTF">2018-12-03T08:39:28Z</dcterms:created>
  <dcterms:modified xsi:type="dcterms:W3CDTF">2019-02-19T23:46:17Z</dcterms:modified>
  <cp:category/>
</cp:coreProperties>
</file>