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環境水道課\01  管理係\04経営比較分析表\【経営比較分析表】2017_454052_47_1718\"/>
    </mc:Choice>
  </mc:AlternateContent>
  <workbookProtection workbookPassword="A597" lockStructure="1"/>
  <bookViews>
    <workbookView xWindow="0" yWindow="0" windowWidth="20490" windowHeight="69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<sst xmlns="http://schemas.openxmlformats.org/spreadsheetml/2006/main" count="232" uniqueCount="120">
  <si>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</si>
  <si>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</si>
  <si>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</si>
  <si>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</si>
  <si>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</si>
  <si>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</si>
  <si>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</si>
  <si>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</si>
  <si>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</si>
  <si>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</si>
  <si>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</si>
  <si>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</si>
  <si>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</si>
  <si>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</si>
  <si>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</si>
  <si>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</si>
  <si>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</si>
  <si>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</si>
  <si>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</si>
  <si>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</si>
  <si>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</si>
  <si>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</si>
  <si>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</si>
  <si>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</si>
  <si>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</si>
  <si>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</si>
  <si>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</si>
  <si>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</si>
  <si>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</si>
  <si>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</si>
  <si>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</si>
  <si>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</si>
  <si>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</si>
  <si>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</si>
  <si>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</si>
  <si>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</si>
  <si>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</si>
  <si>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</si>
  <si>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</si>
  <si>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</si>
  <si>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</si>
  <si>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</si>
  <si>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</si>
  <si>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</si>
  <si>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</si>
  <si>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</si>
  <si>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</si>
  <si>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</si>
  <si>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</si>
  <si>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</si>
  <si>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</si>
  <si>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</si>
  <si>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</si>
  <si>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</si>
  <si>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</si>
  <si>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</si>
  <si>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</si>
  <si>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</si>
  <si>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</si>
  <si>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</si>
  <si>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</si>
  <si>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</si>
  <si>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</si>
  <si>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</si>
  <si>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</si>
  <si>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</si>
  <si>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</si>
  <si>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</si>
  <si>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</si>
  <si>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</si>
  <si>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</si>
  <si>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</si>
  <si>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</si>
  <si>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</si>
  <si>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</si>
  <si>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</si>
  <si>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</si>
  <si>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</si>
  <si>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</si>
  <si>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</si>
  <si>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</si>
  <si>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</si>
  <si>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</si>
  <si>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</si>
  <si>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</si>
  <si>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</si>
  <si>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</si>
  <si>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</si>
  <si>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</si>
  <si>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</si>
  <si>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</si>
  <si>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</si>
  <si>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</si>
  <si>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</si>
  <si>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</si>
  <si>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</si>
  <si>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</si>
  <si>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</si>
  <si>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</si>
  <si>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</si>
  <si>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</si>
  <si>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</si>
  <si>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</si>
  <si>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</si>
  <si>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</si>
  <si>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</si>
  <si>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</si>
  <si>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</si>
  <si>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</si>
  <si>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</si>
  <si>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</si>
  <si>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</si>
  <si>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</si>
  <si>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</si>
  <si>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</si>
  <si>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</si>
  <si>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</si>
  <si>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r>
      <rPr>
        <b/>
        <sz val="11"/>
        <color theme="1"/>
        <rFont val="ＭＳ ゴシック"/>
        <family val="3"/>
        <charset val="128"/>
      </rPr>
      <t>①有形固定資産減価償却率</t>
    </r>
    <r>
      <rPr>
        <sz val="11"/>
        <color theme="1"/>
        <rFont val="ＭＳ ゴシック"/>
        <family val="3"/>
        <charset val="128"/>
      </rPr>
      <t xml:space="preserve">
　施設の老朽化の度合いを表します。平均値と比較して高く</t>
    </r>
    <r>
      <rPr>
        <sz val="11"/>
        <rFont val="ＭＳ ゴシック"/>
        <family val="3"/>
        <charset val="128"/>
      </rPr>
      <t>、固定資産の80.2％を占める構築物の老朽化が進んでいます。また、13.9%を占める機械及</t>
    </r>
    <r>
      <rPr>
        <sz val="11"/>
        <color theme="1"/>
        <rFont val="ＭＳ ゴシック"/>
        <family val="3"/>
        <charset val="128"/>
      </rPr>
      <t xml:space="preserve">び装置については、耐用年数が短期のものも多いため計画的な更新の必要があります。
</t>
    </r>
    <r>
      <rPr>
        <b/>
        <sz val="11"/>
        <color theme="1"/>
        <rFont val="ＭＳ ゴシック"/>
        <family val="3"/>
        <charset val="128"/>
      </rPr>
      <t>②管路経年化率</t>
    </r>
    <r>
      <rPr>
        <sz val="11"/>
        <color theme="1"/>
        <rFont val="ＭＳ ゴシック"/>
        <family val="3"/>
        <charset val="128"/>
      </rPr>
      <t xml:space="preserve">
　平成28年度より該当管路(40年経過)が発生し、管路全体の約63％を構成しています。今後更に管路の老朽化が進むため、計画的な管路更新が必須となっています。
</t>
    </r>
    <r>
      <rPr>
        <b/>
        <sz val="11"/>
        <color theme="1"/>
        <rFont val="ＭＳ ゴシック"/>
        <family val="3"/>
        <charset val="128"/>
      </rPr>
      <t>③管路更新率</t>
    </r>
    <r>
      <rPr>
        <sz val="11"/>
        <color theme="1"/>
        <rFont val="ＭＳ ゴシック"/>
        <family val="3"/>
        <charset val="128"/>
      </rPr>
      <t xml:space="preserve">
　管路更新(既存老朽管の更新を含む)の平準化を平成27年度より実施し、機械・電気・計装設備の計画的な更新と併せて長期的資金計画を策定中です。
</t>
    </r>
    <rPh sb="1" eb="3">
      <t>ユウケイ</t>
    </rPh>
    <rPh sb="3" eb="5">
      <t>コテイ</t>
    </rPh>
    <rPh sb="5" eb="7">
      <t>シサン</t>
    </rPh>
    <rPh sb="7" eb="9">
      <t>ゲンカ</t>
    </rPh>
    <rPh sb="9" eb="11">
      <t>ショウキャク</t>
    </rPh>
    <rPh sb="11" eb="12">
      <t>リツ</t>
    </rPh>
    <rPh sb="14" eb="16">
      <t>シセツ</t>
    </rPh>
    <rPh sb="17" eb="20">
      <t>ロウキュウカ</t>
    </rPh>
    <rPh sb="21" eb="23">
      <t>ドア</t>
    </rPh>
    <rPh sb="25" eb="26">
      <t>アラワ</t>
    </rPh>
    <rPh sb="30" eb="32">
      <t>ヘイキン</t>
    </rPh>
    <rPh sb="32" eb="33">
      <t>チ</t>
    </rPh>
    <rPh sb="34" eb="36">
      <t>ヒカク</t>
    </rPh>
    <rPh sb="38" eb="39">
      <t>タカ</t>
    </rPh>
    <rPh sb="41" eb="43">
      <t>コテイ</t>
    </rPh>
    <rPh sb="43" eb="45">
      <t>シサン</t>
    </rPh>
    <rPh sb="52" eb="53">
      <t>シ</t>
    </rPh>
    <rPh sb="55" eb="58">
      <t>コウチクブツ</t>
    </rPh>
    <rPh sb="59" eb="62">
      <t>ロウキュウカ</t>
    </rPh>
    <rPh sb="63" eb="64">
      <t>スス</t>
    </rPh>
    <rPh sb="79" eb="80">
      <t>シ</t>
    </rPh>
    <rPh sb="82" eb="84">
      <t>キカイ</t>
    </rPh>
    <rPh sb="84" eb="85">
      <t>オヨ</t>
    </rPh>
    <rPh sb="86" eb="88">
      <t>ソウチ</t>
    </rPh>
    <rPh sb="94" eb="96">
      <t>タイヨウ</t>
    </rPh>
    <rPh sb="96" eb="98">
      <t>ネンスウ</t>
    </rPh>
    <rPh sb="99" eb="101">
      <t>タンキ</t>
    </rPh>
    <rPh sb="105" eb="106">
      <t>オオ</t>
    </rPh>
    <rPh sb="109" eb="112">
      <t>ケイカクテキ</t>
    </rPh>
    <rPh sb="113" eb="115">
      <t>コウシン</t>
    </rPh>
    <rPh sb="116" eb="118">
      <t>ヒツヨウ</t>
    </rPh>
    <rPh sb="134" eb="136">
      <t>ヘイセイ</t>
    </rPh>
    <rPh sb="138" eb="139">
      <t>ネン</t>
    </rPh>
    <rPh sb="139" eb="140">
      <t>ド</t>
    </rPh>
    <rPh sb="142" eb="144">
      <t>ガイトウ</t>
    </rPh>
    <rPh sb="144" eb="146">
      <t>カンロ</t>
    </rPh>
    <rPh sb="149" eb="150">
      <t>ネン</t>
    </rPh>
    <rPh sb="150" eb="152">
      <t>ケイカ</t>
    </rPh>
    <rPh sb="154" eb="156">
      <t>ハッセイ</t>
    </rPh>
    <rPh sb="158" eb="160">
      <t>カンロ</t>
    </rPh>
    <rPh sb="160" eb="162">
      <t>ゼンタイ</t>
    </rPh>
    <rPh sb="163" eb="164">
      <t>ヤク</t>
    </rPh>
    <rPh sb="168" eb="170">
      <t>コウセイ</t>
    </rPh>
    <rPh sb="176" eb="178">
      <t>コンゴ</t>
    </rPh>
    <rPh sb="178" eb="179">
      <t>サラ</t>
    </rPh>
    <rPh sb="180" eb="182">
      <t>カンロ</t>
    </rPh>
    <rPh sb="183" eb="186">
      <t>ロウキュウカ</t>
    </rPh>
    <rPh sb="187" eb="188">
      <t>スス</t>
    </rPh>
    <rPh sb="192" eb="195">
      <t>ケイカクテキ</t>
    </rPh>
    <rPh sb="196" eb="198">
      <t>カンロ</t>
    </rPh>
    <rPh sb="198" eb="200">
      <t>コウシン</t>
    </rPh>
    <rPh sb="201" eb="203">
      <t>ヒッス</t>
    </rPh>
    <rPh sb="213" eb="215">
      <t>カンロ</t>
    </rPh>
    <rPh sb="215" eb="217">
      <t>コウシン</t>
    </rPh>
    <rPh sb="217" eb="218">
      <t>リツ</t>
    </rPh>
    <rPh sb="220" eb="222">
      <t>カンロ</t>
    </rPh>
    <rPh sb="222" eb="224">
      <t>コウシン</t>
    </rPh>
    <rPh sb="225" eb="227">
      <t>キゾン</t>
    </rPh>
    <rPh sb="227" eb="229">
      <t>ロウキュウ</t>
    </rPh>
    <rPh sb="229" eb="230">
      <t>カン</t>
    </rPh>
    <rPh sb="231" eb="233">
      <t>コウシン</t>
    </rPh>
    <rPh sb="234" eb="235">
      <t>フク</t>
    </rPh>
    <rPh sb="238" eb="241">
      <t>ヘイジュンカ</t>
    </rPh>
    <rPh sb="242" eb="244">
      <t>ヘイセイ</t>
    </rPh>
    <rPh sb="246" eb="248">
      <t>ネンド</t>
    </rPh>
    <rPh sb="250" eb="252">
      <t>ジッシ</t>
    </rPh>
    <rPh sb="254" eb="256">
      <t>キカイ</t>
    </rPh>
    <rPh sb="257" eb="259">
      <t>デンキ</t>
    </rPh>
    <rPh sb="260" eb="262">
      <t>ケイソウ</t>
    </rPh>
    <rPh sb="262" eb="264">
      <t>セツビ</t>
    </rPh>
    <rPh sb="265" eb="267">
      <t>ケイカク</t>
    </rPh>
    <rPh sb="267" eb="268">
      <t>テキ</t>
    </rPh>
    <rPh sb="269" eb="271">
      <t>コウシン</t>
    </rPh>
    <rPh sb="272" eb="273">
      <t>アワ</t>
    </rPh>
    <rPh sb="275" eb="278">
      <t>チョウキテキ</t>
    </rPh>
    <rPh sb="278" eb="280">
      <t>シキン</t>
    </rPh>
    <rPh sb="280" eb="282">
      <t>ケイカク</t>
    </rPh>
    <rPh sb="283" eb="285">
      <t>サクテイ</t>
    </rPh>
    <rPh sb="285" eb="286">
      <t>ナカ</t>
    </rPh>
    <phoneticPr fontId="4"/>
  </si>
  <si>
    <t>　有形固定資産減価償却率が平均値より高く、今後も上昇する傾向にあり、施設の老朽化が進んでいることを示しています。
　また、有収率が低く施設利用率が高い原因は、漏水等の無収水量が多いことが考えられます。このため、漏水対策と効率性を高める必要があり、更新計画策定と水の安定供給が可能な施設構築が求められています。
　今後も施設・管路の更新、耐震化等に投資していく必要があるため、資産管理や最適化の検討も課題となっています。
　経営戦略については、平成32年度に掛迫簡易水道事業及び赤石飲料水供給施設を上水道事業に統合予定を含め平成30年度に策定予定としています。更新計画に伴う財源の確保や公平性が重要課題となっています。</t>
    <rPh sb="1" eb="3">
      <t>ユウケイ</t>
    </rPh>
    <rPh sb="3" eb="5">
      <t>コテイ</t>
    </rPh>
    <rPh sb="5" eb="7">
      <t>シサン</t>
    </rPh>
    <rPh sb="7" eb="9">
      <t>ゲンカ</t>
    </rPh>
    <rPh sb="9" eb="11">
      <t>ショウキャク</t>
    </rPh>
    <rPh sb="11" eb="12">
      <t>リツ</t>
    </rPh>
    <rPh sb="13" eb="15">
      <t>ヘイキン</t>
    </rPh>
    <rPh sb="15" eb="16">
      <t>チ</t>
    </rPh>
    <rPh sb="18" eb="19">
      <t>タカ</t>
    </rPh>
    <rPh sb="21" eb="23">
      <t>コンゴ</t>
    </rPh>
    <rPh sb="24" eb="26">
      <t>ジョウショウ</t>
    </rPh>
    <rPh sb="28" eb="30">
      <t>ケイコウ</t>
    </rPh>
    <rPh sb="34" eb="36">
      <t>シセツ</t>
    </rPh>
    <rPh sb="37" eb="40">
      <t>ロウキュウカ</t>
    </rPh>
    <rPh sb="41" eb="42">
      <t>スス</t>
    </rPh>
    <rPh sb="49" eb="50">
      <t>シメ</t>
    </rPh>
    <rPh sb="61" eb="63">
      <t>ユウシュウ</t>
    </rPh>
    <rPh sb="63" eb="64">
      <t>リツ</t>
    </rPh>
    <rPh sb="65" eb="66">
      <t>ヒク</t>
    </rPh>
    <rPh sb="67" eb="69">
      <t>シセツ</t>
    </rPh>
    <rPh sb="69" eb="72">
      <t>リヨウリツ</t>
    </rPh>
    <rPh sb="73" eb="74">
      <t>タカ</t>
    </rPh>
    <rPh sb="75" eb="77">
      <t>ゲンイン</t>
    </rPh>
    <rPh sb="79" eb="81">
      <t>ロウスイ</t>
    </rPh>
    <rPh sb="81" eb="82">
      <t>ナド</t>
    </rPh>
    <rPh sb="93" eb="94">
      <t>カンガ</t>
    </rPh>
    <rPh sb="105" eb="107">
      <t>ロウスイ</t>
    </rPh>
    <rPh sb="107" eb="109">
      <t>タイサク</t>
    </rPh>
    <rPh sb="110" eb="113">
      <t>コウリツセイ</t>
    </rPh>
    <rPh sb="114" eb="115">
      <t>タカ</t>
    </rPh>
    <rPh sb="117" eb="119">
      <t>ヒツヨウ</t>
    </rPh>
    <rPh sb="123" eb="125">
      <t>コウシン</t>
    </rPh>
    <rPh sb="125" eb="127">
      <t>ケイカク</t>
    </rPh>
    <rPh sb="127" eb="129">
      <t>サクテイ</t>
    </rPh>
    <rPh sb="130" eb="131">
      <t>ミズ</t>
    </rPh>
    <rPh sb="132" eb="134">
      <t>アンテイ</t>
    </rPh>
    <rPh sb="134" eb="136">
      <t>キョウキュウ</t>
    </rPh>
    <rPh sb="137" eb="139">
      <t>カノウ</t>
    </rPh>
    <rPh sb="140" eb="142">
      <t>シセツ</t>
    </rPh>
    <rPh sb="142" eb="144">
      <t>コウチク</t>
    </rPh>
    <rPh sb="145" eb="146">
      <t>モト</t>
    </rPh>
    <rPh sb="156" eb="158">
      <t>コンゴ</t>
    </rPh>
    <rPh sb="159" eb="161">
      <t>シセツ</t>
    </rPh>
    <rPh sb="162" eb="164">
      <t>カンロ</t>
    </rPh>
    <rPh sb="165" eb="167">
      <t>コウシン</t>
    </rPh>
    <rPh sb="168" eb="171">
      <t>タイシンカ</t>
    </rPh>
    <rPh sb="171" eb="172">
      <t>ナド</t>
    </rPh>
    <rPh sb="173" eb="175">
      <t>トウシ</t>
    </rPh>
    <rPh sb="179" eb="181">
      <t>ヒツヨウ</t>
    </rPh>
    <rPh sb="187" eb="189">
      <t>シサン</t>
    </rPh>
    <rPh sb="189" eb="191">
      <t>カンリ</t>
    </rPh>
    <rPh sb="192" eb="195">
      <t>サイテキカ</t>
    </rPh>
    <rPh sb="196" eb="198">
      <t>ケントウ</t>
    </rPh>
    <rPh sb="199" eb="201">
      <t>カダイ</t>
    </rPh>
    <rPh sb="221" eb="223">
      <t>ヘイセイ</t>
    </rPh>
    <rPh sb="248" eb="249">
      <t>ジョウ</t>
    </rPh>
    <rPh sb="259" eb="260">
      <t>フク</t>
    </rPh>
    <rPh sb="261" eb="263">
      <t>ヘイセイ</t>
    </rPh>
    <rPh sb="265" eb="267">
      <t>ネンド</t>
    </rPh>
    <rPh sb="268" eb="270">
      <t>サクテイ</t>
    </rPh>
    <rPh sb="270" eb="272">
      <t>ヨテイ</t>
    </rPh>
    <rPh sb="279" eb="281">
      <t>コウシン</t>
    </rPh>
    <rPh sb="281" eb="283">
      <t>ケイカク</t>
    </rPh>
    <rPh sb="284" eb="285">
      <t>トモナ</t>
    </rPh>
    <rPh sb="286" eb="288">
      <t>ザイゲン</t>
    </rPh>
    <rPh sb="289" eb="291">
      <t>カクホ</t>
    </rPh>
    <rPh sb="292" eb="295">
      <t>コウヘイセイ</t>
    </rPh>
    <rPh sb="296" eb="298">
      <t>ジュウヨウ</t>
    </rPh>
    <rPh sb="298" eb="300">
      <t>カダイ</t>
    </rPh>
    <phoneticPr fontId="4"/>
  </si>
  <si>
    <r>
      <t>①経常収支比率
　</t>
    </r>
    <r>
      <rPr>
        <sz val="11"/>
        <color theme="1"/>
        <rFont val="ＭＳ ゴシック"/>
        <family val="3"/>
        <charset val="128"/>
      </rPr>
      <t xml:space="preserve">経常費用が経常収益によって賄われており、収支は健全な状態にあります。
</t>
    </r>
    <r>
      <rPr>
        <b/>
        <sz val="11"/>
        <color theme="1"/>
        <rFont val="ＭＳ ゴシック"/>
        <family val="3"/>
        <charset val="128"/>
      </rPr>
      <t>②累積欠損金比率</t>
    </r>
    <r>
      <rPr>
        <sz val="11"/>
        <color theme="1"/>
        <rFont val="ＭＳ ゴシック"/>
        <family val="3"/>
        <charset val="128"/>
      </rPr>
      <t xml:space="preserve">
　累積欠損金は無く、健全な経営状態にあります。
</t>
    </r>
    <r>
      <rPr>
        <b/>
        <sz val="11"/>
        <color theme="1"/>
        <rFont val="ＭＳ ゴシック"/>
        <family val="3"/>
        <charset val="128"/>
      </rPr>
      <t>③流動比率</t>
    </r>
    <r>
      <rPr>
        <sz val="11"/>
        <color theme="1"/>
        <rFont val="ＭＳ ゴシック"/>
        <family val="3"/>
        <charset val="128"/>
      </rPr>
      <t xml:space="preserve">
　短期債務に対する支払い能力は確保されています。現在、更新工事平準化を実施しており、長期的な資金計画の策定に取組んでいます。
</t>
    </r>
    <r>
      <rPr>
        <b/>
        <sz val="11"/>
        <color theme="1"/>
        <rFont val="ＭＳ ゴシック"/>
        <family val="3"/>
        <charset val="128"/>
      </rPr>
      <t>④企業債残高対給水収益比率
　</t>
    </r>
    <r>
      <rPr>
        <sz val="11"/>
        <color theme="1"/>
        <rFont val="ＭＳ ゴシック"/>
        <family val="3"/>
        <charset val="128"/>
      </rPr>
      <t>近年は建設改良費の財源を企業債に頼らずに行ってきたことにより、償還に伴い割合が減少しています。今後は、施設更新に伴い比率の上昇が予想されるため適切な投資規模の把握が必要です。</t>
    </r>
    <r>
      <rPr>
        <b/>
        <sz val="11"/>
        <color theme="1"/>
        <rFont val="ＭＳ ゴシック"/>
        <family val="3"/>
        <charset val="128"/>
      </rPr>
      <t xml:space="preserve">
⑤料金回収率
　</t>
    </r>
    <r>
      <rPr>
        <sz val="11"/>
        <color theme="1"/>
        <rFont val="ＭＳ ゴシック"/>
        <family val="3"/>
        <charset val="128"/>
      </rPr>
      <t>経営に必要な経費を料金で賄えていることを示しています。　</t>
    </r>
    <r>
      <rPr>
        <b/>
        <sz val="11"/>
        <color theme="1"/>
        <rFont val="ＭＳ ゴシック"/>
        <family val="3"/>
        <charset val="128"/>
      </rPr>
      <t xml:space="preserve">
⑥給水原価
</t>
    </r>
    <r>
      <rPr>
        <sz val="11"/>
        <color theme="1"/>
        <rFont val="ＭＳ ゴシック"/>
        <family val="3"/>
        <charset val="128"/>
      </rPr>
      <t>　上水道事業では、平均値よりも低い状況にあります。施設の更新工事に備えるとともに、費用効率を配慮した健全経営を保持する必要があります。</t>
    </r>
    <r>
      <rPr>
        <b/>
        <sz val="11"/>
        <color theme="1"/>
        <rFont val="ＭＳ ゴシック"/>
        <family val="3"/>
        <charset val="128"/>
      </rPr>
      <t xml:space="preserve">
⑦施設利用率
　</t>
    </r>
    <r>
      <rPr>
        <sz val="11"/>
        <color theme="1"/>
        <rFont val="ＭＳ ゴシック"/>
        <family val="3"/>
        <charset val="128"/>
      </rPr>
      <t>給水人口に対する配水能力が低いため、平均値よりも高い数値となっています。今後の人口推移と水需要動向を考慮する必要があります。</t>
    </r>
    <r>
      <rPr>
        <b/>
        <sz val="11"/>
        <color theme="1"/>
        <rFont val="ＭＳ ゴシック"/>
        <family val="3"/>
        <charset val="128"/>
      </rPr>
      <t xml:space="preserve">
⑧有収率
</t>
    </r>
    <r>
      <rPr>
        <sz val="11"/>
        <color theme="1"/>
        <rFont val="ＭＳ ゴシック"/>
        <family val="3"/>
        <charset val="128"/>
      </rPr>
      <t>　老朽管割合が高いため、有収率は低い数値となっています。漏水調査や配水管更新により維持管理強化の必要があります。</t>
    </r>
    <rPh sb="1" eb="3">
      <t>ケイジョウ</t>
    </rPh>
    <rPh sb="3" eb="5">
      <t>シュウシ</t>
    </rPh>
    <rPh sb="5" eb="7">
      <t>ヒリツ</t>
    </rPh>
    <rPh sb="9" eb="11">
      <t>ケイジョウ</t>
    </rPh>
    <rPh sb="11" eb="13">
      <t>ヒヨウ</t>
    </rPh>
    <rPh sb="14" eb="16">
      <t>ケイジョウ</t>
    </rPh>
    <rPh sb="16" eb="18">
      <t>シュウエキ</t>
    </rPh>
    <rPh sb="22" eb="23">
      <t>マカナ</t>
    </rPh>
    <rPh sb="29" eb="31">
      <t>シュウシ</t>
    </rPh>
    <rPh sb="32" eb="34">
      <t>ケンゼン</t>
    </rPh>
    <rPh sb="35" eb="37">
      <t>ジョウタイ</t>
    </rPh>
    <rPh sb="45" eb="47">
      <t>ルイセキ</t>
    </rPh>
    <rPh sb="47" eb="50">
      <t>ケッソンキン</t>
    </rPh>
    <rPh sb="50" eb="52">
      <t>ヒリツ</t>
    </rPh>
    <rPh sb="54" eb="56">
      <t>ルイセキ</t>
    </rPh>
    <rPh sb="56" eb="58">
      <t>ケッソン</t>
    </rPh>
    <rPh sb="58" eb="59">
      <t>キン</t>
    </rPh>
    <rPh sb="60" eb="61">
      <t>ナ</t>
    </rPh>
    <rPh sb="63" eb="65">
      <t>ケンゼン</t>
    </rPh>
    <rPh sb="66" eb="68">
      <t>ケイエイ</t>
    </rPh>
    <rPh sb="68" eb="70">
      <t>ジョウタイ</t>
    </rPh>
    <rPh sb="78" eb="80">
      <t>リュウドウ</t>
    </rPh>
    <rPh sb="80" eb="82">
      <t>ヒリツ</t>
    </rPh>
    <rPh sb="84" eb="86">
      <t>タンキ</t>
    </rPh>
    <rPh sb="86" eb="88">
      <t>サイム</t>
    </rPh>
    <rPh sb="89" eb="90">
      <t>タイ</t>
    </rPh>
    <rPh sb="92" eb="94">
      <t>シハラ</t>
    </rPh>
    <rPh sb="95" eb="97">
      <t>ノウリョク</t>
    </rPh>
    <rPh sb="98" eb="100">
      <t>カクホ</t>
    </rPh>
    <rPh sb="118" eb="120">
      <t>ジッシ</t>
    </rPh>
    <rPh sb="125" eb="128">
      <t>チョウキテキ</t>
    </rPh>
    <rPh sb="129" eb="131">
      <t>シキン</t>
    </rPh>
    <rPh sb="131" eb="133">
      <t>ケイカク</t>
    </rPh>
    <rPh sb="134" eb="136">
      <t>サクテイ</t>
    </rPh>
    <rPh sb="137" eb="138">
      <t>ト</t>
    </rPh>
    <rPh sb="138" eb="139">
      <t>ク</t>
    </rPh>
    <rPh sb="147" eb="149">
      <t>キギョウ</t>
    </rPh>
    <rPh sb="149" eb="150">
      <t>サイ</t>
    </rPh>
    <rPh sb="150" eb="152">
      <t>ザンダカ</t>
    </rPh>
    <rPh sb="152" eb="153">
      <t>タイ</t>
    </rPh>
    <rPh sb="153" eb="155">
      <t>キュウスイ</t>
    </rPh>
    <rPh sb="155" eb="157">
      <t>シュウエキ</t>
    </rPh>
    <rPh sb="157" eb="159">
      <t>ヒリツ</t>
    </rPh>
    <rPh sb="161" eb="163">
      <t>キンネン</t>
    </rPh>
    <rPh sb="164" eb="166">
      <t>ケンセツ</t>
    </rPh>
    <rPh sb="166" eb="168">
      <t>カイリョウ</t>
    </rPh>
    <rPh sb="168" eb="169">
      <t>ヒ</t>
    </rPh>
    <rPh sb="170" eb="172">
      <t>ザイゲン</t>
    </rPh>
    <rPh sb="173" eb="175">
      <t>キギョウ</t>
    </rPh>
    <rPh sb="175" eb="176">
      <t>サイ</t>
    </rPh>
    <rPh sb="177" eb="178">
      <t>タヨ</t>
    </rPh>
    <rPh sb="181" eb="182">
      <t>オコナ</t>
    </rPh>
    <rPh sb="192" eb="194">
      <t>ショウカン</t>
    </rPh>
    <rPh sb="195" eb="196">
      <t>トモナ</t>
    </rPh>
    <rPh sb="197" eb="199">
      <t>ワリアイ</t>
    </rPh>
    <rPh sb="200" eb="202">
      <t>ゲンショウ</t>
    </rPh>
    <rPh sb="208" eb="210">
      <t>コンゴ</t>
    </rPh>
    <rPh sb="212" eb="214">
      <t>シセツ</t>
    </rPh>
    <rPh sb="214" eb="216">
      <t>コウシン</t>
    </rPh>
    <rPh sb="217" eb="218">
      <t>トモナ</t>
    </rPh>
    <rPh sb="219" eb="221">
      <t>ヒリツ</t>
    </rPh>
    <rPh sb="222" eb="224">
      <t>ジョウショウ</t>
    </rPh>
    <rPh sb="225" eb="227">
      <t>ヨソウ</t>
    </rPh>
    <rPh sb="232" eb="234">
      <t>テキセツ</t>
    </rPh>
    <rPh sb="235" eb="237">
      <t>トウシ</t>
    </rPh>
    <rPh sb="237" eb="239">
      <t>キボ</t>
    </rPh>
    <rPh sb="240" eb="242">
      <t>ハアク</t>
    </rPh>
    <rPh sb="243" eb="245">
      <t>ヒツヨウ</t>
    </rPh>
    <rPh sb="250" eb="252">
      <t>リョウキン</t>
    </rPh>
    <rPh sb="252" eb="254">
      <t>カイシュウ</t>
    </rPh>
    <rPh sb="254" eb="255">
      <t>リツ</t>
    </rPh>
    <rPh sb="257" eb="259">
      <t>ケイエイ</t>
    </rPh>
    <rPh sb="260" eb="262">
      <t>ヒツヨウ</t>
    </rPh>
    <rPh sb="263" eb="265">
      <t>ケイヒ</t>
    </rPh>
    <rPh sb="266" eb="268">
      <t>リョウキン</t>
    </rPh>
    <rPh sb="269" eb="270">
      <t>マカナ</t>
    </rPh>
    <rPh sb="277" eb="278">
      <t>シメ</t>
    </rPh>
    <rPh sb="287" eb="289">
      <t>キュウスイ</t>
    </rPh>
    <rPh sb="289" eb="291">
      <t>ゲンカ</t>
    </rPh>
    <rPh sb="293" eb="294">
      <t>ジョウ</t>
    </rPh>
    <rPh sb="294" eb="296">
      <t>スイドウ</t>
    </rPh>
    <rPh sb="296" eb="298">
      <t>ジギョウ</t>
    </rPh>
    <rPh sb="301" eb="303">
      <t>ヘイキン</t>
    </rPh>
    <rPh sb="303" eb="304">
      <t>チ</t>
    </rPh>
    <rPh sb="307" eb="308">
      <t>ヒク</t>
    </rPh>
    <rPh sb="309" eb="311">
      <t>ジョウキョウ</t>
    </rPh>
    <rPh sb="317" eb="319">
      <t>シセツ</t>
    </rPh>
    <rPh sb="320" eb="322">
      <t>コウシン</t>
    </rPh>
    <rPh sb="322" eb="324">
      <t>コウジ</t>
    </rPh>
    <rPh sb="325" eb="326">
      <t>ソナ</t>
    </rPh>
    <rPh sb="333" eb="335">
      <t>ヒヨウ</t>
    </rPh>
    <rPh sb="335" eb="337">
      <t>コウリツ</t>
    </rPh>
    <rPh sb="338" eb="340">
      <t>ハイリョ</t>
    </rPh>
    <rPh sb="342" eb="344">
      <t>ケンゼン</t>
    </rPh>
    <rPh sb="344" eb="346">
      <t>ケイエイ</t>
    </rPh>
    <rPh sb="347" eb="349">
      <t>ホジ</t>
    </rPh>
    <rPh sb="351" eb="353">
      <t>ヒツヨウ</t>
    </rPh>
    <rPh sb="361" eb="363">
      <t>シセツ</t>
    </rPh>
    <rPh sb="363" eb="366">
      <t>リヨウリツ</t>
    </rPh>
    <rPh sb="368" eb="370">
      <t>キュウスイ</t>
    </rPh>
    <rPh sb="370" eb="372">
      <t>ジンコウ</t>
    </rPh>
    <rPh sb="373" eb="374">
      <t>タイ</t>
    </rPh>
    <rPh sb="376" eb="378">
      <t>ハイスイ</t>
    </rPh>
    <rPh sb="378" eb="380">
      <t>ノウリョク</t>
    </rPh>
    <rPh sb="381" eb="382">
      <t>ヒク</t>
    </rPh>
    <rPh sb="386" eb="389">
      <t>ヘイキンチ</t>
    </rPh>
    <rPh sb="392" eb="393">
      <t>タカ</t>
    </rPh>
    <rPh sb="394" eb="396">
      <t>スウチ</t>
    </rPh>
    <rPh sb="404" eb="406">
      <t>コンゴ</t>
    </rPh>
    <rPh sb="407" eb="409">
      <t>ジンコウ</t>
    </rPh>
    <rPh sb="409" eb="411">
      <t>スイイ</t>
    </rPh>
    <rPh sb="412" eb="413">
      <t>ミズ</t>
    </rPh>
    <rPh sb="413" eb="415">
      <t>ジュヨウ</t>
    </rPh>
    <rPh sb="415" eb="417">
      <t>ドウコウ</t>
    </rPh>
    <rPh sb="418" eb="420">
      <t>コウリョ</t>
    </rPh>
    <rPh sb="422" eb="424">
      <t>ヒツヨウ</t>
    </rPh>
    <rPh sb="432" eb="434">
      <t>ユウシュウ</t>
    </rPh>
    <rPh sb="434" eb="435">
      <t>リツ</t>
    </rPh>
    <rPh sb="437" eb="439">
      <t>ロウキュウ</t>
    </rPh>
    <rPh sb="439" eb="440">
      <t>カン</t>
    </rPh>
    <rPh sb="440" eb="442">
      <t>ワリアイ</t>
    </rPh>
    <rPh sb="443" eb="444">
      <t>タカ</t>
    </rPh>
    <rPh sb="448" eb="451">
      <t>ユウシュウリツ</t>
    </rPh>
    <rPh sb="452" eb="453">
      <t>ヒク</t>
    </rPh>
    <rPh sb="454" eb="456">
      <t>スウチ</t>
    </rPh>
    <rPh sb="477" eb="479">
      <t>イジ</t>
    </rPh>
    <rPh sb="479" eb="481">
      <t>カンリ</t>
    </rPh>
    <rPh sb="481" eb="483">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</si>
</sst>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3.94</c:v>
                </c:pt>
                <c:pt idx="2">
                  <c:v>1.1299999999999999</c:v>
                </c:pt>
                <c:pt idx="3">
                  <c:v>0.74</c:v>
                </c:pt>
                <c:pt idx="4">
                  <c:v>0.6</c:v>
                </c:pt>
              </c:numCache>
            </c:numRef>
          </c:val>
          <c:extLst xmlns:c16r2="http://schemas.microsoft.com/office/drawing/2015/06/chart">
            <c:ext xmlns:c16="http://schemas.microsoft.com/office/drawing/2014/chart" uri="{C3380CC4-5D6E-409C-BE32-E72D297353CC}">
              <c16:uniqueId val="{00000000-DB73-4DDE-B49A-2C0F001BA3EA}"/>
            </c:ext>
          </c:extLst>
        </c:ser>
        <c:dLbls>
          <c:showLegendKey val="0"/>
          <c:showVal val="0"/>
          <c:showCatName val="0"/>
          <c:showSerName val="0"/>
          <c:showPercent val="0"/>
          <c:showBubbleSize val="0"/>
        </c:dLbls>
        <c:gapWidth val="150"/>
        <c:axId val="335454136"/>
        <c:axId val="3354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0.39</c:v>
                </c:pt>
              </c:numCache>
            </c:numRef>
          </c:val>
          <c:smooth val="0"/>
          <c:extLst xmlns:c16r2="http://schemas.microsoft.com/office/drawing/2015/06/chart">
            <c:ext xmlns:c16="http://schemas.microsoft.com/office/drawing/2014/chart" uri="{C3380CC4-5D6E-409C-BE32-E72D297353CC}">
              <c16:uniqueId val="{00000001-DB73-4DDE-B49A-2C0F001BA3EA}"/>
            </c:ext>
          </c:extLst>
        </c:ser>
        <c:dLbls>
          <c:showLegendKey val="0"/>
          <c:showVal val="0"/>
          <c:showCatName val="0"/>
          <c:showSerName val="0"/>
          <c:showPercent val="0"/>
          <c:showBubbleSize val="0"/>
        </c:dLbls>
        <c:marker val="1"/>
        <c:smooth val="0"/>
        <c:axId val="335454136"/>
        <c:axId val="335454528"/>
      </c:lineChart>
      <c:dateAx>
        <c:axId val="335454136"/>
        <c:scaling>
          <c:orientation val="minMax"/>
        </c:scaling>
        <c:delete val="1"/>
        <c:axPos val="b"/>
        <c:numFmt formatCode="ge" sourceLinked="1"/>
        <c:majorTickMark val="none"/>
        <c:minorTickMark val="none"/>
        <c:tickLblPos val="none"/>
        <c:crossAx val="335454528"/>
        <c:crosses val="autoZero"/>
        <c:auto val="1"/>
        <c:lblOffset val="100"/>
        <c:baseTimeUnit val="years"/>
      </c:dateAx>
      <c:valAx>
        <c:axId val="3354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124.39</c:v>
                </c:pt>
                <c:pt idx="1">
                  <c:v>124.37</c:v>
                </c:pt>
                <c:pt idx="2">
                  <c:v>130.99</c:v>
                </c:pt>
                <c:pt idx="3">
                  <c:v>133.75</c:v>
                </c:pt>
                <c:pt idx="4">
                  <c:v>135.16</c:v>
                </c:pt>
              </c:numCache>
            </c:numRef>
          </c:val>
          <c:extLst xmlns:c16r2="http://schemas.microsoft.com/office/drawing/2015/06/chart">
            <c:ext xmlns:c16="http://schemas.microsoft.com/office/drawing/2014/chart" uri="{C3380CC4-5D6E-409C-BE32-E72D297353CC}">
              <c16:uniqueId val="{00000000-F434-4E04-B383-EB3220AC9439}"/>
            </c:ext>
          </c:extLst>
        </c:ser>
        <c:dLbls>
          <c:showLegendKey val="0"/>
          <c:showVal val="0"/>
          <c:showCatName val="0"/>
          <c:showSerName val="0"/>
          <c:showPercent val="0"/>
          <c:showBubbleSize val="0"/>
        </c:dLbls>
        <c:gapWidth val="150"/>
        <c:axId val="335455704"/>
        <c:axId val="3354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110.02</c:v>
                </c:pt>
              </c:numCache>
            </c:numRef>
          </c:val>
          <c:smooth val="0"/>
          <c:extLst xmlns:c16r2="http://schemas.microsoft.com/office/drawing/2015/06/chart">
            <c:ext xmlns:c16="http://schemas.microsoft.com/office/drawing/2014/chart" uri="{C3380CC4-5D6E-409C-BE32-E72D297353CC}">
              <c16:uniqueId val="{00000001-F434-4E04-B383-EB3220AC9439}"/>
            </c:ext>
          </c:extLst>
        </c:ser>
        <c:dLbls>
          <c:showLegendKey val="0"/>
          <c:showVal val="0"/>
          <c:showCatName val="0"/>
          <c:showSerName val="0"/>
          <c:showPercent val="0"/>
          <c:showBubbleSize val="0"/>
        </c:dLbls>
        <c:marker val="1"/>
        <c:smooth val="0"/>
        <c:axId val="335455704"/>
        <c:axId val="335456096"/>
      </c:lineChart>
      <c:dateAx>
        <c:axId val="335455704"/>
        <c:scaling>
          <c:orientation val="minMax"/>
        </c:scaling>
        <c:delete val="1"/>
        <c:axPos val="b"/>
        <c:numFmt formatCode="ge" sourceLinked="1"/>
        <c:majorTickMark val="none"/>
        <c:minorTickMark val="none"/>
        <c:tickLblPos val="none"/>
        <c:crossAx val="335456096"/>
        <c:crosses val="autoZero"/>
        <c:auto val="1"/>
        <c:lblOffset val="100"/>
        <c:baseTimeUnit val="years"/>
      </c:dateAx>
      <c:valAx>
        <c:axId val="33545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45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49.89</c:v>
                </c:pt>
                <c:pt idx="1">
                  <c:v>56.21</c:v>
                </c:pt>
                <c:pt idx="2">
                  <c:v>57.26</c:v>
                </c:pt>
                <c:pt idx="3">
                  <c:v>57.62</c:v>
                </c:pt>
                <c:pt idx="4">
                  <c:v>57.4</c:v>
                </c:pt>
              </c:numCache>
            </c:numRef>
          </c:val>
          <c:extLst xmlns:c16r2="http://schemas.microsoft.com/office/drawing/2015/06/chart">
            <c:ext xmlns:c16="http://schemas.microsoft.com/office/drawing/2014/chart" uri="{C3380CC4-5D6E-409C-BE32-E72D297353CC}">
              <c16:uniqueId val="{00000000-9E5B-4C0E-8615-B184B2B2E540}"/>
            </c:ext>
          </c:extLst>
        </c:ser>
        <c:dLbls>
          <c:showLegendKey val="0"/>
          <c:showVal val="0"/>
          <c:showCatName val="0"/>
          <c:showSerName val="0"/>
          <c:showPercent val="0"/>
          <c:showBubbleSize val="0"/>
        </c:dLbls>
        <c:gapWidth val="150"/>
        <c:axId val="337583952"/>
        <c:axId val="33758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46.61</c:v>
                </c:pt>
              </c:numCache>
            </c:numRef>
          </c:val>
          <c:smooth val="0"/>
          <c:extLst xmlns:c16r2="http://schemas.microsoft.com/office/drawing/2015/06/chart">
            <c:ext xmlns:c16="http://schemas.microsoft.com/office/drawing/2014/chart" uri="{C3380CC4-5D6E-409C-BE32-E72D297353CC}">
              <c16:uniqueId val="{00000001-9E5B-4C0E-8615-B184B2B2E540}"/>
            </c:ext>
          </c:extLst>
        </c:ser>
        <c:dLbls>
          <c:showLegendKey val="0"/>
          <c:showVal val="0"/>
          <c:showCatName val="0"/>
          <c:showSerName val="0"/>
          <c:showPercent val="0"/>
          <c:showBubbleSize val="0"/>
        </c:dLbls>
        <c:marker val="1"/>
        <c:smooth val="0"/>
        <c:axId val="337583952"/>
        <c:axId val="337580424"/>
      </c:lineChart>
      <c:dateAx>
        <c:axId val="337583952"/>
        <c:scaling>
          <c:orientation val="minMax"/>
        </c:scaling>
        <c:delete val="1"/>
        <c:axPos val="b"/>
        <c:numFmt formatCode="ge" sourceLinked="1"/>
        <c:majorTickMark val="none"/>
        <c:minorTickMark val="none"/>
        <c:tickLblPos val="none"/>
        <c:crossAx val="337580424"/>
        <c:crosses val="autoZero"/>
        <c:auto val="1"/>
        <c:lblOffset val="100"/>
        <c:baseTimeUnit val="years"/>
      </c:dateAx>
      <c:valAx>
        <c:axId val="3375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8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formatCode="#,##0.00;&quot;△&quot;#,##0.00;&quot;-&quot;">
                  <c:v>49.34</c:v>
                </c:pt>
                <c:pt idx="4" formatCode="#,##0.00;&quot;△&quot;#,##0.00;&quot;-&quot;">
                  <c:v>62.43</c:v>
                </c:pt>
              </c:numCache>
            </c:numRef>
          </c:val>
          <c:extLst xmlns:c16r2="http://schemas.microsoft.com/office/drawing/2015/06/chart">
            <c:ext xmlns:c16="http://schemas.microsoft.com/office/drawing/2014/chart" uri="{C3380CC4-5D6E-409C-BE32-E72D297353CC}">
              <c16:uniqueId val="{00000000-7602-471A-B8F2-4A6C855F9DC2}"/>
            </c:ext>
          </c:extLst>
        </c:ser>
        <c:dLbls>
          <c:showLegendKey val="0"/>
          <c:showVal val="0"/>
          <c:showCatName val="0"/>
          <c:showSerName val="0"/>
          <c:showPercent val="0"/>
          <c:showBubbleSize val="0"/>
        </c:dLbls>
        <c:gapWidth val="150"/>
        <c:axId val="337580816"/>
        <c:axId val="3375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10.84</c:v>
                </c:pt>
              </c:numCache>
            </c:numRef>
          </c:val>
          <c:smooth val="0"/>
          <c:extLst xmlns:c16r2="http://schemas.microsoft.com/office/drawing/2015/06/chart">
            <c:ext xmlns:c16="http://schemas.microsoft.com/office/drawing/2014/chart" uri="{C3380CC4-5D6E-409C-BE32-E72D297353CC}">
              <c16:uniqueId val="{00000001-7602-471A-B8F2-4A6C855F9DC2}"/>
            </c:ext>
          </c:extLst>
        </c:ser>
        <c:dLbls>
          <c:showLegendKey val="0"/>
          <c:showVal val="0"/>
          <c:showCatName val="0"/>
          <c:showSerName val="0"/>
          <c:showPercent val="0"/>
          <c:showBubbleSize val="0"/>
        </c:dLbls>
        <c:marker val="1"/>
        <c:smooth val="0"/>
        <c:axId val="337580816"/>
        <c:axId val="337584736"/>
      </c:lineChart>
      <c:dateAx>
        <c:axId val="337580816"/>
        <c:scaling>
          <c:orientation val="minMax"/>
        </c:scaling>
        <c:delete val="1"/>
        <c:axPos val="b"/>
        <c:numFmt formatCode="ge" sourceLinked="1"/>
        <c:majorTickMark val="none"/>
        <c:minorTickMark val="none"/>
        <c:tickLblPos val="none"/>
        <c:crossAx val="337584736"/>
        <c:crosses val="autoZero"/>
        <c:auto val="1"/>
        <c:lblOffset val="100"/>
        <c:baseTimeUnit val="years"/>
      </c:dateAx>
      <c:valAx>
        <c:axId val="3375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8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D6-45BE-BB7F-129091004535}"/>
            </c:ext>
          </c:extLst>
        </c:ser>
        <c:dLbls>
          <c:showLegendKey val="0"/>
          <c:showVal val="0"/>
          <c:showCatName val="0"/>
          <c:showSerName val="0"/>
          <c:showPercent val="0"/>
          <c:showBubbleSize val="0"/>
        </c:dLbls>
        <c:gapWidth val="150"/>
        <c:axId val="337579248"/>
        <c:axId val="33758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7.31</c:v>
                </c:pt>
              </c:numCache>
            </c:numRef>
          </c:val>
          <c:smooth val="0"/>
          <c:extLst xmlns:c16r2="http://schemas.microsoft.com/office/drawing/2015/06/chart">
            <c:ext xmlns:c16="http://schemas.microsoft.com/office/drawing/2014/chart" uri="{C3380CC4-5D6E-409C-BE32-E72D297353CC}">
              <c16:uniqueId val="{00000001-FDD6-45BE-BB7F-129091004535}"/>
            </c:ext>
          </c:extLst>
        </c:ser>
        <c:dLbls>
          <c:showLegendKey val="0"/>
          <c:showVal val="0"/>
          <c:showCatName val="0"/>
          <c:showSerName val="0"/>
          <c:showPercent val="0"/>
          <c:showBubbleSize val="0"/>
        </c:dLbls>
        <c:marker val="1"/>
        <c:smooth val="0"/>
        <c:axId val="337579248"/>
        <c:axId val="337582384"/>
      </c:lineChart>
      <c:dateAx>
        <c:axId val="337579248"/>
        <c:scaling>
          <c:orientation val="minMax"/>
        </c:scaling>
        <c:delete val="1"/>
        <c:axPos val="b"/>
        <c:numFmt formatCode="ge" sourceLinked="1"/>
        <c:majorTickMark val="none"/>
        <c:minorTickMark val="none"/>
        <c:tickLblPos val="none"/>
        <c:crossAx val="337582384"/>
        <c:crosses val="autoZero"/>
        <c:auto val="1"/>
        <c:lblOffset val="100"/>
        <c:baseTimeUnit val="years"/>
      </c:dateAx>
      <c:valAx>
        <c:axId val="33758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57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857.78</c:v>
                </c:pt>
                <c:pt idx="1">
                  <c:v>443.4</c:v>
                </c:pt>
                <c:pt idx="2">
                  <c:v>758.34</c:v>
                </c:pt>
                <c:pt idx="3">
                  <c:v>757.49</c:v>
                </c:pt>
                <c:pt idx="4">
                  <c:v>412.96</c:v>
                </c:pt>
              </c:numCache>
            </c:numRef>
          </c:val>
          <c:extLst xmlns:c16r2="http://schemas.microsoft.com/office/drawing/2015/06/chart">
            <c:ext xmlns:c16="http://schemas.microsoft.com/office/drawing/2014/chart" uri="{C3380CC4-5D6E-409C-BE32-E72D297353CC}">
              <c16:uniqueId val="{00000000-250F-4448-AE3A-D6C0A62DEC7B}"/>
            </c:ext>
          </c:extLst>
        </c:ser>
        <c:dLbls>
          <c:showLegendKey val="0"/>
          <c:showVal val="0"/>
          <c:showCatName val="0"/>
          <c:showSerName val="0"/>
          <c:showPercent val="0"/>
          <c:showBubbleSize val="0"/>
        </c:dLbls>
        <c:gapWidth val="150"/>
        <c:axId val="337586304"/>
        <c:axId val="33757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355.27</c:v>
                </c:pt>
              </c:numCache>
            </c:numRef>
          </c:val>
          <c:smooth val="0"/>
          <c:extLst xmlns:c16r2="http://schemas.microsoft.com/office/drawing/2015/06/chart">
            <c:ext xmlns:c16="http://schemas.microsoft.com/office/drawing/2014/chart" uri="{C3380CC4-5D6E-409C-BE32-E72D297353CC}">
              <c16:uniqueId val="{00000001-250F-4448-AE3A-D6C0A62DEC7B}"/>
            </c:ext>
          </c:extLst>
        </c:ser>
        <c:dLbls>
          <c:showLegendKey val="0"/>
          <c:showVal val="0"/>
          <c:showCatName val="0"/>
          <c:showSerName val="0"/>
          <c:showPercent val="0"/>
          <c:showBubbleSize val="0"/>
        </c:dLbls>
        <c:marker val="1"/>
        <c:smooth val="0"/>
        <c:axId val="337586304"/>
        <c:axId val="337579640"/>
      </c:lineChart>
      <c:dateAx>
        <c:axId val="337586304"/>
        <c:scaling>
          <c:orientation val="minMax"/>
        </c:scaling>
        <c:delete val="1"/>
        <c:axPos val="b"/>
        <c:numFmt formatCode="ge" sourceLinked="1"/>
        <c:majorTickMark val="none"/>
        <c:minorTickMark val="none"/>
        <c:tickLblPos val="none"/>
        <c:crossAx val="337579640"/>
        <c:crosses val="autoZero"/>
        <c:auto val="1"/>
        <c:lblOffset val="100"/>
        <c:baseTimeUnit val="years"/>
      </c:dateAx>
      <c:valAx>
        <c:axId val="337579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5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125.39</c:v>
                </c:pt>
                <c:pt idx="1">
                  <c:v>116.81</c:v>
                </c:pt>
                <c:pt idx="2">
                  <c:v>105.17</c:v>
                </c:pt>
                <c:pt idx="3">
                  <c:v>94.44</c:v>
                </c:pt>
                <c:pt idx="4">
                  <c:v>82.33</c:v>
                </c:pt>
              </c:numCache>
            </c:numRef>
          </c:val>
          <c:extLst xmlns:c16r2="http://schemas.microsoft.com/office/drawing/2015/06/chart">
            <c:ext xmlns:c16="http://schemas.microsoft.com/office/drawing/2014/chart" uri="{C3380CC4-5D6E-409C-BE32-E72D297353CC}">
              <c16:uniqueId val="{00000000-2B57-4C0A-BDBF-2C44A469EB6D}"/>
            </c:ext>
          </c:extLst>
        </c:ser>
        <c:dLbls>
          <c:showLegendKey val="0"/>
          <c:showVal val="0"/>
          <c:showCatName val="0"/>
          <c:showSerName val="0"/>
          <c:showPercent val="0"/>
          <c:showBubbleSize val="0"/>
        </c:dLbls>
        <c:gapWidth val="150"/>
        <c:axId val="337578856"/>
        <c:axId val="3373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458.27</c:v>
                </c:pt>
              </c:numCache>
            </c:numRef>
          </c:val>
          <c:smooth val="0"/>
          <c:extLst xmlns:c16r2="http://schemas.microsoft.com/office/drawing/2015/06/chart">
            <c:ext xmlns:c16="http://schemas.microsoft.com/office/drawing/2014/chart" uri="{C3380CC4-5D6E-409C-BE32-E72D297353CC}">
              <c16:uniqueId val="{00000001-2B57-4C0A-BDBF-2C44A469EB6D}"/>
            </c:ext>
          </c:extLst>
        </c:ser>
        <c:dLbls>
          <c:showLegendKey val="0"/>
          <c:showVal val="0"/>
          <c:showCatName val="0"/>
          <c:showSerName val="0"/>
          <c:showPercent val="0"/>
          <c:showBubbleSize val="0"/>
        </c:dLbls>
        <c:marker val="1"/>
        <c:smooth val="0"/>
        <c:axId val="337578856"/>
        <c:axId val="337316832"/>
      </c:lineChart>
      <c:dateAx>
        <c:axId val="337578856"/>
        <c:scaling>
          <c:orientation val="minMax"/>
        </c:scaling>
        <c:delete val="1"/>
        <c:axPos val="b"/>
        <c:numFmt formatCode="ge" sourceLinked="1"/>
        <c:majorTickMark val="none"/>
        <c:minorTickMark val="none"/>
        <c:tickLblPos val="none"/>
        <c:crossAx val="337316832"/>
        <c:crosses val="autoZero"/>
        <c:auto val="1"/>
        <c:lblOffset val="100"/>
        <c:baseTimeUnit val="years"/>
      </c:dateAx>
      <c:valAx>
        <c:axId val="33731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757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121.03</c:v>
                </c:pt>
                <c:pt idx="1">
                  <c:v>123.85</c:v>
                </c:pt>
                <c:pt idx="2">
                  <c:v>129.09</c:v>
                </c:pt>
                <c:pt idx="3">
                  <c:v>133.06</c:v>
                </c:pt>
                <c:pt idx="4">
                  <c:v>133.46</c:v>
                </c:pt>
              </c:numCache>
            </c:numRef>
          </c:val>
          <c:extLst xmlns:c16r2="http://schemas.microsoft.com/office/drawing/2015/06/chart">
            <c:ext xmlns:c16="http://schemas.microsoft.com/office/drawing/2014/chart" uri="{C3380CC4-5D6E-409C-BE32-E72D297353CC}">
              <c16:uniqueId val="{00000000-F7A2-4494-9B3C-2118E54EF83D}"/>
            </c:ext>
          </c:extLst>
        </c:ser>
        <c:dLbls>
          <c:showLegendKey val="0"/>
          <c:showVal val="0"/>
          <c:showCatName val="0"/>
          <c:showSerName val="0"/>
          <c:showPercent val="0"/>
          <c:showBubbleSize val="0"/>
        </c:dLbls>
        <c:gapWidth val="150"/>
        <c:axId val="337315656"/>
        <c:axId val="33731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96.77</c:v>
                </c:pt>
              </c:numCache>
            </c:numRef>
          </c:val>
          <c:smooth val="0"/>
          <c:extLst xmlns:c16r2="http://schemas.microsoft.com/office/drawing/2015/06/chart">
            <c:ext xmlns:c16="http://schemas.microsoft.com/office/drawing/2014/chart" uri="{C3380CC4-5D6E-409C-BE32-E72D297353CC}">
              <c16:uniqueId val="{00000001-F7A2-4494-9B3C-2118E54EF83D}"/>
            </c:ext>
          </c:extLst>
        </c:ser>
        <c:dLbls>
          <c:showLegendKey val="0"/>
          <c:showVal val="0"/>
          <c:showCatName val="0"/>
          <c:showSerName val="0"/>
          <c:showPercent val="0"/>
          <c:showBubbleSize val="0"/>
        </c:dLbls>
        <c:marker val="1"/>
        <c:smooth val="0"/>
        <c:axId val="337315656"/>
        <c:axId val="337317224"/>
      </c:lineChart>
      <c:dateAx>
        <c:axId val="337315656"/>
        <c:scaling>
          <c:orientation val="minMax"/>
        </c:scaling>
        <c:delete val="1"/>
        <c:axPos val="b"/>
        <c:numFmt formatCode="ge" sourceLinked="1"/>
        <c:majorTickMark val="none"/>
        <c:minorTickMark val="none"/>
        <c:tickLblPos val="none"/>
        <c:crossAx val="337317224"/>
        <c:crosses val="autoZero"/>
        <c:auto val="1"/>
        <c:lblOffset val="100"/>
        <c:baseTimeUnit val="years"/>
      </c:dateAx>
      <c:valAx>
        <c:axId val="33731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158.74</c:v>
                </c:pt>
                <c:pt idx="1">
                  <c:v>153.63999999999999</c:v>
                </c:pt>
                <c:pt idx="2">
                  <c:v>150.72999999999999</c:v>
                </c:pt>
                <c:pt idx="3">
                  <c:v>145.77000000000001</c:v>
                </c:pt>
                <c:pt idx="4">
                  <c:v>146.66999999999999</c:v>
                </c:pt>
              </c:numCache>
            </c:numRef>
          </c:val>
          <c:extLst xmlns:c16r2="http://schemas.microsoft.com/office/drawing/2015/06/chart">
            <c:ext xmlns:c16="http://schemas.microsoft.com/office/drawing/2014/chart" uri="{C3380CC4-5D6E-409C-BE32-E72D297353CC}">
              <c16:uniqueId val="{00000000-9F06-4AAF-B44B-08465F71FD53}"/>
            </c:ext>
          </c:extLst>
        </c:ser>
        <c:dLbls>
          <c:showLegendKey val="0"/>
          <c:showVal val="0"/>
          <c:showCatName val="0"/>
          <c:showSerName val="0"/>
          <c:showPercent val="0"/>
          <c:showBubbleSize val="0"/>
        </c:dLbls>
        <c:gapWidth val="150"/>
        <c:axId val="337319968"/>
        <c:axId val="33732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187.18</c:v>
                </c:pt>
              </c:numCache>
            </c:numRef>
          </c:val>
          <c:smooth val="0"/>
          <c:extLst xmlns:c16r2="http://schemas.microsoft.com/office/drawing/2015/06/chart">
            <c:ext xmlns:c16="http://schemas.microsoft.com/office/drawing/2014/chart" uri="{C3380CC4-5D6E-409C-BE32-E72D297353CC}">
              <c16:uniqueId val="{00000001-9F06-4AAF-B44B-08465F71FD53}"/>
            </c:ext>
          </c:extLst>
        </c:ser>
        <c:dLbls>
          <c:showLegendKey val="0"/>
          <c:showVal val="0"/>
          <c:showCatName val="0"/>
          <c:showSerName val="0"/>
          <c:showPercent val="0"/>
          <c:showBubbleSize val="0"/>
        </c:dLbls>
        <c:marker val="1"/>
        <c:smooth val="0"/>
        <c:axId val="337319968"/>
        <c:axId val="337321928"/>
      </c:lineChart>
      <c:dateAx>
        <c:axId val="337319968"/>
        <c:scaling>
          <c:orientation val="minMax"/>
        </c:scaling>
        <c:delete val="1"/>
        <c:axPos val="b"/>
        <c:numFmt formatCode="ge" sourceLinked="1"/>
        <c:majorTickMark val="none"/>
        <c:minorTickMark val="none"/>
        <c:tickLblPos val="none"/>
        <c:crossAx val="337321928"/>
        <c:crosses val="autoZero"/>
        <c:auto val="1"/>
        <c:lblOffset val="100"/>
        <c:baseTimeUnit val="years"/>
      </c:dateAx>
      <c:valAx>
        <c:axId val="3373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75.39</c:v>
                </c:pt>
                <c:pt idx="1">
                  <c:v>78.180000000000007</c:v>
                </c:pt>
                <c:pt idx="2">
                  <c:v>80.8</c:v>
                </c:pt>
                <c:pt idx="3">
                  <c:v>80.87</c:v>
                </c:pt>
                <c:pt idx="4">
                  <c:v>81.739999999999995</c:v>
                </c:pt>
              </c:numCache>
            </c:numRef>
          </c:val>
          <c:extLst xmlns:c16r2="http://schemas.microsoft.com/office/drawing/2015/06/chart">
            <c:ext xmlns:c16="http://schemas.microsoft.com/office/drawing/2014/chart" uri="{C3380CC4-5D6E-409C-BE32-E72D297353CC}">
              <c16:uniqueId val="{00000000-EE41-4BB0-B81C-F47A0943F253}"/>
            </c:ext>
          </c:extLst>
        </c:ser>
        <c:dLbls>
          <c:showLegendKey val="0"/>
          <c:showVal val="0"/>
          <c:showCatName val="0"/>
          <c:showSerName val="0"/>
          <c:showPercent val="0"/>
          <c:showBubbleSize val="0"/>
        </c:dLbls>
        <c:gapWidth val="150"/>
        <c:axId val="337318008"/>
        <c:axId val="33731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55.88</c:v>
                </c:pt>
              </c:numCache>
            </c:numRef>
          </c:val>
          <c:smooth val="0"/>
          <c:extLst xmlns:c16r2="http://schemas.microsoft.com/office/drawing/2015/06/chart">
            <c:ext xmlns:c16="http://schemas.microsoft.com/office/drawing/2014/chart" uri="{C3380CC4-5D6E-409C-BE32-E72D297353CC}">
              <c16:uniqueId val="{00000001-EE41-4BB0-B81C-F47A0943F253}"/>
            </c:ext>
          </c:extLst>
        </c:ser>
        <c:dLbls>
          <c:showLegendKey val="0"/>
          <c:showVal val="0"/>
          <c:showCatName val="0"/>
          <c:showSerName val="0"/>
          <c:showPercent val="0"/>
          <c:showBubbleSize val="0"/>
        </c:dLbls>
        <c:marker val="1"/>
        <c:smooth val="0"/>
        <c:axId val="337318008"/>
        <c:axId val="337318400"/>
      </c:lineChart>
      <c:dateAx>
        <c:axId val="337318008"/>
        <c:scaling>
          <c:orientation val="minMax"/>
        </c:scaling>
        <c:delete val="1"/>
        <c:axPos val="b"/>
        <c:numFmt formatCode="ge" sourceLinked="1"/>
        <c:majorTickMark val="none"/>
        <c:minorTickMark val="none"/>
        <c:tickLblPos val="none"/>
        <c:crossAx val="337318400"/>
        <c:crosses val="autoZero"/>
        <c:auto val="1"/>
        <c:lblOffset val="100"/>
        <c:baseTimeUnit val="years"/>
      </c:dateAx>
      <c:valAx>
        <c:axId val="337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81.78</c:v>
                </c:pt>
                <c:pt idx="1">
                  <c:v>79.2</c:v>
                </c:pt>
                <c:pt idx="2">
                  <c:v>76.23</c:v>
                </c:pt>
                <c:pt idx="3">
                  <c:v>77.48</c:v>
                </c:pt>
                <c:pt idx="4">
                  <c:v>78.040000000000006</c:v>
                </c:pt>
              </c:numCache>
            </c:numRef>
          </c:val>
          <c:extLst xmlns:c16r2="http://schemas.microsoft.com/office/drawing/2015/06/chart">
            <c:ext xmlns:c16="http://schemas.microsoft.com/office/drawing/2014/chart" uri="{C3380CC4-5D6E-409C-BE32-E72D297353CC}">
              <c16:uniqueId val="{00000000-A7C9-4C71-B821-32557D703541}"/>
            </c:ext>
          </c:extLst>
        </c:ser>
        <c:dLbls>
          <c:showLegendKey val="0"/>
          <c:showVal val="0"/>
          <c:showCatName val="0"/>
          <c:showSerName val="0"/>
          <c:showPercent val="0"/>
          <c:showBubbleSize val="0"/>
        </c:dLbls>
        <c:gapWidth val="150"/>
        <c:axId val="337320752"/>
        <c:axId val="33732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80.989999999999995</c:v>
                </c:pt>
              </c:numCache>
            </c:numRef>
          </c:val>
          <c:smooth val="0"/>
          <c:extLst xmlns:c16r2="http://schemas.microsoft.com/office/drawing/2015/06/chart">
            <c:ext xmlns:c16="http://schemas.microsoft.com/office/drawing/2014/chart" uri="{C3380CC4-5D6E-409C-BE32-E72D297353CC}">
              <c16:uniqueId val="{00000001-A7C9-4C71-B821-32557D703541}"/>
            </c:ext>
          </c:extLst>
        </c:ser>
        <c:dLbls>
          <c:showLegendKey val="0"/>
          <c:showVal val="0"/>
          <c:showCatName val="0"/>
          <c:showSerName val="0"/>
          <c:showPercent val="0"/>
          <c:showBubbleSize val="0"/>
        </c:dLbls>
        <c:marker val="1"/>
        <c:smooth val="0"/>
        <c:axId val="337320752"/>
        <c:axId val="337321144"/>
      </c:lineChart>
      <c:dateAx>
        <c:axId val="337320752"/>
        <c:scaling>
          <c:orientation val="minMax"/>
        </c:scaling>
        <c:delete val="1"/>
        <c:axPos val="b"/>
        <c:numFmt formatCode="ge" sourceLinked="1"/>
        <c:majorTickMark val="none"/>
        <c:minorTickMark val="none"/>
        <c:tickLblPos val="none"/>
        <c:crossAx val="337321144"/>
        <c:crosses val="autoZero"/>
        <c:auto val="1"/>
        <c:lblOffset val="100"/>
        <c:baseTimeUnit val="years"/>
      </c:dateAx>
      <c:valAx>
        <c:axId val="33732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2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K83" sqref="BK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川南町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15929</v>
      </c>
      <c r="AM8" s="59"/>
      <c r="AN8" s="59"/>
      <c r="AO8" s="59"/>
      <c r="AP8" s="59"/>
      <c r="AQ8" s="59"/>
      <c r="AR8" s="59"/>
      <c r="AS8" s="59"/>
      <c r="AT8" s="50">
        <f>データ!$S$6</f>
        <v>90.12</v>
      </c>
      <c r="AU8" s="51"/>
      <c r="AV8" s="51"/>
      <c r="AW8" s="51"/>
      <c r="AX8" s="51"/>
      <c r="AY8" s="51"/>
      <c r="AZ8" s="51"/>
      <c r="BA8" s="51"/>
      <c r="BB8" s="52">
        <f>データ!$T$6</f>
        <v>176.75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84.96</v>
      </c>
      <c r="J10" s="51"/>
      <c r="K10" s="51"/>
      <c r="L10" s="51"/>
      <c r="M10" s="51"/>
      <c r="N10" s="51"/>
      <c r="O10" s="62"/>
      <c r="P10" s="52">
        <f>データ!$P$6</f>
        <v>93.28</v>
      </c>
      <c r="Q10" s="52"/>
      <c r="R10" s="52"/>
      <c r="S10" s="52"/>
      <c r="T10" s="52"/>
      <c r="U10" s="52"/>
      <c r="V10" s="52"/>
      <c r="W10" s="59">
        <f>データ!$Q$6</f>
        <v>3758</v>
      </c>
      <c r="X10" s="59"/>
      <c r="Y10" s="59"/>
      <c r="Z10" s="59"/>
      <c r="AA10" s="59"/>
      <c r="AB10" s="59"/>
      <c r="AC10" s="59"/>
      <c r="AD10" s="2"/>
      <c r="AE10" s="2"/>
      <c r="AF10" s="2"/>
      <c r="AG10" s="2"/>
      <c r="AH10" s="4"/>
      <c r="AI10" s="4"/>
      <c r="AJ10" s="4"/>
      <c r="AK10" s="4"/>
      <c r="AL10" s="59">
        <f>データ!$U$6</f>
        <v>14735</v>
      </c>
      <c r="AM10" s="59"/>
      <c r="AN10" s="59"/>
      <c r="AO10" s="59"/>
      <c r="AP10" s="59"/>
      <c r="AQ10" s="59"/>
      <c r="AR10" s="59"/>
      <c r="AS10" s="59"/>
      <c r="AT10" s="50">
        <f>データ!$V$6</f>
        <v>54.9</v>
      </c>
      <c r="AU10" s="51"/>
      <c r="AV10" s="51"/>
      <c r="AW10" s="51"/>
      <c r="AX10" s="51"/>
      <c r="AY10" s="51"/>
      <c r="AZ10" s="51"/>
      <c r="BA10" s="51"/>
      <c r="BB10" s="52">
        <f>データ!$W$6</f>
        <v>268.39999999999998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2"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2"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0"/>
      <c r="BN78" s="80"/>
      <c r="BO78" s="80"/>
      <c r="BP78" s="80"/>
      <c r="BQ78" s="80"/>
      <c r="BR78" s="80"/>
      <c r="BS78" s="80"/>
      <c r="BT78" s="80"/>
      <c r="BU78" s="80"/>
      <c r="BV78" s="80"/>
      <c r="BW78" s="80"/>
      <c r="BX78" s="80"/>
      <c r="BY78" s="80"/>
      <c r="BZ78" s="81"/>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2"/>
      <c r="BM79" s="80"/>
      <c r="BN79" s="80"/>
      <c r="BO79" s="80"/>
      <c r="BP79" s="80"/>
      <c r="BQ79" s="80"/>
      <c r="BR79" s="80"/>
      <c r="BS79" s="80"/>
      <c r="BT79" s="80"/>
      <c r="BU79" s="80"/>
      <c r="BV79" s="80"/>
      <c r="BW79" s="80"/>
      <c r="BX79" s="80"/>
      <c r="BY79" s="80"/>
      <c r="BZ79" s="81"/>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2"/>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iB5PLm5369s86TDy3/T9ytfAuhpCAuVouLWh6JQvumQcnpD/eot4v/hPqoxGIMaTIKVdtwg1urDmZybF9bVdg==" saltValue="4OWq5qrPmkJGwPmJTLZUd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7" sqref="M7"/>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454052</v>
      </c>
      <c r="D6" s="33">
        <f t="shared" si="3"/>
        <v>46</v>
      </c>
      <c r="E6" s="33">
        <f t="shared" si="3"/>
        <v>1</v>
      </c>
      <c r="F6" s="33">
        <f t="shared" si="3"/>
        <v>0</v>
      </c>
      <c r="G6" s="33">
        <f t="shared" si="3"/>
        <v>1</v>
      </c>
      <c r="H6" s="33" t="str">
        <f t="shared" si="3"/>
        <v>宮崎県　川南町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84.96</v>
      </c>
      <c r="P6" s="34">
        <f t="shared" si="3"/>
        <v>93.28</v>
      </c>
      <c r="Q6" s="34">
        <f t="shared" si="3"/>
        <v>3758</v>
      </c>
      <c r="R6" s="34">
        <f t="shared" si="3"/>
        <v>15929</v>
      </c>
      <c r="S6" s="34">
        <f t="shared" si="3"/>
        <v>90.12</v>
      </c>
      <c r="T6" s="34">
        <f t="shared" si="3"/>
        <v>176.75</v>
      </c>
      <c r="U6" s="34">
        <f t="shared" si="3"/>
        <v>14735</v>
      </c>
      <c r="V6" s="34">
        <f t="shared" si="3"/>
        <v>54.9</v>
      </c>
      <c r="W6" s="34">
        <f t="shared" si="3"/>
        <v>268.39999999999998</v>
      </c>
      <c r="X6" s="35">
        <f>IF(X7="",NA(),X7)</f>
        <v>124.39</v>
      </c>
      <c r="Y6" s="35">
        <f t="shared" ref="Y6:AG6" si="4">IF(Y7="",NA(),Y7)</f>
        <v>124.37</v>
      </c>
      <c r="Z6" s="35">
        <f t="shared" si="4"/>
        <v>130.99</v>
      </c>
      <c r="AA6" s="35">
        <f t="shared" si="4"/>
        <v>133.75</v>
      </c>
      <c r="AB6" s="35">
        <f t="shared" si="4"/>
        <v>135.16</v>
      </c>
      <c r="AC6" s="35">
        <f t="shared" si="4"/>
        <v>106.55</v>
      </c>
      <c r="AD6" s="35">
        <f t="shared" si="4"/>
        <v>110.01</v>
      </c>
      <c r="AE6" s="35">
        <f t="shared" si="4"/>
        <v>111.21</v>
      </c>
      <c r="AF6" s="35">
        <f t="shared" si="4"/>
        <v>111.71</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7.31</v>
      </c>
      <c r="AS6" s="34" t="str">
        <f>IF(AS7="","",IF(AS7="-","【-】","【"&amp;SUBSTITUTE(TEXT(AS7,"#,##0.00"),"-","△")&amp;"】"))</f>
        <v>【0.85】</v>
      </c>
      <c r="AT6" s="35">
        <f>IF(AT7="",NA(),AT7)</f>
        <v>857.78</v>
      </c>
      <c r="AU6" s="35">
        <f t="shared" ref="AU6:BC6" si="6">IF(AU7="",NA(),AU7)</f>
        <v>443.4</v>
      </c>
      <c r="AV6" s="35">
        <f t="shared" si="6"/>
        <v>758.34</v>
      </c>
      <c r="AW6" s="35">
        <f t="shared" si="6"/>
        <v>757.49</v>
      </c>
      <c r="AX6" s="35">
        <f t="shared" si="6"/>
        <v>412.96</v>
      </c>
      <c r="AY6" s="35">
        <f t="shared" si="6"/>
        <v>963.24</v>
      </c>
      <c r="AZ6" s="35">
        <f t="shared" si="6"/>
        <v>381.53</v>
      </c>
      <c r="BA6" s="35">
        <f t="shared" si="6"/>
        <v>391.54</v>
      </c>
      <c r="BB6" s="35">
        <f t="shared" si="6"/>
        <v>384.34</v>
      </c>
      <c r="BC6" s="35">
        <f t="shared" si="6"/>
        <v>355.27</v>
      </c>
      <c r="BD6" s="34" t="str">
        <f>IF(BD7="","",IF(BD7="-","【-】","【"&amp;SUBSTITUTE(TEXT(BD7,"#,##0.00"),"-","△")&amp;"】"))</f>
        <v>【264.34】</v>
      </c>
      <c r="BE6" s="35">
        <f>IF(BE7="",NA(),BE7)</f>
        <v>125.39</v>
      </c>
      <c r="BF6" s="35">
        <f t="shared" ref="BF6:BN6" si="7">IF(BF7="",NA(),BF7)</f>
        <v>116.81</v>
      </c>
      <c r="BG6" s="35">
        <f t="shared" si="7"/>
        <v>105.17</v>
      </c>
      <c r="BH6" s="35">
        <f t="shared" si="7"/>
        <v>94.44</v>
      </c>
      <c r="BI6" s="35">
        <f t="shared" si="7"/>
        <v>82.33</v>
      </c>
      <c r="BJ6" s="35">
        <f t="shared" si="7"/>
        <v>400.38</v>
      </c>
      <c r="BK6" s="35">
        <f t="shared" si="7"/>
        <v>393.27</v>
      </c>
      <c r="BL6" s="35">
        <f t="shared" si="7"/>
        <v>386.97</v>
      </c>
      <c r="BM6" s="35">
        <f t="shared" si="7"/>
        <v>380.58</v>
      </c>
      <c r="BN6" s="35">
        <f t="shared" si="7"/>
        <v>458.27</v>
      </c>
      <c r="BO6" s="34" t="str">
        <f>IF(BO7="","",IF(BO7="-","【-】","【"&amp;SUBSTITUTE(TEXT(BO7,"#,##0.00"),"-","△")&amp;"】"))</f>
        <v>【274.27】</v>
      </c>
      <c r="BP6" s="35">
        <f>IF(BP7="",NA(),BP7)</f>
        <v>121.03</v>
      </c>
      <c r="BQ6" s="35">
        <f t="shared" ref="BQ6:BY6" si="8">IF(BQ7="",NA(),BQ7)</f>
        <v>123.85</v>
      </c>
      <c r="BR6" s="35">
        <f t="shared" si="8"/>
        <v>129.09</v>
      </c>
      <c r="BS6" s="35">
        <f t="shared" si="8"/>
        <v>133.06</v>
      </c>
      <c r="BT6" s="35">
        <f t="shared" si="8"/>
        <v>133.46</v>
      </c>
      <c r="BU6" s="35">
        <f t="shared" si="8"/>
        <v>96.56</v>
      </c>
      <c r="BV6" s="35">
        <f t="shared" si="8"/>
        <v>100.47</v>
      </c>
      <c r="BW6" s="35">
        <f t="shared" si="8"/>
        <v>101.72</v>
      </c>
      <c r="BX6" s="35">
        <f t="shared" si="8"/>
        <v>102.38</v>
      </c>
      <c r="BY6" s="35">
        <f t="shared" si="8"/>
        <v>96.77</v>
      </c>
      <c r="BZ6" s="34" t="str">
        <f>IF(BZ7="","",IF(BZ7="-","【-】","【"&amp;SUBSTITUTE(TEXT(BZ7,"#,##0.00"),"-","△")&amp;"】"))</f>
        <v>【104.36】</v>
      </c>
      <c r="CA6" s="35">
        <f>IF(CA7="",NA(),CA7)</f>
        <v>158.74</v>
      </c>
      <c r="CB6" s="35">
        <f t="shared" ref="CB6:CJ6" si="9">IF(CB7="",NA(),CB7)</f>
        <v>153.63999999999999</v>
      </c>
      <c r="CC6" s="35">
        <f t="shared" si="9"/>
        <v>150.72999999999999</v>
      </c>
      <c r="CD6" s="35">
        <f t="shared" si="9"/>
        <v>145.77000000000001</v>
      </c>
      <c r="CE6" s="35">
        <f t="shared" si="9"/>
        <v>146.66999999999999</v>
      </c>
      <c r="CF6" s="35">
        <f t="shared" si="9"/>
        <v>177.14</v>
      </c>
      <c r="CG6" s="35">
        <f t="shared" si="9"/>
        <v>169.82</v>
      </c>
      <c r="CH6" s="35">
        <f t="shared" si="9"/>
        <v>168.2</v>
      </c>
      <c r="CI6" s="35">
        <f t="shared" si="9"/>
        <v>168.67</v>
      </c>
      <c r="CJ6" s="35">
        <f t="shared" si="9"/>
        <v>187.18</v>
      </c>
      <c r="CK6" s="34" t="str">
        <f>IF(CK7="","",IF(CK7="-","【-】","【"&amp;SUBSTITUTE(TEXT(CK7,"#,##0.00"),"-","△")&amp;"】"))</f>
        <v>【165.71】</v>
      </c>
      <c r="CL6" s="35">
        <f>IF(CL7="",NA(),CL7)</f>
        <v>75.39</v>
      </c>
      <c r="CM6" s="35">
        <f t="shared" ref="CM6:CU6" si="10">IF(CM7="",NA(),CM7)</f>
        <v>78.180000000000007</v>
      </c>
      <c r="CN6" s="35">
        <f t="shared" si="10"/>
        <v>80.8</v>
      </c>
      <c r="CO6" s="35">
        <f t="shared" si="10"/>
        <v>80.87</v>
      </c>
      <c r="CP6" s="35">
        <f t="shared" si="10"/>
        <v>81.739999999999995</v>
      </c>
      <c r="CQ6" s="35">
        <f t="shared" si="10"/>
        <v>55.64</v>
      </c>
      <c r="CR6" s="35">
        <f t="shared" si="10"/>
        <v>55.13</v>
      </c>
      <c r="CS6" s="35">
        <f t="shared" si="10"/>
        <v>54.77</v>
      </c>
      <c r="CT6" s="35">
        <f t="shared" si="10"/>
        <v>54.92</v>
      </c>
      <c r="CU6" s="35">
        <f t="shared" si="10"/>
        <v>55.88</v>
      </c>
      <c r="CV6" s="34" t="str">
        <f>IF(CV7="","",IF(CV7="-","【-】","【"&amp;SUBSTITUTE(TEXT(CV7,"#,##0.00"),"-","△")&amp;"】"))</f>
        <v>【60.41】</v>
      </c>
      <c r="CW6" s="35">
        <f>IF(CW7="",NA(),CW7)</f>
        <v>81.78</v>
      </c>
      <c r="CX6" s="35">
        <f t="shared" ref="CX6:DF6" si="11">IF(CX7="",NA(),CX7)</f>
        <v>79.2</v>
      </c>
      <c r="CY6" s="35">
        <f t="shared" si="11"/>
        <v>76.23</v>
      </c>
      <c r="CZ6" s="35">
        <f t="shared" si="11"/>
        <v>77.48</v>
      </c>
      <c r="DA6" s="35">
        <f t="shared" si="11"/>
        <v>78.040000000000006</v>
      </c>
      <c r="DB6" s="35">
        <f t="shared" si="11"/>
        <v>83.09</v>
      </c>
      <c r="DC6" s="35">
        <f t="shared" si="11"/>
        <v>83</v>
      </c>
      <c r="DD6" s="35">
        <f t="shared" si="11"/>
        <v>82.89</v>
      </c>
      <c r="DE6" s="35">
        <f t="shared" si="11"/>
        <v>82.66</v>
      </c>
      <c r="DF6" s="35">
        <f t="shared" si="11"/>
        <v>80.989999999999995</v>
      </c>
      <c r="DG6" s="34" t="str">
        <f>IF(DG7="","",IF(DG7="-","【-】","【"&amp;SUBSTITUTE(TEXT(DG7,"#,##0.00"),"-","△")&amp;"】"))</f>
        <v>【89.93】</v>
      </c>
      <c r="DH6" s="35">
        <f>IF(DH7="",NA(),DH7)</f>
        <v>49.89</v>
      </c>
      <c r="DI6" s="35">
        <f t="shared" ref="DI6:DQ6" si="12">IF(DI7="",NA(),DI7)</f>
        <v>56.21</v>
      </c>
      <c r="DJ6" s="35">
        <f t="shared" si="12"/>
        <v>57.26</v>
      </c>
      <c r="DK6" s="35">
        <f t="shared" si="12"/>
        <v>57.62</v>
      </c>
      <c r="DL6" s="35">
        <f t="shared" si="12"/>
        <v>57.4</v>
      </c>
      <c r="DM6" s="35">
        <f t="shared" si="12"/>
        <v>39.06</v>
      </c>
      <c r="DN6" s="35">
        <f t="shared" si="12"/>
        <v>46.66</v>
      </c>
      <c r="DO6" s="35">
        <f t="shared" si="12"/>
        <v>47.46</v>
      </c>
      <c r="DP6" s="35">
        <f t="shared" si="12"/>
        <v>48.49</v>
      </c>
      <c r="DQ6" s="35">
        <f t="shared" si="12"/>
        <v>46.61</v>
      </c>
      <c r="DR6" s="34" t="str">
        <f>IF(DR7="","",IF(DR7="-","【-】","【"&amp;SUBSTITUTE(TEXT(DR7,"#,##0.00"),"-","△")&amp;"】"))</f>
        <v>【48.12】</v>
      </c>
      <c r="DS6" s="34">
        <f>IF(DS7="",NA(),DS7)</f>
        <v>0</v>
      </c>
      <c r="DT6" s="34">
        <f t="shared" ref="DT6:EB6" si="13">IF(DT7="",NA(),DT7)</f>
        <v>0</v>
      </c>
      <c r="DU6" s="34">
        <f t="shared" si="13"/>
        <v>0</v>
      </c>
      <c r="DV6" s="35">
        <f t="shared" si="13"/>
        <v>49.34</v>
      </c>
      <c r="DW6" s="35">
        <f t="shared" si="13"/>
        <v>62.43</v>
      </c>
      <c r="DX6" s="35">
        <f t="shared" si="13"/>
        <v>8.8699999999999992</v>
      </c>
      <c r="DY6" s="35">
        <f t="shared" si="13"/>
        <v>9.85</v>
      </c>
      <c r="DZ6" s="35">
        <f t="shared" si="13"/>
        <v>9.7100000000000009</v>
      </c>
      <c r="EA6" s="35">
        <f t="shared" si="13"/>
        <v>12.79</v>
      </c>
      <c r="EB6" s="35">
        <f t="shared" si="13"/>
        <v>10.84</v>
      </c>
      <c r="EC6" s="34" t="str">
        <f>IF(EC7="","",IF(EC7="-","【-】","【"&amp;SUBSTITUTE(TEXT(EC7,"#,##0.00"),"-","△")&amp;"】"))</f>
        <v>【15.89】</v>
      </c>
      <c r="ED6" s="35">
        <f>IF(ED7="",NA(),ED7)</f>
        <v>0.16</v>
      </c>
      <c r="EE6" s="35">
        <f t="shared" ref="EE6:EM6" si="14">IF(EE7="",NA(),EE7)</f>
        <v>3.94</v>
      </c>
      <c r="EF6" s="35">
        <f t="shared" si="14"/>
        <v>1.1299999999999999</v>
      </c>
      <c r="EG6" s="35">
        <f t="shared" si="14"/>
        <v>0.74</v>
      </c>
      <c r="EH6" s="35">
        <f t="shared" si="14"/>
        <v>0.6</v>
      </c>
      <c r="EI6" s="35">
        <f t="shared" si="14"/>
        <v>0.67</v>
      </c>
      <c r="EJ6" s="35">
        <f t="shared" si="14"/>
        <v>0.66</v>
      </c>
      <c r="EK6" s="35">
        <f t="shared" si="14"/>
        <v>0.99</v>
      </c>
      <c r="EL6" s="35">
        <f t="shared" si="14"/>
        <v>0.71</v>
      </c>
      <c r="EM6" s="35">
        <f t="shared" si="14"/>
        <v>0.39</v>
      </c>
      <c r="EN6" s="34" t="str">
        <f>IF(EN7="","",IF(EN7="-","【-】","【"&amp;SUBSTITUTE(TEXT(EN7,"#,##0.00"),"-","△")&amp;"】"))</f>
        <v>【0.69】</v>
      </c>
    </row>
    <row r="7" spans="1:144" s="36" customFormat="1" x14ac:dyDescent="0.15">
      <c r="A7" s="28"/>
      <c r="B7" s="37">
        <v>2017</v>
      </c>
      <c r="C7" s="37">
        <v>454052</v>
      </c>
      <c r="D7" s="37">
        <v>46</v>
      </c>
      <c r="E7" s="37">
        <v>1</v>
      </c>
      <c r="F7" s="37">
        <v>0</v>
      </c>
      <c r="G7" s="37">
        <v>1</v>
      </c>
      <c r="H7" s="37" t="s">
        <v>105</v>
      </c>
      <c r="I7" s="37" t="s">
        <v>106</v>
      </c>
      <c r="J7" s="37" t="s">
        <v>107</v>
      </c>
      <c r="K7" s="37" t="s">
        <v>108</v>
      </c>
      <c r="L7" s="37" t="s">
        <v>109</v>
      </c>
      <c r="M7" s="37" t="s">
        <v>116</v>
      </c>
      <c r="N7" s="38" t="s">
        <v>110</v>
      </c>
      <c r="O7" s="38">
        <v>84.96</v>
      </c>
      <c r="P7" s="38">
        <v>93.28</v>
      </c>
      <c r="Q7" s="38">
        <v>3758</v>
      </c>
      <c r="R7" s="38">
        <v>15929</v>
      </c>
      <c r="S7" s="38">
        <v>90.12</v>
      </c>
      <c r="T7" s="38">
        <v>176.75</v>
      </c>
      <c r="U7" s="38">
        <v>14735</v>
      </c>
      <c r="V7" s="38">
        <v>54.9</v>
      </c>
      <c r="W7" s="38">
        <v>268.39999999999998</v>
      </c>
      <c r="X7" s="38">
        <v>124.39</v>
      </c>
      <c r="Y7" s="38">
        <v>124.37</v>
      </c>
      <c r="Z7" s="38">
        <v>130.99</v>
      </c>
      <c r="AA7" s="38">
        <v>133.75</v>
      </c>
      <c r="AB7" s="38">
        <v>135.16</v>
      </c>
      <c r="AC7" s="38">
        <v>106.55</v>
      </c>
      <c r="AD7" s="38">
        <v>110.01</v>
      </c>
      <c r="AE7" s="38">
        <v>111.21</v>
      </c>
      <c r="AF7" s="38">
        <v>111.71</v>
      </c>
      <c r="AG7" s="38">
        <v>110.02</v>
      </c>
      <c r="AH7" s="38">
        <v>113.39</v>
      </c>
      <c r="AI7" s="38">
        <v>0</v>
      </c>
      <c r="AJ7" s="38">
        <v>0</v>
      </c>
      <c r="AK7" s="38">
        <v>0</v>
      </c>
      <c r="AL7" s="38">
        <v>0</v>
      </c>
      <c r="AM7" s="38">
        <v>0</v>
      </c>
      <c r="AN7" s="38">
        <v>9.56</v>
      </c>
      <c r="AO7" s="38">
        <v>2.8</v>
      </c>
      <c r="AP7" s="38">
        <v>1.93</v>
      </c>
      <c r="AQ7" s="38">
        <v>1.72</v>
      </c>
      <c r="AR7" s="38">
        <v>7.31</v>
      </c>
      <c r="AS7" s="38">
        <v>0.85</v>
      </c>
      <c r="AT7" s="38">
        <v>857.78</v>
      </c>
      <c r="AU7" s="38">
        <v>443.4</v>
      </c>
      <c r="AV7" s="38">
        <v>758.34</v>
      </c>
      <c r="AW7" s="38">
        <v>757.49</v>
      </c>
      <c r="AX7" s="38">
        <v>412.96</v>
      </c>
      <c r="AY7" s="38">
        <v>963.24</v>
      </c>
      <c r="AZ7" s="38">
        <v>381.53</v>
      </c>
      <c r="BA7" s="38">
        <v>391.54</v>
      </c>
      <c r="BB7" s="38">
        <v>384.34</v>
      </c>
      <c r="BC7" s="38">
        <v>355.27</v>
      </c>
      <c r="BD7" s="38">
        <v>264.33999999999997</v>
      </c>
      <c r="BE7" s="38">
        <v>125.39</v>
      </c>
      <c r="BF7" s="38">
        <v>116.81</v>
      </c>
      <c r="BG7" s="38">
        <v>105.17</v>
      </c>
      <c r="BH7" s="38">
        <v>94.44</v>
      </c>
      <c r="BI7" s="38">
        <v>82.33</v>
      </c>
      <c r="BJ7" s="38">
        <v>400.38</v>
      </c>
      <c r="BK7" s="38">
        <v>393.27</v>
      </c>
      <c r="BL7" s="38">
        <v>386.97</v>
      </c>
      <c r="BM7" s="38">
        <v>380.58</v>
      </c>
      <c r="BN7" s="38">
        <v>458.27</v>
      </c>
      <c r="BO7" s="38">
        <v>274.27</v>
      </c>
      <c r="BP7" s="38">
        <v>121.03</v>
      </c>
      <c r="BQ7" s="38">
        <v>123.85</v>
      </c>
      <c r="BR7" s="38">
        <v>129.09</v>
      </c>
      <c r="BS7" s="38">
        <v>133.06</v>
      </c>
      <c r="BT7" s="38">
        <v>133.46</v>
      </c>
      <c r="BU7" s="38">
        <v>96.56</v>
      </c>
      <c r="BV7" s="38">
        <v>100.47</v>
      </c>
      <c r="BW7" s="38">
        <v>101.72</v>
      </c>
      <c r="BX7" s="38">
        <v>102.38</v>
      </c>
      <c r="BY7" s="38">
        <v>96.77</v>
      </c>
      <c r="BZ7" s="38">
        <v>104.36</v>
      </c>
      <c r="CA7" s="38">
        <v>158.74</v>
      </c>
      <c r="CB7" s="38">
        <v>153.63999999999999</v>
      </c>
      <c r="CC7" s="38">
        <v>150.72999999999999</v>
      </c>
      <c r="CD7" s="38">
        <v>145.77000000000001</v>
      </c>
      <c r="CE7" s="38">
        <v>146.66999999999999</v>
      </c>
      <c r="CF7" s="38">
        <v>177.14</v>
      </c>
      <c r="CG7" s="38">
        <v>169.82</v>
      </c>
      <c r="CH7" s="38">
        <v>168.2</v>
      </c>
      <c r="CI7" s="38">
        <v>168.67</v>
      </c>
      <c r="CJ7" s="38">
        <v>187.18</v>
      </c>
      <c r="CK7" s="38">
        <v>165.71</v>
      </c>
      <c r="CL7" s="38">
        <v>75.39</v>
      </c>
      <c r="CM7" s="38">
        <v>78.180000000000007</v>
      </c>
      <c r="CN7" s="38">
        <v>80.8</v>
      </c>
      <c r="CO7" s="38">
        <v>80.87</v>
      </c>
      <c r="CP7" s="38">
        <v>81.739999999999995</v>
      </c>
      <c r="CQ7" s="38">
        <v>55.64</v>
      </c>
      <c r="CR7" s="38">
        <v>55.13</v>
      </c>
      <c r="CS7" s="38">
        <v>54.77</v>
      </c>
      <c r="CT7" s="38">
        <v>54.92</v>
      </c>
      <c r="CU7" s="38">
        <v>55.88</v>
      </c>
      <c r="CV7" s="38">
        <v>60.41</v>
      </c>
      <c r="CW7" s="38">
        <v>81.78</v>
      </c>
      <c r="CX7" s="38">
        <v>79.2</v>
      </c>
      <c r="CY7" s="38">
        <v>76.23</v>
      </c>
      <c r="CZ7" s="38">
        <v>77.48</v>
      </c>
      <c r="DA7" s="38">
        <v>78.040000000000006</v>
      </c>
      <c r="DB7" s="38">
        <v>83.09</v>
      </c>
      <c r="DC7" s="38">
        <v>83</v>
      </c>
      <c r="DD7" s="38">
        <v>82.89</v>
      </c>
      <c r="DE7" s="38">
        <v>82.66</v>
      </c>
      <c r="DF7" s="38">
        <v>80.989999999999995</v>
      </c>
      <c r="DG7" s="38">
        <v>89.93</v>
      </c>
      <c r="DH7" s="38">
        <v>49.89</v>
      </c>
      <c r="DI7" s="38">
        <v>56.21</v>
      </c>
      <c r="DJ7" s="38">
        <v>57.26</v>
      </c>
      <c r="DK7" s="38">
        <v>57.62</v>
      </c>
      <c r="DL7" s="38">
        <v>57.4</v>
      </c>
      <c r="DM7" s="38">
        <v>39.06</v>
      </c>
      <c r="DN7" s="38">
        <v>46.66</v>
      </c>
      <c r="DO7" s="38">
        <v>47.46</v>
      </c>
      <c r="DP7" s="38">
        <v>48.49</v>
      </c>
      <c r="DQ7" s="38">
        <v>46.61</v>
      </c>
      <c r="DR7" s="38">
        <v>48.12</v>
      </c>
      <c r="DS7" s="38">
        <v>0</v>
      </c>
      <c r="DT7" s="38">
        <v>0</v>
      </c>
      <c r="DU7" s="38">
        <v>0</v>
      </c>
      <c r="DV7" s="38">
        <v>49.34</v>
      </c>
      <c r="DW7" s="38">
        <v>62.43</v>
      </c>
      <c r="DX7" s="38">
        <v>8.8699999999999992</v>
      </c>
      <c r="DY7" s="38">
        <v>9.85</v>
      </c>
      <c r="DZ7" s="38">
        <v>9.7100000000000009</v>
      </c>
      <c r="EA7" s="38">
        <v>12.79</v>
      </c>
      <c r="EB7" s="38">
        <v>10.84</v>
      </c>
      <c r="EC7" s="38">
        <v>15.89</v>
      </c>
      <c r="ED7" s="38">
        <v>0.16</v>
      </c>
      <c r="EE7" s="38">
        <v>3.94</v>
      </c>
      <c r="EF7" s="38">
        <v>1.1299999999999999</v>
      </c>
      <c r="EG7" s="38">
        <v>0.74</v>
      </c>
      <c r="EH7" s="38">
        <v>0.6</v>
      </c>
      <c r="EI7" s="38">
        <v>0.67</v>
      </c>
      <c r="EJ7" s="38">
        <v>0.66</v>
      </c>
      <c r="EK7" s="38">
        <v>0.99</v>
      </c>
      <c r="EL7" s="38">
        <v>0.71</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2019-02-18T01:09:57Z</cp:lastPrinted>
  <dcterms:created xsi:type="dcterms:W3CDTF">2018-12-03T08:39:29Z</dcterms:created>
  <dcterms:modified xsi:type="dcterms:W3CDTF">2019-02-18T01:32:24Z</dcterms:modified>
  <cp:category/>
</cp:coreProperties>
</file>