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3市町村→県\01_上水道（法適）\"/>
    </mc:Choice>
  </mc:AlternateContent>
  <xr:revisionPtr revIDLastSave="0" documentId="13_ncr:1_{60A8813E-30F1-4DE9-BADE-FAAA61B6DB74}" xr6:coauthVersionLast="40" xr6:coauthVersionMax="40" xr10:uidLastSave="{00000000-0000-0000-0000-000000000000}"/>
  <workbookProtection workbookPassword="A597"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AD8" i="4" s="1"/>
  <c r="L6" i="5"/>
  <c r="K6" i="5"/>
  <c r="J6" i="5"/>
  <c r="I8" i="4" s="1"/>
  <c r="I6" i="5"/>
  <c r="H6" i="5"/>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AL8" i="4"/>
  <c r="W8" i="4"/>
  <c r="P8" i="4"/>
  <c r="B8" i="4"/>
  <c r="B6" i="4"/>
  <c r="B10" i="5" l="1"/>
  <c r="F10" i="5"/>
  <c r="C10" i="5"/>
  <c r="D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<sst xmlns="http://schemas.openxmlformats.org/spreadsheetml/2006/main" count="232" uniqueCount="120">
  <si>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</si>
  <si>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</si>
  <si>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</si>
  <si>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</si>
  <si>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</si>
  <si>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</si>
  <si>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</si>
  <si>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</si>
  <si>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</si>
  <si>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</si>
  <si>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</si>
  <si>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</si>
  <si>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</si>
  <si>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</si>
  <si>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</si>
  <si>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</si>
  <si>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</si>
  <si>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</si>
  <si>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</si>
  <si>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</si>
  <si>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</si>
  <si>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</si>
  <si>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</si>
  <si>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</si>
  <si>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</si>
  <si>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</si>
  <si>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</si>
  <si>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</si>
  <si>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</si>
  <si>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</si>
  <si>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</si>
  <si>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</si>
  <si>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</si>
  <si>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</si>
  <si>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</si>
  <si>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</si>
  <si>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</si>
  <si>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</si>
  <si>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</si>
  <si>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</si>
  <si>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</si>
  <si>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</si>
  <si>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</si>
  <si>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</si>
  <si>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</si>
  <si>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</si>
  <si>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</si>
  <si>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</si>
  <si>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</si>
  <si>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</si>
  <si>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</si>
  <si>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</si>
  <si>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</si>
  <si>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</si>
  <si>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</si>
  <si>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</si>
  <si>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</si>
  <si>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</si>
  <si>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</si>
  <si>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</si>
  <si>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</si>
  <si>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</si>
  <si>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</si>
  <si>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</si>
  <si>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</si>
  <si>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</si>
  <si>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</si>
  <si>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</si>
  <si>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</si>
  <si>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</si>
  <si>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</si>
  <si>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</si>
  <si>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</si>
  <si>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</si>
  <si>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</si>
  <si>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</si>
  <si>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</si>
  <si>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</si>
  <si>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</si>
  <si>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</si>
  <si>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</si>
  <si>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</si>
  <si>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</si>
  <si>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</si>
  <si>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</si>
  <si>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</si>
  <si>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</si>
  <si>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</si>
  <si>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</si>
  <si>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</si>
  <si>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</si>
  <si>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</si>
  <si>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</si>
  <si>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</si>
  <si>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</si>
  <si>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</si>
  <si>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</si>
  <si>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</si>
  <si>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</si>
  <si>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</si>
  <si>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</si>
  <si>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</si>
  <si>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</si>
  <si>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</si>
  <si>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</si>
  <si>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</si>
  <si>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</si>
  <si>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</si>
  <si>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</si>
  <si>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</si>
  <si>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</si>
  <si>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</si>
  <si>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</si>
  <si>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</si>
  <si>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</si>
  <si>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</si>
  <si>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</si>
  <si>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①経常収支比率
　100％を超えている状況でほぼ推移しており、健全な水準であります。
②累積欠損金比率
　平成26年度において法改正による引当金の影響から増加となりましたが、平成27年度以降は減少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現在、全国及び類似団体平均値より低い状況でありますが、平成29年度より簡易水道分の返済を引き継ぐことになったため、長期的な資金計画が必要となりました。
⑤料金回収率
　全国及び類似団体平均値を上回っており、経営に必要な経費を料金で賄えています。
⑥給水原価
　全国及び類似団体平均値より低い状況であります。今後施設の老朽化に伴う更新に備えるとともに費用の効率性にも配慮した健全経営を保持していく必要があります。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定期的な漏水調査等により、有収率がかなり改善されています。今後もムダの無い経営に努めていきす。</t>
    <rPh sb="430" eb="431">
      <t>リツ</t>
    </rPh>
    <phoneticPr fontId="4"/>
  </si>
  <si>
    <t>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経営戦略については平成31年度までに策定の予定です。</t>
    <phoneticPr fontId="4"/>
  </si>
  <si>
    <t>①有形固定資産減価償却率
　全国及び類似団体平均値と比較して高い状況にあり老朽化が進んでいることが分かります。配水管等の計画的な更新が必要です。
②管路経年化率
　平成29年度時点では、40年を経過する管路はありませんが、今後は管路の老朽化が進み、当該値が上昇することが想定されるため、計画的な管路更新をしていく必要があります。
③管路更新率
　全国及び類似団体平均値を下回っている状況です。現在、更新の必要性の高い管路を優先的に更新していくと共に道路改良工事に併せた管路の更新を行っています。</t>
    <rPh sb="49" eb="50">
      <t>ワ</t>
    </rPh>
    <rPh sb="121" eb="12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</si>
</sst>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1.34</c:v>
                </c:pt>
                <c:pt idx="1">
                  <c:v>1.1499999999999999</c:v>
                </c:pt>
                <c:pt idx="2">
                  <c:v>1.83</c:v>
                </c:pt>
                <c:pt idx="3">
                  <c:v>0.15</c:v>
                </c:pt>
                <c:pt idx="4">
                  <c:v>0.04</c:v>
                </c:pt>
              </c:numCache>
            </c:numRef>
          </c:val>
          <c:extLst>
            <c:ext xmlns:c16="http://schemas.microsoft.com/office/drawing/2014/chart" uri="{C3380CC4-5D6E-409C-BE32-E72D297353CC}">
              <c16:uniqueId val="{00000000-888A-485A-95F5-32FD58C9A632}"/>
            </c:ext>
          </c:extLst>
        </c:ser>
        <c:dLbls>
          <c:showLegendKey val="0"/>
          <c:showVal val="0"/>
          <c:showCatName val="0"/>
          <c:showSerName val="0"/>
          <c:showPercent val="0"/>
          <c:showBubbleSize val="0"/>
        </c:dLbls>
        <c:gapWidth val="150"/>
        <c:axId val="586257880"/>
        <c:axId val="58625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888A-485A-95F5-32FD58C9A632}"/>
            </c:ext>
          </c:extLst>
        </c:ser>
        <c:dLbls>
          <c:showLegendKey val="0"/>
          <c:showVal val="0"/>
          <c:showCatName val="0"/>
          <c:showSerName val="0"/>
          <c:showPercent val="0"/>
          <c:showBubbleSize val="0"/>
        </c:dLbls>
        <c:marker val="1"/>
        <c:smooth val="0"/>
        <c:axId val="586257880"/>
        <c:axId val="586258272"/>
      </c:lineChart>
      <c:dateAx>
        <c:axId val="586257880"/>
        <c:scaling>
          <c:orientation val="minMax"/>
        </c:scaling>
        <c:delete val="1"/>
        <c:axPos val="b"/>
        <c:numFmt formatCode="ge" sourceLinked="1"/>
        <c:majorTickMark val="none"/>
        <c:minorTickMark val="none"/>
        <c:tickLblPos val="none"/>
        <c:crossAx val="586258272"/>
        <c:crosses val="autoZero"/>
        <c:auto val="1"/>
        <c:lblOffset val="100"/>
        <c:baseTimeUnit val="years"/>
      </c:dateAx>
      <c:valAx>
        <c:axId val="58625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25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107.4</c:v>
                </c:pt>
                <c:pt idx="1">
                  <c:v>111.78</c:v>
                </c:pt>
                <c:pt idx="2">
                  <c:v>117.62</c:v>
                </c:pt>
                <c:pt idx="3">
                  <c:v>116.57</c:v>
                </c:pt>
                <c:pt idx="4">
                  <c:v>123.55</c:v>
                </c:pt>
              </c:numCache>
            </c:numRef>
          </c:val>
          <c:extLst>
            <c:ext xmlns:c16="http://schemas.microsoft.com/office/drawing/2014/chart" uri="{C3380CC4-5D6E-409C-BE32-E72D297353CC}">
              <c16:uniqueId val="{00000000-3312-4E5E-AB77-42AD39B15D31}"/>
            </c:ext>
          </c:extLst>
        </c:ser>
        <c:dLbls>
          <c:showLegendKey val="0"/>
          <c:showVal val="0"/>
          <c:showCatName val="0"/>
          <c:showSerName val="0"/>
          <c:showPercent val="0"/>
          <c:showBubbleSize val="0"/>
        </c:dLbls>
        <c:gapWidth val="150"/>
        <c:axId val="681539232"/>
        <c:axId val="6815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3312-4E5E-AB77-42AD39B15D31}"/>
            </c:ext>
          </c:extLst>
        </c:ser>
        <c:dLbls>
          <c:showLegendKey val="0"/>
          <c:showVal val="0"/>
          <c:showCatName val="0"/>
          <c:showSerName val="0"/>
          <c:showPercent val="0"/>
          <c:showBubbleSize val="0"/>
        </c:dLbls>
        <c:marker val="1"/>
        <c:smooth val="0"/>
        <c:axId val="681539232"/>
        <c:axId val="681537664"/>
      </c:lineChart>
      <c:dateAx>
        <c:axId val="681539232"/>
        <c:scaling>
          <c:orientation val="minMax"/>
        </c:scaling>
        <c:delete val="1"/>
        <c:axPos val="b"/>
        <c:numFmt formatCode="ge" sourceLinked="1"/>
        <c:majorTickMark val="none"/>
        <c:minorTickMark val="none"/>
        <c:tickLblPos val="none"/>
        <c:crossAx val="681537664"/>
        <c:crosses val="autoZero"/>
        <c:auto val="1"/>
        <c:lblOffset val="100"/>
        <c:baseTimeUnit val="years"/>
      </c:dateAx>
      <c:valAx>
        <c:axId val="68153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815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67.81</c:v>
                </c:pt>
                <c:pt idx="1">
                  <c:v>66.91</c:v>
                </c:pt>
                <c:pt idx="2">
                  <c:v>68.37</c:v>
                </c:pt>
                <c:pt idx="3">
                  <c:v>68.569999999999993</c:v>
                </c:pt>
                <c:pt idx="4">
                  <c:v>59.71</c:v>
                </c:pt>
              </c:numCache>
            </c:numRef>
          </c:val>
          <c:extLst>
            <c:ext xmlns:c16="http://schemas.microsoft.com/office/drawing/2014/chart" uri="{C3380CC4-5D6E-409C-BE32-E72D297353CC}">
              <c16:uniqueId val="{00000000-8F21-4B3A-8A12-1C5EA990A055}"/>
            </c:ext>
          </c:extLst>
        </c:ser>
        <c:dLbls>
          <c:showLegendKey val="0"/>
          <c:showVal val="0"/>
          <c:showCatName val="0"/>
          <c:showSerName val="0"/>
          <c:showPercent val="0"/>
          <c:showBubbleSize val="0"/>
        </c:dLbls>
        <c:gapWidth val="150"/>
        <c:axId val="592691304"/>
        <c:axId val="59269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8F21-4B3A-8A12-1C5EA990A055}"/>
            </c:ext>
          </c:extLst>
        </c:ser>
        <c:dLbls>
          <c:showLegendKey val="0"/>
          <c:showVal val="0"/>
          <c:showCatName val="0"/>
          <c:showSerName val="0"/>
          <c:showPercent val="0"/>
          <c:showBubbleSize val="0"/>
        </c:dLbls>
        <c:marker val="1"/>
        <c:smooth val="0"/>
        <c:axId val="592691304"/>
        <c:axId val="592691696"/>
      </c:lineChart>
      <c:dateAx>
        <c:axId val="592691304"/>
        <c:scaling>
          <c:orientation val="minMax"/>
        </c:scaling>
        <c:delete val="1"/>
        <c:axPos val="b"/>
        <c:numFmt formatCode="ge" sourceLinked="1"/>
        <c:majorTickMark val="none"/>
        <c:minorTickMark val="none"/>
        <c:tickLblPos val="none"/>
        <c:crossAx val="592691696"/>
        <c:crosses val="autoZero"/>
        <c:auto val="1"/>
        <c:lblOffset val="100"/>
        <c:baseTimeUnit val="years"/>
      </c:dateAx>
      <c:valAx>
        <c:axId val="59269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269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26-4507-B8A5-4535626BD837}"/>
            </c:ext>
          </c:extLst>
        </c:ser>
        <c:dLbls>
          <c:showLegendKey val="0"/>
          <c:showVal val="0"/>
          <c:showCatName val="0"/>
          <c:showSerName val="0"/>
          <c:showPercent val="0"/>
          <c:showBubbleSize val="0"/>
        </c:dLbls>
        <c:gapWidth val="150"/>
        <c:axId val="679173600"/>
        <c:axId val="67917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CE26-4507-B8A5-4535626BD837}"/>
            </c:ext>
          </c:extLst>
        </c:ser>
        <c:dLbls>
          <c:showLegendKey val="0"/>
          <c:showVal val="0"/>
          <c:showCatName val="0"/>
          <c:showSerName val="0"/>
          <c:showPercent val="0"/>
          <c:showBubbleSize val="0"/>
        </c:dLbls>
        <c:marker val="1"/>
        <c:smooth val="0"/>
        <c:axId val="679173600"/>
        <c:axId val="679173992"/>
      </c:lineChart>
      <c:dateAx>
        <c:axId val="679173600"/>
        <c:scaling>
          <c:orientation val="minMax"/>
        </c:scaling>
        <c:delete val="1"/>
        <c:axPos val="b"/>
        <c:numFmt formatCode="ge" sourceLinked="1"/>
        <c:majorTickMark val="none"/>
        <c:minorTickMark val="none"/>
        <c:tickLblPos val="none"/>
        <c:crossAx val="679173992"/>
        <c:crosses val="autoZero"/>
        <c:auto val="1"/>
        <c:lblOffset val="100"/>
        <c:baseTimeUnit val="years"/>
      </c:dateAx>
      <c:valAx>
        <c:axId val="6791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1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43.34</c:v>
                </c:pt>
                <c:pt idx="1">
                  <c:v>71.430000000000007</c:v>
                </c:pt>
                <c:pt idx="2">
                  <c:v>52.04</c:v>
                </c:pt>
                <c:pt idx="3">
                  <c:v>32.75</c:v>
                </c:pt>
                <c:pt idx="4">
                  <c:v>6.44</c:v>
                </c:pt>
              </c:numCache>
            </c:numRef>
          </c:val>
          <c:extLst>
            <c:ext xmlns:c16="http://schemas.microsoft.com/office/drawing/2014/chart" uri="{C3380CC4-5D6E-409C-BE32-E72D297353CC}">
              <c16:uniqueId val="{00000000-8DAA-4817-BFBA-340BFF60429A}"/>
            </c:ext>
          </c:extLst>
        </c:ser>
        <c:dLbls>
          <c:showLegendKey val="0"/>
          <c:showVal val="0"/>
          <c:showCatName val="0"/>
          <c:showSerName val="0"/>
          <c:showPercent val="0"/>
          <c:showBubbleSize val="0"/>
        </c:dLbls>
        <c:gapWidth val="150"/>
        <c:axId val="679175168"/>
        <c:axId val="6790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8DAA-4817-BFBA-340BFF60429A}"/>
            </c:ext>
          </c:extLst>
        </c:ser>
        <c:dLbls>
          <c:showLegendKey val="0"/>
          <c:showVal val="0"/>
          <c:showCatName val="0"/>
          <c:showSerName val="0"/>
          <c:showPercent val="0"/>
          <c:showBubbleSize val="0"/>
        </c:dLbls>
        <c:marker val="1"/>
        <c:smooth val="0"/>
        <c:axId val="679175168"/>
        <c:axId val="679079392"/>
      </c:lineChart>
      <c:dateAx>
        <c:axId val="679175168"/>
        <c:scaling>
          <c:orientation val="minMax"/>
        </c:scaling>
        <c:delete val="1"/>
        <c:axPos val="b"/>
        <c:numFmt formatCode="ge" sourceLinked="1"/>
        <c:majorTickMark val="none"/>
        <c:minorTickMark val="none"/>
        <c:tickLblPos val="none"/>
        <c:crossAx val="679079392"/>
        <c:crosses val="autoZero"/>
        <c:auto val="1"/>
        <c:lblOffset val="100"/>
        <c:baseTimeUnit val="years"/>
      </c:dateAx>
      <c:valAx>
        <c:axId val="67907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91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558.03</c:v>
                </c:pt>
                <c:pt idx="1">
                  <c:v>303.7</c:v>
                </c:pt>
                <c:pt idx="2">
                  <c:v>693.58</c:v>
                </c:pt>
                <c:pt idx="3">
                  <c:v>974.8</c:v>
                </c:pt>
                <c:pt idx="4">
                  <c:v>1097.1199999999999</c:v>
                </c:pt>
              </c:numCache>
            </c:numRef>
          </c:val>
          <c:extLst>
            <c:ext xmlns:c16="http://schemas.microsoft.com/office/drawing/2014/chart" uri="{C3380CC4-5D6E-409C-BE32-E72D297353CC}">
              <c16:uniqueId val="{00000000-6802-468F-90A4-4D364751D39E}"/>
            </c:ext>
          </c:extLst>
        </c:ser>
        <c:dLbls>
          <c:showLegendKey val="0"/>
          <c:showVal val="0"/>
          <c:showCatName val="0"/>
          <c:showSerName val="0"/>
          <c:showPercent val="0"/>
          <c:showBubbleSize val="0"/>
        </c:dLbls>
        <c:gapWidth val="150"/>
        <c:axId val="679080960"/>
        <c:axId val="6768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6802-468F-90A4-4D364751D39E}"/>
            </c:ext>
          </c:extLst>
        </c:ser>
        <c:dLbls>
          <c:showLegendKey val="0"/>
          <c:showVal val="0"/>
          <c:showCatName val="0"/>
          <c:showSerName val="0"/>
          <c:showPercent val="0"/>
          <c:showBubbleSize val="0"/>
        </c:dLbls>
        <c:marker val="1"/>
        <c:smooth val="0"/>
        <c:axId val="679080960"/>
        <c:axId val="676890880"/>
      </c:lineChart>
      <c:dateAx>
        <c:axId val="679080960"/>
        <c:scaling>
          <c:orientation val="minMax"/>
        </c:scaling>
        <c:delete val="1"/>
        <c:axPos val="b"/>
        <c:numFmt formatCode="ge" sourceLinked="1"/>
        <c:majorTickMark val="none"/>
        <c:minorTickMark val="none"/>
        <c:tickLblPos val="none"/>
        <c:crossAx val="676890880"/>
        <c:crosses val="autoZero"/>
        <c:auto val="1"/>
        <c:lblOffset val="100"/>
        <c:baseTimeUnit val="years"/>
      </c:dateAx>
      <c:valAx>
        <c:axId val="67689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9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16.28</c:v>
                </c:pt>
                <c:pt idx="1">
                  <c:v>60.38</c:v>
                </c:pt>
                <c:pt idx="2">
                  <c:v>49.21</c:v>
                </c:pt>
                <c:pt idx="3">
                  <c:v>42.94</c:v>
                </c:pt>
                <c:pt idx="4">
                  <c:v>168.15</c:v>
                </c:pt>
              </c:numCache>
            </c:numRef>
          </c:val>
          <c:extLst>
            <c:ext xmlns:c16="http://schemas.microsoft.com/office/drawing/2014/chart" uri="{C3380CC4-5D6E-409C-BE32-E72D297353CC}">
              <c16:uniqueId val="{00000000-4355-4F7D-9DF2-F10F2507AE82}"/>
            </c:ext>
          </c:extLst>
        </c:ser>
        <c:dLbls>
          <c:showLegendKey val="0"/>
          <c:showVal val="0"/>
          <c:showCatName val="0"/>
          <c:showSerName val="0"/>
          <c:showPercent val="0"/>
          <c:showBubbleSize val="0"/>
        </c:dLbls>
        <c:gapWidth val="150"/>
        <c:axId val="676892056"/>
        <c:axId val="67689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4355-4F7D-9DF2-F10F2507AE82}"/>
            </c:ext>
          </c:extLst>
        </c:ser>
        <c:dLbls>
          <c:showLegendKey val="0"/>
          <c:showVal val="0"/>
          <c:showCatName val="0"/>
          <c:showSerName val="0"/>
          <c:showPercent val="0"/>
          <c:showBubbleSize val="0"/>
        </c:dLbls>
        <c:marker val="1"/>
        <c:smooth val="0"/>
        <c:axId val="676892056"/>
        <c:axId val="676892448"/>
      </c:lineChart>
      <c:dateAx>
        <c:axId val="676892056"/>
        <c:scaling>
          <c:orientation val="minMax"/>
        </c:scaling>
        <c:delete val="1"/>
        <c:axPos val="b"/>
        <c:numFmt formatCode="ge" sourceLinked="1"/>
        <c:majorTickMark val="none"/>
        <c:minorTickMark val="none"/>
        <c:tickLblPos val="none"/>
        <c:crossAx val="676892448"/>
        <c:crosses val="autoZero"/>
        <c:auto val="1"/>
        <c:lblOffset val="100"/>
        <c:baseTimeUnit val="years"/>
      </c:dateAx>
      <c:valAx>
        <c:axId val="67689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68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101.19</c:v>
                </c:pt>
                <c:pt idx="1">
                  <c:v>106.15</c:v>
                </c:pt>
                <c:pt idx="2">
                  <c:v>112.51</c:v>
                </c:pt>
                <c:pt idx="3">
                  <c:v>110.69</c:v>
                </c:pt>
                <c:pt idx="4">
                  <c:v>118.27</c:v>
                </c:pt>
              </c:numCache>
            </c:numRef>
          </c:val>
          <c:extLst>
            <c:ext xmlns:c16="http://schemas.microsoft.com/office/drawing/2014/chart" uri="{C3380CC4-5D6E-409C-BE32-E72D297353CC}">
              <c16:uniqueId val="{00000000-E9D8-4A7C-8CD4-EDA6FDA90CBC}"/>
            </c:ext>
          </c:extLst>
        </c:ser>
        <c:dLbls>
          <c:showLegendKey val="0"/>
          <c:showVal val="0"/>
          <c:showCatName val="0"/>
          <c:showSerName val="0"/>
          <c:showPercent val="0"/>
          <c:showBubbleSize val="0"/>
        </c:dLbls>
        <c:gapWidth val="150"/>
        <c:axId val="679065832"/>
        <c:axId val="67906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E9D8-4A7C-8CD4-EDA6FDA90CBC}"/>
            </c:ext>
          </c:extLst>
        </c:ser>
        <c:dLbls>
          <c:showLegendKey val="0"/>
          <c:showVal val="0"/>
          <c:showCatName val="0"/>
          <c:showSerName val="0"/>
          <c:showPercent val="0"/>
          <c:showBubbleSize val="0"/>
        </c:dLbls>
        <c:marker val="1"/>
        <c:smooth val="0"/>
        <c:axId val="679065832"/>
        <c:axId val="679066224"/>
      </c:lineChart>
      <c:dateAx>
        <c:axId val="679065832"/>
        <c:scaling>
          <c:orientation val="minMax"/>
        </c:scaling>
        <c:delete val="1"/>
        <c:axPos val="b"/>
        <c:numFmt formatCode="ge" sourceLinked="1"/>
        <c:majorTickMark val="none"/>
        <c:minorTickMark val="none"/>
        <c:tickLblPos val="none"/>
        <c:crossAx val="679066224"/>
        <c:crosses val="autoZero"/>
        <c:auto val="1"/>
        <c:lblOffset val="100"/>
        <c:baseTimeUnit val="years"/>
      </c:dateAx>
      <c:valAx>
        <c:axId val="67906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06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168.01</c:v>
                </c:pt>
                <c:pt idx="1">
                  <c:v>161.27000000000001</c:v>
                </c:pt>
                <c:pt idx="2">
                  <c:v>142.80000000000001</c:v>
                </c:pt>
                <c:pt idx="3">
                  <c:v>153.72</c:v>
                </c:pt>
                <c:pt idx="4">
                  <c:v>142.71</c:v>
                </c:pt>
              </c:numCache>
            </c:numRef>
          </c:val>
          <c:extLst>
            <c:ext xmlns:c16="http://schemas.microsoft.com/office/drawing/2014/chart" uri="{C3380CC4-5D6E-409C-BE32-E72D297353CC}">
              <c16:uniqueId val="{00000000-280A-450A-9ABC-993783467683}"/>
            </c:ext>
          </c:extLst>
        </c:ser>
        <c:dLbls>
          <c:showLegendKey val="0"/>
          <c:showVal val="0"/>
          <c:showCatName val="0"/>
          <c:showSerName val="0"/>
          <c:showPercent val="0"/>
          <c:showBubbleSize val="0"/>
        </c:dLbls>
        <c:gapWidth val="150"/>
        <c:axId val="679080568"/>
        <c:axId val="586478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280A-450A-9ABC-993783467683}"/>
            </c:ext>
          </c:extLst>
        </c:ser>
        <c:dLbls>
          <c:showLegendKey val="0"/>
          <c:showVal val="0"/>
          <c:showCatName val="0"/>
          <c:showSerName val="0"/>
          <c:showPercent val="0"/>
          <c:showBubbleSize val="0"/>
        </c:dLbls>
        <c:marker val="1"/>
        <c:smooth val="0"/>
        <c:axId val="679080568"/>
        <c:axId val="586478184"/>
      </c:lineChart>
      <c:dateAx>
        <c:axId val="679080568"/>
        <c:scaling>
          <c:orientation val="minMax"/>
        </c:scaling>
        <c:delete val="1"/>
        <c:axPos val="b"/>
        <c:numFmt formatCode="ge" sourceLinked="1"/>
        <c:majorTickMark val="none"/>
        <c:minorTickMark val="none"/>
        <c:tickLblPos val="none"/>
        <c:crossAx val="586478184"/>
        <c:crosses val="autoZero"/>
        <c:auto val="1"/>
        <c:lblOffset val="100"/>
        <c:baseTimeUnit val="years"/>
      </c:dateAx>
      <c:valAx>
        <c:axId val="5864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08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82.7</c:v>
                </c:pt>
                <c:pt idx="1">
                  <c:v>78.78</c:v>
                </c:pt>
                <c:pt idx="2">
                  <c:v>89.51</c:v>
                </c:pt>
                <c:pt idx="3">
                  <c:v>89.51</c:v>
                </c:pt>
                <c:pt idx="4">
                  <c:v>64.400000000000006</c:v>
                </c:pt>
              </c:numCache>
            </c:numRef>
          </c:val>
          <c:extLst>
            <c:ext xmlns:c16="http://schemas.microsoft.com/office/drawing/2014/chart" uri="{C3380CC4-5D6E-409C-BE32-E72D297353CC}">
              <c16:uniqueId val="{00000000-CE09-4E18-B2B4-F843BD40A3D3}"/>
            </c:ext>
          </c:extLst>
        </c:ser>
        <c:dLbls>
          <c:showLegendKey val="0"/>
          <c:showVal val="0"/>
          <c:showCatName val="0"/>
          <c:showSerName val="0"/>
          <c:showPercent val="0"/>
          <c:showBubbleSize val="0"/>
        </c:dLbls>
        <c:gapWidth val="150"/>
        <c:axId val="586479360"/>
        <c:axId val="67904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CE09-4E18-B2B4-F843BD40A3D3}"/>
            </c:ext>
          </c:extLst>
        </c:ser>
        <c:dLbls>
          <c:showLegendKey val="0"/>
          <c:showVal val="0"/>
          <c:showCatName val="0"/>
          <c:showSerName val="0"/>
          <c:showPercent val="0"/>
          <c:showBubbleSize val="0"/>
        </c:dLbls>
        <c:marker val="1"/>
        <c:smooth val="0"/>
        <c:axId val="586479360"/>
        <c:axId val="679040472"/>
      </c:lineChart>
      <c:dateAx>
        <c:axId val="586479360"/>
        <c:scaling>
          <c:orientation val="minMax"/>
        </c:scaling>
        <c:delete val="1"/>
        <c:axPos val="b"/>
        <c:numFmt formatCode="ge" sourceLinked="1"/>
        <c:majorTickMark val="none"/>
        <c:minorTickMark val="none"/>
        <c:tickLblPos val="none"/>
        <c:crossAx val="679040472"/>
        <c:crosses val="autoZero"/>
        <c:auto val="1"/>
        <c:lblOffset val="100"/>
        <c:baseTimeUnit val="years"/>
      </c:dateAx>
      <c:valAx>
        <c:axId val="67904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4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67.739999999999995</c:v>
                </c:pt>
                <c:pt idx="1">
                  <c:v>69.47</c:v>
                </c:pt>
                <c:pt idx="2">
                  <c:v>65.22</c:v>
                </c:pt>
                <c:pt idx="3">
                  <c:v>62.96</c:v>
                </c:pt>
                <c:pt idx="4">
                  <c:v>84.63</c:v>
                </c:pt>
              </c:numCache>
            </c:numRef>
          </c:val>
          <c:extLst>
            <c:ext xmlns:c16="http://schemas.microsoft.com/office/drawing/2014/chart" uri="{C3380CC4-5D6E-409C-BE32-E72D297353CC}">
              <c16:uniqueId val="{00000000-2C04-49B7-BED8-C090E0D4AEA0}"/>
            </c:ext>
          </c:extLst>
        </c:ser>
        <c:dLbls>
          <c:showLegendKey val="0"/>
          <c:showVal val="0"/>
          <c:showCatName val="0"/>
          <c:showSerName val="0"/>
          <c:showPercent val="0"/>
          <c:showBubbleSize val="0"/>
        </c:dLbls>
        <c:gapWidth val="150"/>
        <c:axId val="679041648"/>
        <c:axId val="67904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2C04-49B7-BED8-C090E0D4AEA0}"/>
            </c:ext>
          </c:extLst>
        </c:ser>
        <c:dLbls>
          <c:showLegendKey val="0"/>
          <c:showVal val="0"/>
          <c:showCatName val="0"/>
          <c:showSerName val="0"/>
          <c:showPercent val="0"/>
          <c:showBubbleSize val="0"/>
        </c:dLbls>
        <c:marker val="1"/>
        <c:smooth val="0"/>
        <c:axId val="679041648"/>
        <c:axId val="679042040"/>
      </c:lineChart>
      <c:dateAx>
        <c:axId val="679041648"/>
        <c:scaling>
          <c:orientation val="minMax"/>
        </c:scaling>
        <c:delete val="1"/>
        <c:axPos val="b"/>
        <c:numFmt formatCode="ge" sourceLinked="1"/>
        <c:majorTickMark val="none"/>
        <c:minorTickMark val="none"/>
        <c:tickLblPos val="none"/>
        <c:crossAx val="679042040"/>
        <c:crosses val="autoZero"/>
        <c:auto val="1"/>
        <c:lblOffset val="100"/>
        <c:baseTimeUnit val="years"/>
      </c:dateAx>
      <c:valAx>
        <c:axId val="67904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04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1" zoomScale="85" zoomScaleNormal="85" workbookViewId="0">
      <selection activeCell="CC64" sqref="CC6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都農町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4"/>
      <c r="AL8" s="64">
        <f>データ!$R$6</f>
        <v>10740</v>
      </c>
      <c r="AM8" s="64"/>
      <c r="AN8" s="64"/>
      <c r="AO8" s="64"/>
      <c r="AP8" s="64"/>
      <c r="AQ8" s="64"/>
      <c r="AR8" s="64"/>
      <c r="AS8" s="64"/>
      <c r="AT8" s="60">
        <f>データ!$S$6</f>
        <v>102.11</v>
      </c>
      <c r="AU8" s="61"/>
      <c r="AV8" s="61"/>
      <c r="AW8" s="61"/>
      <c r="AX8" s="61"/>
      <c r="AY8" s="61"/>
      <c r="AZ8" s="61"/>
      <c r="BA8" s="61"/>
      <c r="BB8" s="63">
        <f>データ!$T$6</f>
        <v>105.18</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76.58</v>
      </c>
      <c r="J10" s="61"/>
      <c r="K10" s="61"/>
      <c r="L10" s="61"/>
      <c r="M10" s="61"/>
      <c r="N10" s="61"/>
      <c r="O10" s="62"/>
      <c r="P10" s="63">
        <f>データ!$P$6</f>
        <v>93.48</v>
      </c>
      <c r="Q10" s="63"/>
      <c r="R10" s="63"/>
      <c r="S10" s="63"/>
      <c r="T10" s="63"/>
      <c r="U10" s="63"/>
      <c r="V10" s="63"/>
      <c r="W10" s="64">
        <f>データ!$Q$6</f>
        <v>3564</v>
      </c>
      <c r="X10" s="64"/>
      <c r="Y10" s="64"/>
      <c r="Z10" s="64"/>
      <c r="AA10" s="64"/>
      <c r="AB10" s="64"/>
      <c r="AC10" s="64"/>
      <c r="AD10" s="2"/>
      <c r="AE10" s="2"/>
      <c r="AF10" s="2"/>
      <c r="AG10" s="2"/>
      <c r="AH10" s="4"/>
      <c r="AI10" s="4"/>
      <c r="AJ10" s="4"/>
      <c r="AK10" s="4"/>
      <c r="AL10" s="64">
        <f>データ!$U$6</f>
        <v>9587</v>
      </c>
      <c r="AM10" s="64"/>
      <c r="AN10" s="64"/>
      <c r="AO10" s="64"/>
      <c r="AP10" s="64"/>
      <c r="AQ10" s="64"/>
      <c r="AR10" s="64"/>
      <c r="AS10" s="64"/>
      <c r="AT10" s="60">
        <f>データ!$V$6</f>
        <v>31.1</v>
      </c>
      <c r="AU10" s="61"/>
      <c r="AV10" s="61"/>
      <c r="AW10" s="61"/>
      <c r="AX10" s="61"/>
      <c r="AY10" s="61"/>
      <c r="AZ10" s="61"/>
      <c r="BA10" s="61"/>
      <c r="BB10" s="63">
        <f>データ!$W$6</f>
        <v>308.26</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6.5" customHeight="1" x14ac:dyDescent="0.2">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3" t="s">
        <v>25</v>
      </c>
      <c r="BM14" s="44"/>
      <c r="BN14" s="44"/>
      <c r="BO14" s="44"/>
      <c r="BP14" s="44"/>
      <c r="BQ14" s="44"/>
      <c r="BR14" s="44"/>
      <c r="BS14" s="44"/>
      <c r="BT14" s="44"/>
      <c r="BU14" s="44"/>
      <c r="BV14" s="44"/>
      <c r="BW14" s="44"/>
      <c r="BX14" s="44"/>
      <c r="BY14" s="44"/>
      <c r="BZ14" s="45"/>
    </row>
    <row r="15" spans="1:78" ht="16.5" customHeight="1" x14ac:dyDescent="0.2">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46"/>
      <c r="BM15" s="47"/>
      <c r="BN15" s="47"/>
      <c r="BO15" s="47"/>
      <c r="BP15" s="47"/>
      <c r="BQ15" s="47"/>
      <c r="BR15" s="47"/>
      <c r="BS15" s="47"/>
      <c r="BT15" s="47"/>
      <c r="BU15" s="47"/>
      <c r="BV15" s="47"/>
      <c r="BW15" s="47"/>
      <c r="BX15" s="47"/>
      <c r="BY15" s="47"/>
      <c r="BZ15" s="48"/>
    </row>
    <row r="16" spans="1:78" ht="16.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117</v>
      </c>
      <c r="BM16" s="89"/>
      <c r="BN16" s="89"/>
      <c r="BO16" s="89"/>
      <c r="BP16" s="89"/>
      <c r="BQ16" s="89"/>
      <c r="BR16" s="89"/>
      <c r="BS16" s="89"/>
      <c r="BT16" s="89"/>
      <c r="BU16" s="89"/>
      <c r="BV16" s="89"/>
      <c r="BW16" s="89"/>
      <c r="BX16" s="89"/>
      <c r="BY16" s="89"/>
      <c r="BZ16" s="90"/>
    </row>
    <row r="17" spans="1:78" ht="16.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6.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6.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6.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6.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6.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6.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6.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6.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6.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6.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6.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6.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6.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6.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6.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6.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6.5" customHeight="1" x14ac:dyDescent="0.2">
      <c r="A34" s="2"/>
      <c r="B34" s="17"/>
      <c r="C34" s="49" t="s">
        <v>26</v>
      </c>
      <c r="D34" s="49"/>
      <c r="E34" s="49"/>
      <c r="F34" s="49"/>
      <c r="G34" s="49"/>
      <c r="H34" s="49"/>
      <c r="I34" s="49"/>
      <c r="J34" s="49"/>
      <c r="K34" s="49"/>
      <c r="L34" s="49"/>
      <c r="M34" s="49"/>
      <c r="N34" s="49"/>
      <c r="O34" s="49"/>
      <c r="P34" s="49"/>
      <c r="Q34" s="19"/>
      <c r="R34" s="49" t="s">
        <v>27</v>
      </c>
      <c r="S34" s="49"/>
      <c r="T34" s="49"/>
      <c r="U34" s="49"/>
      <c r="V34" s="49"/>
      <c r="W34" s="49"/>
      <c r="X34" s="49"/>
      <c r="Y34" s="49"/>
      <c r="Z34" s="49"/>
      <c r="AA34" s="49"/>
      <c r="AB34" s="49"/>
      <c r="AC34" s="49"/>
      <c r="AD34" s="49"/>
      <c r="AE34" s="49"/>
      <c r="AF34" s="19"/>
      <c r="AG34" s="49" t="s">
        <v>28</v>
      </c>
      <c r="AH34" s="49"/>
      <c r="AI34" s="49"/>
      <c r="AJ34" s="49"/>
      <c r="AK34" s="49"/>
      <c r="AL34" s="49"/>
      <c r="AM34" s="49"/>
      <c r="AN34" s="49"/>
      <c r="AO34" s="49"/>
      <c r="AP34" s="49"/>
      <c r="AQ34" s="49"/>
      <c r="AR34" s="49"/>
      <c r="AS34" s="49"/>
      <c r="AT34" s="49"/>
      <c r="AU34" s="19"/>
      <c r="AV34" s="49" t="s">
        <v>29</v>
      </c>
      <c r="AW34" s="49"/>
      <c r="AX34" s="49"/>
      <c r="AY34" s="49"/>
      <c r="AZ34" s="49"/>
      <c r="BA34" s="49"/>
      <c r="BB34" s="49"/>
      <c r="BC34" s="49"/>
      <c r="BD34" s="49"/>
      <c r="BE34" s="49"/>
      <c r="BF34" s="49"/>
      <c r="BG34" s="49"/>
      <c r="BH34" s="49"/>
      <c r="BI34" s="49"/>
      <c r="BJ34" s="18"/>
      <c r="BK34" s="2"/>
      <c r="BL34" s="88"/>
      <c r="BM34" s="89"/>
      <c r="BN34" s="89"/>
      <c r="BO34" s="89"/>
      <c r="BP34" s="89"/>
      <c r="BQ34" s="89"/>
      <c r="BR34" s="89"/>
      <c r="BS34" s="89"/>
      <c r="BT34" s="89"/>
      <c r="BU34" s="89"/>
      <c r="BV34" s="89"/>
      <c r="BW34" s="89"/>
      <c r="BX34" s="89"/>
      <c r="BY34" s="89"/>
      <c r="BZ34" s="90"/>
    </row>
    <row r="35" spans="1:78" ht="16.5" customHeight="1" x14ac:dyDescent="0.2">
      <c r="A35" s="2"/>
      <c r="B35" s="17"/>
      <c r="C35" s="49"/>
      <c r="D35" s="49"/>
      <c r="E35" s="49"/>
      <c r="F35" s="49"/>
      <c r="G35" s="49"/>
      <c r="H35" s="49"/>
      <c r="I35" s="49"/>
      <c r="J35" s="49"/>
      <c r="K35" s="49"/>
      <c r="L35" s="49"/>
      <c r="M35" s="49"/>
      <c r="N35" s="49"/>
      <c r="O35" s="49"/>
      <c r="P35" s="49"/>
      <c r="Q35" s="19"/>
      <c r="R35" s="49"/>
      <c r="S35" s="49"/>
      <c r="T35" s="49"/>
      <c r="U35" s="49"/>
      <c r="V35" s="49"/>
      <c r="W35" s="49"/>
      <c r="X35" s="49"/>
      <c r="Y35" s="49"/>
      <c r="Z35" s="49"/>
      <c r="AA35" s="49"/>
      <c r="AB35" s="49"/>
      <c r="AC35" s="49"/>
      <c r="AD35" s="49"/>
      <c r="AE35" s="49"/>
      <c r="AF35" s="19"/>
      <c r="AG35" s="49"/>
      <c r="AH35" s="49"/>
      <c r="AI35" s="49"/>
      <c r="AJ35" s="49"/>
      <c r="AK35" s="49"/>
      <c r="AL35" s="49"/>
      <c r="AM35" s="49"/>
      <c r="AN35" s="49"/>
      <c r="AO35" s="49"/>
      <c r="AP35" s="49"/>
      <c r="AQ35" s="49"/>
      <c r="AR35" s="49"/>
      <c r="AS35" s="49"/>
      <c r="AT35" s="49"/>
      <c r="AU35" s="19"/>
      <c r="AV35" s="49"/>
      <c r="AW35" s="49"/>
      <c r="AX35" s="49"/>
      <c r="AY35" s="49"/>
      <c r="AZ35" s="49"/>
      <c r="BA35" s="49"/>
      <c r="BB35" s="49"/>
      <c r="BC35" s="49"/>
      <c r="BD35" s="49"/>
      <c r="BE35" s="49"/>
      <c r="BF35" s="49"/>
      <c r="BG35" s="49"/>
      <c r="BH35" s="49"/>
      <c r="BI35" s="49"/>
      <c r="BJ35" s="18"/>
      <c r="BK35" s="2"/>
      <c r="BL35" s="88"/>
      <c r="BM35" s="89"/>
      <c r="BN35" s="89"/>
      <c r="BO35" s="89"/>
      <c r="BP35" s="89"/>
      <c r="BQ35" s="89"/>
      <c r="BR35" s="89"/>
      <c r="BS35" s="89"/>
      <c r="BT35" s="89"/>
      <c r="BU35" s="89"/>
      <c r="BV35" s="89"/>
      <c r="BW35" s="89"/>
      <c r="BX35" s="89"/>
      <c r="BY35" s="89"/>
      <c r="BZ35" s="90"/>
    </row>
    <row r="36" spans="1:78" ht="16.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6.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6.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6.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6.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6.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6.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6.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6.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6.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30</v>
      </c>
      <c r="BM45" s="92"/>
      <c r="BN45" s="92"/>
      <c r="BO45" s="92"/>
      <c r="BP45" s="92"/>
      <c r="BQ45" s="92"/>
      <c r="BR45" s="92"/>
      <c r="BS45" s="92"/>
      <c r="BT45" s="92"/>
      <c r="BU45" s="92"/>
      <c r="BV45" s="92"/>
      <c r="BW45" s="92"/>
      <c r="BX45" s="92"/>
      <c r="BY45" s="92"/>
      <c r="BZ45" s="93"/>
    </row>
    <row r="46" spans="1:78" ht="16.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6.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119</v>
      </c>
      <c r="BM47" s="89"/>
      <c r="BN47" s="89"/>
      <c r="BO47" s="89"/>
      <c r="BP47" s="89"/>
      <c r="BQ47" s="89"/>
      <c r="BR47" s="89"/>
      <c r="BS47" s="89"/>
      <c r="BT47" s="89"/>
      <c r="BU47" s="89"/>
      <c r="BV47" s="89"/>
      <c r="BW47" s="89"/>
      <c r="BX47" s="89"/>
      <c r="BY47" s="89"/>
      <c r="BZ47" s="90"/>
    </row>
    <row r="48" spans="1:78" ht="16.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6.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6.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6.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6.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6.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6.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6.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6.5" customHeight="1" x14ac:dyDescent="0.2">
      <c r="A56" s="2"/>
      <c r="B56" s="17"/>
      <c r="C56" s="49" t="s">
        <v>31</v>
      </c>
      <c r="D56" s="49"/>
      <c r="E56" s="49"/>
      <c r="F56" s="49"/>
      <c r="G56" s="49"/>
      <c r="H56" s="49"/>
      <c r="I56" s="49"/>
      <c r="J56" s="49"/>
      <c r="K56" s="49"/>
      <c r="L56" s="49"/>
      <c r="M56" s="49"/>
      <c r="N56" s="49"/>
      <c r="O56" s="49"/>
      <c r="P56" s="49"/>
      <c r="Q56" s="19"/>
      <c r="R56" s="49" t="s">
        <v>32</v>
      </c>
      <c r="S56" s="49"/>
      <c r="T56" s="49"/>
      <c r="U56" s="49"/>
      <c r="V56" s="49"/>
      <c r="W56" s="49"/>
      <c r="X56" s="49"/>
      <c r="Y56" s="49"/>
      <c r="Z56" s="49"/>
      <c r="AA56" s="49"/>
      <c r="AB56" s="49"/>
      <c r="AC56" s="49"/>
      <c r="AD56" s="49"/>
      <c r="AE56" s="49"/>
      <c r="AF56" s="19"/>
      <c r="AG56" s="49" t="s">
        <v>33</v>
      </c>
      <c r="AH56" s="49"/>
      <c r="AI56" s="49"/>
      <c r="AJ56" s="49"/>
      <c r="AK56" s="49"/>
      <c r="AL56" s="49"/>
      <c r="AM56" s="49"/>
      <c r="AN56" s="49"/>
      <c r="AO56" s="49"/>
      <c r="AP56" s="49"/>
      <c r="AQ56" s="49"/>
      <c r="AR56" s="49"/>
      <c r="AS56" s="49"/>
      <c r="AT56" s="49"/>
      <c r="AU56" s="19"/>
      <c r="AV56" s="49" t="s">
        <v>34</v>
      </c>
      <c r="AW56" s="49"/>
      <c r="AX56" s="49"/>
      <c r="AY56" s="49"/>
      <c r="AZ56" s="49"/>
      <c r="BA56" s="49"/>
      <c r="BB56" s="49"/>
      <c r="BC56" s="49"/>
      <c r="BD56" s="49"/>
      <c r="BE56" s="49"/>
      <c r="BF56" s="49"/>
      <c r="BG56" s="49"/>
      <c r="BH56" s="49"/>
      <c r="BI56" s="49"/>
      <c r="BJ56" s="18"/>
      <c r="BK56" s="2"/>
      <c r="BL56" s="88"/>
      <c r="BM56" s="89"/>
      <c r="BN56" s="89"/>
      <c r="BO56" s="89"/>
      <c r="BP56" s="89"/>
      <c r="BQ56" s="89"/>
      <c r="BR56" s="89"/>
      <c r="BS56" s="89"/>
      <c r="BT56" s="89"/>
      <c r="BU56" s="89"/>
      <c r="BV56" s="89"/>
      <c r="BW56" s="89"/>
      <c r="BX56" s="89"/>
      <c r="BY56" s="89"/>
      <c r="BZ56" s="90"/>
    </row>
    <row r="57" spans="1:78" ht="16.5" customHeight="1" x14ac:dyDescent="0.2">
      <c r="A57" s="2"/>
      <c r="B57" s="17"/>
      <c r="C57" s="49"/>
      <c r="D57" s="49"/>
      <c r="E57" s="49"/>
      <c r="F57" s="49"/>
      <c r="G57" s="49"/>
      <c r="H57" s="49"/>
      <c r="I57" s="49"/>
      <c r="J57" s="49"/>
      <c r="K57" s="49"/>
      <c r="L57" s="49"/>
      <c r="M57" s="49"/>
      <c r="N57" s="49"/>
      <c r="O57" s="49"/>
      <c r="P57" s="49"/>
      <c r="Q57" s="19"/>
      <c r="R57" s="49"/>
      <c r="S57" s="49"/>
      <c r="T57" s="49"/>
      <c r="U57" s="49"/>
      <c r="V57" s="49"/>
      <c r="W57" s="49"/>
      <c r="X57" s="49"/>
      <c r="Y57" s="49"/>
      <c r="Z57" s="49"/>
      <c r="AA57" s="49"/>
      <c r="AB57" s="49"/>
      <c r="AC57" s="49"/>
      <c r="AD57" s="49"/>
      <c r="AE57" s="49"/>
      <c r="AF57" s="19"/>
      <c r="AG57" s="49"/>
      <c r="AH57" s="49"/>
      <c r="AI57" s="49"/>
      <c r="AJ57" s="49"/>
      <c r="AK57" s="49"/>
      <c r="AL57" s="49"/>
      <c r="AM57" s="49"/>
      <c r="AN57" s="49"/>
      <c r="AO57" s="49"/>
      <c r="AP57" s="49"/>
      <c r="AQ57" s="49"/>
      <c r="AR57" s="49"/>
      <c r="AS57" s="49"/>
      <c r="AT57" s="49"/>
      <c r="AU57" s="19"/>
      <c r="AV57" s="49"/>
      <c r="AW57" s="49"/>
      <c r="AX57" s="49"/>
      <c r="AY57" s="49"/>
      <c r="AZ57" s="49"/>
      <c r="BA57" s="49"/>
      <c r="BB57" s="49"/>
      <c r="BC57" s="49"/>
      <c r="BD57" s="49"/>
      <c r="BE57" s="49"/>
      <c r="BF57" s="49"/>
      <c r="BG57" s="49"/>
      <c r="BH57" s="49"/>
      <c r="BI57" s="49"/>
      <c r="BJ57" s="18"/>
      <c r="BK57" s="2"/>
      <c r="BL57" s="88"/>
      <c r="BM57" s="89"/>
      <c r="BN57" s="89"/>
      <c r="BO57" s="89"/>
      <c r="BP57" s="89"/>
      <c r="BQ57" s="89"/>
      <c r="BR57" s="89"/>
      <c r="BS57" s="89"/>
      <c r="BT57" s="89"/>
      <c r="BU57" s="89"/>
      <c r="BV57" s="89"/>
      <c r="BW57" s="89"/>
      <c r="BX57" s="89"/>
      <c r="BY57" s="89"/>
      <c r="BZ57" s="90"/>
    </row>
    <row r="58" spans="1:78" ht="16.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6.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6.5" customHeight="1" x14ac:dyDescent="0.2">
      <c r="A60" s="2"/>
      <c r="B60" s="50" t="s">
        <v>35</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88"/>
      <c r="BM60" s="89"/>
      <c r="BN60" s="89"/>
      <c r="BO60" s="89"/>
      <c r="BP60" s="89"/>
      <c r="BQ60" s="89"/>
      <c r="BR60" s="89"/>
      <c r="BS60" s="89"/>
      <c r="BT60" s="89"/>
      <c r="BU60" s="89"/>
      <c r="BV60" s="89"/>
      <c r="BW60" s="89"/>
      <c r="BX60" s="89"/>
      <c r="BY60" s="89"/>
      <c r="BZ60" s="90"/>
    </row>
    <row r="61" spans="1:78" ht="16.5" customHeight="1" x14ac:dyDescent="0.2">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88"/>
      <c r="BM61" s="89"/>
      <c r="BN61" s="89"/>
      <c r="BO61" s="89"/>
      <c r="BP61" s="89"/>
      <c r="BQ61" s="89"/>
      <c r="BR61" s="89"/>
      <c r="BS61" s="89"/>
      <c r="BT61" s="89"/>
      <c r="BU61" s="89"/>
      <c r="BV61" s="89"/>
      <c r="BW61" s="89"/>
      <c r="BX61" s="89"/>
      <c r="BY61" s="89"/>
      <c r="BZ61" s="90"/>
    </row>
    <row r="62" spans="1:78" ht="16.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6.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6.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36</v>
      </c>
      <c r="BM64" s="92"/>
      <c r="BN64" s="92"/>
      <c r="BO64" s="92"/>
      <c r="BP64" s="92"/>
      <c r="BQ64" s="92"/>
      <c r="BR64" s="92"/>
      <c r="BS64" s="92"/>
      <c r="BT64" s="92"/>
      <c r="BU64" s="92"/>
      <c r="BV64" s="92"/>
      <c r="BW64" s="92"/>
      <c r="BX64" s="92"/>
      <c r="BY64" s="92"/>
      <c r="BZ64" s="93"/>
    </row>
    <row r="65" spans="1:78" ht="16.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6.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6.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6.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6.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6.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6.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6.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6.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6.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6.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6.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6.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6.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6.5" customHeight="1" x14ac:dyDescent="0.2">
      <c r="A79" s="2"/>
      <c r="B79" s="17"/>
      <c r="C79" s="49" t="s">
        <v>37</v>
      </c>
      <c r="D79" s="49"/>
      <c r="E79" s="49"/>
      <c r="F79" s="49"/>
      <c r="G79" s="49"/>
      <c r="H79" s="49"/>
      <c r="I79" s="49"/>
      <c r="J79" s="49"/>
      <c r="K79" s="49"/>
      <c r="L79" s="49"/>
      <c r="M79" s="49"/>
      <c r="N79" s="49"/>
      <c r="O79" s="49"/>
      <c r="P79" s="49"/>
      <c r="Q79" s="49"/>
      <c r="R79" s="49"/>
      <c r="S79" s="49"/>
      <c r="T79" s="49"/>
      <c r="U79" s="19"/>
      <c r="V79" s="19"/>
      <c r="W79" s="49" t="s">
        <v>38</v>
      </c>
      <c r="X79" s="49"/>
      <c r="Y79" s="49"/>
      <c r="Z79" s="49"/>
      <c r="AA79" s="49"/>
      <c r="AB79" s="49"/>
      <c r="AC79" s="49"/>
      <c r="AD79" s="49"/>
      <c r="AE79" s="49"/>
      <c r="AF79" s="49"/>
      <c r="AG79" s="49"/>
      <c r="AH79" s="49"/>
      <c r="AI79" s="49"/>
      <c r="AJ79" s="49"/>
      <c r="AK79" s="49"/>
      <c r="AL79" s="49"/>
      <c r="AM79" s="49"/>
      <c r="AN79" s="49"/>
      <c r="AO79" s="19"/>
      <c r="AP79" s="19"/>
      <c r="AQ79" s="49" t="s">
        <v>39</v>
      </c>
      <c r="AR79" s="49"/>
      <c r="AS79" s="49"/>
      <c r="AT79" s="49"/>
      <c r="AU79" s="49"/>
      <c r="AV79" s="49"/>
      <c r="AW79" s="49"/>
      <c r="AX79" s="49"/>
      <c r="AY79" s="49"/>
      <c r="AZ79" s="49"/>
      <c r="BA79" s="49"/>
      <c r="BB79" s="49"/>
      <c r="BC79" s="49"/>
      <c r="BD79" s="49"/>
      <c r="BE79" s="49"/>
      <c r="BF79" s="49"/>
      <c r="BG79" s="49"/>
      <c r="BH79" s="49"/>
      <c r="BI79" s="4"/>
      <c r="BJ79" s="18"/>
      <c r="BK79" s="2"/>
      <c r="BL79" s="88"/>
      <c r="BM79" s="89"/>
      <c r="BN79" s="89"/>
      <c r="BO79" s="89"/>
      <c r="BP79" s="89"/>
      <c r="BQ79" s="89"/>
      <c r="BR79" s="89"/>
      <c r="BS79" s="89"/>
      <c r="BT79" s="89"/>
      <c r="BU79" s="89"/>
      <c r="BV79" s="89"/>
      <c r="BW79" s="89"/>
      <c r="BX79" s="89"/>
      <c r="BY79" s="89"/>
      <c r="BZ79" s="90"/>
    </row>
    <row r="80" spans="1:78" ht="16.5" customHeight="1" x14ac:dyDescent="0.2">
      <c r="A80" s="2"/>
      <c r="B80" s="17"/>
      <c r="C80" s="49"/>
      <c r="D80" s="49"/>
      <c r="E80" s="49"/>
      <c r="F80" s="49"/>
      <c r="G80" s="49"/>
      <c r="H80" s="49"/>
      <c r="I80" s="49"/>
      <c r="J80" s="49"/>
      <c r="K80" s="49"/>
      <c r="L80" s="49"/>
      <c r="M80" s="49"/>
      <c r="N80" s="49"/>
      <c r="O80" s="49"/>
      <c r="P80" s="49"/>
      <c r="Q80" s="49"/>
      <c r="R80" s="49"/>
      <c r="S80" s="49"/>
      <c r="T80" s="49"/>
      <c r="U80" s="19"/>
      <c r="V80" s="19"/>
      <c r="W80" s="49"/>
      <c r="X80" s="49"/>
      <c r="Y80" s="49"/>
      <c r="Z80" s="49"/>
      <c r="AA80" s="49"/>
      <c r="AB80" s="49"/>
      <c r="AC80" s="49"/>
      <c r="AD80" s="49"/>
      <c r="AE80" s="49"/>
      <c r="AF80" s="49"/>
      <c r="AG80" s="49"/>
      <c r="AH80" s="49"/>
      <c r="AI80" s="49"/>
      <c r="AJ80" s="49"/>
      <c r="AK80" s="49"/>
      <c r="AL80" s="49"/>
      <c r="AM80" s="49"/>
      <c r="AN80" s="49"/>
      <c r="AO80" s="19"/>
      <c r="AP80" s="19"/>
      <c r="AQ80" s="49"/>
      <c r="AR80" s="49"/>
      <c r="AS80" s="49"/>
      <c r="AT80" s="49"/>
      <c r="AU80" s="49"/>
      <c r="AV80" s="49"/>
      <c r="AW80" s="49"/>
      <c r="AX80" s="49"/>
      <c r="AY80" s="49"/>
      <c r="AZ80" s="49"/>
      <c r="BA80" s="49"/>
      <c r="BB80" s="49"/>
      <c r="BC80" s="49"/>
      <c r="BD80" s="49"/>
      <c r="BE80" s="49"/>
      <c r="BF80" s="49"/>
      <c r="BG80" s="49"/>
      <c r="BH80" s="49"/>
      <c r="BI80" s="4"/>
      <c r="BJ80" s="18"/>
      <c r="BK80" s="2"/>
      <c r="BL80" s="88"/>
      <c r="BM80" s="89"/>
      <c r="BN80" s="89"/>
      <c r="BO80" s="89"/>
      <c r="BP80" s="89"/>
      <c r="BQ80" s="89"/>
      <c r="BR80" s="89"/>
      <c r="BS80" s="89"/>
      <c r="BT80" s="89"/>
      <c r="BU80" s="89"/>
      <c r="BV80" s="89"/>
      <c r="BW80" s="89"/>
      <c r="BX80" s="89"/>
      <c r="BY80" s="89"/>
      <c r="BZ80" s="90"/>
    </row>
    <row r="81" spans="1:78" ht="16.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6.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7"/>
      <c r="BM82" s="98"/>
      <c r="BN82" s="98"/>
      <c r="BO82" s="98"/>
      <c r="BP82" s="98"/>
      <c r="BQ82" s="98"/>
      <c r="BR82" s="98"/>
      <c r="BS82" s="98"/>
      <c r="BT82" s="98"/>
      <c r="BU82" s="98"/>
      <c r="BV82" s="98"/>
      <c r="BW82" s="98"/>
      <c r="BX82" s="98"/>
      <c r="BY82" s="98"/>
      <c r="BZ82" s="99"/>
    </row>
    <row r="83" spans="1:78" ht="16.5" customHeight="1"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0YQUX2j6pg/uIDZSNVlPpc5H1puGNU2LOxZN+hF8848ECHW9yZrswOFY+yeqE7pc/rB1qDPgMoJqyvhWL4mriA==" saltValue="lfpHweojdcE1h25FDF60b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election activeCell="M8" sqref="M8"/>
    </sheetView>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454061</v>
      </c>
      <c r="D6" s="33">
        <f t="shared" si="3"/>
        <v>46</v>
      </c>
      <c r="E6" s="33">
        <f t="shared" si="3"/>
        <v>1</v>
      </c>
      <c r="F6" s="33">
        <f t="shared" si="3"/>
        <v>0</v>
      </c>
      <c r="G6" s="33">
        <f t="shared" si="3"/>
        <v>1</v>
      </c>
      <c r="H6" s="33" t="str">
        <f t="shared" si="3"/>
        <v>宮崎県　都農町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76.58</v>
      </c>
      <c r="P6" s="34">
        <f t="shared" si="3"/>
        <v>93.48</v>
      </c>
      <c r="Q6" s="34">
        <f t="shared" si="3"/>
        <v>3564</v>
      </c>
      <c r="R6" s="34">
        <f t="shared" si="3"/>
        <v>10740</v>
      </c>
      <c r="S6" s="34">
        <f t="shared" si="3"/>
        <v>102.11</v>
      </c>
      <c r="T6" s="34">
        <f t="shared" si="3"/>
        <v>105.18</v>
      </c>
      <c r="U6" s="34">
        <f t="shared" si="3"/>
        <v>9587</v>
      </c>
      <c r="V6" s="34">
        <f t="shared" si="3"/>
        <v>31.1</v>
      </c>
      <c r="W6" s="34">
        <f t="shared" si="3"/>
        <v>308.26</v>
      </c>
      <c r="X6" s="35">
        <f>IF(X7="",NA(),X7)</f>
        <v>107.4</v>
      </c>
      <c r="Y6" s="35">
        <f t="shared" ref="Y6:AG6" si="4">IF(Y7="",NA(),Y7)</f>
        <v>111.78</v>
      </c>
      <c r="Z6" s="35">
        <f t="shared" si="4"/>
        <v>117.62</v>
      </c>
      <c r="AA6" s="35">
        <f t="shared" si="4"/>
        <v>116.57</v>
      </c>
      <c r="AB6" s="35">
        <f t="shared" si="4"/>
        <v>123.55</v>
      </c>
      <c r="AC6" s="35">
        <f t="shared" si="4"/>
        <v>105.53</v>
      </c>
      <c r="AD6" s="35">
        <f t="shared" si="4"/>
        <v>107.2</v>
      </c>
      <c r="AE6" s="35">
        <f t="shared" si="4"/>
        <v>106.62</v>
      </c>
      <c r="AF6" s="35">
        <f t="shared" si="4"/>
        <v>107.95</v>
      </c>
      <c r="AG6" s="35">
        <f t="shared" si="4"/>
        <v>104.47</v>
      </c>
      <c r="AH6" s="34" t="str">
        <f>IF(AH7="","",IF(AH7="-","【-】","【"&amp;SUBSTITUTE(TEXT(AH7,"#,##0.00"),"-","△")&amp;"】"))</f>
        <v>【113.39】</v>
      </c>
      <c r="AI6" s="35">
        <f>IF(AI7="",NA(),AI7)</f>
        <v>43.34</v>
      </c>
      <c r="AJ6" s="35">
        <f t="shared" ref="AJ6:AR6" si="5">IF(AJ7="",NA(),AJ7)</f>
        <v>71.430000000000007</v>
      </c>
      <c r="AK6" s="35">
        <f t="shared" si="5"/>
        <v>52.04</v>
      </c>
      <c r="AL6" s="35">
        <f t="shared" si="5"/>
        <v>32.75</v>
      </c>
      <c r="AM6" s="35">
        <f t="shared" si="5"/>
        <v>6.44</v>
      </c>
      <c r="AN6" s="35">
        <f t="shared" si="5"/>
        <v>28.31</v>
      </c>
      <c r="AO6" s="35">
        <f t="shared" si="5"/>
        <v>13.46</v>
      </c>
      <c r="AP6" s="35">
        <f t="shared" si="5"/>
        <v>12.59</v>
      </c>
      <c r="AQ6" s="35">
        <f t="shared" si="5"/>
        <v>12.44</v>
      </c>
      <c r="AR6" s="35">
        <f t="shared" si="5"/>
        <v>16.399999999999999</v>
      </c>
      <c r="AS6" s="34" t="str">
        <f>IF(AS7="","",IF(AS7="-","【-】","【"&amp;SUBSTITUTE(TEXT(AS7,"#,##0.00"),"-","△")&amp;"】"))</f>
        <v>【0.85】</v>
      </c>
      <c r="AT6" s="35">
        <f>IF(AT7="",NA(),AT7)</f>
        <v>558.03</v>
      </c>
      <c r="AU6" s="35">
        <f t="shared" ref="AU6:BC6" si="6">IF(AU7="",NA(),AU7)</f>
        <v>303.7</v>
      </c>
      <c r="AV6" s="35">
        <f t="shared" si="6"/>
        <v>693.58</v>
      </c>
      <c r="AW6" s="35">
        <f t="shared" si="6"/>
        <v>974.8</v>
      </c>
      <c r="AX6" s="35">
        <f t="shared" si="6"/>
        <v>1097.1199999999999</v>
      </c>
      <c r="AY6" s="35">
        <f t="shared" si="6"/>
        <v>1164.51</v>
      </c>
      <c r="AZ6" s="35">
        <f t="shared" si="6"/>
        <v>434.72</v>
      </c>
      <c r="BA6" s="35">
        <f t="shared" si="6"/>
        <v>416.14</v>
      </c>
      <c r="BB6" s="35">
        <f t="shared" si="6"/>
        <v>371.89</v>
      </c>
      <c r="BC6" s="35">
        <f t="shared" si="6"/>
        <v>293.23</v>
      </c>
      <c r="BD6" s="34" t="str">
        <f>IF(BD7="","",IF(BD7="-","【-】","【"&amp;SUBSTITUTE(TEXT(BD7,"#,##0.00"),"-","△")&amp;"】"))</f>
        <v>【264.34】</v>
      </c>
      <c r="BE6" s="35">
        <f>IF(BE7="",NA(),BE7)</f>
        <v>16.28</v>
      </c>
      <c r="BF6" s="35">
        <f t="shared" ref="BF6:BN6" si="7">IF(BF7="",NA(),BF7)</f>
        <v>60.38</v>
      </c>
      <c r="BG6" s="35">
        <f t="shared" si="7"/>
        <v>49.21</v>
      </c>
      <c r="BH6" s="35">
        <f t="shared" si="7"/>
        <v>42.94</v>
      </c>
      <c r="BI6" s="35">
        <f t="shared" si="7"/>
        <v>168.15</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101.19</v>
      </c>
      <c r="BQ6" s="35">
        <f t="shared" ref="BQ6:BY6" si="8">IF(BQ7="",NA(),BQ7)</f>
        <v>106.15</v>
      </c>
      <c r="BR6" s="35">
        <f t="shared" si="8"/>
        <v>112.51</v>
      </c>
      <c r="BS6" s="35">
        <f t="shared" si="8"/>
        <v>110.69</v>
      </c>
      <c r="BT6" s="35">
        <f t="shared" si="8"/>
        <v>118.27</v>
      </c>
      <c r="BU6" s="35">
        <f t="shared" si="8"/>
        <v>90.64</v>
      </c>
      <c r="BV6" s="35">
        <f t="shared" si="8"/>
        <v>93.66</v>
      </c>
      <c r="BW6" s="35">
        <f t="shared" si="8"/>
        <v>92.76</v>
      </c>
      <c r="BX6" s="35">
        <f t="shared" si="8"/>
        <v>93.28</v>
      </c>
      <c r="BY6" s="35">
        <f t="shared" si="8"/>
        <v>87.51</v>
      </c>
      <c r="BZ6" s="34" t="str">
        <f>IF(BZ7="","",IF(BZ7="-","【-】","【"&amp;SUBSTITUTE(TEXT(BZ7,"#,##0.00"),"-","△")&amp;"】"))</f>
        <v>【104.36】</v>
      </c>
      <c r="CA6" s="35">
        <f>IF(CA7="",NA(),CA7)</f>
        <v>168.01</v>
      </c>
      <c r="CB6" s="35">
        <f t="shared" ref="CB6:CJ6" si="9">IF(CB7="",NA(),CB7)</f>
        <v>161.27000000000001</v>
      </c>
      <c r="CC6" s="35">
        <f t="shared" si="9"/>
        <v>142.80000000000001</v>
      </c>
      <c r="CD6" s="35">
        <f t="shared" si="9"/>
        <v>153.72</v>
      </c>
      <c r="CE6" s="35">
        <f t="shared" si="9"/>
        <v>142.71</v>
      </c>
      <c r="CF6" s="35">
        <f t="shared" si="9"/>
        <v>213.52</v>
      </c>
      <c r="CG6" s="35">
        <f t="shared" si="9"/>
        <v>208.21</v>
      </c>
      <c r="CH6" s="35">
        <f t="shared" si="9"/>
        <v>208.67</v>
      </c>
      <c r="CI6" s="35">
        <f t="shared" si="9"/>
        <v>208.29</v>
      </c>
      <c r="CJ6" s="35">
        <f t="shared" si="9"/>
        <v>218.42</v>
      </c>
      <c r="CK6" s="34" t="str">
        <f>IF(CK7="","",IF(CK7="-","【-】","【"&amp;SUBSTITUTE(TEXT(CK7,"#,##0.00"),"-","△")&amp;"】"))</f>
        <v>【165.71】</v>
      </c>
      <c r="CL6" s="35">
        <f>IF(CL7="",NA(),CL7)</f>
        <v>82.7</v>
      </c>
      <c r="CM6" s="35">
        <f t="shared" ref="CM6:CU6" si="10">IF(CM7="",NA(),CM7)</f>
        <v>78.78</v>
      </c>
      <c r="CN6" s="35">
        <f t="shared" si="10"/>
        <v>89.51</v>
      </c>
      <c r="CO6" s="35">
        <f t="shared" si="10"/>
        <v>89.51</v>
      </c>
      <c r="CP6" s="35">
        <f t="shared" si="10"/>
        <v>64.400000000000006</v>
      </c>
      <c r="CQ6" s="35">
        <f t="shared" si="10"/>
        <v>49.77</v>
      </c>
      <c r="CR6" s="35">
        <f t="shared" si="10"/>
        <v>49.22</v>
      </c>
      <c r="CS6" s="35">
        <f t="shared" si="10"/>
        <v>49.08</v>
      </c>
      <c r="CT6" s="35">
        <f t="shared" si="10"/>
        <v>49.32</v>
      </c>
      <c r="CU6" s="35">
        <f t="shared" si="10"/>
        <v>50.24</v>
      </c>
      <c r="CV6" s="34" t="str">
        <f>IF(CV7="","",IF(CV7="-","【-】","【"&amp;SUBSTITUTE(TEXT(CV7,"#,##0.00"),"-","△")&amp;"】"))</f>
        <v>【60.41】</v>
      </c>
      <c r="CW6" s="35">
        <f>IF(CW7="",NA(),CW7)</f>
        <v>67.739999999999995</v>
      </c>
      <c r="CX6" s="35">
        <f t="shared" ref="CX6:DF6" si="11">IF(CX7="",NA(),CX7)</f>
        <v>69.47</v>
      </c>
      <c r="CY6" s="35">
        <f t="shared" si="11"/>
        <v>65.22</v>
      </c>
      <c r="CZ6" s="35">
        <f t="shared" si="11"/>
        <v>62.96</v>
      </c>
      <c r="DA6" s="35">
        <f t="shared" si="11"/>
        <v>84.63</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67.81</v>
      </c>
      <c r="DI6" s="35">
        <f t="shared" ref="DI6:DQ6" si="12">IF(DI7="",NA(),DI7)</f>
        <v>66.91</v>
      </c>
      <c r="DJ6" s="35">
        <f t="shared" si="12"/>
        <v>68.37</v>
      </c>
      <c r="DK6" s="35">
        <f t="shared" si="12"/>
        <v>68.569999999999993</v>
      </c>
      <c r="DL6" s="35">
        <f t="shared" si="12"/>
        <v>59.71</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1.34</v>
      </c>
      <c r="EE6" s="35">
        <f t="shared" ref="EE6:EM6" si="14">IF(EE7="",NA(),EE7)</f>
        <v>1.1499999999999999</v>
      </c>
      <c r="EF6" s="35">
        <f t="shared" si="14"/>
        <v>1.83</v>
      </c>
      <c r="EG6" s="35">
        <f t="shared" si="14"/>
        <v>0.15</v>
      </c>
      <c r="EH6" s="35">
        <f t="shared" si="14"/>
        <v>0.04</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2">
      <c r="A7" s="28"/>
      <c r="B7" s="37">
        <v>2017</v>
      </c>
      <c r="C7" s="37">
        <v>454061</v>
      </c>
      <c r="D7" s="37">
        <v>46</v>
      </c>
      <c r="E7" s="37">
        <v>1</v>
      </c>
      <c r="F7" s="37">
        <v>0</v>
      </c>
      <c r="G7" s="37">
        <v>1</v>
      </c>
      <c r="H7" s="37" t="s">
        <v>105</v>
      </c>
      <c r="I7" s="37" t="s">
        <v>106</v>
      </c>
      <c r="J7" s="37" t="s">
        <v>107</v>
      </c>
      <c r="K7" s="37" t="s">
        <v>108</v>
      </c>
      <c r="L7" s="37" t="s">
        <v>109</v>
      </c>
      <c r="M7" s="37" t="s">
        <v>116</v>
      </c>
      <c r="N7" s="38" t="s">
        <v>110</v>
      </c>
      <c r="O7" s="38">
        <v>76.58</v>
      </c>
      <c r="P7" s="38">
        <v>93.48</v>
      </c>
      <c r="Q7" s="38">
        <v>3564</v>
      </c>
      <c r="R7" s="38">
        <v>10740</v>
      </c>
      <c r="S7" s="38">
        <v>102.11</v>
      </c>
      <c r="T7" s="38">
        <v>105.18</v>
      </c>
      <c r="U7" s="38">
        <v>9587</v>
      </c>
      <c r="V7" s="38">
        <v>31.1</v>
      </c>
      <c r="W7" s="38">
        <v>308.26</v>
      </c>
      <c r="X7" s="38">
        <v>107.4</v>
      </c>
      <c r="Y7" s="38">
        <v>111.78</v>
      </c>
      <c r="Z7" s="38">
        <v>117.62</v>
      </c>
      <c r="AA7" s="38">
        <v>116.57</v>
      </c>
      <c r="AB7" s="38">
        <v>123.55</v>
      </c>
      <c r="AC7" s="38">
        <v>105.53</v>
      </c>
      <c r="AD7" s="38">
        <v>107.2</v>
      </c>
      <c r="AE7" s="38">
        <v>106.62</v>
      </c>
      <c r="AF7" s="38">
        <v>107.95</v>
      </c>
      <c r="AG7" s="38">
        <v>104.47</v>
      </c>
      <c r="AH7" s="38">
        <v>113.39</v>
      </c>
      <c r="AI7" s="38">
        <v>43.34</v>
      </c>
      <c r="AJ7" s="38">
        <v>71.430000000000007</v>
      </c>
      <c r="AK7" s="38">
        <v>52.04</v>
      </c>
      <c r="AL7" s="38">
        <v>32.75</v>
      </c>
      <c r="AM7" s="38">
        <v>6.44</v>
      </c>
      <c r="AN7" s="38">
        <v>28.31</v>
      </c>
      <c r="AO7" s="38">
        <v>13.46</v>
      </c>
      <c r="AP7" s="38">
        <v>12.59</v>
      </c>
      <c r="AQ7" s="38">
        <v>12.44</v>
      </c>
      <c r="AR7" s="38">
        <v>16.399999999999999</v>
      </c>
      <c r="AS7" s="38">
        <v>0.85</v>
      </c>
      <c r="AT7" s="38">
        <v>558.03</v>
      </c>
      <c r="AU7" s="38">
        <v>303.7</v>
      </c>
      <c r="AV7" s="38">
        <v>693.58</v>
      </c>
      <c r="AW7" s="38">
        <v>974.8</v>
      </c>
      <c r="AX7" s="38">
        <v>1097.1199999999999</v>
      </c>
      <c r="AY7" s="38">
        <v>1164.51</v>
      </c>
      <c r="AZ7" s="38">
        <v>434.72</v>
      </c>
      <c r="BA7" s="38">
        <v>416.14</v>
      </c>
      <c r="BB7" s="38">
        <v>371.89</v>
      </c>
      <c r="BC7" s="38">
        <v>293.23</v>
      </c>
      <c r="BD7" s="38">
        <v>264.33999999999997</v>
      </c>
      <c r="BE7" s="38">
        <v>16.28</v>
      </c>
      <c r="BF7" s="38">
        <v>60.38</v>
      </c>
      <c r="BG7" s="38">
        <v>49.21</v>
      </c>
      <c r="BH7" s="38">
        <v>42.94</v>
      </c>
      <c r="BI7" s="38">
        <v>168.15</v>
      </c>
      <c r="BJ7" s="38">
        <v>498.27</v>
      </c>
      <c r="BK7" s="38">
        <v>495.76</v>
      </c>
      <c r="BL7" s="38">
        <v>487.22</v>
      </c>
      <c r="BM7" s="38">
        <v>483.11</v>
      </c>
      <c r="BN7" s="38">
        <v>542.29999999999995</v>
      </c>
      <c r="BO7" s="38">
        <v>274.27</v>
      </c>
      <c r="BP7" s="38">
        <v>101.19</v>
      </c>
      <c r="BQ7" s="38">
        <v>106.15</v>
      </c>
      <c r="BR7" s="38">
        <v>112.51</v>
      </c>
      <c r="BS7" s="38">
        <v>110.69</v>
      </c>
      <c r="BT7" s="38">
        <v>118.27</v>
      </c>
      <c r="BU7" s="38">
        <v>90.64</v>
      </c>
      <c r="BV7" s="38">
        <v>93.66</v>
      </c>
      <c r="BW7" s="38">
        <v>92.76</v>
      </c>
      <c r="BX7" s="38">
        <v>93.28</v>
      </c>
      <c r="BY7" s="38">
        <v>87.51</v>
      </c>
      <c r="BZ7" s="38">
        <v>104.36</v>
      </c>
      <c r="CA7" s="38">
        <v>168.01</v>
      </c>
      <c r="CB7" s="38">
        <v>161.27000000000001</v>
      </c>
      <c r="CC7" s="38">
        <v>142.80000000000001</v>
      </c>
      <c r="CD7" s="38">
        <v>153.72</v>
      </c>
      <c r="CE7" s="38">
        <v>142.71</v>
      </c>
      <c r="CF7" s="38">
        <v>213.52</v>
      </c>
      <c r="CG7" s="38">
        <v>208.21</v>
      </c>
      <c r="CH7" s="38">
        <v>208.67</v>
      </c>
      <c r="CI7" s="38">
        <v>208.29</v>
      </c>
      <c r="CJ7" s="38">
        <v>218.42</v>
      </c>
      <c r="CK7" s="38">
        <v>165.71</v>
      </c>
      <c r="CL7" s="38">
        <v>82.7</v>
      </c>
      <c r="CM7" s="38">
        <v>78.78</v>
      </c>
      <c r="CN7" s="38">
        <v>89.51</v>
      </c>
      <c r="CO7" s="38">
        <v>89.51</v>
      </c>
      <c r="CP7" s="38">
        <v>64.400000000000006</v>
      </c>
      <c r="CQ7" s="38">
        <v>49.77</v>
      </c>
      <c r="CR7" s="38">
        <v>49.22</v>
      </c>
      <c r="CS7" s="38">
        <v>49.08</v>
      </c>
      <c r="CT7" s="38">
        <v>49.32</v>
      </c>
      <c r="CU7" s="38">
        <v>50.24</v>
      </c>
      <c r="CV7" s="38">
        <v>60.41</v>
      </c>
      <c r="CW7" s="38">
        <v>67.739999999999995</v>
      </c>
      <c r="CX7" s="38">
        <v>69.47</v>
      </c>
      <c r="CY7" s="38">
        <v>65.22</v>
      </c>
      <c r="CZ7" s="38">
        <v>62.96</v>
      </c>
      <c r="DA7" s="38">
        <v>84.63</v>
      </c>
      <c r="DB7" s="38">
        <v>79.98</v>
      </c>
      <c r="DC7" s="38">
        <v>79.48</v>
      </c>
      <c r="DD7" s="38">
        <v>79.3</v>
      </c>
      <c r="DE7" s="38">
        <v>79.34</v>
      </c>
      <c r="DF7" s="38">
        <v>78.650000000000006</v>
      </c>
      <c r="DG7" s="38">
        <v>89.93</v>
      </c>
      <c r="DH7" s="38">
        <v>67.81</v>
      </c>
      <c r="DI7" s="38">
        <v>66.91</v>
      </c>
      <c r="DJ7" s="38">
        <v>68.37</v>
      </c>
      <c r="DK7" s="38">
        <v>68.569999999999993</v>
      </c>
      <c r="DL7" s="38">
        <v>59.71</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1.34</v>
      </c>
      <c r="EE7" s="38">
        <v>1.1499999999999999</v>
      </c>
      <c r="EF7" s="38">
        <v>1.83</v>
      </c>
      <c r="EG7" s="38">
        <v>0.15</v>
      </c>
      <c r="EH7" s="38">
        <v>0.04</v>
      </c>
      <c r="EI7" s="38">
        <v>0.64</v>
      </c>
      <c r="EJ7" s="38">
        <v>0.56000000000000005</v>
      </c>
      <c r="EK7" s="38">
        <v>0.65</v>
      </c>
      <c r="EL7" s="38">
        <v>0.46</v>
      </c>
      <c r="EM7" s="38">
        <v>0.44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2019-02-07T12:40:27Z</cp:lastPrinted>
  <dcterms:created xsi:type="dcterms:W3CDTF">2018-12-03T08:39:30Z</dcterms:created>
  <dcterms:modified xsi:type="dcterms:W3CDTF">2019-02-18T00:04:27Z</dcterms:modified>
  <cp:category/>
</cp:coreProperties>
</file>