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60A8813E-30F1-4DE9-BADE-FAAA61B6DB74}" xr6:coauthVersionLast="40" xr6:coauthVersionMax="40" xr10:uidLastSave="{00000000-0000-0000-0000-000000000000}"/>
  <workbookProtection workbookPassword="A597"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8" i="4"/>
  <c r="B6" i="4"/>
  <c r="B10" i="5" l="1"/>
  <c r="F10" i="5"/>
  <c r="C10" i="5"/>
  <c r="D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<sst xmlns="http://schemas.openxmlformats.org/spreadsheetml/2006/main" count="232" uniqueCount="120">
  <si>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</si>
  <si>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</si>
  <si>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</si>
  <si>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</si>
  <si>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</si>
  <si>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</si>
  <si>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</si>
  <si>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</si>
  <si>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</si>
  <si>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</si>
  <si>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</si>
  <si>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</si>
  <si>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</si>
  <si>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</si>
  <si>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</si>
  <si>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</si>
  <si>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</si>
  <si>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</si>
  <si>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</si>
  <si>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</si>
  <si>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</si>
  <si>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</si>
  <si>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</si>
  <si>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</si>
  <si>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</si>
  <si>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</si>
  <si>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</si>
  <si>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</si>
  <si>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</si>
  <si>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</si>
  <si>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</si>
  <si>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</si>
  <si>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</si>
  <si>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</si>
  <si>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</si>
  <si>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</si>
  <si>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</si>
  <si>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</si>
  <si>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</si>
  <si>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</si>
  <si>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</si>
  <si>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</si>
  <si>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</si>
  <si>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</si>
  <si>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</si>
  <si>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</si>
  <si>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</si>
  <si>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</si>
  <si>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</si>
  <si>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</si>
  <si>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</si>
  <si>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</si>
  <si>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</si>
  <si>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</si>
  <si>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</si>
  <si>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</si>
  <si>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</si>
  <si>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</si>
  <si>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</si>
  <si>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</si>
  <si>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</si>
  <si>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</si>
  <si>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</si>
  <si>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</si>
  <si>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</si>
  <si>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</si>
  <si>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</si>
  <si>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</si>
  <si>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</si>
  <si>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</si>
  <si>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</si>
  <si>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</si>
  <si>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</si>
  <si>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</si>
  <si>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</si>
  <si>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</si>
  <si>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</si>
  <si>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</si>
  <si>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</si>
  <si>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</si>
  <si>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</si>
  <si>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</si>
  <si>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</si>
  <si>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</si>
  <si>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</si>
  <si>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</si>
  <si>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</si>
  <si>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</si>
  <si>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</si>
  <si>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</si>
  <si>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</si>
  <si>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</si>
  <si>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</si>
  <si>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</si>
  <si>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</si>
  <si>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</si>
  <si>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</si>
  <si>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</si>
  <si>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</si>
  <si>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</si>
  <si>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</si>
  <si>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</si>
  <si>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</si>
  <si>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</si>
  <si>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</si>
  <si>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</si>
  <si>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</si>
  <si>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</si>
  <si>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</si>
  <si>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</si>
  <si>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</si>
  <si>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</si>
  <si>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</si>
  <si>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</si>
  <si>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</si>
  <si>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</si>
  <si>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</si>
  <si>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①経常収支比率
　100％を超えている状況でほぼ推移しており、健全な水準であります。
②累積欠損金比率
　平成26年度において法改正による引当金の影響から増加となりましたが、平成27年度以降は減少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現在、全国及び類似団体平均値より低い状況でありますが、平成29年度より簡易水道分の返済を引き継ぐことになったため、長期的な資金計画が必要となりました。
⑤料金回収率
　全国及び類似団体平均値を上回っており、経営に必要な経費を料金で賄えています。
⑥給水原価
　全国及び類似団体平均値より低い状況であります。今後施設の老朽化に伴う更新に備えるとともに費用の効率性にも配慮した健全経営を保持していく必要があります。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定期的な漏水調査等により、有収率がかなり改善されています。今後もムダの無い経営に努めていきす。</t>
    <rPh sb="430" eb="431">
      <t>リツ</t>
    </rPh>
    <phoneticPr fontId="4"/>
  </si>
  <si>
    <t>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経営戦略については平成31年度までに策定の予定です。</t>
    <phoneticPr fontId="4"/>
  </si>
  <si>
    <t>①有形固定資産減価償却率
　全国及び類似団体平均値と比較して高い状況にあり老朽化が進んでいることが分かります。配水管等の計画的な更新が必要です。
②管路経年化率
　平成29年度時点では、40年を経過する管路はありませんが、今後は管路の老朽化が進み、当該値が上昇することが想定されるため、計画的な管路更新をしていく必要があります。
③管路更新率
　全国及び類似団体平均値を下回っている状況です。現在、更新の必要性の高い管路を優先的に更新していくと共に道路改良工事に併せた管路の更新を行っています。</t>
    <rPh sb="49" eb="50">
      <t>ワ</t>
    </rPh>
    <rPh sb="121" eb="12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</si>
</sst>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1.34</c:v>
                </c:pt>
                <c:pt idx="1">
                  <c:v>1.1499999999999999</c:v>
                </c:pt>
                <c:pt idx="2">
                  <c:v>1.83</c:v>
                </c:pt>
                <c:pt idx="3">
                  <c:v>0.15</c:v>
                </c:pt>
                <c:pt idx="4">
                  <c:v>0.04</c:v>
                </c:pt>
              </c:numCache>
            </c:numRef>
          </c:val>
          <c:extLst>
            <c:ext xmlns:c16="http://schemas.microsoft.com/office/drawing/2014/chart" uri="{C3380CC4-5D6E-409C-BE32-E72D297353CC}">
              <c16:uniqueId val="{00000000-888A-485A-95F5-32FD58C9A632}"/>
            </c:ext>
          </c:extLst>
        </c:ser>
        <c:dLbls>
          <c:showLegendKey val="0"/>
          <c:showVal val="0"/>
          <c:showCatName val="0"/>
          <c:showSerName val="0"/>
          <c:showPercent val="0"/>
          <c:showBubbleSize val="0"/>
        </c:dLbls>
        <c:gapWidth val="150"/>
        <c:axId val="586257880"/>
        <c:axId val="5862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888A-485A-95F5-32FD58C9A632}"/>
            </c:ext>
          </c:extLst>
        </c:ser>
        <c:dLbls>
          <c:showLegendKey val="0"/>
          <c:showVal val="0"/>
          <c:showCatName val="0"/>
          <c:showSerName val="0"/>
          <c:showPercent val="0"/>
          <c:showBubbleSize val="0"/>
        </c:dLbls>
        <c:marker val="1"/>
        <c:smooth val="0"/>
        <c:axId val="586257880"/>
        <c:axId val="586258272"/>
      </c:lineChart>
      <c:dateAx>
        <c:axId val="586257880"/>
        <c:scaling>
          <c:orientation val="minMax"/>
        </c:scaling>
        <c:delete val="1"/>
        <c:axPos val="b"/>
        <c:numFmt formatCode="ge" sourceLinked="1"/>
        <c:majorTickMark val="none"/>
        <c:minorTickMark val="none"/>
        <c:tickLblPos val="none"/>
        <c:crossAx val="586258272"/>
        <c:crosses val="autoZero"/>
        <c:auto val="1"/>
        <c:lblOffset val="100"/>
        <c:baseTimeUnit val="years"/>
      </c:dateAx>
      <c:valAx>
        <c:axId val="5862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2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82.7</c:v>
                </c:pt>
                <c:pt idx="1">
                  <c:v>78.78</c:v>
                </c:pt>
                <c:pt idx="2">
                  <c:v>89.51</c:v>
                </c:pt>
                <c:pt idx="3">
                  <c:v>89.51</c:v>
                </c:pt>
                <c:pt idx="4">
                  <c:v>64.400000000000006</c:v>
                </c:pt>
              </c:numCache>
            </c:numRef>
          </c:val>
          <c:extLst>
            <c:ext xmlns:c16="http://schemas.microsoft.com/office/drawing/2014/chart" uri="{C3380CC4-5D6E-409C-BE32-E72D297353CC}">
              <c16:uniqueId val="{00000000-CE09-4E18-B2B4-F843BD40A3D3}"/>
            </c:ext>
          </c:extLst>
        </c:ser>
        <c:dLbls>
          <c:showLegendKey val="0"/>
          <c:showVal val="0"/>
          <c:showCatName val="0"/>
          <c:showSerName val="0"/>
          <c:showPercent val="0"/>
          <c:showBubbleSize val="0"/>
        </c:dLbls>
        <c:gapWidth val="150"/>
        <c:axId val="586479360"/>
        <c:axId val="6790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CE09-4E18-B2B4-F843BD40A3D3}"/>
            </c:ext>
          </c:extLst>
        </c:ser>
        <c:dLbls>
          <c:showLegendKey val="0"/>
          <c:showVal val="0"/>
          <c:showCatName val="0"/>
          <c:showSerName val="0"/>
          <c:showPercent val="0"/>
          <c:showBubbleSize val="0"/>
        </c:dLbls>
        <c:marker val="1"/>
        <c:smooth val="0"/>
        <c:axId val="586479360"/>
        <c:axId val="679040472"/>
      </c:lineChart>
      <c:dateAx>
        <c:axId val="586479360"/>
        <c:scaling>
          <c:orientation val="minMax"/>
        </c:scaling>
        <c:delete val="1"/>
        <c:axPos val="b"/>
        <c:numFmt formatCode="ge" sourceLinked="1"/>
        <c:majorTickMark val="none"/>
        <c:minorTickMark val="none"/>
        <c:tickLblPos val="none"/>
        <c:crossAx val="679040472"/>
        <c:crosses val="autoZero"/>
        <c:auto val="1"/>
        <c:lblOffset val="100"/>
        <c:baseTimeUnit val="years"/>
      </c:dateAx>
      <c:valAx>
        <c:axId val="6790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4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67.739999999999995</c:v>
                </c:pt>
                <c:pt idx="1">
                  <c:v>69.47</c:v>
                </c:pt>
                <c:pt idx="2">
                  <c:v>65.22</c:v>
                </c:pt>
                <c:pt idx="3">
                  <c:v>62.96</c:v>
                </c:pt>
                <c:pt idx="4">
                  <c:v>84.63</c:v>
                </c:pt>
              </c:numCache>
            </c:numRef>
          </c:val>
          <c:extLst>
            <c:ext xmlns:c16="http://schemas.microsoft.com/office/drawing/2014/chart" uri="{C3380CC4-5D6E-409C-BE32-E72D297353CC}">
              <c16:uniqueId val="{00000000-2C04-49B7-BED8-C090E0D4AEA0}"/>
            </c:ext>
          </c:extLst>
        </c:ser>
        <c:dLbls>
          <c:showLegendKey val="0"/>
          <c:showVal val="0"/>
          <c:showCatName val="0"/>
          <c:showSerName val="0"/>
          <c:showPercent val="0"/>
          <c:showBubbleSize val="0"/>
        </c:dLbls>
        <c:gapWidth val="150"/>
        <c:axId val="679041648"/>
        <c:axId val="67904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2C04-49B7-BED8-C090E0D4AEA0}"/>
            </c:ext>
          </c:extLst>
        </c:ser>
        <c:dLbls>
          <c:showLegendKey val="0"/>
          <c:showVal val="0"/>
          <c:showCatName val="0"/>
          <c:showSerName val="0"/>
          <c:showPercent val="0"/>
          <c:showBubbleSize val="0"/>
        </c:dLbls>
        <c:marker val="1"/>
        <c:smooth val="0"/>
        <c:axId val="679041648"/>
        <c:axId val="679042040"/>
      </c:lineChart>
      <c:dateAx>
        <c:axId val="679041648"/>
        <c:scaling>
          <c:orientation val="minMax"/>
        </c:scaling>
        <c:delete val="1"/>
        <c:axPos val="b"/>
        <c:numFmt formatCode="ge" sourceLinked="1"/>
        <c:majorTickMark val="none"/>
        <c:minorTickMark val="none"/>
        <c:tickLblPos val="none"/>
        <c:crossAx val="679042040"/>
        <c:crosses val="autoZero"/>
        <c:auto val="1"/>
        <c:lblOffset val="100"/>
        <c:baseTimeUnit val="years"/>
      </c:dateAx>
      <c:valAx>
        <c:axId val="67904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04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107.4</c:v>
                </c:pt>
                <c:pt idx="1">
                  <c:v>111.78</c:v>
                </c:pt>
                <c:pt idx="2">
                  <c:v>117.62</c:v>
                </c:pt>
                <c:pt idx="3">
                  <c:v>116.57</c:v>
                </c:pt>
                <c:pt idx="4">
                  <c:v>123.55</c:v>
                </c:pt>
              </c:numCache>
            </c:numRef>
          </c:val>
          <c:extLst>
            <c:ext xmlns:c16="http://schemas.microsoft.com/office/drawing/2014/chart" uri="{C3380CC4-5D6E-409C-BE32-E72D297353CC}">
              <c16:uniqueId val="{00000000-3312-4E5E-AB77-42AD39B15D31}"/>
            </c:ext>
          </c:extLst>
        </c:ser>
        <c:dLbls>
          <c:showLegendKey val="0"/>
          <c:showVal val="0"/>
          <c:showCatName val="0"/>
          <c:showSerName val="0"/>
          <c:showPercent val="0"/>
          <c:showBubbleSize val="0"/>
        </c:dLbls>
        <c:gapWidth val="150"/>
        <c:axId val="681539232"/>
        <c:axId val="6815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3312-4E5E-AB77-42AD39B15D31}"/>
            </c:ext>
          </c:extLst>
        </c:ser>
        <c:dLbls>
          <c:showLegendKey val="0"/>
          <c:showVal val="0"/>
          <c:showCatName val="0"/>
          <c:showSerName val="0"/>
          <c:showPercent val="0"/>
          <c:showBubbleSize val="0"/>
        </c:dLbls>
        <c:marker val="1"/>
        <c:smooth val="0"/>
        <c:axId val="681539232"/>
        <c:axId val="681537664"/>
      </c:lineChart>
      <c:dateAx>
        <c:axId val="681539232"/>
        <c:scaling>
          <c:orientation val="minMax"/>
        </c:scaling>
        <c:delete val="1"/>
        <c:axPos val="b"/>
        <c:numFmt formatCode="ge" sourceLinked="1"/>
        <c:majorTickMark val="none"/>
        <c:minorTickMark val="none"/>
        <c:tickLblPos val="none"/>
        <c:crossAx val="681537664"/>
        <c:crosses val="autoZero"/>
        <c:auto val="1"/>
        <c:lblOffset val="100"/>
        <c:baseTimeUnit val="years"/>
      </c:dateAx>
      <c:valAx>
        <c:axId val="68153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15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67.81</c:v>
                </c:pt>
                <c:pt idx="1">
                  <c:v>66.91</c:v>
                </c:pt>
                <c:pt idx="2">
                  <c:v>68.37</c:v>
                </c:pt>
                <c:pt idx="3">
                  <c:v>68.569999999999993</c:v>
                </c:pt>
                <c:pt idx="4">
                  <c:v>59.71</c:v>
                </c:pt>
              </c:numCache>
            </c:numRef>
          </c:val>
          <c:extLst>
            <c:ext xmlns:c16="http://schemas.microsoft.com/office/drawing/2014/chart" uri="{C3380CC4-5D6E-409C-BE32-E72D297353CC}">
              <c16:uniqueId val="{00000000-8F21-4B3A-8A12-1C5EA990A055}"/>
            </c:ext>
          </c:extLst>
        </c:ser>
        <c:dLbls>
          <c:showLegendKey val="0"/>
          <c:showVal val="0"/>
          <c:showCatName val="0"/>
          <c:showSerName val="0"/>
          <c:showPercent val="0"/>
          <c:showBubbleSize val="0"/>
        </c:dLbls>
        <c:gapWidth val="150"/>
        <c:axId val="592691304"/>
        <c:axId val="59269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8F21-4B3A-8A12-1C5EA990A055}"/>
            </c:ext>
          </c:extLst>
        </c:ser>
        <c:dLbls>
          <c:showLegendKey val="0"/>
          <c:showVal val="0"/>
          <c:showCatName val="0"/>
          <c:showSerName val="0"/>
          <c:showPercent val="0"/>
          <c:showBubbleSize val="0"/>
        </c:dLbls>
        <c:marker val="1"/>
        <c:smooth val="0"/>
        <c:axId val="592691304"/>
        <c:axId val="592691696"/>
      </c:lineChart>
      <c:dateAx>
        <c:axId val="592691304"/>
        <c:scaling>
          <c:orientation val="minMax"/>
        </c:scaling>
        <c:delete val="1"/>
        <c:axPos val="b"/>
        <c:numFmt formatCode="ge" sourceLinked="1"/>
        <c:majorTickMark val="none"/>
        <c:minorTickMark val="none"/>
        <c:tickLblPos val="none"/>
        <c:crossAx val="592691696"/>
        <c:crosses val="autoZero"/>
        <c:auto val="1"/>
        <c:lblOffset val="100"/>
        <c:baseTimeUnit val="years"/>
      </c:dateAx>
      <c:valAx>
        <c:axId val="59269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9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26-4507-B8A5-4535626BD837}"/>
            </c:ext>
          </c:extLst>
        </c:ser>
        <c:dLbls>
          <c:showLegendKey val="0"/>
          <c:showVal val="0"/>
          <c:showCatName val="0"/>
          <c:showSerName val="0"/>
          <c:showPercent val="0"/>
          <c:showBubbleSize val="0"/>
        </c:dLbls>
        <c:gapWidth val="150"/>
        <c:axId val="679173600"/>
        <c:axId val="67917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CE26-4507-B8A5-4535626BD837}"/>
            </c:ext>
          </c:extLst>
        </c:ser>
        <c:dLbls>
          <c:showLegendKey val="0"/>
          <c:showVal val="0"/>
          <c:showCatName val="0"/>
          <c:showSerName val="0"/>
          <c:showPercent val="0"/>
          <c:showBubbleSize val="0"/>
        </c:dLbls>
        <c:marker val="1"/>
        <c:smooth val="0"/>
        <c:axId val="679173600"/>
        <c:axId val="679173992"/>
      </c:lineChart>
      <c:dateAx>
        <c:axId val="679173600"/>
        <c:scaling>
          <c:orientation val="minMax"/>
        </c:scaling>
        <c:delete val="1"/>
        <c:axPos val="b"/>
        <c:numFmt formatCode="ge" sourceLinked="1"/>
        <c:majorTickMark val="none"/>
        <c:minorTickMark val="none"/>
        <c:tickLblPos val="none"/>
        <c:crossAx val="679173992"/>
        <c:crosses val="autoZero"/>
        <c:auto val="1"/>
        <c:lblOffset val="100"/>
        <c:baseTimeUnit val="years"/>
      </c:dateAx>
      <c:valAx>
        <c:axId val="6791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1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43.34</c:v>
                </c:pt>
                <c:pt idx="1">
                  <c:v>71.430000000000007</c:v>
                </c:pt>
                <c:pt idx="2">
                  <c:v>52.04</c:v>
                </c:pt>
                <c:pt idx="3">
                  <c:v>32.75</c:v>
                </c:pt>
                <c:pt idx="4">
                  <c:v>6.44</c:v>
                </c:pt>
              </c:numCache>
            </c:numRef>
          </c:val>
          <c:extLst>
            <c:ext xmlns:c16="http://schemas.microsoft.com/office/drawing/2014/chart" uri="{C3380CC4-5D6E-409C-BE32-E72D297353CC}">
              <c16:uniqueId val="{00000000-8DAA-4817-BFBA-340BFF60429A}"/>
            </c:ext>
          </c:extLst>
        </c:ser>
        <c:dLbls>
          <c:showLegendKey val="0"/>
          <c:showVal val="0"/>
          <c:showCatName val="0"/>
          <c:showSerName val="0"/>
          <c:showPercent val="0"/>
          <c:showBubbleSize val="0"/>
        </c:dLbls>
        <c:gapWidth val="150"/>
        <c:axId val="679175168"/>
        <c:axId val="6790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8DAA-4817-BFBA-340BFF60429A}"/>
            </c:ext>
          </c:extLst>
        </c:ser>
        <c:dLbls>
          <c:showLegendKey val="0"/>
          <c:showVal val="0"/>
          <c:showCatName val="0"/>
          <c:showSerName val="0"/>
          <c:showPercent val="0"/>
          <c:showBubbleSize val="0"/>
        </c:dLbls>
        <c:marker val="1"/>
        <c:smooth val="0"/>
        <c:axId val="679175168"/>
        <c:axId val="679079392"/>
      </c:lineChart>
      <c:dateAx>
        <c:axId val="679175168"/>
        <c:scaling>
          <c:orientation val="minMax"/>
        </c:scaling>
        <c:delete val="1"/>
        <c:axPos val="b"/>
        <c:numFmt formatCode="ge" sourceLinked="1"/>
        <c:majorTickMark val="none"/>
        <c:minorTickMark val="none"/>
        <c:tickLblPos val="none"/>
        <c:crossAx val="679079392"/>
        <c:crosses val="autoZero"/>
        <c:auto val="1"/>
        <c:lblOffset val="100"/>
        <c:baseTimeUnit val="years"/>
      </c:dateAx>
      <c:valAx>
        <c:axId val="67907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1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558.03</c:v>
                </c:pt>
                <c:pt idx="1">
                  <c:v>303.7</c:v>
                </c:pt>
                <c:pt idx="2">
                  <c:v>693.58</c:v>
                </c:pt>
                <c:pt idx="3">
                  <c:v>974.8</c:v>
                </c:pt>
                <c:pt idx="4">
                  <c:v>1097.1199999999999</c:v>
                </c:pt>
              </c:numCache>
            </c:numRef>
          </c:val>
          <c:extLst>
            <c:ext xmlns:c16="http://schemas.microsoft.com/office/drawing/2014/chart" uri="{C3380CC4-5D6E-409C-BE32-E72D297353CC}">
              <c16:uniqueId val="{00000000-6802-468F-90A4-4D364751D39E}"/>
            </c:ext>
          </c:extLst>
        </c:ser>
        <c:dLbls>
          <c:showLegendKey val="0"/>
          <c:showVal val="0"/>
          <c:showCatName val="0"/>
          <c:showSerName val="0"/>
          <c:showPercent val="0"/>
          <c:showBubbleSize val="0"/>
        </c:dLbls>
        <c:gapWidth val="150"/>
        <c:axId val="679080960"/>
        <c:axId val="6768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6802-468F-90A4-4D364751D39E}"/>
            </c:ext>
          </c:extLst>
        </c:ser>
        <c:dLbls>
          <c:showLegendKey val="0"/>
          <c:showVal val="0"/>
          <c:showCatName val="0"/>
          <c:showSerName val="0"/>
          <c:showPercent val="0"/>
          <c:showBubbleSize val="0"/>
        </c:dLbls>
        <c:marker val="1"/>
        <c:smooth val="0"/>
        <c:axId val="679080960"/>
        <c:axId val="676890880"/>
      </c:lineChart>
      <c:dateAx>
        <c:axId val="679080960"/>
        <c:scaling>
          <c:orientation val="minMax"/>
        </c:scaling>
        <c:delete val="1"/>
        <c:axPos val="b"/>
        <c:numFmt formatCode="ge" sourceLinked="1"/>
        <c:majorTickMark val="none"/>
        <c:minorTickMark val="none"/>
        <c:tickLblPos val="none"/>
        <c:crossAx val="676890880"/>
        <c:crosses val="autoZero"/>
        <c:auto val="1"/>
        <c:lblOffset val="100"/>
        <c:baseTimeUnit val="years"/>
      </c:dateAx>
      <c:valAx>
        <c:axId val="67689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16.28</c:v>
                </c:pt>
                <c:pt idx="1">
                  <c:v>60.38</c:v>
                </c:pt>
                <c:pt idx="2">
                  <c:v>49.21</c:v>
                </c:pt>
                <c:pt idx="3">
                  <c:v>42.94</c:v>
                </c:pt>
                <c:pt idx="4">
                  <c:v>168.15</c:v>
                </c:pt>
              </c:numCache>
            </c:numRef>
          </c:val>
          <c:extLst>
            <c:ext xmlns:c16="http://schemas.microsoft.com/office/drawing/2014/chart" uri="{C3380CC4-5D6E-409C-BE32-E72D297353CC}">
              <c16:uniqueId val="{00000000-4355-4F7D-9DF2-F10F2507AE82}"/>
            </c:ext>
          </c:extLst>
        </c:ser>
        <c:dLbls>
          <c:showLegendKey val="0"/>
          <c:showVal val="0"/>
          <c:showCatName val="0"/>
          <c:showSerName val="0"/>
          <c:showPercent val="0"/>
          <c:showBubbleSize val="0"/>
        </c:dLbls>
        <c:gapWidth val="150"/>
        <c:axId val="676892056"/>
        <c:axId val="6768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4355-4F7D-9DF2-F10F2507AE82}"/>
            </c:ext>
          </c:extLst>
        </c:ser>
        <c:dLbls>
          <c:showLegendKey val="0"/>
          <c:showVal val="0"/>
          <c:showCatName val="0"/>
          <c:showSerName val="0"/>
          <c:showPercent val="0"/>
          <c:showBubbleSize val="0"/>
        </c:dLbls>
        <c:marker val="1"/>
        <c:smooth val="0"/>
        <c:axId val="676892056"/>
        <c:axId val="676892448"/>
      </c:lineChart>
      <c:dateAx>
        <c:axId val="676892056"/>
        <c:scaling>
          <c:orientation val="minMax"/>
        </c:scaling>
        <c:delete val="1"/>
        <c:axPos val="b"/>
        <c:numFmt formatCode="ge" sourceLinked="1"/>
        <c:majorTickMark val="none"/>
        <c:minorTickMark val="none"/>
        <c:tickLblPos val="none"/>
        <c:crossAx val="676892448"/>
        <c:crosses val="autoZero"/>
        <c:auto val="1"/>
        <c:lblOffset val="100"/>
        <c:baseTimeUnit val="years"/>
      </c:dateAx>
      <c:valAx>
        <c:axId val="67689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68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101.19</c:v>
                </c:pt>
                <c:pt idx="1">
                  <c:v>106.15</c:v>
                </c:pt>
                <c:pt idx="2">
                  <c:v>112.51</c:v>
                </c:pt>
                <c:pt idx="3">
                  <c:v>110.69</c:v>
                </c:pt>
                <c:pt idx="4">
                  <c:v>118.27</c:v>
                </c:pt>
              </c:numCache>
            </c:numRef>
          </c:val>
          <c:extLst>
            <c:ext xmlns:c16="http://schemas.microsoft.com/office/drawing/2014/chart" uri="{C3380CC4-5D6E-409C-BE32-E72D297353CC}">
              <c16:uniqueId val="{00000000-E9D8-4A7C-8CD4-EDA6FDA90CBC}"/>
            </c:ext>
          </c:extLst>
        </c:ser>
        <c:dLbls>
          <c:showLegendKey val="0"/>
          <c:showVal val="0"/>
          <c:showCatName val="0"/>
          <c:showSerName val="0"/>
          <c:showPercent val="0"/>
          <c:showBubbleSize val="0"/>
        </c:dLbls>
        <c:gapWidth val="150"/>
        <c:axId val="679065832"/>
        <c:axId val="67906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E9D8-4A7C-8CD4-EDA6FDA90CBC}"/>
            </c:ext>
          </c:extLst>
        </c:ser>
        <c:dLbls>
          <c:showLegendKey val="0"/>
          <c:showVal val="0"/>
          <c:showCatName val="0"/>
          <c:showSerName val="0"/>
          <c:showPercent val="0"/>
          <c:showBubbleSize val="0"/>
        </c:dLbls>
        <c:marker val="1"/>
        <c:smooth val="0"/>
        <c:axId val="679065832"/>
        <c:axId val="679066224"/>
      </c:lineChart>
      <c:dateAx>
        <c:axId val="679065832"/>
        <c:scaling>
          <c:orientation val="minMax"/>
        </c:scaling>
        <c:delete val="1"/>
        <c:axPos val="b"/>
        <c:numFmt formatCode="ge" sourceLinked="1"/>
        <c:majorTickMark val="none"/>
        <c:minorTickMark val="none"/>
        <c:tickLblPos val="none"/>
        <c:crossAx val="679066224"/>
        <c:crosses val="autoZero"/>
        <c:auto val="1"/>
        <c:lblOffset val="100"/>
        <c:baseTimeUnit val="years"/>
      </c:dateAx>
      <c:valAx>
        <c:axId val="67906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0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168.01</c:v>
                </c:pt>
                <c:pt idx="1">
                  <c:v>161.27000000000001</c:v>
                </c:pt>
                <c:pt idx="2">
                  <c:v>142.80000000000001</c:v>
                </c:pt>
                <c:pt idx="3">
                  <c:v>153.72</c:v>
                </c:pt>
                <c:pt idx="4">
                  <c:v>142.71</c:v>
                </c:pt>
              </c:numCache>
            </c:numRef>
          </c:val>
          <c:extLst>
            <c:ext xmlns:c16="http://schemas.microsoft.com/office/drawing/2014/chart" uri="{C3380CC4-5D6E-409C-BE32-E72D297353CC}">
              <c16:uniqueId val="{00000000-280A-450A-9ABC-993783467683}"/>
            </c:ext>
          </c:extLst>
        </c:ser>
        <c:dLbls>
          <c:showLegendKey val="0"/>
          <c:showVal val="0"/>
          <c:showCatName val="0"/>
          <c:showSerName val="0"/>
          <c:showPercent val="0"/>
          <c:showBubbleSize val="0"/>
        </c:dLbls>
        <c:gapWidth val="150"/>
        <c:axId val="679080568"/>
        <c:axId val="5864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280A-450A-9ABC-993783467683}"/>
            </c:ext>
          </c:extLst>
        </c:ser>
        <c:dLbls>
          <c:showLegendKey val="0"/>
          <c:showVal val="0"/>
          <c:showCatName val="0"/>
          <c:showSerName val="0"/>
          <c:showPercent val="0"/>
          <c:showBubbleSize val="0"/>
        </c:dLbls>
        <c:marker val="1"/>
        <c:smooth val="0"/>
        <c:axId val="679080568"/>
        <c:axId val="586478184"/>
      </c:lineChart>
      <c:dateAx>
        <c:axId val="679080568"/>
        <c:scaling>
          <c:orientation val="minMax"/>
        </c:scaling>
        <c:delete val="1"/>
        <c:axPos val="b"/>
        <c:numFmt formatCode="ge" sourceLinked="1"/>
        <c:majorTickMark val="none"/>
        <c:minorTickMark val="none"/>
        <c:tickLblPos val="none"/>
        <c:crossAx val="586478184"/>
        <c:crosses val="autoZero"/>
        <c:auto val="1"/>
        <c:lblOffset val="100"/>
        <c:baseTimeUnit val="years"/>
      </c:dateAx>
      <c:valAx>
        <c:axId val="5864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0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1" zoomScale="85" zoomScaleNormal="85" workbookViewId="0">
      <selection activeCell="CC64" sqref="CC6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都農町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10740</v>
      </c>
      <c r="AM8" s="64"/>
      <c r="AN8" s="64"/>
      <c r="AO8" s="64"/>
      <c r="AP8" s="64"/>
      <c r="AQ8" s="64"/>
      <c r="AR8" s="64"/>
      <c r="AS8" s="64"/>
      <c r="AT8" s="60">
        <f>データ!$S$6</f>
        <v>102.11</v>
      </c>
      <c r="AU8" s="61"/>
      <c r="AV8" s="61"/>
      <c r="AW8" s="61"/>
      <c r="AX8" s="61"/>
      <c r="AY8" s="61"/>
      <c r="AZ8" s="61"/>
      <c r="BA8" s="61"/>
      <c r="BB8" s="63">
        <f>データ!$T$6</f>
        <v>105.18</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76.58</v>
      </c>
      <c r="J10" s="61"/>
      <c r="K10" s="61"/>
      <c r="L10" s="61"/>
      <c r="M10" s="61"/>
      <c r="N10" s="61"/>
      <c r="O10" s="62"/>
      <c r="P10" s="63">
        <f>データ!$P$6</f>
        <v>93.48</v>
      </c>
      <c r="Q10" s="63"/>
      <c r="R10" s="63"/>
      <c r="S10" s="63"/>
      <c r="T10" s="63"/>
      <c r="U10" s="63"/>
      <c r="V10" s="63"/>
      <c r="W10" s="64">
        <f>データ!$Q$6</f>
        <v>3564</v>
      </c>
      <c r="X10" s="64"/>
      <c r="Y10" s="64"/>
      <c r="Z10" s="64"/>
      <c r="AA10" s="64"/>
      <c r="AB10" s="64"/>
      <c r="AC10" s="64"/>
      <c r="AD10" s="2"/>
      <c r="AE10" s="2"/>
      <c r="AF10" s="2"/>
      <c r="AG10" s="2"/>
      <c r="AH10" s="4"/>
      <c r="AI10" s="4"/>
      <c r="AJ10" s="4"/>
      <c r="AK10" s="4"/>
      <c r="AL10" s="64">
        <f>データ!$U$6</f>
        <v>9587</v>
      </c>
      <c r="AM10" s="64"/>
      <c r="AN10" s="64"/>
      <c r="AO10" s="64"/>
      <c r="AP10" s="64"/>
      <c r="AQ10" s="64"/>
      <c r="AR10" s="64"/>
      <c r="AS10" s="64"/>
      <c r="AT10" s="60">
        <f>データ!$V$6</f>
        <v>31.1</v>
      </c>
      <c r="AU10" s="61"/>
      <c r="AV10" s="61"/>
      <c r="AW10" s="61"/>
      <c r="AX10" s="61"/>
      <c r="AY10" s="61"/>
      <c r="AZ10" s="61"/>
      <c r="BA10" s="61"/>
      <c r="BB10" s="63">
        <f>データ!$W$6</f>
        <v>308.26</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6.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6.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6.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6.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6.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6.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6.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6.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6.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6.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6.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6.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6.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6.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6.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6.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6.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6.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6.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6.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6.5" customHeight="1" x14ac:dyDescent="0.2">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6.5" customHeight="1" x14ac:dyDescent="0.2">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6.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6.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6.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6.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6.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6.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6.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6.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6.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6.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30</v>
      </c>
      <c r="BM45" s="92"/>
      <c r="BN45" s="92"/>
      <c r="BO45" s="92"/>
      <c r="BP45" s="92"/>
      <c r="BQ45" s="92"/>
      <c r="BR45" s="92"/>
      <c r="BS45" s="92"/>
      <c r="BT45" s="92"/>
      <c r="BU45" s="92"/>
      <c r="BV45" s="92"/>
      <c r="BW45" s="92"/>
      <c r="BX45" s="92"/>
      <c r="BY45" s="92"/>
      <c r="BZ45" s="93"/>
    </row>
    <row r="46" spans="1:78" ht="16.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6.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6.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6.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6.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6.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6.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6.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6.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6.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6.5" customHeight="1" x14ac:dyDescent="0.2">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6.5" customHeight="1" x14ac:dyDescent="0.2">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6.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6.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6.5" customHeight="1" x14ac:dyDescent="0.2">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6.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6.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6.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6.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36</v>
      </c>
      <c r="BM64" s="92"/>
      <c r="BN64" s="92"/>
      <c r="BO64" s="92"/>
      <c r="BP64" s="92"/>
      <c r="BQ64" s="92"/>
      <c r="BR64" s="92"/>
      <c r="BS64" s="92"/>
      <c r="BT64" s="92"/>
      <c r="BU64" s="92"/>
      <c r="BV64" s="92"/>
      <c r="BW64" s="92"/>
      <c r="BX64" s="92"/>
      <c r="BY64" s="92"/>
      <c r="BZ64" s="93"/>
    </row>
    <row r="65" spans="1:78" ht="16.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6.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6.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6.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6.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6.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6.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6.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6.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6.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6.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6.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6.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6.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6.5" customHeight="1" x14ac:dyDescent="0.2">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6.5" customHeight="1" x14ac:dyDescent="0.2">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6.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6.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7"/>
      <c r="BM82" s="98"/>
      <c r="BN82" s="98"/>
      <c r="BO82" s="98"/>
      <c r="BP82" s="98"/>
      <c r="BQ82" s="98"/>
      <c r="BR82" s="98"/>
      <c r="BS82" s="98"/>
      <c r="BT82" s="98"/>
      <c r="BU82" s="98"/>
      <c r="BV82" s="98"/>
      <c r="BW82" s="98"/>
      <c r="BX82" s="98"/>
      <c r="BY82" s="98"/>
      <c r="BZ82" s="99"/>
    </row>
    <row r="83" spans="1:78" ht="16.5" customHeight="1"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YQUX2j6pg/uIDZSNVlPpc5H1puGNU2LOxZN+hF8848ECHW9yZrswOFY+yeqE7pc/rB1qDPgMoJqyvhWL4mriA==" saltValue="lfpHweojdcE1h25FDF60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election activeCell="M8" sqref="M8"/>
    </sheetView>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454061</v>
      </c>
      <c r="D6" s="33">
        <f t="shared" si="3"/>
        <v>46</v>
      </c>
      <c r="E6" s="33">
        <f t="shared" si="3"/>
        <v>1</v>
      </c>
      <c r="F6" s="33">
        <f t="shared" si="3"/>
        <v>0</v>
      </c>
      <c r="G6" s="33">
        <f t="shared" si="3"/>
        <v>1</v>
      </c>
      <c r="H6" s="33" t="str">
        <f t="shared" si="3"/>
        <v>宮崎県　都農町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76.58</v>
      </c>
      <c r="P6" s="34">
        <f t="shared" si="3"/>
        <v>93.48</v>
      </c>
      <c r="Q6" s="34">
        <f t="shared" si="3"/>
        <v>3564</v>
      </c>
      <c r="R6" s="34">
        <f t="shared" si="3"/>
        <v>10740</v>
      </c>
      <c r="S6" s="34">
        <f t="shared" si="3"/>
        <v>102.11</v>
      </c>
      <c r="T6" s="34">
        <f t="shared" si="3"/>
        <v>105.18</v>
      </c>
      <c r="U6" s="34">
        <f t="shared" si="3"/>
        <v>9587</v>
      </c>
      <c r="V6" s="34">
        <f t="shared" si="3"/>
        <v>31.1</v>
      </c>
      <c r="W6" s="34">
        <f t="shared" si="3"/>
        <v>308.26</v>
      </c>
      <c r="X6" s="35">
        <f>IF(X7="",NA(),X7)</f>
        <v>107.4</v>
      </c>
      <c r="Y6" s="35">
        <f t="shared" ref="Y6:AG6" si="4">IF(Y7="",NA(),Y7)</f>
        <v>111.78</v>
      </c>
      <c r="Z6" s="35">
        <f t="shared" si="4"/>
        <v>117.62</v>
      </c>
      <c r="AA6" s="35">
        <f t="shared" si="4"/>
        <v>116.57</v>
      </c>
      <c r="AB6" s="35">
        <f t="shared" si="4"/>
        <v>123.55</v>
      </c>
      <c r="AC6" s="35">
        <f t="shared" si="4"/>
        <v>105.53</v>
      </c>
      <c r="AD6" s="35">
        <f t="shared" si="4"/>
        <v>107.2</v>
      </c>
      <c r="AE6" s="35">
        <f t="shared" si="4"/>
        <v>106.62</v>
      </c>
      <c r="AF6" s="35">
        <f t="shared" si="4"/>
        <v>107.95</v>
      </c>
      <c r="AG6" s="35">
        <f t="shared" si="4"/>
        <v>104.47</v>
      </c>
      <c r="AH6" s="34" t="str">
        <f>IF(AH7="","",IF(AH7="-","【-】","【"&amp;SUBSTITUTE(TEXT(AH7,"#,##0.00"),"-","△")&amp;"】"))</f>
        <v>【113.39】</v>
      </c>
      <c r="AI6" s="35">
        <f>IF(AI7="",NA(),AI7)</f>
        <v>43.34</v>
      </c>
      <c r="AJ6" s="35">
        <f t="shared" ref="AJ6:AR6" si="5">IF(AJ7="",NA(),AJ7)</f>
        <v>71.430000000000007</v>
      </c>
      <c r="AK6" s="35">
        <f t="shared" si="5"/>
        <v>52.04</v>
      </c>
      <c r="AL6" s="35">
        <f t="shared" si="5"/>
        <v>32.75</v>
      </c>
      <c r="AM6" s="35">
        <f t="shared" si="5"/>
        <v>6.44</v>
      </c>
      <c r="AN6" s="35">
        <f t="shared" si="5"/>
        <v>28.31</v>
      </c>
      <c r="AO6" s="35">
        <f t="shared" si="5"/>
        <v>13.46</v>
      </c>
      <c r="AP6" s="35">
        <f t="shared" si="5"/>
        <v>12.59</v>
      </c>
      <c r="AQ6" s="35">
        <f t="shared" si="5"/>
        <v>12.44</v>
      </c>
      <c r="AR6" s="35">
        <f t="shared" si="5"/>
        <v>16.399999999999999</v>
      </c>
      <c r="AS6" s="34" t="str">
        <f>IF(AS7="","",IF(AS7="-","【-】","【"&amp;SUBSTITUTE(TEXT(AS7,"#,##0.00"),"-","△")&amp;"】"))</f>
        <v>【0.85】</v>
      </c>
      <c r="AT6" s="35">
        <f>IF(AT7="",NA(),AT7)</f>
        <v>558.03</v>
      </c>
      <c r="AU6" s="35">
        <f t="shared" ref="AU6:BC6" si="6">IF(AU7="",NA(),AU7)</f>
        <v>303.7</v>
      </c>
      <c r="AV6" s="35">
        <f t="shared" si="6"/>
        <v>693.58</v>
      </c>
      <c r="AW6" s="35">
        <f t="shared" si="6"/>
        <v>974.8</v>
      </c>
      <c r="AX6" s="35">
        <f t="shared" si="6"/>
        <v>1097.1199999999999</v>
      </c>
      <c r="AY6" s="35">
        <f t="shared" si="6"/>
        <v>1164.51</v>
      </c>
      <c r="AZ6" s="35">
        <f t="shared" si="6"/>
        <v>434.72</v>
      </c>
      <c r="BA6" s="35">
        <f t="shared" si="6"/>
        <v>416.14</v>
      </c>
      <c r="BB6" s="35">
        <f t="shared" si="6"/>
        <v>371.89</v>
      </c>
      <c r="BC6" s="35">
        <f t="shared" si="6"/>
        <v>293.23</v>
      </c>
      <c r="BD6" s="34" t="str">
        <f>IF(BD7="","",IF(BD7="-","【-】","【"&amp;SUBSTITUTE(TEXT(BD7,"#,##0.00"),"-","△")&amp;"】"))</f>
        <v>【264.34】</v>
      </c>
      <c r="BE6" s="35">
        <f>IF(BE7="",NA(),BE7)</f>
        <v>16.28</v>
      </c>
      <c r="BF6" s="35">
        <f t="shared" ref="BF6:BN6" si="7">IF(BF7="",NA(),BF7)</f>
        <v>60.38</v>
      </c>
      <c r="BG6" s="35">
        <f t="shared" si="7"/>
        <v>49.21</v>
      </c>
      <c r="BH6" s="35">
        <f t="shared" si="7"/>
        <v>42.94</v>
      </c>
      <c r="BI6" s="35">
        <f t="shared" si="7"/>
        <v>168.15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101.19</v>
      </c>
      <c r="BQ6" s="35">
        <f t="shared" ref="BQ6:BY6" si="8">IF(BQ7="",NA(),BQ7)</f>
        <v>106.15</v>
      </c>
      <c r="BR6" s="35">
        <f t="shared" si="8"/>
        <v>112.51</v>
      </c>
      <c r="BS6" s="35">
        <f t="shared" si="8"/>
        <v>110.69</v>
      </c>
      <c r="BT6" s="35">
        <f t="shared" si="8"/>
        <v>118.27</v>
      </c>
      <c r="BU6" s="35">
        <f t="shared" si="8"/>
        <v>90.64</v>
      </c>
      <c r="BV6" s="35">
        <f t="shared" si="8"/>
        <v>93.66</v>
      </c>
      <c r="BW6" s="35">
        <f t="shared" si="8"/>
        <v>92.76</v>
      </c>
      <c r="BX6" s="35">
        <f t="shared" si="8"/>
        <v>93.28</v>
      </c>
      <c r="BY6" s="35">
        <f t="shared" si="8"/>
        <v>87.51</v>
      </c>
      <c r="BZ6" s="34" t="str">
        <f>IF(BZ7="","",IF(BZ7="-","【-】","【"&amp;SUBSTITUTE(TEXT(BZ7,"#,##0.00"),"-","△")&amp;"】"))</f>
        <v>【104.36】</v>
      </c>
      <c r="CA6" s="35">
        <f>IF(CA7="",NA(),CA7)</f>
        <v>168.01</v>
      </c>
      <c r="CB6" s="35">
        <f t="shared" ref="CB6:CJ6" si="9">IF(CB7="",NA(),CB7)</f>
        <v>161.27000000000001</v>
      </c>
      <c r="CC6" s="35">
        <f t="shared" si="9"/>
        <v>142.80000000000001</v>
      </c>
      <c r="CD6" s="35">
        <f t="shared" si="9"/>
        <v>153.72</v>
      </c>
      <c r="CE6" s="35">
        <f t="shared" si="9"/>
        <v>142.71</v>
      </c>
      <c r="CF6" s="35">
        <f t="shared" si="9"/>
        <v>213.52</v>
      </c>
      <c r="CG6" s="35">
        <f t="shared" si="9"/>
        <v>208.21</v>
      </c>
      <c r="CH6" s="35">
        <f t="shared" si="9"/>
        <v>208.67</v>
      </c>
      <c r="CI6" s="35">
        <f t="shared" si="9"/>
        <v>208.29</v>
      </c>
      <c r="CJ6" s="35">
        <f t="shared" si="9"/>
        <v>218.42</v>
      </c>
      <c r="CK6" s="34" t="str">
        <f>IF(CK7="","",IF(CK7="-","【-】","【"&amp;SUBSTITUTE(TEXT(CK7,"#,##0.00"),"-","△")&amp;"】"))</f>
        <v>【165.71】</v>
      </c>
      <c r="CL6" s="35">
        <f>IF(CL7="",NA(),CL7)</f>
        <v>82.7</v>
      </c>
      <c r="CM6" s="35">
        <f t="shared" ref="CM6:CU6" si="10">IF(CM7="",NA(),CM7)</f>
        <v>78.78</v>
      </c>
      <c r="CN6" s="35">
        <f t="shared" si="10"/>
        <v>89.51</v>
      </c>
      <c r="CO6" s="35">
        <f t="shared" si="10"/>
        <v>89.51</v>
      </c>
      <c r="CP6" s="35">
        <f t="shared" si="10"/>
        <v>64.400000000000006</v>
      </c>
      <c r="CQ6" s="35">
        <f t="shared" si="10"/>
        <v>49.77</v>
      </c>
      <c r="CR6" s="35">
        <f t="shared" si="10"/>
        <v>49.22</v>
      </c>
      <c r="CS6" s="35">
        <f t="shared" si="10"/>
        <v>49.08</v>
      </c>
      <c r="CT6" s="35">
        <f t="shared" si="10"/>
        <v>49.32</v>
      </c>
      <c r="CU6" s="35">
        <f t="shared" si="10"/>
        <v>50.24</v>
      </c>
      <c r="CV6" s="34" t="str">
        <f>IF(CV7="","",IF(CV7="-","【-】","【"&amp;SUBSTITUTE(TEXT(CV7,"#,##0.00"),"-","△")&amp;"】"))</f>
        <v>【60.41】</v>
      </c>
      <c r="CW6" s="35">
        <f>IF(CW7="",NA(),CW7)</f>
        <v>67.739999999999995</v>
      </c>
      <c r="CX6" s="35">
        <f t="shared" ref="CX6:DF6" si="11">IF(CX7="",NA(),CX7)</f>
        <v>69.47</v>
      </c>
      <c r="CY6" s="35">
        <f t="shared" si="11"/>
        <v>65.22</v>
      </c>
      <c r="CZ6" s="35">
        <f t="shared" si="11"/>
        <v>62.96</v>
      </c>
      <c r="DA6" s="35">
        <f t="shared" si="11"/>
        <v>84.63</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67.81</v>
      </c>
      <c r="DI6" s="35">
        <f t="shared" ref="DI6:DQ6" si="12">IF(DI7="",NA(),DI7)</f>
        <v>66.91</v>
      </c>
      <c r="DJ6" s="35">
        <f t="shared" si="12"/>
        <v>68.37</v>
      </c>
      <c r="DK6" s="35">
        <f t="shared" si="12"/>
        <v>68.569999999999993</v>
      </c>
      <c r="DL6" s="35">
        <f t="shared" si="12"/>
        <v>59.71</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1.34</v>
      </c>
      <c r="EE6" s="35">
        <f t="shared" ref="EE6:EM6" si="14">IF(EE7="",NA(),EE7)</f>
        <v>1.1499999999999999</v>
      </c>
      <c r="EF6" s="35">
        <f t="shared" si="14"/>
        <v>1.83</v>
      </c>
      <c r="EG6" s="35">
        <f t="shared" si="14"/>
        <v>0.15</v>
      </c>
      <c r="EH6" s="35">
        <f t="shared" si="14"/>
        <v>0.04</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2">
      <c r="A7" s="28"/>
      <c r="B7" s="37">
        <v>2017</v>
      </c>
      <c r="C7" s="37">
        <v>454061</v>
      </c>
      <c r="D7" s="37">
        <v>46</v>
      </c>
      <c r="E7" s="37">
        <v>1</v>
      </c>
      <c r="F7" s="37">
        <v>0</v>
      </c>
      <c r="G7" s="37">
        <v>1</v>
      </c>
      <c r="H7" s="37" t="s">
        <v>105</v>
      </c>
      <c r="I7" s="37" t="s">
        <v>106</v>
      </c>
      <c r="J7" s="37" t="s">
        <v>107</v>
      </c>
      <c r="K7" s="37" t="s">
        <v>108</v>
      </c>
      <c r="L7" s="37" t="s">
        <v>109</v>
      </c>
      <c r="M7" s="37" t="s">
        <v>116</v>
      </c>
      <c r="N7" s="38" t="s">
        <v>110</v>
      </c>
      <c r="O7" s="38">
        <v>76.58</v>
      </c>
      <c r="P7" s="38">
        <v>93.48</v>
      </c>
      <c r="Q7" s="38">
        <v>3564</v>
      </c>
      <c r="R7" s="38">
        <v>10740</v>
      </c>
      <c r="S7" s="38">
        <v>102.11</v>
      </c>
      <c r="T7" s="38">
        <v>105.18</v>
      </c>
      <c r="U7" s="38">
        <v>9587</v>
      </c>
      <c r="V7" s="38">
        <v>31.1</v>
      </c>
      <c r="W7" s="38">
        <v>308.26</v>
      </c>
      <c r="X7" s="38">
        <v>107.4</v>
      </c>
      <c r="Y7" s="38">
        <v>111.78</v>
      </c>
      <c r="Z7" s="38">
        <v>117.62</v>
      </c>
      <c r="AA7" s="38">
        <v>116.57</v>
      </c>
      <c r="AB7" s="38">
        <v>123.55</v>
      </c>
      <c r="AC7" s="38">
        <v>105.53</v>
      </c>
      <c r="AD7" s="38">
        <v>107.2</v>
      </c>
      <c r="AE7" s="38">
        <v>106.62</v>
      </c>
      <c r="AF7" s="38">
        <v>107.95</v>
      </c>
      <c r="AG7" s="38">
        <v>104.47</v>
      </c>
      <c r="AH7" s="38">
        <v>113.39</v>
      </c>
      <c r="AI7" s="38">
        <v>43.34</v>
      </c>
      <c r="AJ7" s="38">
        <v>71.430000000000007</v>
      </c>
      <c r="AK7" s="38">
        <v>52.04</v>
      </c>
      <c r="AL7" s="38">
        <v>32.75</v>
      </c>
      <c r="AM7" s="38">
        <v>6.44</v>
      </c>
      <c r="AN7" s="38">
        <v>28.31</v>
      </c>
      <c r="AO7" s="38">
        <v>13.46</v>
      </c>
      <c r="AP7" s="38">
        <v>12.59</v>
      </c>
      <c r="AQ7" s="38">
        <v>12.44</v>
      </c>
      <c r="AR7" s="38">
        <v>16.399999999999999</v>
      </c>
      <c r="AS7" s="38">
        <v>0.85</v>
      </c>
      <c r="AT7" s="38">
        <v>558.03</v>
      </c>
      <c r="AU7" s="38">
        <v>303.7</v>
      </c>
      <c r="AV7" s="38">
        <v>693.58</v>
      </c>
      <c r="AW7" s="38">
        <v>974.8</v>
      </c>
      <c r="AX7" s="38">
        <v>1097.1199999999999</v>
      </c>
      <c r="AY7" s="38">
        <v>1164.51</v>
      </c>
      <c r="AZ7" s="38">
        <v>434.72</v>
      </c>
      <c r="BA7" s="38">
        <v>416.14</v>
      </c>
      <c r="BB7" s="38">
        <v>371.89</v>
      </c>
      <c r="BC7" s="38">
        <v>293.23</v>
      </c>
      <c r="BD7" s="38">
        <v>264.33999999999997</v>
      </c>
      <c r="BE7" s="38">
        <v>16.28</v>
      </c>
      <c r="BF7" s="38">
        <v>60.38</v>
      </c>
      <c r="BG7" s="38">
        <v>49.21</v>
      </c>
      <c r="BH7" s="38">
        <v>42.94</v>
      </c>
      <c r="BI7" s="38">
        <v>168.15</v>
      </c>
      <c r="BJ7" s="38">
        <v>498.27</v>
      </c>
      <c r="BK7" s="38">
        <v>495.76</v>
      </c>
      <c r="BL7" s="38">
        <v>487.22</v>
      </c>
      <c r="BM7" s="38">
        <v>483.11</v>
      </c>
      <c r="BN7" s="38">
        <v>542.29999999999995</v>
      </c>
      <c r="BO7" s="38">
        <v>274.27</v>
      </c>
      <c r="BP7" s="38">
        <v>101.19</v>
      </c>
      <c r="BQ7" s="38">
        <v>106.15</v>
      </c>
      <c r="BR7" s="38">
        <v>112.51</v>
      </c>
      <c r="BS7" s="38">
        <v>110.69</v>
      </c>
      <c r="BT7" s="38">
        <v>118.27</v>
      </c>
      <c r="BU7" s="38">
        <v>90.64</v>
      </c>
      <c r="BV7" s="38">
        <v>93.66</v>
      </c>
      <c r="BW7" s="38">
        <v>92.76</v>
      </c>
      <c r="BX7" s="38">
        <v>93.28</v>
      </c>
      <c r="BY7" s="38">
        <v>87.51</v>
      </c>
      <c r="BZ7" s="38">
        <v>104.36</v>
      </c>
      <c r="CA7" s="38">
        <v>168.01</v>
      </c>
      <c r="CB7" s="38">
        <v>161.27000000000001</v>
      </c>
      <c r="CC7" s="38">
        <v>142.80000000000001</v>
      </c>
      <c r="CD7" s="38">
        <v>153.72</v>
      </c>
      <c r="CE7" s="38">
        <v>142.71</v>
      </c>
      <c r="CF7" s="38">
        <v>213.52</v>
      </c>
      <c r="CG7" s="38">
        <v>208.21</v>
      </c>
      <c r="CH7" s="38">
        <v>208.67</v>
      </c>
      <c r="CI7" s="38">
        <v>208.29</v>
      </c>
      <c r="CJ7" s="38">
        <v>218.42</v>
      </c>
      <c r="CK7" s="38">
        <v>165.71</v>
      </c>
      <c r="CL7" s="38">
        <v>82.7</v>
      </c>
      <c r="CM7" s="38">
        <v>78.78</v>
      </c>
      <c r="CN7" s="38">
        <v>89.51</v>
      </c>
      <c r="CO7" s="38">
        <v>89.51</v>
      </c>
      <c r="CP7" s="38">
        <v>64.400000000000006</v>
      </c>
      <c r="CQ7" s="38">
        <v>49.77</v>
      </c>
      <c r="CR7" s="38">
        <v>49.22</v>
      </c>
      <c r="CS7" s="38">
        <v>49.08</v>
      </c>
      <c r="CT7" s="38">
        <v>49.32</v>
      </c>
      <c r="CU7" s="38">
        <v>50.24</v>
      </c>
      <c r="CV7" s="38">
        <v>60.41</v>
      </c>
      <c r="CW7" s="38">
        <v>67.739999999999995</v>
      </c>
      <c r="CX7" s="38">
        <v>69.47</v>
      </c>
      <c r="CY7" s="38">
        <v>65.22</v>
      </c>
      <c r="CZ7" s="38">
        <v>62.96</v>
      </c>
      <c r="DA7" s="38">
        <v>84.63</v>
      </c>
      <c r="DB7" s="38">
        <v>79.98</v>
      </c>
      <c r="DC7" s="38">
        <v>79.48</v>
      </c>
      <c r="DD7" s="38">
        <v>79.3</v>
      </c>
      <c r="DE7" s="38">
        <v>79.34</v>
      </c>
      <c r="DF7" s="38">
        <v>78.650000000000006</v>
      </c>
      <c r="DG7" s="38">
        <v>89.93</v>
      </c>
      <c r="DH7" s="38">
        <v>67.81</v>
      </c>
      <c r="DI7" s="38">
        <v>66.91</v>
      </c>
      <c r="DJ7" s="38">
        <v>68.37</v>
      </c>
      <c r="DK7" s="38">
        <v>68.569999999999993</v>
      </c>
      <c r="DL7" s="38">
        <v>59.71</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1.34</v>
      </c>
      <c r="EE7" s="38">
        <v>1.1499999999999999</v>
      </c>
      <c r="EF7" s="38">
        <v>1.83</v>
      </c>
      <c r="EG7" s="38">
        <v>0.15</v>
      </c>
      <c r="EH7" s="38">
        <v>0.04</v>
      </c>
      <c r="EI7" s="38">
        <v>0.64</v>
      </c>
      <c r="EJ7" s="38">
        <v>0.56000000000000005</v>
      </c>
      <c r="EK7" s="38">
        <v>0.65</v>
      </c>
      <c r="EL7" s="38">
        <v>0.46</v>
      </c>
      <c r="EM7" s="38">
        <v>0.44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2019-02-07T12:40:27Z</cp:lastPrinted>
  <dcterms:created xsi:type="dcterms:W3CDTF">2018-12-03T08:39:30Z</dcterms:created>
  <dcterms:modified xsi:type="dcterms:W3CDTF">2019-02-18T00:04:27Z</dcterms:modified>
  <cp:category/>
</cp:coreProperties>
</file>