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BK8eU/LOAlw3w4Py5Fh28EMOcJtn8fjovOIxNYlgCfmTbPSIZDUDYXTU9C1fJjDJkrZ+LkQl/14skd3yTvuYA==" workbookSaltValue="6FStMcQrbCbFRrhhBuLeMw==" workbookSpinCount="100000" lockStructure="1"/>
  <bookViews>
    <workbookView xWindow="600" yWindow="600" windowWidth="20490" windowHeight="795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54" i="4"/>
  <c r="MH78" i="4"/>
  <c r="IZ54" i="4"/>
  <c r="IZ32" i="4"/>
  <c r="FL32" i="4"/>
  <c r="CS78" i="4"/>
  <c r="BX54" i="4"/>
  <c r="BX32" i="4"/>
  <c r="MN32" i="4"/>
  <c r="C11" i="5"/>
  <c r="D11" i="5"/>
  <c r="E11" i="5"/>
  <c r="B11" i="5"/>
  <c r="KC78" i="4" l="1"/>
  <c r="HG54" i="4"/>
  <c r="HG32" i="4"/>
  <c r="AN78" i="4"/>
  <c r="FH78" i="4"/>
  <c r="DS54" i="4"/>
  <c r="DS32" i="4"/>
  <c r="AE54" i="4"/>
  <c r="AE32" i="4"/>
  <c r="KU54" i="4"/>
  <c r="KU32" i="4"/>
  <c r="KF54" i="4"/>
  <c r="DD32" i="4"/>
  <c r="JJ78" i="4"/>
  <c r="GR54" i="4"/>
  <c r="GR32" i="4"/>
  <c r="EO78" i="4"/>
  <c r="U78" i="4"/>
  <c r="P54" i="4"/>
  <c r="P32" i="4"/>
  <c r="KF32" i="4"/>
  <c r="DD54" i="4"/>
  <c r="BZ78" i="4"/>
  <c r="BI54" i="4"/>
  <c r="BI32" i="4"/>
  <c r="LY54" i="4"/>
  <c r="LY32" i="4"/>
  <c r="LO78" i="4"/>
  <c r="GT78" i="4"/>
  <c r="EW54" i="4"/>
  <c r="EW32" i="4"/>
  <c r="IK54" i="4"/>
  <c r="IK32" i="4"/>
  <c r="GA78" i="4"/>
  <c r="BG78" i="4"/>
  <c r="AT54" i="4"/>
  <c r="AT32" i="4"/>
  <c r="LJ54" i="4"/>
  <c r="LJ32" i="4"/>
  <c r="KV78" i="4"/>
  <c r="HV54" i="4"/>
  <c r="HV32" i="4"/>
  <c r="EH54" i="4"/>
  <c r="EH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<sst xmlns="http://schemas.openxmlformats.org/spreadsheetml/2006/main" count="288" uniqueCount="152">
  <si>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</si>
  <si>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</si>
  <si>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</si>
  <si>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</si>
  <si>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</si>
  <si>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</si>
  <si>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</si>
  <si>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</si>
  <si>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</si>
  <si>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</si>
  <si>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</si>
  <si>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</si>
  <si>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</si>
  <si>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</si>
  <si>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</si>
  <si>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</si>
  <si>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</si>
  <si>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</si>
  <si>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</si>
  <si>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</si>
  <si>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</si>
  <si>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</si>
  <si>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</si>
  <si>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</si>
  <si>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</si>
  <si>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</si>
  <si>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</si>
  <si>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</si>
  <si>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</si>
  <si>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</si>
  <si>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</si>
  <si>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</si>
  <si>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</si>
  <si>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</si>
  <si>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</si>
  <si>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</si>
  <si>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</si>
  <si>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</si>
  <si>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</si>
  <si>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</si>
  <si>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</si>
  <si>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</si>
  <si>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</si>
  <si>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</si>
  <si>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</si>
  <si>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</si>
  <si>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</si>
  <si>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</si>
  <si>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</si>
  <si>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</si>
  <si>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</si>
  <si>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</si>
  <si>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</si>
  <si>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</si>
  <si>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</si>
  <si>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</si>
  <si>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</si>
  <si>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</si>
  <si>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</si>
  <si>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</si>
  <si>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</si>
  <si>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</si>
  <si>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</si>
  <si>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</si>
  <si>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</si>
  <si>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</si>
  <si>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</si>
  <si>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</si>
  <si>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</si>
  <si>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</si>
  <si>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</si>
  <si>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</si>
  <si>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</si>
  <si>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</si>
  <si>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</si>
  <si>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</si>
  <si>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</si>
  <si>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</si>
  <si>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</si>
  <si>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</si>
  <si>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</si>
  <si>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</si>
  <si>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</si>
  <si>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</si>
  <si>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</si>
  <si>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</si>
  <si>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</si>
  <si>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</si>
  <si>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</si>
  <si>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</si>
  <si>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</si>
  <si>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</si>
  <si>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</si>
  <si>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</si>
  <si>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</si>
  <si>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</si>
  <si>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</si>
  <si>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</si>
  <si>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</si>
  <si>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</si>
  <si>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</si>
  <si>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</si>
  <si>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</si>
  <si>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</si>
  <si>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</si>
  <si>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</si>
  <si>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</si>
  <si>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</si>
  <si>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</si>
  <si>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</si>
  <si>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</si>
  <si>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</si>
  <si>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</si>
  <si>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</si>
  <si>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</si>
  <si>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</si>
  <si>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</si>
  <si>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</si>
  <si>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</si>
  <si>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</si>
  <si>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</si>
  <si>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</si>
  <si>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</si>
  <si>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</si>
  <si>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</si>
  <si>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</si>
  <si>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</si>
  <si>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</si>
  <si>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</si>
  <si>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</si>
  <si>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</si>
  <si>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</si>
  <si>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</si>
  <si>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</si>
  <si>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</si>
  <si>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</si>
  <si>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</si>
  <si>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</si>
  <si>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</si>
  <si>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</si>
  <si>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</si>
  <si>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</si>
  <si>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</si>
  <si>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</si>
  <si>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</si>
  <si>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</si>
  <si>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</si>
  <si>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</si>
  <si>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公立病院として民間医療機関では担えない政策医療・不採算医療、また、今後の高齢化の更なる進展など地域の将来の状況を見据えた場合に必要な医療機能を担うとともに、圏域内において地域医療の中核的な役割を果たしている県立日南病院との機能分担を図る。これを基本に次のとおり病院機能を担っていく。
　(1)回復期リハビリテーション医療機能
  (2)在宅医療支援機能
  (3)在宅医療連携拠点機能
  (4)救急医療機能
  (5)専門診療機能
  (6)公衆衛生活動機能</t>
    <rPh sb="1" eb="3">
      <t>コウリツ</t>
    </rPh>
    <rPh sb="3" eb="5">
      <t>ビョウイン</t>
    </rPh>
    <rPh sb="8" eb="10">
      <t>ミンカン</t>
    </rPh>
    <rPh sb="10" eb="12">
      <t>イリョウ</t>
    </rPh>
    <rPh sb="12" eb="14">
      <t>キカン</t>
    </rPh>
    <rPh sb="16" eb="17">
      <t>ニナ</t>
    </rPh>
    <rPh sb="20" eb="22">
      <t>セイサク</t>
    </rPh>
    <rPh sb="22" eb="24">
      <t>イリョウ</t>
    </rPh>
    <rPh sb="25" eb="28">
      <t>フサイサン</t>
    </rPh>
    <rPh sb="28" eb="30">
      <t>イリョウ</t>
    </rPh>
    <rPh sb="34" eb="36">
      <t>コンゴ</t>
    </rPh>
    <rPh sb="37" eb="40">
      <t>コウレイカ</t>
    </rPh>
    <rPh sb="41" eb="42">
      <t>サラ</t>
    </rPh>
    <rPh sb="44" eb="46">
      <t>シンテン</t>
    </rPh>
    <rPh sb="48" eb="50">
      <t>チイキ</t>
    </rPh>
    <rPh sb="51" eb="53">
      <t>ショウライ</t>
    </rPh>
    <rPh sb="54" eb="56">
      <t>ジョウキョウ</t>
    </rPh>
    <rPh sb="57" eb="59">
      <t>ミス</t>
    </rPh>
    <rPh sb="61" eb="63">
      <t>バアイ</t>
    </rPh>
    <rPh sb="64" eb="66">
      <t>ヒツヨウ</t>
    </rPh>
    <rPh sb="67" eb="69">
      <t>イリョウ</t>
    </rPh>
    <rPh sb="69" eb="71">
      <t>キノウ</t>
    </rPh>
    <rPh sb="72" eb="73">
      <t>ニナ</t>
    </rPh>
    <rPh sb="147" eb="149">
      <t>カイフク</t>
    </rPh>
    <rPh sb="149" eb="150">
      <t>キ</t>
    </rPh>
    <rPh sb="159" eb="161">
      <t>イリョウ</t>
    </rPh>
    <rPh sb="161" eb="163">
      <t>キノウ</t>
    </rPh>
    <rPh sb="169" eb="171">
      <t>ザイタク</t>
    </rPh>
    <rPh sb="171" eb="173">
      <t>イリョウ</t>
    </rPh>
    <rPh sb="173" eb="175">
      <t>シエン</t>
    </rPh>
    <rPh sb="175" eb="177">
      <t>キノウ</t>
    </rPh>
    <rPh sb="183" eb="185">
      <t>ザイタク</t>
    </rPh>
    <rPh sb="185" eb="187">
      <t>イリョウ</t>
    </rPh>
    <rPh sb="187" eb="189">
      <t>レンケイ</t>
    </rPh>
    <rPh sb="189" eb="191">
      <t>キョテン</t>
    </rPh>
    <rPh sb="191" eb="193">
      <t>キノウ</t>
    </rPh>
    <rPh sb="199" eb="201">
      <t>キュウキュウ</t>
    </rPh>
    <rPh sb="201" eb="203">
      <t>イリョウ</t>
    </rPh>
    <rPh sb="203" eb="205">
      <t>キノウ</t>
    </rPh>
    <rPh sb="211" eb="213">
      <t>センモン</t>
    </rPh>
    <rPh sb="213" eb="215">
      <t>シンリョウ</t>
    </rPh>
    <rPh sb="215" eb="217">
      <t>キノウ</t>
    </rPh>
    <rPh sb="223" eb="225">
      <t>コウシュウ</t>
    </rPh>
    <rPh sb="225" eb="227">
      <t>エイセイ</t>
    </rPh>
    <rPh sb="227" eb="229">
      <t>カツドウ</t>
    </rPh>
    <rPh sb="229" eb="231">
      <t>キノウ</t>
    </rPh>
    <phoneticPr fontId="19"/>
  </si>
  <si>
    <t>　H29年度においても、病院診療に必要な人材、医療機器の投資を行いながら経営安定の対策を講じたことから収益が増加し、経営の健全化が図られてきている。
　今後、不安定な患者の動向、診療体制や施設の維持管理ため経費の増加、老朽化による施設等更新が待っており、経営安定に向け、収入の確保、業務体制見直しによる人件費の抑制などを考えた新たな対策が必要である。</t>
    <rPh sb="4" eb="6">
      <t>ネンド</t>
    </rPh>
    <rPh sb="12" eb="14">
      <t>ビョウイン</t>
    </rPh>
    <rPh sb="14" eb="16">
      <t>シンリョウ</t>
    </rPh>
    <rPh sb="17" eb="19">
      <t>ヒツヨウ</t>
    </rPh>
    <rPh sb="20" eb="22">
      <t>ジンザイ</t>
    </rPh>
    <rPh sb="28" eb="30">
      <t>トウシ</t>
    </rPh>
    <rPh sb="31" eb="32">
      <t>オコナ</t>
    </rPh>
    <rPh sb="36" eb="38">
      <t>ケイエイ</t>
    </rPh>
    <rPh sb="38" eb="40">
      <t>アンテイ</t>
    </rPh>
    <rPh sb="41" eb="43">
      <t>タイサク</t>
    </rPh>
    <rPh sb="44" eb="45">
      <t>コウ</t>
    </rPh>
    <rPh sb="51" eb="53">
      <t>シュウエキ</t>
    </rPh>
    <rPh sb="54" eb="56">
      <t>ゾウカ</t>
    </rPh>
    <rPh sb="58" eb="60">
      <t>ケイエイ</t>
    </rPh>
    <rPh sb="61" eb="64">
      <t>ケンゼンカ</t>
    </rPh>
    <rPh sb="65" eb="66">
      <t>ハカ</t>
    </rPh>
    <rPh sb="76" eb="78">
      <t>コンゴ</t>
    </rPh>
    <rPh sb="79" eb="82">
      <t>フアンテイ</t>
    </rPh>
    <rPh sb="83" eb="85">
      <t>カンジャ</t>
    </rPh>
    <rPh sb="86" eb="88">
      <t>ドウコウ</t>
    </rPh>
    <rPh sb="89" eb="91">
      <t>シンリョウ</t>
    </rPh>
    <rPh sb="91" eb="93">
      <t>タイセイ</t>
    </rPh>
    <rPh sb="94" eb="96">
      <t>シセツ</t>
    </rPh>
    <rPh sb="97" eb="99">
      <t>イジ</t>
    </rPh>
    <rPh sb="99" eb="101">
      <t>カンリ</t>
    </rPh>
    <rPh sb="103" eb="105">
      <t>ケイヒ</t>
    </rPh>
    <rPh sb="106" eb="108">
      <t>ゾウカ</t>
    </rPh>
    <rPh sb="109" eb="112">
      <t>ロウキュウカ</t>
    </rPh>
    <rPh sb="115" eb="118">
      <t>シセツトウ</t>
    </rPh>
    <rPh sb="118" eb="120">
      <t>コウシン</t>
    </rPh>
    <rPh sb="121" eb="122">
      <t>マ</t>
    </rPh>
    <rPh sb="127" eb="129">
      <t>ケイエイ</t>
    </rPh>
    <rPh sb="129" eb="131">
      <t>アンテイ</t>
    </rPh>
    <rPh sb="132" eb="133">
      <t>ム</t>
    </rPh>
    <rPh sb="135" eb="137">
      <t>シュウニュウ</t>
    </rPh>
    <rPh sb="138" eb="140">
      <t>カクホ</t>
    </rPh>
    <rPh sb="141" eb="143">
      <t>ギョウム</t>
    </rPh>
    <rPh sb="143" eb="145">
      <t>タイセイ</t>
    </rPh>
    <rPh sb="145" eb="147">
      <t>ミナオ</t>
    </rPh>
    <rPh sb="151" eb="154">
      <t>ジンケンヒ</t>
    </rPh>
    <rPh sb="155" eb="157">
      <t>ヨクセイ</t>
    </rPh>
    <rPh sb="160" eb="161">
      <t>カンガ</t>
    </rPh>
    <rPh sb="163" eb="164">
      <t>アラ</t>
    </rPh>
    <rPh sb="166" eb="168">
      <t>タイサク</t>
    </rPh>
    <rPh sb="169" eb="171">
      <t>ヒツヨウ</t>
    </rPh>
    <phoneticPr fontId="19"/>
  </si>
  <si>
    <t>　有形固定資産減価償却率は、年々増加しているが、H29年度も類似団体より低い。
　昨年度と同様に、器械備品減価償却率は、類似団体より高い状態が続いており、医療機器の更新が進んでいないと考えられる。
　病院の診療収益に大きく影響することから、施設改修を含めた投資計画を経営状況を見据えながら作成していく必要がある。
　</t>
    <rPh sb="1" eb="3">
      <t>ユウケイ</t>
    </rPh>
    <rPh sb="3" eb="5">
      <t>コテイ</t>
    </rPh>
    <rPh sb="5" eb="7">
      <t>シサン</t>
    </rPh>
    <rPh sb="7" eb="9">
      <t>ゲンカ</t>
    </rPh>
    <rPh sb="9" eb="11">
      <t>ショウキャク</t>
    </rPh>
    <rPh sb="11" eb="12">
      <t>リツ</t>
    </rPh>
    <rPh sb="14" eb="16">
      <t>ネンネン</t>
    </rPh>
    <rPh sb="16" eb="18">
      <t>ゾウカ</t>
    </rPh>
    <rPh sb="27" eb="29">
      <t>ネンド</t>
    </rPh>
    <rPh sb="30" eb="32">
      <t>ルイジ</t>
    </rPh>
    <rPh sb="32" eb="34">
      <t>ダンタイ</t>
    </rPh>
    <rPh sb="36" eb="37">
      <t>ヒク</t>
    </rPh>
    <rPh sb="41" eb="44">
      <t>サクネンド</t>
    </rPh>
    <rPh sb="45" eb="47">
      <t>ドウヨウ</t>
    </rPh>
    <rPh sb="49" eb="51">
      <t>キカイ</t>
    </rPh>
    <rPh sb="51" eb="53">
      <t>ビヒン</t>
    </rPh>
    <rPh sb="53" eb="55">
      <t>ゲンカ</t>
    </rPh>
    <rPh sb="55" eb="57">
      <t>ショウキャク</t>
    </rPh>
    <rPh sb="57" eb="58">
      <t>リツ</t>
    </rPh>
    <rPh sb="60" eb="62">
      <t>ルイジ</t>
    </rPh>
    <rPh sb="62" eb="64">
      <t>ダンタイ</t>
    </rPh>
    <rPh sb="66" eb="67">
      <t>タカ</t>
    </rPh>
    <rPh sb="68" eb="70">
      <t>ジョウタイ</t>
    </rPh>
    <rPh sb="71" eb="72">
      <t>ツヅ</t>
    </rPh>
    <rPh sb="77" eb="79">
      <t>イリョウ</t>
    </rPh>
    <rPh sb="79" eb="81">
      <t>キキ</t>
    </rPh>
    <rPh sb="82" eb="84">
      <t>コウシン</t>
    </rPh>
    <rPh sb="85" eb="86">
      <t>スス</t>
    </rPh>
    <rPh sb="92" eb="93">
      <t>カンガ</t>
    </rPh>
    <rPh sb="100" eb="102">
      <t>ビョウイン</t>
    </rPh>
    <rPh sb="103" eb="105">
      <t>シンリョウ</t>
    </rPh>
    <rPh sb="105" eb="107">
      <t>シュウエキ</t>
    </rPh>
    <rPh sb="108" eb="109">
      <t>オオ</t>
    </rPh>
    <rPh sb="111" eb="113">
      <t>エイキョウ</t>
    </rPh>
    <rPh sb="120" eb="122">
      <t>シセツ</t>
    </rPh>
    <rPh sb="122" eb="124">
      <t>カイシュウ</t>
    </rPh>
    <rPh sb="125" eb="126">
      <t>フク</t>
    </rPh>
    <rPh sb="128" eb="130">
      <t>トウシ</t>
    </rPh>
    <rPh sb="130" eb="132">
      <t>ケイカク</t>
    </rPh>
    <rPh sb="133" eb="135">
      <t>ケイエイ</t>
    </rPh>
    <rPh sb="135" eb="137">
      <t>ジョウキョウ</t>
    </rPh>
    <rPh sb="138" eb="140">
      <t>ミス</t>
    </rPh>
    <rPh sb="144" eb="146">
      <t>サクセイ</t>
    </rPh>
    <rPh sb="150" eb="152">
      <t>ヒツヨウ</t>
    </rPh>
    <phoneticPr fontId="19"/>
  </si>
  <si>
    <t>　H28年度に引き続きH29年度も、計画的な人材確保(セラピストの確保)、設備投資(医療機器)を行い、入院患者、外来患者ともに増え、医業収益が増加となった。
　このことから、病床利用率や医業収支比率が上昇した。
　しかしながら、類似団体と比べ職員給与費対医業収益比率は依然として高い。
　これは、回復期リハビリテーション病棟や救急告示病院の機能を有しているため、医療サービス提供に多くの人材を投入していることがその要因と考えられる。
　また、今回、医療外収益の減少と人件費（退職金）の増加により、H29年度の経常収支比率は100%を0.7ポイント下回った。</t>
    <rPh sb="4" eb="6">
      <t>ネンド</t>
    </rPh>
    <rPh sb="7" eb="8">
      <t>ヒ</t>
    </rPh>
    <rPh sb="9" eb="10">
      <t>ツヅ</t>
    </rPh>
    <rPh sb="14" eb="16">
      <t>ネンド</t>
    </rPh>
    <rPh sb="18" eb="21">
      <t>ケイカクテキ</t>
    </rPh>
    <rPh sb="22" eb="24">
      <t>ジンザイ</t>
    </rPh>
    <rPh sb="24" eb="26">
      <t>カクホ</t>
    </rPh>
    <rPh sb="33" eb="35">
      <t>カクホ</t>
    </rPh>
    <rPh sb="37" eb="39">
      <t>セツビ</t>
    </rPh>
    <rPh sb="39" eb="41">
      <t>トウシ</t>
    </rPh>
    <rPh sb="42" eb="44">
      <t>イリョウ</t>
    </rPh>
    <rPh sb="44" eb="46">
      <t>キキ</t>
    </rPh>
    <rPh sb="48" eb="49">
      <t>オコナ</t>
    </rPh>
    <rPh sb="51" eb="53">
      <t>ニュウイン</t>
    </rPh>
    <rPh sb="53" eb="55">
      <t>カンジャ</t>
    </rPh>
    <rPh sb="56" eb="58">
      <t>ガイライ</t>
    </rPh>
    <rPh sb="58" eb="60">
      <t>カンジャ</t>
    </rPh>
    <rPh sb="66" eb="68">
      <t>イギョウ</t>
    </rPh>
    <rPh sb="68" eb="70">
      <t>シュウエキ</t>
    </rPh>
    <rPh sb="71" eb="73">
      <t>ゾウカ</t>
    </rPh>
    <rPh sb="87" eb="89">
      <t>ビョウショウ</t>
    </rPh>
    <rPh sb="89" eb="92">
      <t>リヨウリツ</t>
    </rPh>
    <rPh sb="93" eb="95">
      <t>イギョウ</t>
    </rPh>
    <rPh sb="95" eb="97">
      <t>シュウシ</t>
    </rPh>
    <rPh sb="97" eb="99">
      <t>ヒリツ</t>
    </rPh>
    <rPh sb="100" eb="102">
      <t>ジョウショウ</t>
    </rPh>
    <rPh sb="114" eb="116">
      <t>ルイジ</t>
    </rPh>
    <rPh sb="116" eb="118">
      <t>ダンタイ</t>
    </rPh>
    <rPh sb="119" eb="120">
      <t>クラ</t>
    </rPh>
    <rPh sb="121" eb="123">
      <t>ショクイン</t>
    </rPh>
    <rPh sb="123" eb="125">
      <t>キュウヨ</t>
    </rPh>
    <rPh sb="125" eb="126">
      <t>ヒ</t>
    </rPh>
    <rPh sb="126" eb="127">
      <t>タイ</t>
    </rPh>
    <rPh sb="127" eb="129">
      <t>イギョウ</t>
    </rPh>
    <rPh sb="129" eb="131">
      <t>シュウエキ</t>
    </rPh>
    <rPh sb="131" eb="133">
      <t>ヒリツ</t>
    </rPh>
    <rPh sb="134" eb="136">
      <t>イゼン</t>
    </rPh>
    <rPh sb="139" eb="140">
      <t>タカ</t>
    </rPh>
    <rPh sb="148" eb="150">
      <t>カイフク</t>
    </rPh>
    <rPh sb="150" eb="151">
      <t>キ</t>
    </rPh>
    <rPh sb="160" eb="162">
      <t>ビョウトウ</t>
    </rPh>
    <rPh sb="163" eb="165">
      <t>キュウキュウ</t>
    </rPh>
    <rPh sb="165" eb="167">
      <t>コクジ</t>
    </rPh>
    <rPh sb="167" eb="169">
      <t>ビョウイン</t>
    </rPh>
    <rPh sb="170" eb="172">
      <t>キノウ</t>
    </rPh>
    <rPh sb="173" eb="174">
      <t>ユウ</t>
    </rPh>
    <rPh sb="181" eb="183">
      <t>イリョウ</t>
    </rPh>
    <rPh sb="187" eb="189">
      <t>テイキョウ</t>
    </rPh>
    <rPh sb="190" eb="191">
      <t>オオ</t>
    </rPh>
    <rPh sb="193" eb="195">
      <t>ジンザイ</t>
    </rPh>
    <rPh sb="196" eb="198">
      <t>トウニュウ</t>
    </rPh>
    <rPh sb="207" eb="209">
      <t>ヨウイン</t>
    </rPh>
    <rPh sb="210" eb="211">
      <t>カンガ</t>
    </rPh>
    <rPh sb="221" eb="223">
      <t>コンカイ</t>
    </rPh>
    <rPh sb="237" eb="240">
      <t>タイショクキン</t>
    </rPh>
    <rPh sb="251" eb="253">
      <t>ネンド</t>
    </rPh>
    <rPh sb="273" eb="275">
      <t>シタマワ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</si>
</sst>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0" fontId="21" fillId="0" borderId="5" xfId="3" applyFont="1" applyFill="1" applyBorder="1" applyAlignment="1" applyProtection="1">
      <alignment horizontal="left" vertical="top" wrapText="1"/>
      <protection locked="0"/>
    </xf>
    <xf numFmtId="0" fontId="21" fillId="0" borderId="6" xfId="3" applyFont="1" applyFill="1" applyBorder="1" applyAlignment="1" applyProtection="1">
      <alignment horizontal="left" vertical="top" wrapText="1"/>
      <protection locked="0"/>
    </xf>
    <xf numFmtId="0" fontId="21" fillId="0" borderId="7" xfId="3" applyFont="1" applyFill="1" applyBorder="1" applyAlignment="1" applyProtection="1">
      <alignment horizontal="left" vertical="top" wrapText="1"/>
      <protection locked="0"/>
    </xf>
    <xf numFmtId="0" fontId="21" fillId="0" borderId="8" xfId="3" applyFont="1" applyFill="1" applyBorder="1" applyAlignment="1" applyProtection="1">
      <alignment horizontal="left" vertical="top" wrapText="1"/>
      <protection locked="0"/>
    </xf>
    <xf numFmtId="0" fontId="21" fillId="0" borderId="0" xfId="3" applyFont="1" applyFill="1" applyBorder="1" applyAlignment="1" applyProtection="1">
      <alignment horizontal="left" vertical="top" wrapText="1"/>
      <protection locked="0"/>
    </xf>
    <xf numFmtId="0" fontId="21" fillId="0" borderId="9" xfId="3" applyFont="1" applyFill="1" applyBorder="1" applyAlignment="1" applyProtection="1">
      <alignment horizontal="left" vertical="top" wrapText="1"/>
      <protection locked="0"/>
    </xf>
    <xf numFmtId="0" fontId="21" fillId="0" borderId="10" xfId="3" applyFont="1" applyFill="1" applyBorder="1" applyAlignment="1" applyProtection="1">
      <alignment horizontal="left" vertical="top" wrapText="1"/>
      <protection locked="0"/>
    </xf>
    <xf numFmtId="0" fontId="21" fillId="0" borderId="1" xfId="3" applyFont="1" applyFill="1" applyBorder="1" applyAlignment="1" applyProtection="1">
      <alignment horizontal="left" vertical="top" wrapText="1"/>
      <protection locked="0"/>
    </xf>
    <xf numFmtId="0" fontId="21" fillId="0" borderId="11" xfId="3"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57.7</c:v>
                </c:pt>
                <c:pt idx="1">
                  <c:v>62.5</c:v>
                </c:pt>
                <c:pt idx="2">
                  <c:v>68.400000000000006</c:v>
                </c:pt>
                <c:pt idx="3">
                  <c:v>68.8</c:v>
                </c:pt>
                <c:pt idx="4">
                  <c:v>71.5</c:v>
                </c:pt>
              </c:numCache>
            </c:numRef>
          </c:val>
          <c:extLst xmlns:c16r2="http://schemas.microsoft.com/office/drawing/2015/06/chart">
            <c:ext xmlns:c16="http://schemas.microsoft.com/office/drawing/2014/chart" uri="{C3380CC4-5D6E-409C-BE32-E72D297353CC}">
              <c16:uniqueId val="{00000000-F2C9-4E96-8DCE-933B483A5F79}"/>
            </c:ext>
          </c:extLst>
        </c:ser>
        <c:dLbls>
          <c:showLegendKey val="0"/>
          <c:showVal val="0"/>
          <c:showCatName val="0"/>
          <c:showSerName val="0"/>
          <c:showPercent val="0"/>
          <c:showBubbleSize val="0"/>
        </c:dLbls>
        <c:gapWidth val="150"/>
        <c:axId val="446120704"/>
        <c:axId val="4461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F2C9-4E96-8DCE-933B483A5F79}"/>
            </c:ext>
          </c:extLst>
        </c:ser>
        <c:dLbls>
          <c:showLegendKey val="0"/>
          <c:showVal val="0"/>
          <c:showCatName val="0"/>
          <c:showSerName val="0"/>
          <c:showPercent val="0"/>
          <c:showBubbleSize val="0"/>
        </c:dLbls>
        <c:marker val="1"/>
        <c:smooth val="0"/>
        <c:axId val="446120704"/>
        <c:axId val="446122624"/>
      </c:lineChart>
      <c:dateAx>
        <c:axId val="446120704"/>
        <c:scaling>
          <c:orientation val="minMax"/>
        </c:scaling>
        <c:delete val="1"/>
        <c:axPos val="b"/>
        <c:numFmt formatCode="ge" sourceLinked="1"/>
        <c:majorTickMark val="none"/>
        <c:minorTickMark val="none"/>
        <c:tickLblPos val="none"/>
        <c:crossAx val="446122624"/>
        <c:crosses val="autoZero"/>
        <c:auto val="1"/>
        <c:lblOffset val="100"/>
        <c:baseTimeUnit val="years"/>
      </c:dateAx>
      <c:valAx>
        <c:axId val="4461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1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5824</c:v>
                </c:pt>
                <c:pt idx="1">
                  <c:v>5987</c:v>
                </c:pt>
                <c:pt idx="2">
                  <c:v>6078</c:v>
                </c:pt>
                <c:pt idx="3">
                  <c:v>6340</c:v>
                </c:pt>
                <c:pt idx="4">
                  <c:v>6504</c:v>
                </c:pt>
              </c:numCache>
            </c:numRef>
          </c:val>
          <c:extLst xmlns:c16r2="http://schemas.microsoft.com/office/drawing/2015/06/chart">
            <c:ext xmlns:c16="http://schemas.microsoft.com/office/drawing/2014/chart" uri="{C3380CC4-5D6E-409C-BE32-E72D297353CC}">
              <c16:uniqueId val="{00000000-B9B4-4B5C-9657-2A7E85DECF5E}"/>
            </c:ext>
          </c:extLst>
        </c:ser>
        <c:dLbls>
          <c:showLegendKey val="0"/>
          <c:showVal val="0"/>
          <c:showCatName val="0"/>
          <c:showSerName val="0"/>
          <c:showPercent val="0"/>
          <c:showBubbleSize val="0"/>
        </c:dLbls>
        <c:gapWidth val="150"/>
        <c:axId val="429944192"/>
        <c:axId val="4299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B9B4-4B5C-9657-2A7E85DECF5E}"/>
            </c:ext>
          </c:extLst>
        </c:ser>
        <c:dLbls>
          <c:showLegendKey val="0"/>
          <c:showVal val="0"/>
          <c:showCatName val="0"/>
          <c:showSerName val="0"/>
          <c:showPercent val="0"/>
          <c:showBubbleSize val="0"/>
        </c:dLbls>
        <c:marker val="1"/>
        <c:smooth val="0"/>
        <c:axId val="429944192"/>
        <c:axId val="429946368"/>
      </c:lineChart>
      <c:dateAx>
        <c:axId val="429944192"/>
        <c:scaling>
          <c:orientation val="minMax"/>
        </c:scaling>
        <c:delete val="1"/>
        <c:axPos val="b"/>
        <c:numFmt formatCode="ge" sourceLinked="1"/>
        <c:majorTickMark val="none"/>
        <c:minorTickMark val="none"/>
        <c:tickLblPos val="none"/>
        <c:crossAx val="429946368"/>
        <c:crosses val="autoZero"/>
        <c:auto val="1"/>
        <c:lblOffset val="100"/>
        <c:baseTimeUnit val="years"/>
      </c:dateAx>
      <c:valAx>
        <c:axId val="42994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9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25823</c:v>
                </c:pt>
                <c:pt idx="1">
                  <c:v>26998</c:v>
                </c:pt>
                <c:pt idx="2">
                  <c:v>28564</c:v>
                </c:pt>
                <c:pt idx="3">
                  <c:v>30081</c:v>
                </c:pt>
                <c:pt idx="4">
                  <c:v>30662</c:v>
                </c:pt>
              </c:numCache>
            </c:numRef>
          </c:val>
          <c:extLst xmlns:c16r2="http://schemas.microsoft.com/office/drawing/2015/06/chart">
            <c:ext xmlns:c16="http://schemas.microsoft.com/office/drawing/2014/chart" uri="{C3380CC4-5D6E-409C-BE32-E72D297353CC}">
              <c16:uniqueId val="{00000000-5104-49E6-A8C6-DF9644DBBE9D}"/>
            </c:ext>
          </c:extLst>
        </c:ser>
        <c:dLbls>
          <c:showLegendKey val="0"/>
          <c:showVal val="0"/>
          <c:showCatName val="0"/>
          <c:showSerName val="0"/>
          <c:showPercent val="0"/>
          <c:showBubbleSize val="0"/>
        </c:dLbls>
        <c:gapWidth val="150"/>
        <c:axId val="429964288"/>
        <c:axId val="4299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5104-49E6-A8C6-DF9644DBBE9D}"/>
            </c:ext>
          </c:extLst>
        </c:ser>
        <c:dLbls>
          <c:showLegendKey val="0"/>
          <c:showVal val="0"/>
          <c:showCatName val="0"/>
          <c:showSerName val="0"/>
          <c:showPercent val="0"/>
          <c:showBubbleSize val="0"/>
        </c:dLbls>
        <c:marker val="1"/>
        <c:smooth val="0"/>
        <c:axId val="429964288"/>
        <c:axId val="429970560"/>
      </c:lineChart>
      <c:dateAx>
        <c:axId val="429964288"/>
        <c:scaling>
          <c:orientation val="minMax"/>
        </c:scaling>
        <c:delete val="1"/>
        <c:axPos val="b"/>
        <c:numFmt formatCode="ge" sourceLinked="1"/>
        <c:majorTickMark val="none"/>
        <c:minorTickMark val="none"/>
        <c:tickLblPos val="none"/>
        <c:crossAx val="429970560"/>
        <c:crosses val="autoZero"/>
        <c:auto val="1"/>
        <c:lblOffset val="100"/>
        <c:baseTimeUnit val="years"/>
      </c:dateAx>
      <c:valAx>
        <c:axId val="42997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9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140.19999999999999</c:v>
                </c:pt>
                <c:pt idx="1">
                  <c:v>16.8</c:v>
                </c:pt>
                <c:pt idx="2">
                  <c:v>12.5</c:v>
                </c:pt>
                <c:pt idx="3">
                  <c:v>11.6</c:v>
                </c:pt>
                <c:pt idx="4">
                  <c:v>11.9</c:v>
                </c:pt>
              </c:numCache>
            </c:numRef>
          </c:val>
          <c:extLst xmlns:c16r2="http://schemas.microsoft.com/office/drawing/2015/06/chart">
            <c:ext xmlns:c16="http://schemas.microsoft.com/office/drawing/2014/chart" uri="{C3380CC4-5D6E-409C-BE32-E72D297353CC}">
              <c16:uniqueId val="{00000000-65A6-4538-9791-B4367BA65DE0}"/>
            </c:ext>
          </c:extLst>
        </c:ser>
        <c:dLbls>
          <c:showLegendKey val="0"/>
          <c:showVal val="0"/>
          <c:showCatName val="0"/>
          <c:showSerName val="0"/>
          <c:showPercent val="0"/>
          <c:showBubbleSize val="0"/>
        </c:dLbls>
        <c:gapWidth val="150"/>
        <c:axId val="455226496"/>
        <c:axId val="4552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65A6-4538-9791-B4367BA65DE0}"/>
            </c:ext>
          </c:extLst>
        </c:ser>
        <c:dLbls>
          <c:showLegendKey val="0"/>
          <c:showVal val="0"/>
          <c:showCatName val="0"/>
          <c:showSerName val="0"/>
          <c:showPercent val="0"/>
          <c:showBubbleSize val="0"/>
        </c:dLbls>
        <c:marker val="1"/>
        <c:smooth val="0"/>
        <c:axId val="455226496"/>
        <c:axId val="455228416"/>
      </c:lineChart>
      <c:dateAx>
        <c:axId val="455226496"/>
        <c:scaling>
          <c:orientation val="minMax"/>
        </c:scaling>
        <c:delete val="1"/>
        <c:axPos val="b"/>
        <c:numFmt formatCode="ge" sourceLinked="1"/>
        <c:majorTickMark val="none"/>
        <c:minorTickMark val="none"/>
        <c:tickLblPos val="none"/>
        <c:crossAx val="455228416"/>
        <c:crosses val="autoZero"/>
        <c:auto val="1"/>
        <c:lblOffset val="100"/>
        <c:baseTimeUnit val="years"/>
      </c:dateAx>
      <c:valAx>
        <c:axId val="45522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73.599999999999994</c:v>
                </c:pt>
                <c:pt idx="1">
                  <c:v>77.3</c:v>
                </c:pt>
                <c:pt idx="2">
                  <c:v>81.599999999999994</c:v>
                </c:pt>
                <c:pt idx="3">
                  <c:v>83.1</c:v>
                </c:pt>
                <c:pt idx="4">
                  <c:v>83.9</c:v>
                </c:pt>
              </c:numCache>
            </c:numRef>
          </c:val>
          <c:extLst xmlns:c16r2="http://schemas.microsoft.com/office/drawing/2015/06/chart">
            <c:ext xmlns:c16="http://schemas.microsoft.com/office/drawing/2014/chart" uri="{C3380CC4-5D6E-409C-BE32-E72D297353CC}">
              <c16:uniqueId val="{00000000-BF5B-4B14-8569-BD9277DDDFA4}"/>
            </c:ext>
          </c:extLst>
        </c:ser>
        <c:dLbls>
          <c:showLegendKey val="0"/>
          <c:showVal val="0"/>
          <c:showCatName val="0"/>
          <c:showSerName val="0"/>
          <c:showPercent val="0"/>
          <c:showBubbleSize val="0"/>
        </c:dLbls>
        <c:gapWidth val="150"/>
        <c:axId val="426096896"/>
        <c:axId val="4294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BF5B-4B14-8569-BD9277DDDFA4}"/>
            </c:ext>
          </c:extLst>
        </c:ser>
        <c:dLbls>
          <c:showLegendKey val="0"/>
          <c:showVal val="0"/>
          <c:showCatName val="0"/>
          <c:showSerName val="0"/>
          <c:showPercent val="0"/>
          <c:showBubbleSize val="0"/>
        </c:dLbls>
        <c:marker val="1"/>
        <c:smooth val="0"/>
        <c:axId val="426096896"/>
        <c:axId val="429474176"/>
      </c:lineChart>
      <c:dateAx>
        <c:axId val="426096896"/>
        <c:scaling>
          <c:orientation val="minMax"/>
        </c:scaling>
        <c:delete val="1"/>
        <c:axPos val="b"/>
        <c:numFmt formatCode="ge" sourceLinked="1"/>
        <c:majorTickMark val="none"/>
        <c:minorTickMark val="none"/>
        <c:tickLblPos val="none"/>
        <c:crossAx val="429474176"/>
        <c:crosses val="autoZero"/>
        <c:auto val="1"/>
        <c:lblOffset val="100"/>
        <c:baseTimeUnit val="years"/>
      </c:dateAx>
      <c:valAx>
        <c:axId val="42947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09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94.6</c:v>
                </c:pt>
                <c:pt idx="1">
                  <c:v>103</c:v>
                </c:pt>
                <c:pt idx="2">
                  <c:v>102.6</c:v>
                </c:pt>
                <c:pt idx="3">
                  <c:v>100.2</c:v>
                </c:pt>
                <c:pt idx="4">
                  <c:v>99.3</c:v>
                </c:pt>
              </c:numCache>
            </c:numRef>
          </c:val>
          <c:extLst xmlns:c16r2="http://schemas.microsoft.com/office/drawing/2015/06/chart">
            <c:ext xmlns:c16="http://schemas.microsoft.com/office/drawing/2014/chart" uri="{C3380CC4-5D6E-409C-BE32-E72D297353CC}">
              <c16:uniqueId val="{00000000-EA73-4D01-A8C3-032C8D3E89BE}"/>
            </c:ext>
          </c:extLst>
        </c:ser>
        <c:dLbls>
          <c:showLegendKey val="0"/>
          <c:showVal val="0"/>
          <c:showCatName val="0"/>
          <c:showSerName val="0"/>
          <c:showPercent val="0"/>
          <c:showBubbleSize val="0"/>
        </c:dLbls>
        <c:gapWidth val="150"/>
        <c:axId val="429484288"/>
        <c:axId val="4294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EA73-4D01-A8C3-032C8D3E89BE}"/>
            </c:ext>
          </c:extLst>
        </c:ser>
        <c:dLbls>
          <c:showLegendKey val="0"/>
          <c:showVal val="0"/>
          <c:showCatName val="0"/>
          <c:showSerName val="0"/>
          <c:showPercent val="0"/>
          <c:showBubbleSize val="0"/>
        </c:dLbls>
        <c:marker val="1"/>
        <c:smooth val="0"/>
        <c:axId val="429484288"/>
        <c:axId val="429486464"/>
      </c:lineChart>
      <c:dateAx>
        <c:axId val="429484288"/>
        <c:scaling>
          <c:orientation val="minMax"/>
        </c:scaling>
        <c:delete val="1"/>
        <c:axPos val="b"/>
        <c:numFmt formatCode="ge" sourceLinked="1"/>
        <c:majorTickMark val="none"/>
        <c:minorTickMark val="none"/>
        <c:tickLblPos val="none"/>
        <c:crossAx val="429486464"/>
        <c:crosses val="autoZero"/>
        <c:auto val="1"/>
        <c:lblOffset val="100"/>
        <c:baseTimeUnit val="years"/>
      </c:dateAx>
      <c:valAx>
        <c:axId val="4294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94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c:v>
                </c:pt>
                <c:pt idx="1">
                  <c:v>48.4</c:v>
                </c:pt>
                <c:pt idx="2">
                  <c:v>49.4</c:v>
                </c:pt>
                <c:pt idx="3">
                  <c:v>49.2</c:v>
                </c:pt>
                <c:pt idx="4">
                  <c:v>51</c:v>
                </c:pt>
              </c:numCache>
            </c:numRef>
          </c:val>
          <c:extLst xmlns:c16r2="http://schemas.microsoft.com/office/drawing/2015/06/chart">
            <c:ext xmlns:c16="http://schemas.microsoft.com/office/drawing/2014/chart" uri="{C3380CC4-5D6E-409C-BE32-E72D297353CC}">
              <c16:uniqueId val="{00000000-DB63-4C7C-AD8E-C49CE65BF69D}"/>
            </c:ext>
          </c:extLst>
        </c:ser>
        <c:dLbls>
          <c:showLegendKey val="0"/>
          <c:showVal val="0"/>
          <c:showCatName val="0"/>
          <c:showSerName val="0"/>
          <c:showPercent val="0"/>
          <c:showBubbleSize val="0"/>
        </c:dLbls>
        <c:gapWidth val="150"/>
        <c:axId val="429504384"/>
        <c:axId val="4295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DB63-4C7C-AD8E-C49CE65BF69D}"/>
            </c:ext>
          </c:extLst>
        </c:ser>
        <c:dLbls>
          <c:showLegendKey val="0"/>
          <c:showVal val="0"/>
          <c:showCatName val="0"/>
          <c:showSerName val="0"/>
          <c:showPercent val="0"/>
          <c:showBubbleSize val="0"/>
        </c:dLbls>
        <c:marker val="1"/>
        <c:smooth val="0"/>
        <c:axId val="429504384"/>
        <c:axId val="429510656"/>
      </c:lineChart>
      <c:dateAx>
        <c:axId val="429504384"/>
        <c:scaling>
          <c:orientation val="minMax"/>
        </c:scaling>
        <c:delete val="1"/>
        <c:axPos val="b"/>
        <c:numFmt formatCode="ge" sourceLinked="1"/>
        <c:majorTickMark val="none"/>
        <c:minorTickMark val="none"/>
        <c:tickLblPos val="none"/>
        <c:crossAx val="429510656"/>
        <c:crosses val="autoZero"/>
        <c:auto val="1"/>
        <c:lblOffset val="100"/>
        <c:baseTimeUnit val="years"/>
      </c:dateAx>
      <c:valAx>
        <c:axId val="4295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50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81.599999999999994</c:v>
                </c:pt>
                <c:pt idx="1">
                  <c:v>81.099999999999994</c:v>
                </c:pt>
                <c:pt idx="2">
                  <c:v>79.3</c:v>
                </c:pt>
                <c:pt idx="3">
                  <c:v>81.8</c:v>
                </c:pt>
                <c:pt idx="4">
                  <c:v>83.8</c:v>
                </c:pt>
              </c:numCache>
            </c:numRef>
          </c:val>
          <c:extLst xmlns:c16r2="http://schemas.microsoft.com/office/drawing/2015/06/chart">
            <c:ext xmlns:c16="http://schemas.microsoft.com/office/drawing/2014/chart" uri="{C3380CC4-5D6E-409C-BE32-E72D297353CC}">
              <c16:uniqueId val="{00000000-9C06-4D2C-B3B1-D378B514DC67}"/>
            </c:ext>
          </c:extLst>
        </c:ser>
        <c:dLbls>
          <c:showLegendKey val="0"/>
          <c:showVal val="0"/>
          <c:showCatName val="0"/>
          <c:showSerName val="0"/>
          <c:showPercent val="0"/>
          <c:showBubbleSize val="0"/>
        </c:dLbls>
        <c:gapWidth val="150"/>
        <c:axId val="429520384"/>
        <c:axId val="4295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9C06-4D2C-B3B1-D378B514DC67}"/>
            </c:ext>
          </c:extLst>
        </c:ser>
        <c:dLbls>
          <c:showLegendKey val="0"/>
          <c:showVal val="0"/>
          <c:showCatName val="0"/>
          <c:showSerName val="0"/>
          <c:showPercent val="0"/>
          <c:showBubbleSize val="0"/>
        </c:dLbls>
        <c:marker val="1"/>
        <c:smooth val="0"/>
        <c:axId val="429520384"/>
        <c:axId val="429522304"/>
      </c:lineChart>
      <c:dateAx>
        <c:axId val="429520384"/>
        <c:scaling>
          <c:orientation val="minMax"/>
        </c:scaling>
        <c:delete val="1"/>
        <c:axPos val="b"/>
        <c:numFmt formatCode="ge" sourceLinked="1"/>
        <c:majorTickMark val="none"/>
        <c:minorTickMark val="none"/>
        <c:tickLblPos val="none"/>
        <c:crossAx val="429522304"/>
        <c:crosses val="autoZero"/>
        <c:auto val="1"/>
        <c:lblOffset val="100"/>
        <c:baseTimeUnit val="years"/>
      </c:dateAx>
      <c:valAx>
        <c:axId val="42952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5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35674602</c:v>
                </c:pt>
                <c:pt idx="1">
                  <c:v>35492925</c:v>
                </c:pt>
                <c:pt idx="2">
                  <c:v>37363602</c:v>
                </c:pt>
                <c:pt idx="3">
                  <c:v>39312591</c:v>
                </c:pt>
                <c:pt idx="4">
                  <c:v>38922114</c:v>
                </c:pt>
              </c:numCache>
            </c:numRef>
          </c:val>
          <c:extLst xmlns:c16r2="http://schemas.microsoft.com/office/drawing/2015/06/chart">
            <c:ext xmlns:c16="http://schemas.microsoft.com/office/drawing/2014/chart" uri="{C3380CC4-5D6E-409C-BE32-E72D297353CC}">
              <c16:uniqueId val="{00000000-A454-4ABF-8397-ACA888C41620}"/>
            </c:ext>
          </c:extLst>
        </c:ser>
        <c:dLbls>
          <c:showLegendKey val="0"/>
          <c:showVal val="0"/>
          <c:showCatName val="0"/>
          <c:showSerName val="0"/>
          <c:showPercent val="0"/>
          <c:showBubbleSize val="0"/>
        </c:dLbls>
        <c:gapWidth val="150"/>
        <c:axId val="429675648"/>
        <c:axId val="4296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454-4ABF-8397-ACA888C41620}"/>
            </c:ext>
          </c:extLst>
        </c:ser>
        <c:dLbls>
          <c:showLegendKey val="0"/>
          <c:showVal val="0"/>
          <c:showCatName val="0"/>
          <c:showSerName val="0"/>
          <c:showPercent val="0"/>
          <c:showBubbleSize val="0"/>
        </c:dLbls>
        <c:marker val="1"/>
        <c:smooth val="0"/>
        <c:axId val="429675648"/>
        <c:axId val="429677568"/>
      </c:lineChart>
      <c:dateAx>
        <c:axId val="429675648"/>
        <c:scaling>
          <c:orientation val="minMax"/>
        </c:scaling>
        <c:delete val="1"/>
        <c:axPos val="b"/>
        <c:numFmt formatCode="ge" sourceLinked="1"/>
        <c:majorTickMark val="none"/>
        <c:minorTickMark val="none"/>
        <c:tickLblPos val="none"/>
        <c:crossAx val="429677568"/>
        <c:crosses val="autoZero"/>
        <c:auto val="1"/>
        <c:lblOffset val="100"/>
        <c:baseTimeUnit val="years"/>
      </c:dateAx>
      <c:valAx>
        <c:axId val="42967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6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12.2</c:v>
                </c:pt>
                <c:pt idx="1">
                  <c:v>11.7</c:v>
                </c:pt>
                <c:pt idx="2">
                  <c:v>10.6</c:v>
                </c:pt>
                <c:pt idx="3">
                  <c:v>9.9</c:v>
                </c:pt>
                <c:pt idx="4">
                  <c:v>9.8000000000000007</c:v>
                </c:pt>
              </c:numCache>
            </c:numRef>
          </c:val>
          <c:extLst xmlns:c16r2="http://schemas.microsoft.com/office/drawing/2015/06/chart">
            <c:ext xmlns:c16="http://schemas.microsoft.com/office/drawing/2014/chart" uri="{C3380CC4-5D6E-409C-BE32-E72D297353CC}">
              <c16:uniqueId val="{00000000-2DD7-49D5-AA67-34DD2472C89F}"/>
            </c:ext>
          </c:extLst>
        </c:ser>
        <c:dLbls>
          <c:showLegendKey val="0"/>
          <c:showVal val="0"/>
          <c:showCatName val="0"/>
          <c:showSerName val="0"/>
          <c:showPercent val="0"/>
          <c:showBubbleSize val="0"/>
        </c:dLbls>
        <c:gapWidth val="150"/>
        <c:axId val="429695744"/>
        <c:axId val="4296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2DD7-49D5-AA67-34DD2472C89F}"/>
            </c:ext>
          </c:extLst>
        </c:ser>
        <c:dLbls>
          <c:showLegendKey val="0"/>
          <c:showVal val="0"/>
          <c:showCatName val="0"/>
          <c:showSerName val="0"/>
          <c:showPercent val="0"/>
          <c:showBubbleSize val="0"/>
        </c:dLbls>
        <c:marker val="1"/>
        <c:smooth val="0"/>
        <c:axId val="429695744"/>
        <c:axId val="429697664"/>
      </c:lineChart>
      <c:dateAx>
        <c:axId val="429695744"/>
        <c:scaling>
          <c:orientation val="minMax"/>
        </c:scaling>
        <c:delete val="1"/>
        <c:axPos val="b"/>
        <c:numFmt formatCode="ge" sourceLinked="1"/>
        <c:majorTickMark val="none"/>
        <c:minorTickMark val="none"/>
        <c:tickLblPos val="none"/>
        <c:crossAx val="429697664"/>
        <c:crosses val="autoZero"/>
        <c:auto val="1"/>
        <c:lblOffset val="100"/>
        <c:baseTimeUnit val="years"/>
      </c:dateAx>
      <c:valAx>
        <c:axId val="42969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69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93.3</c:v>
                </c:pt>
                <c:pt idx="1">
                  <c:v>88.9</c:v>
                </c:pt>
                <c:pt idx="2">
                  <c:v>83.9</c:v>
                </c:pt>
                <c:pt idx="3">
                  <c:v>82</c:v>
                </c:pt>
                <c:pt idx="4">
                  <c:v>80.2</c:v>
                </c:pt>
              </c:numCache>
            </c:numRef>
          </c:val>
          <c:extLst xmlns:c16r2="http://schemas.microsoft.com/office/drawing/2015/06/chart">
            <c:ext xmlns:c16="http://schemas.microsoft.com/office/drawing/2014/chart" uri="{C3380CC4-5D6E-409C-BE32-E72D297353CC}">
              <c16:uniqueId val="{00000000-28D5-40A1-BD2D-328A1353C723}"/>
            </c:ext>
          </c:extLst>
        </c:ser>
        <c:dLbls>
          <c:showLegendKey val="0"/>
          <c:showVal val="0"/>
          <c:showCatName val="0"/>
          <c:showSerName val="0"/>
          <c:showPercent val="0"/>
          <c:showBubbleSize val="0"/>
        </c:dLbls>
        <c:gapWidth val="150"/>
        <c:axId val="429928448"/>
        <c:axId val="4299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8D5-40A1-BD2D-328A1353C723}"/>
            </c:ext>
          </c:extLst>
        </c:ser>
        <c:dLbls>
          <c:showLegendKey val="0"/>
          <c:showVal val="0"/>
          <c:showCatName val="0"/>
          <c:showSerName val="0"/>
          <c:showPercent val="0"/>
          <c:showBubbleSize val="0"/>
        </c:dLbls>
        <c:marker val="1"/>
        <c:smooth val="0"/>
        <c:axId val="429928448"/>
        <c:axId val="429930368"/>
      </c:lineChart>
      <c:dateAx>
        <c:axId val="429928448"/>
        <c:scaling>
          <c:orientation val="minMax"/>
        </c:scaling>
        <c:delete val="1"/>
        <c:axPos val="b"/>
        <c:numFmt formatCode="ge" sourceLinked="1"/>
        <c:majorTickMark val="none"/>
        <c:minorTickMark val="none"/>
        <c:tickLblPos val="none"/>
        <c:crossAx val="429930368"/>
        <c:crosses val="autoZero"/>
        <c:auto val="1"/>
        <c:lblOffset val="100"/>
        <c:baseTimeUnit val="years"/>
      </c:dateAx>
      <c:valAx>
        <c:axId val="42993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92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L4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宮崎県日南市　日南市立中部病院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88</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9</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88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54271</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7377</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88</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88</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38" t="s">
        <v>148</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6" t="s">
        <v>36</v>
      </c>
      <c r="NK28" s="87"/>
      <c r="NL28" s="87"/>
      <c r="NM28" s="87"/>
      <c r="NN28" s="87"/>
      <c r="NO28" s="87"/>
      <c r="NP28" s="87"/>
      <c r="NQ28" s="87"/>
      <c r="NR28" s="87"/>
      <c r="NS28" s="87"/>
      <c r="NT28" s="87"/>
      <c r="NU28" s="87"/>
      <c r="NV28" s="87"/>
      <c r="NW28" s="87"/>
      <c r="NX28" s="8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89"/>
      <c r="NK29" s="90"/>
      <c r="NL29" s="90"/>
      <c r="NM29" s="90"/>
      <c r="NN29" s="90"/>
      <c r="NO29" s="90"/>
      <c r="NP29" s="90"/>
      <c r="NQ29" s="90"/>
      <c r="NR29" s="90"/>
      <c r="NS29" s="90"/>
      <c r="NT29" s="90"/>
      <c r="NU29" s="90"/>
      <c r="NV29" s="90"/>
      <c r="NW29" s="90"/>
      <c r="NX29" s="9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t="s">
        <v>151</v>
      </c>
      <c r="NK30" s="133"/>
      <c r="NL30" s="133"/>
      <c r="NM30" s="133"/>
      <c r="NN30" s="133"/>
      <c r="NO30" s="133"/>
      <c r="NP30" s="133"/>
      <c r="NQ30" s="133"/>
      <c r="NR30" s="133"/>
      <c r="NS30" s="133"/>
      <c r="NT30" s="133"/>
      <c r="NU30" s="133"/>
      <c r="NV30" s="133"/>
      <c r="NW30" s="133"/>
      <c r="NX30" s="13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2"/>
      <c r="NK32" s="133"/>
      <c r="NL32" s="133"/>
      <c r="NM32" s="133"/>
      <c r="NN32" s="133"/>
      <c r="NO32" s="133"/>
      <c r="NP32" s="133"/>
      <c r="NQ32" s="133"/>
      <c r="NR32" s="133"/>
      <c r="NS32" s="133"/>
      <c r="NT32" s="133"/>
      <c r="NU32" s="133"/>
      <c r="NV32" s="133"/>
      <c r="NW32" s="133"/>
      <c r="NX32" s="134"/>
    </row>
    <row r="33" spans="1:388" ht="13.5" customHeight="1">
      <c r="A33" s="2"/>
      <c r="B33" s="25"/>
      <c r="D33" s="5"/>
      <c r="E33" s="5"/>
      <c r="F33" s="5"/>
      <c r="G33" s="92" t="s">
        <v>37</v>
      </c>
      <c r="H33" s="92"/>
      <c r="I33" s="92"/>
      <c r="J33" s="92"/>
      <c r="K33" s="92"/>
      <c r="L33" s="92"/>
      <c r="M33" s="92"/>
      <c r="N33" s="92"/>
      <c r="O33" s="92"/>
      <c r="P33" s="93">
        <f>データ!AH7</f>
        <v>94.6</v>
      </c>
      <c r="Q33" s="94"/>
      <c r="R33" s="94"/>
      <c r="S33" s="94"/>
      <c r="T33" s="94"/>
      <c r="U33" s="94"/>
      <c r="V33" s="94"/>
      <c r="W33" s="94"/>
      <c r="X33" s="94"/>
      <c r="Y33" s="94"/>
      <c r="Z33" s="94"/>
      <c r="AA33" s="94"/>
      <c r="AB33" s="94"/>
      <c r="AC33" s="94"/>
      <c r="AD33" s="95"/>
      <c r="AE33" s="93">
        <f>データ!AI7</f>
        <v>103</v>
      </c>
      <c r="AF33" s="94"/>
      <c r="AG33" s="94"/>
      <c r="AH33" s="94"/>
      <c r="AI33" s="94"/>
      <c r="AJ33" s="94"/>
      <c r="AK33" s="94"/>
      <c r="AL33" s="94"/>
      <c r="AM33" s="94"/>
      <c r="AN33" s="94"/>
      <c r="AO33" s="94"/>
      <c r="AP33" s="94"/>
      <c r="AQ33" s="94"/>
      <c r="AR33" s="94"/>
      <c r="AS33" s="95"/>
      <c r="AT33" s="93">
        <f>データ!AJ7</f>
        <v>102.6</v>
      </c>
      <c r="AU33" s="94"/>
      <c r="AV33" s="94"/>
      <c r="AW33" s="94"/>
      <c r="AX33" s="94"/>
      <c r="AY33" s="94"/>
      <c r="AZ33" s="94"/>
      <c r="BA33" s="94"/>
      <c r="BB33" s="94"/>
      <c r="BC33" s="94"/>
      <c r="BD33" s="94"/>
      <c r="BE33" s="94"/>
      <c r="BF33" s="94"/>
      <c r="BG33" s="94"/>
      <c r="BH33" s="95"/>
      <c r="BI33" s="93">
        <f>データ!AK7</f>
        <v>100.2</v>
      </c>
      <c r="BJ33" s="94"/>
      <c r="BK33" s="94"/>
      <c r="BL33" s="94"/>
      <c r="BM33" s="94"/>
      <c r="BN33" s="94"/>
      <c r="BO33" s="94"/>
      <c r="BP33" s="94"/>
      <c r="BQ33" s="94"/>
      <c r="BR33" s="94"/>
      <c r="BS33" s="94"/>
      <c r="BT33" s="94"/>
      <c r="BU33" s="94"/>
      <c r="BV33" s="94"/>
      <c r="BW33" s="95"/>
      <c r="BX33" s="93">
        <f>データ!AL7</f>
        <v>99.3</v>
      </c>
      <c r="BY33" s="94"/>
      <c r="BZ33" s="94"/>
      <c r="CA33" s="94"/>
      <c r="CB33" s="94"/>
      <c r="CC33" s="94"/>
      <c r="CD33" s="94"/>
      <c r="CE33" s="94"/>
      <c r="CF33" s="94"/>
      <c r="CG33" s="94"/>
      <c r="CH33" s="94"/>
      <c r="CI33" s="94"/>
      <c r="CJ33" s="94"/>
      <c r="CK33" s="94"/>
      <c r="CL33" s="95"/>
      <c r="CO33" s="5"/>
      <c r="CP33" s="5"/>
      <c r="CQ33" s="5"/>
      <c r="CR33" s="5"/>
      <c r="CS33" s="5"/>
      <c r="CT33" s="5"/>
      <c r="CU33" s="92" t="s">
        <v>37</v>
      </c>
      <c r="CV33" s="92"/>
      <c r="CW33" s="92"/>
      <c r="CX33" s="92"/>
      <c r="CY33" s="92"/>
      <c r="CZ33" s="92"/>
      <c r="DA33" s="92"/>
      <c r="DB33" s="92"/>
      <c r="DC33" s="92"/>
      <c r="DD33" s="93">
        <f>データ!AS7</f>
        <v>73.599999999999994</v>
      </c>
      <c r="DE33" s="94"/>
      <c r="DF33" s="94"/>
      <c r="DG33" s="94"/>
      <c r="DH33" s="94"/>
      <c r="DI33" s="94"/>
      <c r="DJ33" s="94"/>
      <c r="DK33" s="94"/>
      <c r="DL33" s="94"/>
      <c r="DM33" s="94"/>
      <c r="DN33" s="94"/>
      <c r="DO33" s="94"/>
      <c r="DP33" s="94"/>
      <c r="DQ33" s="94"/>
      <c r="DR33" s="95"/>
      <c r="DS33" s="93">
        <f>データ!AT7</f>
        <v>77.3</v>
      </c>
      <c r="DT33" s="94"/>
      <c r="DU33" s="94"/>
      <c r="DV33" s="94"/>
      <c r="DW33" s="94"/>
      <c r="DX33" s="94"/>
      <c r="DY33" s="94"/>
      <c r="DZ33" s="94"/>
      <c r="EA33" s="94"/>
      <c r="EB33" s="94"/>
      <c r="EC33" s="94"/>
      <c r="ED33" s="94"/>
      <c r="EE33" s="94"/>
      <c r="EF33" s="94"/>
      <c r="EG33" s="95"/>
      <c r="EH33" s="93">
        <f>データ!AU7</f>
        <v>81.599999999999994</v>
      </c>
      <c r="EI33" s="94"/>
      <c r="EJ33" s="94"/>
      <c r="EK33" s="94"/>
      <c r="EL33" s="94"/>
      <c r="EM33" s="94"/>
      <c r="EN33" s="94"/>
      <c r="EO33" s="94"/>
      <c r="EP33" s="94"/>
      <c r="EQ33" s="94"/>
      <c r="ER33" s="94"/>
      <c r="ES33" s="94"/>
      <c r="ET33" s="94"/>
      <c r="EU33" s="94"/>
      <c r="EV33" s="95"/>
      <c r="EW33" s="93">
        <f>データ!AV7</f>
        <v>83.1</v>
      </c>
      <c r="EX33" s="94"/>
      <c r="EY33" s="94"/>
      <c r="EZ33" s="94"/>
      <c r="FA33" s="94"/>
      <c r="FB33" s="94"/>
      <c r="FC33" s="94"/>
      <c r="FD33" s="94"/>
      <c r="FE33" s="94"/>
      <c r="FF33" s="94"/>
      <c r="FG33" s="94"/>
      <c r="FH33" s="94"/>
      <c r="FI33" s="94"/>
      <c r="FJ33" s="94"/>
      <c r="FK33" s="95"/>
      <c r="FL33" s="93">
        <f>データ!AW7</f>
        <v>83.9</v>
      </c>
      <c r="FM33" s="94"/>
      <c r="FN33" s="94"/>
      <c r="FO33" s="94"/>
      <c r="FP33" s="94"/>
      <c r="FQ33" s="94"/>
      <c r="FR33" s="94"/>
      <c r="FS33" s="94"/>
      <c r="FT33" s="94"/>
      <c r="FU33" s="94"/>
      <c r="FV33" s="94"/>
      <c r="FW33" s="94"/>
      <c r="FX33" s="94"/>
      <c r="FY33" s="94"/>
      <c r="FZ33" s="95"/>
      <c r="GA33" s="5"/>
      <c r="GB33" s="5"/>
      <c r="GC33" s="5"/>
      <c r="GD33" s="5"/>
      <c r="GE33" s="5"/>
      <c r="GF33" s="5"/>
      <c r="GG33" s="5"/>
      <c r="GH33" s="5"/>
      <c r="GI33" s="92" t="s">
        <v>37</v>
      </c>
      <c r="GJ33" s="92"/>
      <c r="GK33" s="92"/>
      <c r="GL33" s="92"/>
      <c r="GM33" s="92"/>
      <c r="GN33" s="92"/>
      <c r="GO33" s="92"/>
      <c r="GP33" s="92"/>
      <c r="GQ33" s="92"/>
      <c r="GR33" s="93">
        <f>データ!BD7</f>
        <v>140.19999999999999</v>
      </c>
      <c r="GS33" s="94"/>
      <c r="GT33" s="94"/>
      <c r="GU33" s="94"/>
      <c r="GV33" s="94"/>
      <c r="GW33" s="94"/>
      <c r="GX33" s="94"/>
      <c r="GY33" s="94"/>
      <c r="GZ33" s="94"/>
      <c r="HA33" s="94"/>
      <c r="HB33" s="94"/>
      <c r="HC33" s="94"/>
      <c r="HD33" s="94"/>
      <c r="HE33" s="94"/>
      <c r="HF33" s="95"/>
      <c r="HG33" s="93">
        <f>データ!BE7</f>
        <v>16.8</v>
      </c>
      <c r="HH33" s="94"/>
      <c r="HI33" s="94"/>
      <c r="HJ33" s="94"/>
      <c r="HK33" s="94"/>
      <c r="HL33" s="94"/>
      <c r="HM33" s="94"/>
      <c r="HN33" s="94"/>
      <c r="HO33" s="94"/>
      <c r="HP33" s="94"/>
      <c r="HQ33" s="94"/>
      <c r="HR33" s="94"/>
      <c r="HS33" s="94"/>
      <c r="HT33" s="94"/>
      <c r="HU33" s="95"/>
      <c r="HV33" s="93">
        <f>データ!BF7</f>
        <v>12.5</v>
      </c>
      <c r="HW33" s="94"/>
      <c r="HX33" s="94"/>
      <c r="HY33" s="94"/>
      <c r="HZ33" s="94"/>
      <c r="IA33" s="94"/>
      <c r="IB33" s="94"/>
      <c r="IC33" s="94"/>
      <c r="ID33" s="94"/>
      <c r="IE33" s="94"/>
      <c r="IF33" s="94"/>
      <c r="IG33" s="94"/>
      <c r="IH33" s="94"/>
      <c r="II33" s="94"/>
      <c r="IJ33" s="95"/>
      <c r="IK33" s="93">
        <f>データ!BG7</f>
        <v>11.6</v>
      </c>
      <c r="IL33" s="94"/>
      <c r="IM33" s="94"/>
      <c r="IN33" s="94"/>
      <c r="IO33" s="94"/>
      <c r="IP33" s="94"/>
      <c r="IQ33" s="94"/>
      <c r="IR33" s="94"/>
      <c r="IS33" s="94"/>
      <c r="IT33" s="94"/>
      <c r="IU33" s="94"/>
      <c r="IV33" s="94"/>
      <c r="IW33" s="94"/>
      <c r="IX33" s="94"/>
      <c r="IY33" s="95"/>
      <c r="IZ33" s="93">
        <f>データ!BH7</f>
        <v>11.9</v>
      </c>
      <c r="JA33" s="94"/>
      <c r="JB33" s="94"/>
      <c r="JC33" s="94"/>
      <c r="JD33" s="94"/>
      <c r="JE33" s="94"/>
      <c r="JF33" s="94"/>
      <c r="JG33" s="94"/>
      <c r="JH33" s="94"/>
      <c r="JI33" s="94"/>
      <c r="JJ33" s="94"/>
      <c r="JK33" s="94"/>
      <c r="JL33" s="94"/>
      <c r="JM33" s="94"/>
      <c r="JN33" s="95"/>
      <c r="JO33" s="5"/>
      <c r="JP33" s="5"/>
      <c r="JQ33" s="5"/>
      <c r="JR33" s="5"/>
      <c r="JS33" s="5"/>
      <c r="JT33" s="5"/>
      <c r="JU33" s="5"/>
      <c r="JV33" s="5"/>
      <c r="JW33" s="92" t="s">
        <v>37</v>
      </c>
      <c r="JX33" s="92"/>
      <c r="JY33" s="92"/>
      <c r="JZ33" s="92"/>
      <c r="KA33" s="92"/>
      <c r="KB33" s="92"/>
      <c r="KC33" s="92"/>
      <c r="KD33" s="92"/>
      <c r="KE33" s="92"/>
      <c r="KF33" s="93">
        <f>データ!BO7</f>
        <v>57.7</v>
      </c>
      <c r="KG33" s="94"/>
      <c r="KH33" s="94"/>
      <c r="KI33" s="94"/>
      <c r="KJ33" s="94"/>
      <c r="KK33" s="94"/>
      <c r="KL33" s="94"/>
      <c r="KM33" s="94"/>
      <c r="KN33" s="94"/>
      <c r="KO33" s="94"/>
      <c r="KP33" s="94"/>
      <c r="KQ33" s="94"/>
      <c r="KR33" s="94"/>
      <c r="KS33" s="94"/>
      <c r="KT33" s="95"/>
      <c r="KU33" s="93">
        <f>データ!BP7</f>
        <v>62.5</v>
      </c>
      <c r="KV33" s="94"/>
      <c r="KW33" s="94"/>
      <c r="KX33" s="94"/>
      <c r="KY33" s="94"/>
      <c r="KZ33" s="94"/>
      <c r="LA33" s="94"/>
      <c r="LB33" s="94"/>
      <c r="LC33" s="94"/>
      <c r="LD33" s="94"/>
      <c r="LE33" s="94"/>
      <c r="LF33" s="94"/>
      <c r="LG33" s="94"/>
      <c r="LH33" s="94"/>
      <c r="LI33" s="95"/>
      <c r="LJ33" s="93">
        <f>データ!BQ7</f>
        <v>68.400000000000006</v>
      </c>
      <c r="LK33" s="94"/>
      <c r="LL33" s="94"/>
      <c r="LM33" s="94"/>
      <c r="LN33" s="94"/>
      <c r="LO33" s="94"/>
      <c r="LP33" s="94"/>
      <c r="LQ33" s="94"/>
      <c r="LR33" s="94"/>
      <c r="LS33" s="94"/>
      <c r="LT33" s="94"/>
      <c r="LU33" s="94"/>
      <c r="LV33" s="94"/>
      <c r="LW33" s="94"/>
      <c r="LX33" s="95"/>
      <c r="LY33" s="93">
        <f>データ!BR7</f>
        <v>68.8</v>
      </c>
      <c r="LZ33" s="94"/>
      <c r="MA33" s="94"/>
      <c r="MB33" s="94"/>
      <c r="MC33" s="94"/>
      <c r="MD33" s="94"/>
      <c r="ME33" s="94"/>
      <c r="MF33" s="94"/>
      <c r="MG33" s="94"/>
      <c r="MH33" s="94"/>
      <c r="MI33" s="94"/>
      <c r="MJ33" s="94"/>
      <c r="MK33" s="94"/>
      <c r="ML33" s="94"/>
      <c r="MM33" s="95"/>
      <c r="MN33" s="93">
        <f>データ!BS7</f>
        <v>71.5</v>
      </c>
      <c r="MO33" s="94"/>
      <c r="MP33" s="94"/>
      <c r="MQ33" s="94"/>
      <c r="MR33" s="94"/>
      <c r="MS33" s="94"/>
      <c r="MT33" s="94"/>
      <c r="MU33" s="94"/>
      <c r="MV33" s="94"/>
      <c r="MW33" s="94"/>
      <c r="MX33" s="94"/>
      <c r="MY33" s="94"/>
      <c r="MZ33" s="94"/>
      <c r="NA33" s="94"/>
      <c r="NB33" s="95"/>
      <c r="ND33" s="5"/>
      <c r="NE33" s="5"/>
      <c r="NF33" s="5"/>
      <c r="NG33" s="5"/>
      <c r="NH33" s="27"/>
      <c r="NI33" s="2"/>
      <c r="NJ33" s="132"/>
      <c r="NK33" s="133"/>
      <c r="NL33" s="133"/>
      <c r="NM33" s="133"/>
      <c r="NN33" s="133"/>
      <c r="NO33" s="133"/>
      <c r="NP33" s="133"/>
      <c r="NQ33" s="133"/>
      <c r="NR33" s="133"/>
      <c r="NS33" s="133"/>
      <c r="NT33" s="133"/>
      <c r="NU33" s="133"/>
      <c r="NV33" s="133"/>
      <c r="NW33" s="133"/>
      <c r="NX33" s="134"/>
    </row>
    <row r="34" spans="1:388" ht="13.5" customHeight="1">
      <c r="A34" s="2"/>
      <c r="B34" s="25"/>
      <c r="D34" s="5"/>
      <c r="E34" s="5"/>
      <c r="F34" s="5"/>
      <c r="G34" s="92" t="s">
        <v>38</v>
      </c>
      <c r="H34" s="92"/>
      <c r="I34" s="92"/>
      <c r="J34" s="92"/>
      <c r="K34" s="92"/>
      <c r="L34" s="92"/>
      <c r="M34" s="92"/>
      <c r="N34" s="92"/>
      <c r="O34" s="92"/>
      <c r="P34" s="93">
        <f>データ!AM7</f>
        <v>97.7</v>
      </c>
      <c r="Q34" s="94"/>
      <c r="R34" s="94"/>
      <c r="S34" s="94"/>
      <c r="T34" s="94"/>
      <c r="U34" s="94"/>
      <c r="V34" s="94"/>
      <c r="W34" s="94"/>
      <c r="X34" s="94"/>
      <c r="Y34" s="94"/>
      <c r="Z34" s="94"/>
      <c r="AA34" s="94"/>
      <c r="AB34" s="94"/>
      <c r="AC34" s="94"/>
      <c r="AD34" s="95"/>
      <c r="AE34" s="93">
        <f>データ!AN7</f>
        <v>98.5</v>
      </c>
      <c r="AF34" s="94"/>
      <c r="AG34" s="94"/>
      <c r="AH34" s="94"/>
      <c r="AI34" s="94"/>
      <c r="AJ34" s="94"/>
      <c r="AK34" s="94"/>
      <c r="AL34" s="94"/>
      <c r="AM34" s="94"/>
      <c r="AN34" s="94"/>
      <c r="AO34" s="94"/>
      <c r="AP34" s="94"/>
      <c r="AQ34" s="94"/>
      <c r="AR34" s="94"/>
      <c r="AS34" s="95"/>
      <c r="AT34" s="93">
        <f>データ!AO7</f>
        <v>98</v>
      </c>
      <c r="AU34" s="94"/>
      <c r="AV34" s="94"/>
      <c r="AW34" s="94"/>
      <c r="AX34" s="94"/>
      <c r="AY34" s="94"/>
      <c r="AZ34" s="94"/>
      <c r="BA34" s="94"/>
      <c r="BB34" s="94"/>
      <c r="BC34" s="94"/>
      <c r="BD34" s="94"/>
      <c r="BE34" s="94"/>
      <c r="BF34" s="94"/>
      <c r="BG34" s="94"/>
      <c r="BH34" s="95"/>
      <c r="BI34" s="93">
        <f>データ!AP7</f>
        <v>98.4</v>
      </c>
      <c r="BJ34" s="94"/>
      <c r="BK34" s="94"/>
      <c r="BL34" s="94"/>
      <c r="BM34" s="94"/>
      <c r="BN34" s="94"/>
      <c r="BO34" s="94"/>
      <c r="BP34" s="94"/>
      <c r="BQ34" s="94"/>
      <c r="BR34" s="94"/>
      <c r="BS34" s="94"/>
      <c r="BT34" s="94"/>
      <c r="BU34" s="94"/>
      <c r="BV34" s="94"/>
      <c r="BW34" s="95"/>
      <c r="BX34" s="93">
        <f>データ!AQ7</f>
        <v>98.2</v>
      </c>
      <c r="BY34" s="94"/>
      <c r="BZ34" s="94"/>
      <c r="CA34" s="94"/>
      <c r="CB34" s="94"/>
      <c r="CC34" s="94"/>
      <c r="CD34" s="94"/>
      <c r="CE34" s="94"/>
      <c r="CF34" s="94"/>
      <c r="CG34" s="94"/>
      <c r="CH34" s="94"/>
      <c r="CI34" s="94"/>
      <c r="CJ34" s="94"/>
      <c r="CK34" s="94"/>
      <c r="CL34" s="95"/>
      <c r="CO34" s="5"/>
      <c r="CP34" s="5"/>
      <c r="CQ34" s="5"/>
      <c r="CR34" s="5"/>
      <c r="CS34" s="5"/>
      <c r="CT34" s="5"/>
      <c r="CU34" s="92" t="s">
        <v>38</v>
      </c>
      <c r="CV34" s="92"/>
      <c r="CW34" s="92"/>
      <c r="CX34" s="92"/>
      <c r="CY34" s="92"/>
      <c r="CZ34" s="92"/>
      <c r="DA34" s="92"/>
      <c r="DB34" s="92"/>
      <c r="DC34" s="92"/>
      <c r="DD34" s="93">
        <f>データ!AX7</f>
        <v>82.5</v>
      </c>
      <c r="DE34" s="94"/>
      <c r="DF34" s="94"/>
      <c r="DG34" s="94"/>
      <c r="DH34" s="94"/>
      <c r="DI34" s="94"/>
      <c r="DJ34" s="94"/>
      <c r="DK34" s="94"/>
      <c r="DL34" s="94"/>
      <c r="DM34" s="94"/>
      <c r="DN34" s="94"/>
      <c r="DO34" s="94"/>
      <c r="DP34" s="94"/>
      <c r="DQ34" s="94"/>
      <c r="DR34" s="95"/>
      <c r="DS34" s="93">
        <f>データ!AY7</f>
        <v>79.7</v>
      </c>
      <c r="DT34" s="94"/>
      <c r="DU34" s="94"/>
      <c r="DV34" s="94"/>
      <c r="DW34" s="94"/>
      <c r="DX34" s="94"/>
      <c r="DY34" s="94"/>
      <c r="DZ34" s="94"/>
      <c r="EA34" s="94"/>
      <c r="EB34" s="94"/>
      <c r="EC34" s="94"/>
      <c r="ED34" s="94"/>
      <c r="EE34" s="94"/>
      <c r="EF34" s="94"/>
      <c r="EG34" s="95"/>
      <c r="EH34" s="93">
        <f>データ!AZ7</f>
        <v>79.599999999999994</v>
      </c>
      <c r="EI34" s="94"/>
      <c r="EJ34" s="94"/>
      <c r="EK34" s="94"/>
      <c r="EL34" s="94"/>
      <c r="EM34" s="94"/>
      <c r="EN34" s="94"/>
      <c r="EO34" s="94"/>
      <c r="EP34" s="94"/>
      <c r="EQ34" s="94"/>
      <c r="ER34" s="94"/>
      <c r="ES34" s="94"/>
      <c r="ET34" s="94"/>
      <c r="EU34" s="94"/>
      <c r="EV34" s="95"/>
      <c r="EW34" s="93">
        <f>データ!BA7</f>
        <v>77.900000000000006</v>
      </c>
      <c r="EX34" s="94"/>
      <c r="EY34" s="94"/>
      <c r="EZ34" s="94"/>
      <c r="FA34" s="94"/>
      <c r="FB34" s="94"/>
      <c r="FC34" s="94"/>
      <c r="FD34" s="94"/>
      <c r="FE34" s="94"/>
      <c r="FF34" s="94"/>
      <c r="FG34" s="94"/>
      <c r="FH34" s="94"/>
      <c r="FI34" s="94"/>
      <c r="FJ34" s="94"/>
      <c r="FK34" s="95"/>
      <c r="FL34" s="93">
        <f>データ!BB7</f>
        <v>78.099999999999994</v>
      </c>
      <c r="FM34" s="94"/>
      <c r="FN34" s="94"/>
      <c r="FO34" s="94"/>
      <c r="FP34" s="94"/>
      <c r="FQ34" s="94"/>
      <c r="FR34" s="94"/>
      <c r="FS34" s="94"/>
      <c r="FT34" s="94"/>
      <c r="FU34" s="94"/>
      <c r="FV34" s="94"/>
      <c r="FW34" s="94"/>
      <c r="FX34" s="94"/>
      <c r="FY34" s="94"/>
      <c r="FZ34" s="95"/>
      <c r="GA34" s="5"/>
      <c r="GB34" s="5"/>
      <c r="GC34" s="5"/>
      <c r="GD34" s="5"/>
      <c r="GE34" s="5"/>
      <c r="GF34" s="5"/>
      <c r="GG34" s="5"/>
      <c r="GH34" s="5"/>
      <c r="GI34" s="92" t="s">
        <v>38</v>
      </c>
      <c r="GJ34" s="92"/>
      <c r="GK34" s="92"/>
      <c r="GL34" s="92"/>
      <c r="GM34" s="92"/>
      <c r="GN34" s="92"/>
      <c r="GO34" s="92"/>
      <c r="GP34" s="92"/>
      <c r="GQ34" s="92"/>
      <c r="GR34" s="93">
        <f>データ!BI7</f>
        <v>91.2</v>
      </c>
      <c r="GS34" s="94"/>
      <c r="GT34" s="94"/>
      <c r="GU34" s="94"/>
      <c r="GV34" s="94"/>
      <c r="GW34" s="94"/>
      <c r="GX34" s="94"/>
      <c r="GY34" s="94"/>
      <c r="GZ34" s="94"/>
      <c r="HA34" s="94"/>
      <c r="HB34" s="94"/>
      <c r="HC34" s="94"/>
      <c r="HD34" s="94"/>
      <c r="HE34" s="94"/>
      <c r="HF34" s="95"/>
      <c r="HG34" s="93">
        <f>データ!BJ7</f>
        <v>94.9</v>
      </c>
      <c r="HH34" s="94"/>
      <c r="HI34" s="94"/>
      <c r="HJ34" s="94"/>
      <c r="HK34" s="94"/>
      <c r="HL34" s="94"/>
      <c r="HM34" s="94"/>
      <c r="HN34" s="94"/>
      <c r="HO34" s="94"/>
      <c r="HP34" s="94"/>
      <c r="HQ34" s="94"/>
      <c r="HR34" s="94"/>
      <c r="HS34" s="94"/>
      <c r="HT34" s="94"/>
      <c r="HU34" s="95"/>
      <c r="HV34" s="93">
        <f>データ!BK7</f>
        <v>101.2</v>
      </c>
      <c r="HW34" s="94"/>
      <c r="HX34" s="94"/>
      <c r="HY34" s="94"/>
      <c r="HZ34" s="94"/>
      <c r="IA34" s="94"/>
      <c r="IB34" s="94"/>
      <c r="IC34" s="94"/>
      <c r="ID34" s="94"/>
      <c r="IE34" s="94"/>
      <c r="IF34" s="94"/>
      <c r="IG34" s="94"/>
      <c r="IH34" s="94"/>
      <c r="II34" s="94"/>
      <c r="IJ34" s="95"/>
      <c r="IK34" s="93">
        <f>データ!BL7</f>
        <v>107.2</v>
      </c>
      <c r="IL34" s="94"/>
      <c r="IM34" s="94"/>
      <c r="IN34" s="94"/>
      <c r="IO34" s="94"/>
      <c r="IP34" s="94"/>
      <c r="IQ34" s="94"/>
      <c r="IR34" s="94"/>
      <c r="IS34" s="94"/>
      <c r="IT34" s="94"/>
      <c r="IU34" s="94"/>
      <c r="IV34" s="94"/>
      <c r="IW34" s="94"/>
      <c r="IX34" s="94"/>
      <c r="IY34" s="95"/>
      <c r="IZ34" s="93">
        <f>データ!BM7</f>
        <v>114.4</v>
      </c>
      <c r="JA34" s="94"/>
      <c r="JB34" s="94"/>
      <c r="JC34" s="94"/>
      <c r="JD34" s="94"/>
      <c r="JE34" s="94"/>
      <c r="JF34" s="94"/>
      <c r="JG34" s="94"/>
      <c r="JH34" s="94"/>
      <c r="JI34" s="94"/>
      <c r="JJ34" s="94"/>
      <c r="JK34" s="94"/>
      <c r="JL34" s="94"/>
      <c r="JM34" s="94"/>
      <c r="JN34" s="95"/>
      <c r="JO34" s="5"/>
      <c r="JP34" s="5"/>
      <c r="JQ34" s="5"/>
      <c r="JR34" s="5"/>
      <c r="JS34" s="5"/>
      <c r="JT34" s="5"/>
      <c r="JU34" s="5"/>
      <c r="JV34" s="5"/>
      <c r="JW34" s="92" t="s">
        <v>38</v>
      </c>
      <c r="JX34" s="92"/>
      <c r="JY34" s="92"/>
      <c r="JZ34" s="92"/>
      <c r="KA34" s="92"/>
      <c r="KB34" s="92"/>
      <c r="KC34" s="92"/>
      <c r="KD34" s="92"/>
      <c r="KE34" s="92"/>
      <c r="KF34" s="93">
        <f>データ!BT7</f>
        <v>68.599999999999994</v>
      </c>
      <c r="KG34" s="94"/>
      <c r="KH34" s="94"/>
      <c r="KI34" s="94"/>
      <c r="KJ34" s="94"/>
      <c r="KK34" s="94"/>
      <c r="KL34" s="94"/>
      <c r="KM34" s="94"/>
      <c r="KN34" s="94"/>
      <c r="KO34" s="94"/>
      <c r="KP34" s="94"/>
      <c r="KQ34" s="94"/>
      <c r="KR34" s="94"/>
      <c r="KS34" s="94"/>
      <c r="KT34" s="95"/>
      <c r="KU34" s="93">
        <f>データ!BU7</f>
        <v>67.400000000000006</v>
      </c>
      <c r="KV34" s="94"/>
      <c r="KW34" s="94"/>
      <c r="KX34" s="94"/>
      <c r="KY34" s="94"/>
      <c r="KZ34" s="94"/>
      <c r="LA34" s="94"/>
      <c r="LB34" s="94"/>
      <c r="LC34" s="94"/>
      <c r="LD34" s="94"/>
      <c r="LE34" s="94"/>
      <c r="LF34" s="94"/>
      <c r="LG34" s="94"/>
      <c r="LH34" s="94"/>
      <c r="LI34" s="95"/>
      <c r="LJ34" s="93">
        <f>データ!BV7</f>
        <v>66.599999999999994</v>
      </c>
      <c r="LK34" s="94"/>
      <c r="LL34" s="94"/>
      <c r="LM34" s="94"/>
      <c r="LN34" s="94"/>
      <c r="LO34" s="94"/>
      <c r="LP34" s="94"/>
      <c r="LQ34" s="94"/>
      <c r="LR34" s="94"/>
      <c r="LS34" s="94"/>
      <c r="LT34" s="94"/>
      <c r="LU34" s="94"/>
      <c r="LV34" s="94"/>
      <c r="LW34" s="94"/>
      <c r="LX34" s="95"/>
      <c r="LY34" s="93">
        <f>データ!BW7</f>
        <v>66.8</v>
      </c>
      <c r="LZ34" s="94"/>
      <c r="MA34" s="94"/>
      <c r="MB34" s="94"/>
      <c r="MC34" s="94"/>
      <c r="MD34" s="94"/>
      <c r="ME34" s="94"/>
      <c r="MF34" s="94"/>
      <c r="MG34" s="94"/>
      <c r="MH34" s="94"/>
      <c r="MI34" s="94"/>
      <c r="MJ34" s="94"/>
      <c r="MK34" s="94"/>
      <c r="ML34" s="94"/>
      <c r="MM34" s="95"/>
      <c r="MN34" s="93">
        <f>データ!BX7</f>
        <v>67.900000000000006</v>
      </c>
      <c r="MO34" s="94"/>
      <c r="MP34" s="94"/>
      <c r="MQ34" s="94"/>
      <c r="MR34" s="94"/>
      <c r="MS34" s="94"/>
      <c r="MT34" s="94"/>
      <c r="MU34" s="94"/>
      <c r="MV34" s="94"/>
      <c r="MW34" s="94"/>
      <c r="MX34" s="94"/>
      <c r="MY34" s="94"/>
      <c r="MZ34" s="94"/>
      <c r="NA34" s="94"/>
      <c r="NB34" s="95"/>
      <c r="ND34" s="5"/>
      <c r="NE34" s="5"/>
      <c r="NF34" s="5"/>
      <c r="NG34" s="5"/>
      <c r="NH34" s="27"/>
      <c r="NI34" s="2"/>
      <c r="NJ34" s="132"/>
      <c r="NK34" s="133"/>
      <c r="NL34" s="133"/>
      <c r="NM34" s="133"/>
      <c r="NN34" s="133"/>
      <c r="NO34" s="133"/>
      <c r="NP34" s="133"/>
      <c r="NQ34" s="133"/>
      <c r="NR34" s="133"/>
      <c r="NS34" s="133"/>
      <c r="NT34" s="133"/>
      <c r="NU34" s="133"/>
      <c r="NV34" s="133"/>
      <c r="NW34" s="133"/>
      <c r="NX34" s="13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c r="NK35" s="133"/>
      <c r="NL35" s="133"/>
      <c r="NM35" s="133"/>
      <c r="NN35" s="133"/>
      <c r="NO35" s="133"/>
      <c r="NP35" s="133"/>
      <c r="NQ35" s="133"/>
      <c r="NR35" s="133"/>
      <c r="NS35" s="133"/>
      <c r="NT35" s="133"/>
      <c r="NU35" s="133"/>
      <c r="NV35" s="133"/>
      <c r="NW35" s="133"/>
      <c r="NX35" s="134"/>
    </row>
    <row r="36" spans="1:388" ht="13.5" customHeight="1">
      <c r="A36" s="2"/>
      <c r="B36" s="25"/>
      <c r="C36" s="26"/>
      <c r="D36" s="5"/>
      <c r="E36" s="84" t="s">
        <v>39</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5"/>
      <c r="CQ36" s="5"/>
      <c r="CR36" s="5"/>
      <c r="CS36" s="84" t="s">
        <v>40</v>
      </c>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26"/>
      <c r="GE36" s="26"/>
      <c r="GF36" s="26"/>
      <c r="GG36" s="84" t="s">
        <v>41</v>
      </c>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5"/>
      <c r="JS36" s="5"/>
      <c r="JT36" s="5"/>
      <c r="JU36" s="84" t="s">
        <v>42</v>
      </c>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26"/>
      <c r="NF36" s="26"/>
      <c r="NG36" s="26"/>
      <c r="NH36" s="27"/>
      <c r="NI36" s="2"/>
      <c r="NJ36" s="132"/>
      <c r="NK36" s="133"/>
      <c r="NL36" s="133"/>
      <c r="NM36" s="133"/>
      <c r="NN36" s="133"/>
      <c r="NO36" s="133"/>
      <c r="NP36" s="133"/>
      <c r="NQ36" s="133"/>
      <c r="NR36" s="133"/>
      <c r="NS36" s="133"/>
      <c r="NT36" s="133"/>
      <c r="NU36" s="133"/>
      <c r="NV36" s="133"/>
      <c r="NW36" s="133"/>
      <c r="NX36" s="134"/>
    </row>
    <row r="37" spans="1:388" ht="13.5" customHeight="1">
      <c r="A37" s="2"/>
      <c r="B37" s="25"/>
      <c r="C37" s="26"/>
      <c r="D37" s="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5"/>
      <c r="CQ37" s="5"/>
      <c r="CR37" s="5"/>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26"/>
      <c r="GE37" s="26"/>
      <c r="GF37" s="26"/>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5"/>
      <c r="JS37" s="5"/>
      <c r="JT37" s="5"/>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26"/>
      <c r="NF37" s="26"/>
      <c r="NG37" s="26"/>
      <c r="NH37" s="27"/>
      <c r="NI37" s="2"/>
      <c r="NJ37" s="132"/>
      <c r="NK37" s="133"/>
      <c r="NL37" s="133"/>
      <c r="NM37" s="133"/>
      <c r="NN37" s="133"/>
      <c r="NO37" s="133"/>
      <c r="NP37" s="133"/>
      <c r="NQ37" s="133"/>
      <c r="NR37" s="133"/>
      <c r="NS37" s="133"/>
      <c r="NT37" s="133"/>
      <c r="NU37" s="133"/>
      <c r="NV37" s="133"/>
      <c r="NW37" s="133"/>
      <c r="NX37" s="13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2"/>
      <c r="NK39" s="133"/>
      <c r="NL39" s="133"/>
      <c r="NM39" s="133"/>
      <c r="NN39" s="133"/>
      <c r="NO39" s="133"/>
      <c r="NP39" s="133"/>
      <c r="NQ39" s="133"/>
      <c r="NR39" s="133"/>
      <c r="NS39" s="133"/>
      <c r="NT39" s="133"/>
      <c r="NU39" s="133"/>
      <c r="NV39" s="133"/>
      <c r="NW39" s="133"/>
      <c r="NX39" s="13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2"/>
      <c r="NK40" s="133"/>
      <c r="NL40" s="133"/>
      <c r="NM40" s="133"/>
      <c r="NN40" s="133"/>
      <c r="NO40" s="133"/>
      <c r="NP40" s="133"/>
      <c r="NQ40" s="133"/>
      <c r="NR40" s="133"/>
      <c r="NS40" s="133"/>
      <c r="NT40" s="133"/>
      <c r="NU40" s="133"/>
      <c r="NV40" s="133"/>
      <c r="NW40" s="133"/>
      <c r="NX40" s="13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2"/>
      <c r="NK41" s="133"/>
      <c r="NL41" s="133"/>
      <c r="NM41" s="133"/>
      <c r="NN41" s="133"/>
      <c r="NO41" s="133"/>
      <c r="NP41" s="133"/>
      <c r="NQ41" s="133"/>
      <c r="NR41" s="133"/>
      <c r="NS41" s="133"/>
      <c r="NT41" s="133"/>
      <c r="NU41" s="133"/>
      <c r="NV41" s="133"/>
      <c r="NW41" s="133"/>
      <c r="NX41" s="13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2"/>
      <c r="NK42" s="133"/>
      <c r="NL42" s="133"/>
      <c r="NM42" s="133"/>
      <c r="NN42" s="133"/>
      <c r="NO42" s="133"/>
      <c r="NP42" s="133"/>
      <c r="NQ42" s="133"/>
      <c r="NR42" s="133"/>
      <c r="NS42" s="133"/>
      <c r="NT42" s="133"/>
      <c r="NU42" s="133"/>
      <c r="NV42" s="133"/>
      <c r="NW42" s="133"/>
      <c r="NX42" s="13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2"/>
      <c r="NK43" s="133"/>
      <c r="NL43" s="133"/>
      <c r="NM43" s="133"/>
      <c r="NN43" s="133"/>
      <c r="NO43" s="133"/>
      <c r="NP43" s="133"/>
      <c r="NQ43" s="133"/>
      <c r="NR43" s="133"/>
      <c r="NS43" s="133"/>
      <c r="NT43" s="133"/>
      <c r="NU43" s="133"/>
      <c r="NV43" s="133"/>
      <c r="NW43" s="133"/>
      <c r="NX43" s="13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2"/>
      <c r="NK44" s="133"/>
      <c r="NL44" s="133"/>
      <c r="NM44" s="133"/>
      <c r="NN44" s="133"/>
      <c r="NO44" s="133"/>
      <c r="NP44" s="133"/>
      <c r="NQ44" s="133"/>
      <c r="NR44" s="133"/>
      <c r="NS44" s="133"/>
      <c r="NT44" s="133"/>
      <c r="NU44" s="133"/>
      <c r="NV44" s="133"/>
      <c r="NW44" s="133"/>
      <c r="NX44" s="13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2"/>
      <c r="NK45" s="133"/>
      <c r="NL45" s="133"/>
      <c r="NM45" s="133"/>
      <c r="NN45" s="133"/>
      <c r="NO45" s="133"/>
      <c r="NP45" s="133"/>
      <c r="NQ45" s="133"/>
      <c r="NR45" s="133"/>
      <c r="NS45" s="133"/>
      <c r="NT45" s="133"/>
      <c r="NU45" s="133"/>
      <c r="NV45" s="133"/>
      <c r="NW45" s="133"/>
      <c r="NX45" s="13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6" t="s">
        <v>43</v>
      </c>
      <c r="NK47" s="87"/>
      <c r="NL47" s="87"/>
      <c r="NM47" s="87"/>
      <c r="NN47" s="87"/>
      <c r="NO47" s="87"/>
      <c r="NP47" s="87"/>
      <c r="NQ47" s="87"/>
      <c r="NR47" s="87"/>
      <c r="NS47" s="87"/>
      <c r="NT47" s="87"/>
      <c r="NU47" s="87"/>
      <c r="NV47" s="87"/>
      <c r="NW47" s="87"/>
      <c r="NX47" s="8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89"/>
      <c r="NK48" s="90"/>
      <c r="NL48" s="90"/>
      <c r="NM48" s="90"/>
      <c r="NN48" s="90"/>
      <c r="NO48" s="90"/>
      <c r="NP48" s="90"/>
      <c r="NQ48" s="90"/>
      <c r="NR48" s="90"/>
      <c r="NS48" s="90"/>
      <c r="NT48" s="90"/>
      <c r="NU48" s="90"/>
      <c r="NV48" s="90"/>
      <c r="NW48" s="90"/>
      <c r="NX48" s="9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150</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92" t="s">
        <v>37</v>
      </c>
      <c r="H55" s="92"/>
      <c r="I55" s="92"/>
      <c r="J55" s="92"/>
      <c r="K55" s="92"/>
      <c r="L55" s="92"/>
      <c r="M55" s="92"/>
      <c r="N55" s="92"/>
      <c r="O55" s="92"/>
      <c r="P55" s="96">
        <f>データ!BZ7</f>
        <v>25823</v>
      </c>
      <c r="Q55" s="97"/>
      <c r="R55" s="97"/>
      <c r="S55" s="97"/>
      <c r="T55" s="97"/>
      <c r="U55" s="97"/>
      <c r="V55" s="97"/>
      <c r="W55" s="97"/>
      <c r="X55" s="97"/>
      <c r="Y55" s="97"/>
      <c r="Z55" s="97"/>
      <c r="AA55" s="97"/>
      <c r="AB55" s="97"/>
      <c r="AC55" s="97"/>
      <c r="AD55" s="98"/>
      <c r="AE55" s="96">
        <f>データ!CA7</f>
        <v>26998</v>
      </c>
      <c r="AF55" s="97"/>
      <c r="AG55" s="97"/>
      <c r="AH55" s="97"/>
      <c r="AI55" s="97"/>
      <c r="AJ55" s="97"/>
      <c r="AK55" s="97"/>
      <c r="AL55" s="97"/>
      <c r="AM55" s="97"/>
      <c r="AN55" s="97"/>
      <c r="AO55" s="97"/>
      <c r="AP55" s="97"/>
      <c r="AQ55" s="97"/>
      <c r="AR55" s="97"/>
      <c r="AS55" s="98"/>
      <c r="AT55" s="96">
        <f>データ!CB7</f>
        <v>28564</v>
      </c>
      <c r="AU55" s="97"/>
      <c r="AV55" s="97"/>
      <c r="AW55" s="97"/>
      <c r="AX55" s="97"/>
      <c r="AY55" s="97"/>
      <c r="AZ55" s="97"/>
      <c r="BA55" s="97"/>
      <c r="BB55" s="97"/>
      <c r="BC55" s="97"/>
      <c r="BD55" s="97"/>
      <c r="BE55" s="97"/>
      <c r="BF55" s="97"/>
      <c r="BG55" s="97"/>
      <c r="BH55" s="98"/>
      <c r="BI55" s="96">
        <f>データ!CC7</f>
        <v>30081</v>
      </c>
      <c r="BJ55" s="97"/>
      <c r="BK55" s="97"/>
      <c r="BL55" s="97"/>
      <c r="BM55" s="97"/>
      <c r="BN55" s="97"/>
      <c r="BO55" s="97"/>
      <c r="BP55" s="97"/>
      <c r="BQ55" s="97"/>
      <c r="BR55" s="97"/>
      <c r="BS55" s="97"/>
      <c r="BT55" s="97"/>
      <c r="BU55" s="97"/>
      <c r="BV55" s="97"/>
      <c r="BW55" s="98"/>
      <c r="BX55" s="96">
        <f>データ!CD7</f>
        <v>30662</v>
      </c>
      <c r="BY55" s="97"/>
      <c r="BZ55" s="97"/>
      <c r="CA55" s="97"/>
      <c r="CB55" s="97"/>
      <c r="CC55" s="97"/>
      <c r="CD55" s="97"/>
      <c r="CE55" s="97"/>
      <c r="CF55" s="97"/>
      <c r="CG55" s="97"/>
      <c r="CH55" s="97"/>
      <c r="CI55" s="97"/>
      <c r="CJ55" s="97"/>
      <c r="CK55" s="97"/>
      <c r="CL55" s="98"/>
      <c r="CO55" s="5"/>
      <c r="CP55" s="5"/>
      <c r="CQ55" s="5"/>
      <c r="CR55" s="5"/>
      <c r="CS55" s="5"/>
      <c r="CT55" s="5"/>
      <c r="CU55" s="92" t="s">
        <v>37</v>
      </c>
      <c r="CV55" s="92"/>
      <c r="CW55" s="92"/>
      <c r="CX55" s="92"/>
      <c r="CY55" s="92"/>
      <c r="CZ55" s="92"/>
      <c r="DA55" s="92"/>
      <c r="DB55" s="92"/>
      <c r="DC55" s="92"/>
      <c r="DD55" s="96">
        <f>データ!CK7</f>
        <v>5824</v>
      </c>
      <c r="DE55" s="97"/>
      <c r="DF55" s="97"/>
      <c r="DG55" s="97"/>
      <c r="DH55" s="97"/>
      <c r="DI55" s="97"/>
      <c r="DJ55" s="97"/>
      <c r="DK55" s="97"/>
      <c r="DL55" s="97"/>
      <c r="DM55" s="97"/>
      <c r="DN55" s="97"/>
      <c r="DO55" s="97"/>
      <c r="DP55" s="97"/>
      <c r="DQ55" s="97"/>
      <c r="DR55" s="98"/>
      <c r="DS55" s="96">
        <f>データ!CL7</f>
        <v>5987</v>
      </c>
      <c r="DT55" s="97"/>
      <c r="DU55" s="97"/>
      <c r="DV55" s="97"/>
      <c r="DW55" s="97"/>
      <c r="DX55" s="97"/>
      <c r="DY55" s="97"/>
      <c r="DZ55" s="97"/>
      <c r="EA55" s="97"/>
      <c r="EB55" s="97"/>
      <c r="EC55" s="97"/>
      <c r="ED55" s="97"/>
      <c r="EE55" s="97"/>
      <c r="EF55" s="97"/>
      <c r="EG55" s="98"/>
      <c r="EH55" s="96">
        <f>データ!CM7</f>
        <v>6078</v>
      </c>
      <c r="EI55" s="97"/>
      <c r="EJ55" s="97"/>
      <c r="EK55" s="97"/>
      <c r="EL55" s="97"/>
      <c r="EM55" s="97"/>
      <c r="EN55" s="97"/>
      <c r="EO55" s="97"/>
      <c r="EP55" s="97"/>
      <c r="EQ55" s="97"/>
      <c r="ER55" s="97"/>
      <c r="ES55" s="97"/>
      <c r="ET55" s="97"/>
      <c r="EU55" s="97"/>
      <c r="EV55" s="98"/>
      <c r="EW55" s="96">
        <f>データ!CN7</f>
        <v>6340</v>
      </c>
      <c r="EX55" s="97"/>
      <c r="EY55" s="97"/>
      <c r="EZ55" s="97"/>
      <c r="FA55" s="97"/>
      <c r="FB55" s="97"/>
      <c r="FC55" s="97"/>
      <c r="FD55" s="97"/>
      <c r="FE55" s="97"/>
      <c r="FF55" s="97"/>
      <c r="FG55" s="97"/>
      <c r="FH55" s="97"/>
      <c r="FI55" s="97"/>
      <c r="FJ55" s="97"/>
      <c r="FK55" s="98"/>
      <c r="FL55" s="96">
        <f>データ!CO7</f>
        <v>6504</v>
      </c>
      <c r="FM55" s="97"/>
      <c r="FN55" s="97"/>
      <c r="FO55" s="97"/>
      <c r="FP55" s="97"/>
      <c r="FQ55" s="97"/>
      <c r="FR55" s="97"/>
      <c r="FS55" s="97"/>
      <c r="FT55" s="97"/>
      <c r="FU55" s="97"/>
      <c r="FV55" s="97"/>
      <c r="FW55" s="97"/>
      <c r="FX55" s="97"/>
      <c r="FY55" s="97"/>
      <c r="FZ55" s="98"/>
      <c r="GA55" s="5"/>
      <c r="GB55" s="5"/>
      <c r="GC55" s="5"/>
      <c r="GD55" s="5"/>
      <c r="GE55" s="5"/>
      <c r="GF55" s="5"/>
      <c r="GG55" s="5"/>
      <c r="GH55" s="5"/>
      <c r="GI55" s="92" t="s">
        <v>37</v>
      </c>
      <c r="GJ55" s="92"/>
      <c r="GK55" s="92"/>
      <c r="GL55" s="92"/>
      <c r="GM55" s="92"/>
      <c r="GN55" s="92"/>
      <c r="GO55" s="92"/>
      <c r="GP55" s="92"/>
      <c r="GQ55" s="92"/>
      <c r="GR55" s="93">
        <f>データ!CV7</f>
        <v>93.3</v>
      </c>
      <c r="GS55" s="94"/>
      <c r="GT55" s="94"/>
      <c r="GU55" s="94"/>
      <c r="GV55" s="94"/>
      <c r="GW55" s="94"/>
      <c r="GX55" s="94"/>
      <c r="GY55" s="94"/>
      <c r="GZ55" s="94"/>
      <c r="HA55" s="94"/>
      <c r="HB55" s="94"/>
      <c r="HC55" s="94"/>
      <c r="HD55" s="94"/>
      <c r="HE55" s="94"/>
      <c r="HF55" s="95"/>
      <c r="HG55" s="93">
        <f>データ!CW7</f>
        <v>88.9</v>
      </c>
      <c r="HH55" s="94"/>
      <c r="HI55" s="94"/>
      <c r="HJ55" s="94"/>
      <c r="HK55" s="94"/>
      <c r="HL55" s="94"/>
      <c r="HM55" s="94"/>
      <c r="HN55" s="94"/>
      <c r="HO55" s="94"/>
      <c r="HP55" s="94"/>
      <c r="HQ55" s="94"/>
      <c r="HR55" s="94"/>
      <c r="HS55" s="94"/>
      <c r="HT55" s="94"/>
      <c r="HU55" s="95"/>
      <c r="HV55" s="93">
        <f>データ!CX7</f>
        <v>83.9</v>
      </c>
      <c r="HW55" s="94"/>
      <c r="HX55" s="94"/>
      <c r="HY55" s="94"/>
      <c r="HZ55" s="94"/>
      <c r="IA55" s="94"/>
      <c r="IB55" s="94"/>
      <c r="IC55" s="94"/>
      <c r="ID55" s="94"/>
      <c r="IE55" s="94"/>
      <c r="IF55" s="94"/>
      <c r="IG55" s="94"/>
      <c r="IH55" s="94"/>
      <c r="II55" s="94"/>
      <c r="IJ55" s="95"/>
      <c r="IK55" s="93">
        <f>データ!CY7</f>
        <v>82</v>
      </c>
      <c r="IL55" s="94"/>
      <c r="IM55" s="94"/>
      <c r="IN55" s="94"/>
      <c r="IO55" s="94"/>
      <c r="IP55" s="94"/>
      <c r="IQ55" s="94"/>
      <c r="IR55" s="94"/>
      <c r="IS55" s="94"/>
      <c r="IT55" s="94"/>
      <c r="IU55" s="94"/>
      <c r="IV55" s="94"/>
      <c r="IW55" s="94"/>
      <c r="IX55" s="94"/>
      <c r="IY55" s="95"/>
      <c r="IZ55" s="93">
        <f>データ!CZ7</f>
        <v>80.2</v>
      </c>
      <c r="JA55" s="94"/>
      <c r="JB55" s="94"/>
      <c r="JC55" s="94"/>
      <c r="JD55" s="94"/>
      <c r="JE55" s="94"/>
      <c r="JF55" s="94"/>
      <c r="JG55" s="94"/>
      <c r="JH55" s="94"/>
      <c r="JI55" s="94"/>
      <c r="JJ55" s="94"/>
      <c r="JK55" s="94"/>
      <c r="JL55" s="94"/>
      <c r="JM55" s="94"/>
      <c r="JN55" s="95"/>
      <c r="JO55" s="5"/>
      <c r="JP55" s="5"/>
      <c r="JQ55" s="5"/>
      <c r="JR55" s="5"/>
      <c r="JS55" s="5"/>
      <c r="JT55" s="5"/>
      <c r="JU55" s="5"/>
      <c r="JV55" s="5"/>
      <c r="JW55" s="92" t="s">
        <v>37</v>
      </c>
      <c r="JX55" s="92"/>
      <c r="JY55" s="92"/>
      <c r="JZ55" s="92"/>
      <c r="KA55" s="92"/>
      <c r="KB55" s="92"/>
      <c r="KC55" s="92"/>
      <c r="KD55" s="92"/>
      <c r="KE55" s="92"/>
      <c r="KF55" s="93">
        <f>データ!DG7</f>
        <v>12.2</v>
      </c>
      <c r="KG55" s="94"/>
      <c r="KH55" s="94"/>
      <c r="KI55" s="94"/>
      <c r="KJ55" s="94"/>
      <c r="KK55" s="94"/>
      <c r="KL55" s="94"/>
      <c r="KM55" s="94"/>
      <c r="KN55" s="94"/>
      <c r="KO55" s="94"/>
      <c r="KP55" s="94"/>
      <c r="KQ55" s="94"/>
      <c r="KR55" s="94"/>
      <c r="KS55" s="94"/>
      <c r="KT55" s="95"/>
      <c r="KU55" s="93">
        <f>データ!DH7</f>
        <v>11.7</v>
      </c>
      <c r="KV55" s="94"/>
      <c r="KW55" s="94"/>
      <c r="KX55" s="94"/>
      <c r="KY55" s="94"/>
      <c r="KZ55" s="94"/>
      <c r="LA55" s="94"/>
      <c r="LB55" s="94"/>
      <c r="LC55" s="94"/>
      <c r="LD55" s="94"/>
      <c r="LE55" s="94"/>
      <c r="LF55" s="94"/>
      <c r="LG55" s="94"/>
      <c r="LH55" s="94"/>
      <c r="LI55" s="95"/>
      <c r="LJ55" s="93">
        <f>データ!DI7</f>
        <v>10.6</v>
      </c>
      <c r="LK55" s="94"/>
      <c r="LL55" s="94"/>
      <c r="LM55" s="94"/>
      <c r="LN55" s="94"/>
      <c r="LO55" s="94"/>
      <c r="LP55" s="94"/>
      <c r="LQ55" s="94"/>
      <c r="LR55" s="94"/>
      <c r="LS55" s="94"/>
      <c r="LT55" s="94"/>
      <c r="LU55" s="94"/>
      <c r="LV55" s="94"/>
      <c r="LW55" s="94"/>
      <c r="LX55" s="95"/>
      <c r="LY55" s="93">
        <f>データ!DJ7</f>
        <v>9.9</v>
      </c>
      <c r="LZ55" s="94"/>
      <c r="MA55" s="94"/>
      <c r="MB55" s="94"/>
      <c r="MC55" s="94"/>
      <c r="MD55" s="94"/>
      <c r="ME55" s="94"/>
      <c r="MF55" s="94"/>
      <c r="MG55" s="94"/>
      <c r="MH55" s="94"/>
      <c r="MI55" s="94"/>
      <c r="MJ55" s="94"/>
      <c r="MK55" s="94"/>
      <c r="ML55" s="94"/>
      <c r="MM55" s="95"/>
      <c r="MN55" s="93">
        <f>データ!DK7</f>
        <v>9.8000000000000007</v>
      </c>
      <c r="MO55" s="94"/>
      <c r="MP55" s="94"/>
      <c r="MQ55" s="94"/>
      <c r="MR55" s="94"/>
      <c r="MS55" s="94"/>
      <c r="MT55" s="94"/>
      <c r="MU55" s="94"/>
      <c r="MV55" s="94"/>
      <c r="MW55" s="94"/>
      <c r="MX55" s="94"/>
      <c r="MY55" s="94"/>
      <c r="MZ55" s="94"/>
      <c r="NA55" s="94"/>
      <c r="NB55" s="95"/>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92" t="s">
        <v>38</v>
      </c>
      <c r="H56" s="92"/>
      <c r="I56" s="92"/>
      <c r="J56" s="92"/>
      <c r="K56" s="92"/>
      <c r="L56" s="92"/>
      <c r="M56" s="92"/>
      <c r="N56" s="92"/>
      <c r="O56" s="92"/>
      <c r="P56" s="96">
        <f>データ!CE7</f>
        <v>23475</v>
      </c>
      <c r="Q56" s="97"/>
      <c r="R56" s="97"/>
      <c r="S56" s="97"/>
      <c r="T56" s="97"/>
      <c r="U56" s="97"/>
      <c r="V56" s="97"/>
      <c r="W56" s="97"/>
      <c r="X56" s="97"/>
      <c r="Y56" s="97"/>
      <c r="Z56" s="97"/>
      <c r="AA56" s="97"/>
      <c r="AB56" s="97"/>
      <c r="AC56" s="97"/>
      <c r="AD56" s="98"/>
      <c r="AE56" s="96">
        <f>データ!CF7</f>
        <v>23857</v>
      </c>
      <c r="AF56" s="97"/>
      <c r="AG56" s="97"/>
      <c r="AH56" s="97"/>
      <c r="AI56" s="97"/>
      <c r="AJ56" s="97"/>
      <c r="AK56" s="97"/>
      <c r="AL56" s="97"/>
      <c r="AM56" s="97"/>
      <c r="AN56" s="97"/>
      <c r="AO56" s="97"/>
      <c r="AP56" s="97"/>
      <c r="AQ56" s="97"/>
      <c r="AR56" s="97"/>
      <c r="AS56" s="98"/>
      <c r="AT56" s="96">
        <f>データ!CG7</f>
        <v>24371</v>
      </c>
      <c r="AU56" s="97"/>
      <c r="AV56" s="97"/>
      <c r="AW56" s="97"/>
      <c r="AX56" s="97"/>
      <c r="AY56" s="97"/>
      <c r="AZ56" s="97"/>
      <c r="BA56" s="97"/>
      <c r="BB56" s="97"/>
      <c r="BC56" s="97"/>
      <c r="BD56" s="97"/>
      <c r="BE56" s="97"/>
      <c r="BF56" s="97"/>
      <c r="BG56" s="97"/>
      <c r="BH56" s="98"/>
      <c r="BI56" s="96">
        <f>データ!CH7</f>
        <v>24882</v>
      </c>
      <c r="BJ56" s="97"/>
      <c r="BK56" s="97"/>
      <c r="BL56" s="97"/>
      <c r="BM56" s="97"/>
      <c r="BN56" s="97"/>
      <c r="BO56" s="97"/>
      <c r="BP56" s="97"/>
      <c r="BQ56" s="97"/>
      <c r="BR56" s="97"/>
      <c r="BS56" s="97"/>
      <c r="BT56" s="97"/>
      <c r="BU56" s="97"/>
      <c r="BV56" s="97"/>
      <c r="BW56" s="98"/>
      <c r="BX56" s="96">
        <f>データ!CI7</f>
        <v>25249</v>
      </c>
      <c r="BY56" s="97"/>
      <c r="BZ56" s="97"/>
      <c r="CA56" s="97"/>
      <c r="CB56" s="97"/>
      <c r="CC56" s="97"/>
      <c r="CD56" s="97"/>
      <c r="CE56" s="97"/>
      <c r="CF56" s="97"/>
      <c r="CG56" s="97"/>
      <c r="CH56" s="97"/>
      <c r="CI56" s="97"/>
      <c r="CJ56" s="97"/>
      <c r="CK56" s="97"/>
      <c r="CL56" s="98"/>
      <c r="CO56" s="5"/>
      <c r="CP56" s="5"/>
      <c r="CQ56" s="5"/>
      <c r="CR56" s="5"/>
      <c r="CS56" s="5"/>
      <c r="CT56" s="5"/>
      <c r="CU56" s="92" t="s">
        <v>38</v>
      </c>
      <c r="CV56" s="92"/>
      <c r="CW56" s="92"/>
      <c r="CX56" s="92"/>
      <c r="CY56" s="92"/>
      <c r="CZ56" s="92"/>
      <c r="DA56" s="92"/>
      <c r="DB56" s="92"/>
      <c r="DC56" s="92"/>
      <c r="DD56" s="96">
        <f>データ!CP7</f>
        <v>8603</v>
      </c>
      <c r="DE56" s="97"/>
      <c r="DF56" s="97"/>
      <c r="DG56" s="97"/>
      <c r="DH56" s="97"/>
      <c r="DI56" s="97"/>
      <c r="DJ56" s="97"/>
      <c r="DK56" s="97"/>
      <c r="DL56" s="97"/>
      <c r="DM56" s="97"/>
      <c r="DN56" s="97"/>
      <c r="DO56" s="97"/>
      <c r="DP56" s="97"/>
      <c r="DQ56" s="97"/>
      <c r="DR56" s="98"/>
      <c r="DS56" s="96">
        <f>データ!CQ7</f>
        <v>8471</v>
      </c>
      <c r="DT56" s="97"/>
      <c r="DU56" s="97"/>
      <c r="DV56" s="97"/>
      <c r="DW56" s="97"/>
      <c r="DX56" s="97"/>
      <c r="DY56" s="97"/>
      <c r="DZ56" s="97"/>
      <c r="EA56" s="97"/>
      <c r="EB56" s="97"/>
      <c r="EC56" s="97"/>
      <c r="ED56" s="97"/>
      <c r="EE56" s="97"/>
      <c r="EF56" s="97"/>
      <c r="EG56" s="98"/>
      <c r="EH56" s="96">
        <f>データ!CR7</f>
        <v>8736</v>
      </c>
      <c r="EI56" s="97"/>
      <c r="EJ56" s="97"/>
      <c r="EK56" s="97"/>
      <c r="EL56" s="97"/>
      <c r="EM56" s="97"/>
      <c r="EN56" s="97"/>
      <c r="EO56" s="97"/>
      <c r="EP56" s="97"/>
      <c r="EQ56" s="97"/>
      <c r="ER56" s="97"/>
      <c r="ES56" s="97"/>
      <c r="ET56" s="97"/>
      <c r="EU56" s="97"/>
      <c r="EV56" s="98"/>
      <c r="EW56" s="96">
        <f>データ!CS7</f>
        <v>8797</v>
      </c>
      <c r="EX56" s="97"/>
      <c r="EY56" s="97"/>
      <c r="EZ56" s="97"/>
      <c r="FA56" s="97"/>
      <c r="FB56" s="97"/>
      <c r="FC56" s="97"/>
      <c r="FD56" s="97"/>
      <c r="FE56" s="97"/>
      <c r="FF56" s="97"/>
      <c r="FG56" s="97"/>
      <c r="FH56" s="97"/>
      <c r="FI56" s="97"/>
      <c r="FJ56" s="97"/>
      <c r="FK56" s="98"/>
      <c r="FL56" s="96">
        <f>データ!CT7</f>
        <v>8852</v>
      </c>
      <c r="FM56" s="97"/>
      <c r="FN56" s="97"/>
      <c r="FO56" s="97"/>
      <c r="FP56" s="97"/>
      <c r="FQ56" s="97"/>
      <c r="FR56" s="97"/>
      <c r="FS56" s="97"/>
      <c r="FT56" s="97"/>
      <c r="FU56" s="97"/>
      <c r="FV56" s="97"/>
      <c r="FW56" s="97"/>
      <c r="FX56" s="97"/>
      <c r="FY56" s="97"/>
      <c r="FZ56" s="98"/>
      <c r="GA56" s="5"/>
      <c r="GB56" s="5"/>
      <c r="GC56" s="5"/>
      <c r="GD56" s="5"/>
      <c r="GE56" s="5"/>
      <c r="GF56" s="5"/>
      <c r="GG56" s="5"/>
      <c r="GH56" s="5"/>
      <c r="GI56" s="92" t="s">
        <v>38</v>
      </c>
      <c r="GJ56" s="92"/>
      <c r="GK56" s="92"/>
      <c r="GL56" s="92"/>
      <c r="GM56" s="92"/>
      <c r="GN56" s="92"/>
      <c r="GO56" s="92"/>
      <c r="GP56" s="92"/>
      <c r="GQ56" s="92"/>
      <c r="GR56" s="93">
        <f>データ!DA7</f>
        <v>65</v>
      </c>
      <c r="GS56" s="94"/>
      <c r="GT56" s="94"/>
      <c r="GU56" s="94"/>
      <c r="GV56" s="94"/>
      <c r="GW56" s="94"/>
      <c r="GX56" s="94"/>
      <c r="GY56" s="94"/>
      <c r="GZ56" s="94"/>
      <c r="HA56" s="94"/>
      <c r="HB56" s="94"/>
      <c r="HC56" s="94"/>
      <c r="HD56" s="94"/>
      <c r="HE56" s="94"/>
      <c r="HF56" s="95"/>
      <c r="HG56" s="93">
        <f>データ!DB7</f>
        <v>67.5</v>
      </c>
      <c r="HH56" s="94"/>
      <c r="HI56" s="94"/>
      <c r="HJ56" s="94"/>
      <c r="HK56" s="94"/>
      <c r="HL56" s="94"/>
      <c r="HM56" s="94"/>
      <c r="HN56" s="94"/>
      <c r="HO56" s="94"/>
      <c r="HP56" s="94"/>
      <c r="HQ56" s="94"/>
      <c r="HR56" s="94"/>
      <c r="HS56" s="94"/>
      <c r="HT56" s="94"/>
      <c r="HU56" s="95"/>
      <c r="HV56" s="93">
        <f>データ!DC7</f>
        <v>67.5</v>
      </c>
      <c r="HW56" s="94"/>
      <c r="HX56" s="94"/>
      <c r="HY56" s="94"/>
      <c r="HZ56" s="94"/>
      <c r="IA56" s="94"/>
      <c r="IB56" s="94"/>
      <c r="IC56" s="94"/>
      <c r="ID56" s="94"/>
      <c r="IE56" s="94"/>
      <c r="IF56" s="94"/>
      <c r="IG56" s="94"/>
      <c r="IH56" s="94"/>
      <c r="II56" s="94"/>
      <c r="IJ56" s="95"/>
      <c r="IK56" s="93">
        <f>データ!DD7</f>
        <v>69.5</v>
      </c>
      <c r="IL56" s="94"/>
      <c r="IM56" s="94"/>
      <c r="IN56" s="94"/>
      <c r="IO56" s="94"/>
      <c r="IP56" s="94"/>
      <c r="IQ56" s="94"/>
      <c r="IR56" s="94"/>
      <c r="IS56" s="94"/>
      <c r="IT56" s="94"/>
      <c r="IU56" s="94"/>
      <c r="IV56" s="94"/>
      <c r="IW56" s="94"/>
      <c r="IX56" s="94"/>
      <c r="IY56" s="95"/>
      <c r="IZ56" s="93">
        <f>データ!DE7</f>
        <v>70.3</v>
      </c>
      <c r="JA56" s="94"/>
      <c r="JB56" s="94"/>
      <c r="JC56" s="94"/>
      <c r="JD56" s="94"/>
      <c r="JE56" s="94"/>
      <c r="JF56" s="94"/>
      <c r="JG56" s="94"/>
      <c r="JH56" s="94"/>
      <c r="JI56" s="94"/>
      <c r="JJ56" s="94"/>
      <c r="JK56" s="94"/>
      <c r="JL56" s="94"/>
      <c r="JM56" s="94"/>
      <c r="JN56" s="95"/>
      <c r="JO56" s="5"/>
      <c r="JP56" s="5"/>
      <c r="JQ56" s="5"/>
      <c r="JR56" s="5"/>
      <c r="JS56" s="5"/>
      <c r="JT56" s="5"/>
      <c r="JU56" s="5"/>
      <c r="JV56" s="5"/>
      <c r="JW56" s="92" t="s">
        <v>38</v>
      </c>
      <c r="JX56" s="92"/>
      <c r="JY56" s="92"/>
      <c r="JZ56" s="92"/>
      <c r="KA56" s="92"/>
      <c r="KB56" s="92"/>
      <c r="KC56" s="92"/>
      <c r="KD56" s="92"/>
      <c r="KE56" s="92"/>
      <c r="KF56" s="93">
        <f>データ!DL7</f>
        <v>19</v>
      </c>
      <c r="KG56" s="94"/>
      <c r="KH56" s="94"/>
      <c r="KI56" s="94"/>
      <c r="KJ56" s="94"/>
      <c r="KK56" s="94"/>
      <c r="KL56" s="94"/>
      <c r="KM56" s="94"/>
      <c r="KN56" s="94"/>
      <c r="KO56" s="94"/>
      <c r="KP56" s="94"/>
      <c r="KQ56" s="94"/>
      <c r="KR56" s="94"/>
      <c r="KS56" s="94"/>
      <c r="KT56" s="95"/>
      <c r="KU56" s="93">
        <f>データ!DM7</f>
        <v>17.899999999999999</v>
      </c>
      <c r="KV56" s="94"/>
      <c r="KW56" s="94"/>
      <c r="KX56" s="94"/>
      <c r="KY56" s="94"/>
      <c r="KZ56" s="94"/>
      <c r="LA56" s="94"/>
      <c r="LB56" s="94"/>
      <c r="LC56" s="94"/>
      <c r="LD56" s="94"/>
      <c r="LE56" s="94"/>
      <c r="LF56" s="94"/>
      <c r="LG56" s="94"/>
      <c r="LH56" s="94"/>
      <c r="LI56" s="95"/>
      <c r="LJ56" s="93">
        <f>データ!DN7</f>
        <v>17.899999999999999</v>
      </c>
      <c r="LK56" s="94"/>
      <c r="LL56" s="94"/>
      <c r="LM56" s="94"/>
      <c r="LN56" s="94"/>
      <c r="LO56" s="94"/>
      <c r="LP56" s="94"/>
      <c r="LQ56" s="94"/>
      <c r="LR56" s="94"/>
      <c r="LS56" s="94"/>
      <c r="LT56" s="94"/>
      <c r="LU56" s="94"/>
      <c r="LV56" s="94"/>
      <c r="LW56" s="94"/>
      <c r="LX56" s="95"/>
      <c r="LY56" s="93">
        <f>データ!DO7</f>
        <v>17.399999999999999</v>
      </c>
      <c r="LZ56" s="94"/>
      <c r="MA56" s="94"/>
      <c r="MB56" s="94"/>
      <c r="MC56" s="94"/>
      <c r="MD56" s="94"/>
      <c r="ME56" s="94"/>
      <c r="MF56" s="94"/>
      <c r="MG56" s="94"/>
      <c r="MH56" s="94"/>
      <c r="MI56" s="94"/>
      <c r="MJ56" s="94"/>
      <c r="MK56" s="94"/>
      <c r="ML56" s="94"/>
      <c r="MM56" s="95"/>
      <c r="MN56" s="93">
        <f>データ!DP7</f>
        <v>17</v>
      </c>
      <c r="MO56" s="94"/>
      <c r="MP56" s="94"/>
      <c r="MQ56" s="94"/>
      <c r="MR56" s="94"/>
      <c r="MS56" s="94"/>
      <c r="MT56" s="94"/>
      <c r="MU56" s="94"/>
      <c r="MV56" s="94"/>
      <c r="MW56" s="94"/>
      <c r="MX56" s="94"/>
      <c r="MY56" s="94"/>
      <c r="MZ56" s="94"/>
      <c r="NA56" s="94"/>
      <c r="NB56" s="95"/>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84" t="s">
        <v>44</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5"/>
      <c r="CQ58" s="5"/>
      <c r="CR58" s="5"/>
      <c r="CS58" s="84" t="s">
        <v>45</v>
      </c>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26"/>
      <c r="GE58" s="26"/>
      <c r="GF58" s="26"/>
      <c r="GG58" s="84" t="s">
        <v>46</v>
      </c>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5"/>
      <c r="JS58" s="5"/>
      <c r="JT58" s="5"/>
      <c r="JU58" s="84" t="s">
        <v>47</v>
      </c>
      <c r="JV58" s="84"/>
      <c r="JW58" s="84"/>
      <c r="JX58" s="84"/>
      <c r="JY58" s="84"/>
      <c r="JZ58" s="84"/>
      <c r="KA58" s="84"/>
      <c r="KB58" s="84"/>
      <c r="KC58" s="84"/>
      <c r="KD58" s="84"/>
      <c r="KE58" s="84"/>
      <c r="KF58" s="84"/>
      <c r="KG58" s="84"/>
      <c r="KH58" s="84"/>
      <c r="KI58" s="84"/>
      <c r="KJ58" s="84"/>
      <c r="KK58" s="84"/>
      <c r="KL58" s="84"/>
      <c r="KM58" s="84"/>
      <c r="KN58" s="84"/>
      <c r="KO58" s="84"/>
      <c r="KP58" s="84"/>
      <c r="KQ58" s="84"/>
      <c r="KR58" s="84"/>
      <c r="KS58" s="84"/>
      <c r="KT58" s="84"/>
      <c r="KU58" s="84"/>
      <c r="KV58" s="84"/>
      <c r="KW58" s="84"/>
      <c r="KX58" s="84"/>
      <c r="KY58" s="84"/>
      <c r="KZ58" s="84"/>
      <c r="LA58" s="84"/>
      <c r="LB58" s="84"/>
      <c r="LC58" s="84"/>
      <c r="LD58" s="84"/>
      <c r="LE58" s="84"/>
      <c r="LF58" s="84"/>
      <c r="LG58" s="84"/>
      <c r="LH58" s="84"/>
      <c r="LI58" s="84"/>
      <c r="LJ58" s="84"/>
      <c r="LK58" s="84"/>
      <c r="LL58" s="84"/>
      <c r="LM58" s="84"/>
      <c r="LN58" s="84"/>
      <c r="LO58" s="84"/>
      <c r="LP58" s="84"/>
      <c r="LQ58" s="84"/>
      <c r="LR58" s="84"/>
      <c r="LS58" s="84"/>
      <c r="LT58" s="84"/>
      <c r="LU58" s="84"/>
      <c r="LV58" s="84"/>
      <c r="LW58" s="84"/>
      <c r="LX58" s="84"/>
      <c r="LY58" s="84"/>
      <c r="LZ58" s="84"/>
      <c r="MA58" s="84"/>
      <c r="MB58" s="84"/>
      <c r="MC58" s="84"/>
      <c r="MD58" s="84"/>
      <c r="ME58" s="84"/>
      <c r="MF58" s="84"/>
      <c r="MG58" s="84"/>
      <c r="MH58" s="84"/>
      <c r="MI58" s="84"/>
      <c r="MJ58" s="84"/>
      <c r="MK58" s="84"/>
      <c r="ML58" s="84"/>
      <c r="MM58" s="84"/>
      <c r="MN58" s="84"/>
      <c r="MO58" s="84"/>
      <c r="MP58" s="84"/>
      <c r="MQ58" s="84"/>
      <c r="MR58" s="84"/>
      <c r="MS58" s="84"/>
      <c r="MT58" s="84"/>
      <c r="MU58" s="84"/>
      <c r="MV58" s="84"/>
      <c r="MW58" s="84"/>
      <c r="MX58" s="84"/>
      <c r="MY58" s="84"/>
      <c r="MZ58" s="84"/>
      <c r="NA58" s="84"/>
      <c r="NB58" s="84"/>
      <c r="NC58" s="84"/>
      <c r="ND58" s="84"/>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5"/>
      <c r="CQ59" s="5"/>
      <c r="CR59" s="5"/>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26"/>
      <c r="GE59" s="26"/>
      <c r="GF59" s="26"/>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5"/>
      <c r="JS59" s="5"/>
      <c r="JT59" s="5"/>
      <c r="JU59" s="84"/>
      <c r="JV59" s="84"/>
      <c r="JW59" s="84"/>
      <c r="JX59" s="84"/>
      <c r="JY59" s="84"/>
      <c r="JZ59" s="84"/>
      <c r="KA59" s="84"/>
      <c r="KB59" s="84"/>
      <c r="KC59" s="84"/>
      <c r="KD59" s="84"/>
      <c r="KE59" s="84"/>
      <c r="KF59" s="84"/>
      <c r="KG59" s="84"/>
      <c r="KH59" s="84"/>
      <c r="KI59" s="84"/>
      <c r="KJ59" s="84"/>
      <c r="KK59" s="84"/>
      <c r="KL59" s="84"/>
      <c r="KM59" s="84"/>
      <c r="KN59" s="84"/>
      <c r="KO59" s="84"/>
      <c r="KP59" s="84"/>
      <c r="KQ59" s="84"/>
      <c r="KR59" s="84"/>
      <c r="KS59" s="84"/>
      <c r="KT59" s="84"/>
      <c r="KU59" s="84"/>
      <c r="KV59" s="84"/>
      <c r="KW59" s="84"/>
      <c r="KX59" s="84"/>
      <c r="KY59" s="84"/>
      <c r="KZ59" s="84"/>
      <c r="LA59" s="84"/>
      <c r="LB59" s="84"/>
      <c r="LC59" s="84"/>
      <c r="LD59" s="84"/>
      <c r="LE59" s="84"/>
      <c r="LF59" s="84"/>
      <c r="LG59" s="84"/>
      <c r="LH59" s="84"/>
      <c r="LI59" s="84"/>
      <c r="LJ59" s="84"/>
      <c r="LK59" s="84"/>
      <c r="LL59" s="84"/>
      <c r="LM59" s="84"/>
      <c r="LN59" s="84"/>
      <c r="LO59" s="84"/>
      <c r="LP59" s="84"/>
      <c r="LQ59" s="84"/>
      <c r="LR59" s="84"/>
      <c r="LS59" s="84"/>
      <c r="LT59" s="84"/>
      <c r="LU59" s="84"/>
      <c r="LV59" s="84"/>
      <c r="LW59" s="84"/>
      <c r="LX59" s="84"/>
      <c r="LY59" s="84"/>
      <c r="LZ59" s="84"/>
      <c r="MA59" s="84"/>
      <c r="MB59" s="84"/>
      <c r="MC59" s="84"/>
      <c r="MD59" s="84"/>
      <c r="ME59" s="84"/>
      <c r="MF59" s="84"/>
      <c r="MG59" s="84"/>
      <c r="MH59" s="84"/>
      <c r="MI59" s="84"/>
      <c r="MJ59" s="84"/>
      <c r="MK59" s="84"/>
      <c r="ML59" s="84"/>
      <c r="MM59" s="84"/>
      <c r="MN59" s="84"/>
      <c r="MO59" s="84"/>
      <c r="MP59" s="84"/>
      <c r="MQ59" s="84"/>
      <c r="MR59" s="84"/>
      <c r="MS59" s="84"/>
      <c r="MT59" s="84"/>
      <c r="MU59" s="84"/>
      <c r="MV59" s="84"/>
      <c r="MW59" s="84"/>
      <c r="MX59" s="84"/>
      <c r="MY59" s="84"/>
      <c r="MZ59" s="84"/>
      <c r="NA59" s="84"/>
      <c r="NB59" s="84"/>
      <c r="NC59" s="84"/>
      <c r="ND59" s="84"/>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6" t="s">
        <v>49</v>
      </c>
      <c r="NK66" s="87"/>
      <c r="NL66" s="87"/>
      <c r="NM66" s="87"/>
      <c r="NN66" s="87"/>
      <c r="NO66" s="87"/>
      <c r="NP66" s="87"/>
      <c r="NQ66" s="87"/>
      <c r="NR66" s="87"/>
      <c r="NS66" s="87"/>
      <c r="NT66" s="87"/>
      <c r="NU66" s="87"/>
      <c r="NV66" s="87"/>
      <c r="NW66" s="87"/>
      <c r="NX66" s="8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9"/>
      <c r="NK67" s="90"/>
      <c r="NL67" s="90"/>
      <c r="NM67" s="90"/>
      <c r="NN67" s="90"/>
      <c r="NO67" s="90"/>
      <c r="NP67" s="90"/>
      <c r="NQ67" s="90"/>
      <c r="NR67" s="90"/>
      <c r="NS67" s="90"/>
      <c r="NT67" s="90"/>
      <c r="NU67" s="90"/>
      <c r="NV67" s="90"/>
      <c r="NW67" s="90"/>
      <c r="NX67" s="9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149</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47</v>
      </c>
      <c r="V79" s="82"/>
      <c r="W79" s="82"/>
      <c r="X79" s="82"/>
      <c r="Y79" s="82"/>
      <c r="Z79" s="82"/>
      <c r="AA79" s="82"/>
      <c r="AB79" s="82"/>
      <c r="AC79" s="82"/>
      <c r="AD79" s="82"/>
      <c r="AE79" s="82"/>
      <c r="AF79" s="82"/>
      <c r="AG79" s="82"/>
      <c r="AH79" s="82"/>
      <c r="AI79" s="82"/>
      <c r="AJ79" s="82"/>
      <c r="AK79" s="82"/>
      <c r="AL79" s="82"/>
      <c r="AM79" s="82"/>
      <c r="AN79" s="82">
        <f>データ!DS7</f>
        <v>48.4</v>
      </c>
      <c r="AO79" s="82"/>
      <c r="AP79" s="82"/>
      <c r="AQ79" s="82"/>
      <c r="AR79" s="82"/>
      <c r="AS79" s="82"/>
      <c r="AT79" s="82"/>
      <c r="AU79" s="82"/>
      <c r="AV79" s="82"/>
      <c r="AW79" s="82"/>
      <c r="AX79" s="82"/>
      <c r="AY79" s="82"/>
      <c r="AZ79" s="82"/>
      <c r="BA79" s="82"/>
      <c r="BB79" s="82"/>
      <c r="BC79" s="82"/>
      <c r="BD79" s="82"/>
      <c r="BE79" s="82"/>
      <c r="BF79" s="82"/>
      <c r="BG79" s="82">
        <f>データ!DT7</f>
        <v>49.4</v>
      </c>
      <c r="BH79" s="82"/>
      <c r="BI79" s="82"/>
      <c r="BJ79" s="82"/>
      <c r="BK79" s="82"/>
      <c r="BL79" s="82"/>
      <c r="BM79" s="82"/>
      <c r="BN79" s="82"/>
      <c r="BO79" s="82"/>
      <c r="BP79" s="82"/>
      <c r="BQ79" s="82"/>
      <c r="BR79" s="82"/>
      <c r="BS79" s="82"/>
      <c r="BT79" s="82"/>
      <c r="BU79" s="82"/>
      <c r="BV79" s="82"/>
      <c r="BW79" s="82"/>
      <c r="BX79" s="82"/>
      <c r="BY79" s="82"/>
      <c r="BZ79" s="82">
        <f>データ!DU7</f>
        <v>49.2</v>
      </c>
      <c r="CA79" s="82"/>
      <c r="CB79" s="82"/>
      <c r="CC79" s="82"/>
      <c r="CD79" s="82"/>
      <c r="CE79" s="82"/>
      <c r="CF79" s="82"/>
      <c r="CG79" s="82"/>
      <c r="CH79" s="82"/>
      <c r="CI79" s="82"/>
      <c r="CJ79" s="82"/>
      <c r="CK79" s="82"/>
      <c r="CL79" s="82"/>
      <c r="CM79" s="82"/>
      <c r="CN79" s="82"/>
      <c r="CO79" s="82"/>
      <c r="CP79" s="82"/>
      <c r="CQ79" s="82"/>
      <c r="CR79" s="82"/>
      <c r="CS79" s="82">
        <f>データ!DV7</f>
        <v>51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81.599999999999994</v>
      </c>
      <c r="EP79" s="82"/>
      <c r="EQ79" s="82"/>
      <c r="ER79" s="82"/>
      <c r="ES79" s="82"/>
      <c r="ET79" s="82"/>
      <c r="EU79" s="82"/>
      <c r="EV79" s="82"/>
      <c r="EW79" s="82"/>
      <c r="EX79" s="82"/>
      <c r="EY79" s="82"/>
      <c r="EZ79" s="82"/>
      <c r="FA79" s="82"/>
      <c r="FB79" s="82"/>
      <c r="FC79" s="82"/>
      <c r="FD79" s="82"/>
      <c r="FE79" s="82"/>
      <c r="FF79" s="82"/>
      <c r="FG79" s="82"/>
      <c r="FH79" s="82">
        <f>データ!ED7</f>
        <v>81.099999999999994</v>
      </c>
      <c r="FI79" s="82"/>
      <c r="FJ79" s="82"/>
      <c r="FK79" s="82"/>
      <c r="FL79" s="82"/>
      <c r="FM79" s="82"/>
      <c r="FN79" s="82"/>
      <c r="FO79" s="82"/>
      <c r="FP79" s="82"/>
      <c r="FQ79" s="82"/>
      <c r="FR79" s="82"/>
      <c r="FS79" s="82"/>
      <c r="FT79" s="82"/>
      <c r="FU79" s="82"/>
      <c r="FV79" s="82"/>
      <c r="FW79" s="82"/>
      <c r="FX79" s="82"/>
      <c r="FY79" s="82"/>
      <c r="FZ79" s="82"/>
      <c r="GA79" s="82">
        <f>データ!EE7</f>
        <v>79.3</v>
      </c>
      <c r="GB79" s="82"/>
      <c r="GC79" s="82"/>
      <c r="GD79" s="82"/>
      <c r="GE79" s="82"/>
      <c r="GF79" s="82"/>
      <c r="GG79" s="82"/>
      <c r="GH79" s="82"/>
      <c r="GI79" s="82"/>
      <c r="GJ79" s="82"/>
      <c r="GK79" s="82"/>
      <c r="GL79" s="82"/>
      <c r="GM79" s="82"/>
      <c r="GN79" s="82"/>
      <c r="GO79" s="82"/>
      <c r="GP79" s="82"/>
      <c r="GQ79" s="82"/>
      <c r="GR79" s="82"/>
      <c r="GS79" s="82"/>
      <c r="GT79" s="82">
        <f>データ!EF7</f>
        <v>81.8</v>
      </c>
      <c r="GU79" s="82"/>
      <c r="GV79" s="82"/>
      <c r="GW79" s="82"/>
      <c r="GX79" s="82"/>
      <c r="GY79" s="82"/>
      <c r="GZ79" s="82"/>
      <c r="HA79" s="82"/>
      <c r="HB79" s="82"/>
      <c r="HC79" s="82"/>
      <c r="HD79" s="82"/>
      <c r="HE79" s="82"/>
      <c r="HF79" s="82"/>
      <c r="HG79" s="82"/>
      <c r="HH79" s="82"/>
      <c r="HI79" s="82"/>
      <c r="HJ79" s="82"/>
      <c r="HK79" s="82"/>
      <c r="HL79" s="82"/>
      <c r="HM79" s="82">
        <f>データ!EG7</f>
        <v>83.8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35674602</v>
      </c>
      <c r="JK79" s="78"/>
      <c r="JL79" s="78"/>
      <c r="JM79" s="78"/>
      <c r="JN79" s="78"/>
      <c r="JO79" s="78"/>
      <c r="JP79" s="78"/>
      <c r="JQ79" s="78"/>
      <c r="JR79" s="78"/>
      <c r="JS79" s="78"/>
      <c r="JT79" s="78"/>
      <c r="JU79" s="78"/>
      <c r="JV79" s="78"/>
      <c r="JW79" s="78"/>
      <c r="JX79" s="78"/>
      <c r="JY79" s="78"/>
      <c r="JZ79" s="78"/>
      <c r="KA79" s="78"/>
      <c r="KB79" s="78"/>
      <c r="KC79" s="78">
        <f>データ!EO7</f>
        <v>35492925</v>
      </c>
      <c r="KD79" s="78"/>
      <c r="KE79" s="78"/>
      <c r="KF79" s="78"/>
      <c r="KG79" s="78"/>
      <c r="KH79" s="78"/>
      <c r="KI79" s="78"/>
      <c r="KJ79" s="78"/>
      <c r="KK79" s="78"/>
      <c r="KL79" s="78"/>
      <c r="KM79" s="78"/>
      <c r="KN79" s="78"/>
      <c r="KO79" s="78"/>
      <c r="KP79" s="78"/>
      <c r="KQ79" s="78"/>
      <c r="KR79" s="78"/>
      <c r="KS79" s="78"/>
      <c r="KT79" s="78"/>
      <c r="KU79" s="78"/>
      <c r="KV79" s="78">
        <f>データ!EP7</f>
        <v>37363602</v>
      </c>
      <c r="KW79" s="78"/>
      <c r="KX79" s="78"/>
      <c r="KY79" s="78"/>
      <c r="KZ79" s="78"/>
      <c r="LA79" s="78"/>
      <c r="LB79" s="78"/>
      <c r="LC79" s="78"/>
      <c r="LD79" s="78"/>
      <c r="LE79" s="78"/>
      <c r="LF79" s="78"/>
      <c r="LG79" s="78"/>
      <c r="LH79" s="78"/>
      <c r="LI79" s="78"/>
      <c r="LJ79" s="78"/>
      <c r="LK79" s="78"/>
      <c r="LL79" s="78"/>
      <c r="LM79" s="78"/>
      <c r="LN79" s="78"/>
      <c r="LO79" s="78">
        <f>データ!EQ7</f>
        <v>39312591</v>
      </c>
      <c r="LP79" s="78"/>
      <c r="LQ79" s="78"/>
      <c r="LR79" s="78"/>
      <c r="LS79" s="78"/>
      <c r="LT79" s="78"/>
      <c r="LU79" s="78"/>
      <c r="LV79" s="78"/>
      <c r="LW79" s="78"/>
      <c r="LX79" s="78"/>
      <c r="LY79" s="78"/>
      <c r="LZ79" s="78"/>
      <c r="MA79" s="78"/>
      <c r="MB79" s="78"/>
      <c r="MC79" s="78"/>
      <c r="MD79" s="78"/>
      <c r="ME79" s="78"/>
      <c r="MF79" s="78"/>
      <c r="MG79" s="78"/>
      <c r="MH79" s="78">
        <f>データ!ER7</f>
        <v>38922114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84" t="s">
        <v>50</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26"/>
      <c r="DQ82" s="26"/>
      <c r="DR82" s="26"/>
      <c r="DS82" s="26"/>
      <c r="DT82" s="26"/>
      <c r="DU82" s="26"/>
      <c r="DV82" s="26"/>
      <c r="DW82" s="26"/>
      <c r="DX82" s="26"/>
      <c r="DY82" s="42"/>
      <c r="DZ82" s="85" t="s">
        <v>51</v>
      </c>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26"/>
      <c r="IK82" s="26"/>
      <c r="IL82" s="26"/>
      <c r="IM82" s="26"/>
      <c r="IN82" s="26"/>
      <c r="IO82" s="26"/>
      <c r="IP82" s="26"/>
      <c r="IQ82" s="26"/>
      <c r="IR82" s="26"/>
      <c r="IS82" s="26"/>
      <c r="IT82" s="26"/>
      <c r="IU82" s="84" t="s">
        <v>52</v>
      </c>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c r="JT82" s="84"/>
      <c r="JU82" s="84"/>
      <c r="JV82" s="84"/>
      <c r="JW82" s="84"/>
      <c r="JX82" s="84"/>
      <c r="JY82" s="84"/>
      <c r="JZ82" s="84"/>
      <c r="KA82" s="84"/>
      <c r="KB82" s="84"/>
      <c r="KC82" s="84"/>
      <c r="KD82" s="84"/>
      <c r="KE82" s="84"/>
      <c r="KF82" s="84"/>
      <c r="KG82" s="84"/>
      <c r="KH82" s="84"/>
      <c r="KI82" s="84"/>
      <c r="KJ82" s="84"/>
      <c r="KK82" s="84"/>
      <c r="KL82" s="84"/>
      <c r="KM82" s="84"/>
      <c r="KN82" s="84"/>
      <c r="KO82" s="84"/>
      <c r="KP82" s="84"/>
      <c r="KQ82" s="84"/>
      <c r="KR82" s="84"/>
      <c r="KS82" s="84"/>
      <c r="KT82" s="84"/>
      <c r="KU82" s="84"/>
      <c r="KV82" s="84"/>
      <c r="KW82" s="84"/>
      <c r="KX82" s="84"/>
      <c r="KY82" s="84"/>
      <c r="KZ82" s="84"/>
      <c r="LA82" s="84"/>
      <c r="LB82" s="84"/>
      <c r="LC82" s="84"/>
      <c r="LD82" s="84"/>
      <c r="LE82" s="84"/>
      <c r="LF82" s="84"/>
      <c r="LG82" s="84"/>
      <c r="LH82" s="84"/>
      <c r="LI82" s="84"/>
      <c r="LJ82" s="84"/>
      <c r="LK82" s="84"/>
      <c r="LL82" s="84"/>
      <c r="LM82" s="84"/>
      <c r="LN82" s="84"/>
      <c r="LO82" s="84"/>
      <c r="LP82" s="84"/>
      <c r="LQ82" s="84"/>
      <c r="LR82" s="84"/>
      <c r="LS82" s="84"/>
      <c r="LT82" s="84"/>
      <c r="LU82" s="84"/>
      <c r="LV82" s="84"/>
      <c r="LW82" s="84"/>
      <c r="LX82" s="84"/>
      <c r="LY82" s="84"/>
      <c r="LZ82" s="84"/>
      <c r="MA82" s="84"/>
      <c r="MB82" s="84"/>
      <c r="MC82" s="84"/>
      <c r="MD82" s="84"/>
      <c r="ME82" s="84"/>
      <c r="MF82" s="84"/>
      <c r="MG82" s="84"/>
      <c r="MH82" s="84"/>
      <c r="MI82" s="84"/>
      <c r="MJ82" s="84"/>
      <c r="MK82" s="84"/>
      <c r="ML82" s="84"/>
      <c r="MM82" s="84"/>
      <c r="MN82" s="84"/>
      <c r="MO82" s="84"/>
      <c r="MP82" s="84"/>
      <c r="MQ82" s="84"/>
      <c r="MR82" s="84"/>
      <c r="MS82" s="84"/>
      <c r="MT82" s="84"/>
      <c r="MU82" s="84"/>
      <c r="MV82" s="84"/>
      <c r="MW82" s="84"/>
      <c r="MX82" s="84"/>
      <c r="MY82" s="84"/>
      <c r="MZ82" s="84"/>
      <c r="NA82" s="84"/>
      <c r="NB82" s="84"/>
      <c r="NC82" s="84"/>
      <c r="ND82" s="84"/>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26"/>
      <c r="DQ83" s="26"/>
      <c r="DR83" s="26"/>
      <c r="DS83" s="26"/>
      <c r="DT83" s="26"/>
      <c r="DU83" s="26"/>
      <c r="DV83" s="26"/>
      <c r="DW83" s="26"/>
      <c r="DX83" s="26"/>
      <c r="DY83" s="42"/>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26"/>
      <c r="IK83" s="26"/>
      <c r="IL83" s="26"/>
      <c r="IM83" s="26"/>
      <c r="IN83" s="26"/>
      <c r="IO83" s="26"/>
      <c r="IP83" s="26"/>
      <c r="IQ83" s="26"/>
      <c r="IR83" s="26"/>
      <c r="IS83" s="26"/>
      <c r="IT83" s="26"/>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c r="JT83" s="84"/>
      <c r="JU83" s="84"/>
      <c r="JV83" s="84"/>
      <c r="JW83" s="84"/>
      <c r="JX83" s="84"/>
      <c r="JY83" s="84"/>
      <c r="JZ83" s="84"/>
      <c r="KA83" s="84"/>
      <c r="KB83" s="84"/>
      <c r="KC83" s="84"/>
      <c r="KD83" s="84"/>
      <c r="KE83" s="84"/>
      <c r="KF83" s="84"/>
      <c r="KG83" s="84"/>
      <c r="KH83" s="84"/>
      <c r="KI83" s="84"/>
      <c r="KJ83" s="84"/>
      <c r="KK83" s="84"/>
      <c r="KL83" s="84"/>
      <c r="KM83" s="84"/>
      <c r="KN83" s="84"/>
      <c r="KO83" s="84"/>
      <c r="KP83" s="84"/>
      <c r="KQ83" s="84"/>
      <c r="KR83" s="84"/>
      <c r="KS83" s="84"/>
      <c r="KT83" s="84"/>
      <c r="KU83" s="84"/>
      <c r="KV83" s="84"/>
      <c r="KW83" s="84"/>
      <c r="KX83" s="84"/>
      <c r="KY83" s="84"/>
      <c r="KZ83" s="84"/>
      <c r="LA83" s="84"/>
      <c r="LB83" s="84"/>
      <c r="LC83" s="84"/>
      <c r="LD83" s="84"/>
      <c r="LE83" s="84"/>
      <c r="LF83" s="84"/>
      <c r="LG83" s="84"/>
      <c r="LH83" s="84"/>
      <c r="LI83" s="84"/>
      <c r="LJ83" s="84"/>
      <c r="LK83" s="84"/>
      <c r="LL83" s="84"/>
      <c r="LM83" s="84"/>
      <c r="LN83" s="84"/>
      <c r="LO83" s="84"/>
      <c r="LP83" s="84"/>
      <c r="LQ83" s="84"/>
      <c r="LR83" s="84"/>
      <c r="LS83" s="84"/>
      <c r="LT83" s="84"/>
      <c r="LU83" s="84"/>
      <c r="LV83" s="84"/>
      <c r="LW83" s="84"/>
      <c r="LX83" s="84"/>
      <c r="LY83" s="84"/>
      <c r="LZ83" s="84"/>
      <c r="MA83" s="84"/>
      <c r="MB83" s="84"/>
      <c r="MC83" s="84"/>
      <c r="MD83" s="84"/>
      <c r="ME83" s="84"/>
      <c r="MF83" s="84"/>
      <c r="MG83" s="84"/>
      <c r="MH83" s="84"/>
      <c r="MI83" s="84"/>
      <c r="MJ83" s="84"/>
      <c r="MK83" s="84"/>
      <c r="ML83" s="84"/>
      <c r="MM83" s="84"/>
      <c r="MN83" s="84"/>
      <c r="MO83" s="84"/>
      <c r="MP83" s="84"/>
      <c r="MQ83" s="84"/>
      <c r="MR83" s="84"/>
      <c r="MS83" s="84"/>
      <c r="MT83" s="84"/>
      <c r="MU83" s="84"/>
      <c r="MV83" s="84"/>
      <c r="MW83" s="84"/>
      <c r="MX83" s="84"/>
      <c r="MY83" s="84"/>
      <c r="MZ83" s="84"/>
      <c r="NA83" s="84"/>
      <c r="NB83" s="84"/>
      <c r="NC83" s="84"/>
      <c r="ND83" s="84"/>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2yhdecS8yHRTngv/zYgFf2uHkahNUszXQwfbW21V+nMYlkcf0FTz5OPC4UY2t4MTbFbpLA/1xnP1bV6MHsbbyw==" saltValue="480wsUKK4JpAKALuAr+rn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28" t="s">
        <v>76</v>
      </c>
      <c r="AT4" s="124"/>
      <c r="AU4" s="124"/>
      <c r="AV4" s="124"/>
      <c r="AW4" s="124"/>
      <c r="AX4" s="124"/>
      <c r="AY4" s="124"/>
      <c r="AZ4" s="124"/>
      <c r="BA4" s="124"/>
      <c r="BB4" s="124"/>
      <c r="BC4" s="124"/>
      <c r="BD4" s="128"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28"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123</v>
      </c>
      <c r="AX5" s="61" t="s">
        <v>114</v>
      </c>
      <c r="AY5" s="61" t="s">
        <v>115</v>
      </c>
      <c r="AZ5" s="61" t="s">
        <v>116</v>
      </c>
      <c r="BA5" s="61" t="s">
        <v>117</v>
      </c>
      <c r="BB5" s="61" t="s">
        <v>118</v>
      </c>
      <c r="BC5" s="61" t="s">
        <v>119</v>
      </c>
      <c r="BD5" s="61" t="s">
        <v>120</v>
      </c>
      <c r="BE5" s="61" t="s">
        <v>121</v>
      </c>
      <c r="BF5" s="61" t="s">
        <v>122</v>
      </c>
      <c r="BG5" s="61" t="s">
        <v>124</v>
      </c>
      <c r="BH5" s="61" t="s">
        <v>123</v>
      </c>
      <c r="BI5" s="61" t="s">
        <v>114</v>
      </c>
      <c r="BJ5" s="61" t="s">
        <v>115</v>
      </c>
      <c r="BK5" s="61" t="s">
        <v>116</v>
      </c>
      <c r="BL5" s="61" t="s">
        <v>117</v>
      </c>
      <c r="BM5" s="61" t="s">
        <v>118</v>
      </c>
      <c r="BN5" s="61" t="s">
        <v>119</v>
      </c>
      <c r="BO5" s="61" t="s">
        <v>109</v>
      </c>
      <c r="BP5" s="61" t="s">
        <v>121</v>
      </c>
      <c r="BQ5" s="61" t="s">
        <v>122</v>
      </c>
      <c r="BR5" s="61" t="s">
        <v>112</v>
      </c>
      <c r="BS5" s="61" t="s">
        <v>113</v>
      </c>
      <c r="BT5" s="61" t="s">
        <v>114</v>
      </c>
      <c r="BU5" s="61" t="s">
        <v>115</v>
      </c>
      <c r="BV5" s="61" t="s">
        <v>116</v>
      </c>
      <c r="BW5" s="61" t="s">
        <v>117</v>
      </c>
      <c r="BX5" s="61" t="s">
        <v>118</v>
      </c>
      <c r="BY5" s="61" t="s">
        <v>119</v>
      </c>
      <c r="BZ5" s="61" t="s">
        <v>109</v>
      </c>
      <c r="CA5" s="61" t="s">
        <v>121</v>
      </c>
      <c r="CB5" s="61" t="s">
        <v>122</v>
      </c>
      <c r="CC5" s="61" t="s">
        <v>112</v>
      </c>
      <c r="CD5" s="61" t="s">
        <v>123</v>
      </c>
      <c r="CE5" s="61" t="s">
        <v>114</v>
      </c>
      <c r="CF5" s="61" t="s">
        <v>115</v>
      </c>
      <c r="CG5" s="61" t="s">
        <v>116</v>
      </c>
      <c r="CH5" s="61" t="s">
        <v>117</v>
      </c>
      <c r="CI5" s="61" t="s">
        <v>118</v>
      </c>
      <c r="CJ5" s="61" t="s">
        <v>119</v>
      </c>
      <c r="CK5" s="61" t="s">
        <v>109</v>
      </c>
      <c r="CL5" s="61" t="s">
        <v>110</v>
      </c>
      <c r="CM5" s="61" t="s">
        <v>122</v>
      </c>
      <c r="CN5" s="61" t="s">
        <v>124</v>
      </c>
      <c r="CO5" s="61" t="s">
        <v>113</v>
      </c>
      <c r="CP5" s="61" t="s">
        <v>114</v>
      </c>
      <c r="CQ5" s="61" t="s">
        <v>115</v>
      </c>
      <c r="CR5" s="61" t="s">
        <v>116</v>
      </c>
      <c r="CS5" s="61" t="s">
        <v>117</v>
      </c>
      <c r="CT5" s="61" t="s">
        <v>118</v>
      </c>
      <c r="CU5" s="61" t="s">
        <v>119</v>
      </c>
      <c r="CV5" s="61" t="s">
        <v>109</v>
      </c>
      <c r="CW5" s="61" t="s">
        <v>121</v>
      </c>
      <c r="CX5" s="61" t="s">
        <v>111</v>
      </c>
      <c r="CY5" s="61" t="s">
        <v>124</v>
      </c>
      <c r="CZ5" s="61" t="s">
        <v>113</v>
      </c>
      <c r="DA5" s="61" t="s">
        <v>114</v>
      </c>
      <c r="DB5" s="61" t="s">
        <v>115</v>
      </c>
      <c r="DC5" s="61" t="s">
        <v>116</v>
      </c>
      <c r="DD5" s="61" t="s">
        <v>117</v>
      </c>
      <c r="DE5" s="61" t="s">
        <v>118</v>
      </c>
      <c r="DF5" s="61" t="s">
        <v>119</v>
      </c>
      <c r="DG5" s="61" t="s">
        <v>109</v>
      </c>
      <c r="DH5" s="61" t="s">
        <v>121</v>
      </c>
      <c r="DI5" s="61" t="s">
        <v>122</v>
      </c>
      <c r="DJ5" s="61" t="s">
        <v>112</v>
      </c>
      <c r="DK5" s="61" t="s">
        <v>113</v>
      </c>
      <c r="DL5" s="61" t="s">
        <v>114</v>
      </c>
      <c r="DM5" s="61" t="s">
        <v>115</v>
      </c>
      <c r="DN5" s="61" t="s">
        <v>116</v>
      </c>
      <c r="DO5" s="61" t="s">
        <v>117</v>
      </c>
      <c r="DP5" s="61" t="s">
        <v>118</v>
      </c>
      <c r="DQ5" s="61" t="s">
        <v>119</v>
      </c>
      <c r="DR5" s="61" t="s">
        <v>109</v>
      </c>
      <c r="DS5" s="61" t="s">
        <v>121</v>
      </c>
      <c r="DT5" s="61" t="s">
        <v>122</v>
      </c>
      <c r="DU5" s="61" t="s">
        <v>124</v>
      </c>
      <c r="DV5" s="61" t="s">
        <v>113</v>
      </c>
      <c r="DW5" s="61" t="s">
        <v>114</v>
      </c>
      <c r="DX5" s="61" t="s">
        <v>115</v>
      </c>
      <c r="DY5" s="61" t="s">
        <v>116</v>
      </c>
      <c r="DZ5" s="61" t="s">
        <v>117</v>
      </c>
      <c r="EA5" s="61" t="s">
        <v>118</v>
      </c>
      <c r="EB5" s="61" t="s">
        <v>119</v>
      </c>
      <c r="EC5" s="61" t="s">
        <v>109</v>
      </c>
      <c r="ED5" s="61" t="s">
        <v>110</v>
      </c>
      <c r="EE5" s="61" t="s">
        <v>111</v>
      </c>
      <c r="EF5" s="61" t="s">
        <v>112</v>
      </c>
      <c r="EG5" s="61" t="s">
        <v>123</v>
      </c>
      <c r="EH5" s="61" t="s">
        <v>114</v>
      </c>
      <c r="EI5" s="61" t="s">
        <v>115</v>
      </c>
      <c r="EJ5" s="61" t="s">
        <v>116</v>
      </c>
      <c r="EK5" s="61" t="s">
        <v>117</v>
      </c>
      <c r="EL5" s="61" t="s">
        <v>118</v>
      </c>
      <c r="EM5" s="61" t="s">
        <v>125</v>
      </c>
      <c r="EN5" s="61" t="s">
        <v>109</v>
      </c>
      <c r="EO5" s="61" t="s">
        <v>121</v>
      </c>
      <c r="EP5" s="61" t="s">
        <v>122</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452041</v>
      </c>
      <c r="D6" s="62">
        <f t="shared" si="2"/>
        <v>46</v>
      </c>
      <c r="E6" s="62">
        <f t="shared" si="2"/>
        <v>6</v>
      </c>
      <c r="F6" s="62">
        <f t="shared" si="2"/>
        <v>0</v>
      </c>
      <c r="G6" s="62">
        <f t="shared" si="2"/>
        <v>1</v>
      </c>
      <c r="H6" s="129" t="str">
        <f>IF(H8&lt;&gt;I8,H8,"")&amp;IF(I8&lt;&gt;J8,I8,"")&amp;"　"&amp;J8</f>
        <v>宮崎県日南市　日南市立中部病院</v>
      </c>
      <c r="I6" s="130"/>
      <c r="J6" s="131"/>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ド 訓</v>
      </c>
      <c r="T6" s="62" t="str">
        <f t="shared" si="3"/>
        <v>救</v>
      </c>
      <c r="U6" s="63">
        <f>U8</f>
        <v>54271</v>
      </c>
      <c r="V6" s="63">
        <f>V8</f>
        <v>7377</v>
      </c>
      <c r="W6" s="62" t="str">
        <f>W8</f>
        <v>第２種該当</v>
      </c>
      <c r="X6" s="62" t="str">
        <f t="shared" si="3"/>
        <v>１０：１</v>
      </c>
      <c r="Y6" s="63">
        <f t="shared" si="3"/>
        <v>88</v>
      </c>
      <c r="Z6" s="63" t="str">
        <f t="shared" si="3"/>
        <v>-</v>
      </c>
      <c r="AA6" s="63" t="str">
        <f t="shared" si="3"/>
        <v>-</v>
      </c>
      <c r="AB6" s="63" t="str">
        <f t="shared" si="3"/>
        <v>-</v>
      </c>
      <c r="AC6" s="63" t="str">
        <f t="shared" si="3"/>
        <v>-</v>
      </c>
      <c r="AD6" s="63">
        <f t="shared" si="3"/>
        <v>88</v>
      </c>
      <c r="AE6" s="63">
        <f t="shared" si="3"/>
        <v>88</v>
      </c>
      <c r="AF6" s="63" t="str">
        <f t="shared" si="3"/>
        <v>-</v>
      </c>
      <c r="AG6" s="63">
        <f t="shared" si="3"/>
        <v>88</v>
      </c>
      <c r="AH6" s="64">
        <f>IF(AH8="-",NA(),AH8)</f>
        <v>94.6</v>
      </c>
      <c r="AI6" s="64">
        <f t="shared" ref="AI6:AQ6" si="4">IF(AI8="-",NA(),AI8)</f>
        <v>103</v>
      </c>
      <c r="AJ6" s="64">
        <f t="shared" si="4"/>
        <v>102.6</v>
      </c>
      <c r="AK6" s="64">
        <f t="shared" si="4"/>
        <v>100.2</v>
      </c>
      <c r="AL6" s="64">
        <f t="shared" si="4"/>
        <v>99.3</v>
      </c>
      <c r="AM6" s="64">
        <f t="shared" si="4"/>
        <v>97.7</v>
      </c>
      <c r="AN6" s="64">
        <f t="shared" si="4"/>
        <v>98.5</v>
      </c>
      <c r="AO6" s="64">
        <f t="shared" si="4"/>
        <v>98</v>
      </c>
      <c r="AP6" s="64">
        <f t="shared" si="4"/>
        <v>98.4</v>
      </c>
      <c r="AQ6" s="64">
        <f t="shared" si="4"/>
        <v>98.2</v>
      </c>
      <c r="AR6" s="64" t="str">
        <f>IF(AR8="-","【-】","【"&amp;SUBSTITUTE(TEXT(AR8,"#,##0.0"),"-","△")&amp;"】")</f>
        <v>【98.5】</v>
      </c>
      <c r="AS6" s="64">
        <f>IF(AS8="-",NA(),AS8)</f>
        <v>73.599999999999994</v>
      </c>
      <c r="AT6" s="64">
        <f t="shared" ref="AT6:BB6" si="5">IF(AT8="-",NA(),AT8)</f>
        <v>77.3</v>
      </c>
      <c r="AU6" s="64">
        <f t="shared" si="5"/>
        <v>81.599999999999994</v>
      </c>
      <c r="AV6" s="64">
        <f t="shared" si="5"/>
        <v>83.1</v>
      </c>
      <c r="AW6" s="64">
        <f t="shared" si="5"/>
        <v>83.9</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140.19999999999999</v>
      </c>
      <c r="BE6" s="64">
        <f t="shared" ref="BE6:BM6" si="6">IF(BE8="-",NA(),BE8)</f>
        <v>16.8</v>
      </c>
      <c r="BF6" s="64">
        <f t="shared" si="6"/>
        <v>12.5</v>
      </c>
      <c r="BG6" s="64">
        <f t="shared" si="6"/>
        <v>11.6</v>
      </c>
      <c r="BH6" s="64">
        <f t="shared" si="6"/>
        <v>11.9</v>
      </c>
      <c r="BI6" s="64">
        <f t="shared" si="6"/>
        <v>91.2</v>
      </c>
      <c r="BJ6" s="64">
        <f t="shared" si="6"/>
        <v>94.9</v>
      </c>
      <c r="BK6" s="64">
        <f t="shared" si="6"/>
        <v>101.2</v>
      </c>
      <c r="BL6" s="64">
        <f t="shared" si="6"/>
        <v>107.2</v>
      </c>
      <c r="BM6" s="64">
        <f t="shared" si="6"/>
        <v>114.4</v>
      </c>
      <c r="BN6" s="64" t="str">
        <f>IF(BN8="-","【-】","【"&amp;SUBSTITUTE(TEXT(BN8,"#,##0.0"),"-","△")&amp;"】")</f>
        <v>【64.7】</v>
      </c>
      <c r="BO6" s="64">
        <f>IF(BO8="-",NA(),BO8)</f>
        <v>57.7</v>
      </c>
      <c r="BP6" s="64">
        <f t="shared" ref="BP6:BX6" si="7">IF(BP8="-",NA(),BP8)</f>
        <v>62.5</v>
      </c>
      <c r="BQ6" s="64">
        <f t="shared" si="7"/>
        <v>68.400000000000006</v>
      </c>
      <c r="BR6" s="64">
        <f t="shared" si="7"/>
        <v>68.8</v>
      </c>
      <c r="BS6" s="64">
        <f t="shared" si="7"/>
        <v>71.5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25823</v>
      </c>
      <c r="CA6" s="65">
        <f t="shared" ref="CA6:CI6" si="8">IF(CA8="-",NA(),CA8)</f>
        <v>26998</v>
      </c>
      <c r="CB6" s="65">
        <f t="shared" si="8"/>
        <v>28564</v>
      </c>
      <c r="CC6" s="65">
        <f t="shared" si="8"/>
        <v>30081</v>
      </c>
      <c r="CD6" s="65">
        <f t="shared" si="8"/>
        <v>30662</v>
      </c>
      <c r="CE6" s="65">
        <f t="shared" si="8"/>
        <v>23475</v>
      </c>
      <c r="CF6" s="65">
        <f t="shared" si="8"/>
        <v>23857</v>
      </c>
      <c r="CG6" s="65">
        <f t="shared" si="8"/>
        <v>24371</v>
      </c>
      <c r="CH6" s="65">
        <f t="shared" si="8"/>
        <v>24882</v>
      </c>
      <c r="CI6" s="65">
        <f t="shared" si="8"/>
        <v>25249</v>
      </c>
      <c r="CJ6" s="64" t="str">
        <f>IF(CJ8="-","【-】","【"&amp;SUBSTITUTE(TEXT(CJ8,"#,##0"),"-","△")&amp;"】")</f>
        <v>【50,718】</v>
      </c>
      <c r="CK6" s="65">
        <f>IF(CK8="-",NA(),CK8)</f>
        <v>5824</v>
      </c>
      <c r="CL6" s="65">
        <f t="shared" ref="CL6:CT6" si="9">IF(CL8="-",NA(),CL8)</f>
        <v>5987</v>
      </c>
      <c r="CM6" s="65">
        <f t="shared" si="9"/>
        <v>6078</v>
      </c>
      <c r="CN6" s="65">
        <f t="shared" si="9"/>
        <v>6340</v>
      </c>
      <c r="CO6" s="65">
        <f t="shared" si="9"/>
        <v>6504</v>
      </c>
      <c r="CP6" s="65">
        <f t="shared" si="9"/>
        <v>8603</v>
      </c>
      <c r="CQ6" s="65">
        <f t="shared" si="9"/>
        <v>8471</v>
      </c>
      <c r="CR6" s="65">
        <f t="shared" si="9"/>
        <v>8736</v>
      </c>
      <c r="CS6" s="65">
        <f t="shared" si="9"/>
        <v>8797</v>
      </c>
      <c r="CT6" s="65">
        <f t="shared" si="9"/>
        <v>8852</v>
      </c>
      <c r="CU6" s="64" t="str">
        <f>IF(CU8="-","【-】","【"&amp;SUBSTITUTE(TEXT(CU8,"#,##0"),"-","△")&amp;"】")</f>
        <v>【14,202】</v>
      </c>
      <c r="CV6" s="64">
        <f>IF(CV8="-",NA(),CV8)</f>
        <v>93.3</v>
      </c>
      <c r="CW6" s="64">
        <f t="shared" ref="CW6:DE6" si="10">IF(CW8="-",NA(),CW8)</f>
        <v>88.9</v>
      </c>
      <c r="CX6" s="64">
        <f t="shared" si="10"/>
        <v>83.9</v>
      </c>
      <c r="CY6" s="64">
        <f t="shared" si="10"/>
        <v>82</v>
      </c>
      <c r="CZ6" s="64">
        <f t="shared" si="10"/>
        <v>80.2</v>
      </c>
      <c r="DA6" s="64">
        <f t="shared" si="10"/>
        <v>65</v>
      </c>
      <c r="DB6" s="64">
        <f t="shared" si="10"/>
        <v>67.5</v>
      </c>
      <c r="DC6" s="64">
        <f t="shared" si="10"/>
        <v>67.5</v>
      </c>
      <c r="DD6" s="64">
        <f t="shared" si="10"/>
        <v>69.5</v>
      </c>
      <c r="DE6" s="64">
        <f t="shared" si="10"/>
        <v>70.3</v>
      </c>
      <c r="DF6" s="64" t="str">
        <f>IF(DF8="-","【-】","【"&amp;SUBSTITUTE(TEXT(DF8,"#,##0.0"),"-","△")&amp;"】")</f>
        <v>【55.0】</v>
      </c>
      <c r="DG6" s="64">
        <f>IF(DG8="-",NA(),DG8)</f>
        <v>12.2</v>
      </c>
      <c r="DH6" s="64">
        <f t="shared" ref="DH6:DP6" si="11">IF(DH8="-",NA(),DH8)</f>
        <v>11.7</v>
      </c>
      <c r="DI6" s="64">
        <f t="shared" si="11"/>
        <v>10.6</v>
      </c>
      <c r="DJ6" s="64">
        <f t="shared" si="11"/>
        <v>9.9</v>
      </c>
      <c r="DK6" s="64">
        <f t="shared" si="11"/>
        <v>9.8000000000000007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47</v>
      </c>
      <c r="DS6" s="64">
        <f t="shared" ref="DS6:EA6" si="12">IF(DS8="-",NA(),DS8)</f>
        <v>48.4</v>
      </c>
      <c r="DT6" s="64">
        <f t="shared" si="12"/>
        <v>49.4</v>
      </c>
      <c r="DU6" s="64">
        <f t="shared" si="12"/>
        <v>49.2</v>
      </c>
      <c r="DV6" s="64">
        <f t="shared" si="12"/>
        <v>51</v>
      </c>
      <c r="DW6" s="64">
        <f t="shared" si="12"/>
        <v>43.9</v>
      </c>
      <c r="DX6" s="64">
        <f t="shared" si="12"/>
        <v>52.4</v>
      </c>
      <c r="DY6" s="64">
        <f t="shared" si="12"/>
        <v>52.6</v>
      </c>
      <c r="DZ6" s="64">
        <f t="shared" si="12"/>
        <v>54.2</v>
      </c>
      <c r="EA6" s="64">
        <f t="shared" si="12"/>
        <v>53.8</v>
      </c>
      <c r="EB6" s="64" t="str">
        <f>IF(EB8="-","【-】","【"&amp;SUBSTITUTE(TEXT(EB8,"#,##0.0"),"-","△")&amp;"】")</f>
        <v>【51.6】</v>
      </c>
      <c r="EC6" s="64">
        <f>IF(EC8="-",NA(),EC8)</f>
        <v>81.599999999999994</v>
      </c>
      <c r="ED6" s="64">
        <f t="shared" ref="ED6:EL6" si="13">IF(ED8="-",NA(),ED8)</f>
        <v>81.099999999999994</v>
      </c>
      <c r="EE6" s="64">
        <f t="shared" si="13"/>
        <v>79.3</v>
      </c>
      <c r="EF6" s="64">
        <f t="shared" si="13"/>
        <v>81.8</v>
      </c>
      <c r="EG6" s="64">
        <f t="shared" si="13"/>
        <v>83.8</v>
      </c>
      <c r="EH6" s="64">
        <f t="shared" si="13"/>
        <v>59.1</v>
      </c>
      <c r="EI6" s="64">
        <f t="shared" si="13"/>
        <v>68.900000000000006</v>
      </c>
      <c r="EJ6" s="64">
        <f t="shared" si="13"/>
        <v>68</v>
      </c>
      <c r="EK6" s="64">
        <f t="shared" si="13"/>
        <v>70</v>
      </c>
      <c r="EL6" s="64">
        <f t="shared" si="13"/>
        <v>71</v>
      </c>
      <c r="EM6" s="64" t="str">
        <f>IF(EM8="-","【-】","【"&amp;SUBSTITUTE(TEXT(EM8,"#,##0.0"),"-","△")&amp;"】")</f>
        <v>【67.6】</v>
      </c>
      <c r="EN6" s="65">
        <f>IF(EN8="-",NA(),EN8)</f>
        <v>35674602</v>
      </c>
      <c r="EO6" s="65">
        <f t="shared" ref="EO6:EW6" si="14">IF(EO8="-",NA(),EO8)</f>
        <v>35492925</v>
      </c>
      <c r="EP6" s="65">
        <f t="shared" si="14"/>
        <v>37363602</v>
      </c>
      <c r="EQ6" s="65">
        <f t="shared" si="14"/>
        <v>39312591</v>
      </c>
      <c r="ER6" s="65">
        <f t="shared" si="14"/>
        <v>38922114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452041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ド 訓</v>
      </c>
      <c r="T7" s="62" t="str">
        <f t="shared" si="15"/>
        <v>救</v>
      </c>
      <c r="U7" s="63">
        <f>U8</f>
        <v>54271</v>
      </c>
      <c r="V7" s="63">
        <f>V8</f>
        <v>7377</v>
      </c>
      <c r="W7" s="62" t="str">
        <f>W8</f>
        <v>第２種該当</v>
      </c>
      <c r="X7" s="62" t="str">
        <f t="shared" si="15"/>
        <v>１０：１</v>
      </c>
      <c r="Y7" s="63">
        <f t="shared" si="15"/>
        <v>88</v>
      </c>
      <c r="Z7" s="63" t="str">
        <f t="shared" si="15"/>
        <v>-</v>
      </c>
      <c r="AA7" s="63" t="str">
        <f t="shared" si="15"/>
        <v>-</v>
      </c>
      <c r="AB7" s="63" t="str">
        <f t="shared" si="15"/>
        <v>-</v>
      </c>
      <c r="AC7" s="63" t="str">
        <f t="shared" si="15"/>
        <v>-</v>
      </c>
      <c r="AD7" s="63">
        <f t="shared" si="15"/>
        <v>88</v>
      </c>
      <c r="AE7" s="63">
        <f t="shared" si="15"/>
        <v>88</v>
      </c>
      <c r="AF7" s="63" t="str">
        <f t="shared" si="15"/>
        <v>-</v>
      </c>
      <c r="AG7" s="63">
        <f t="shared" si="15"/>
        <v>88</v>
      </c>
      <c r="AH7" s="64">
        <f>AH8</f>
        <v>94.6</v>
      </c>
      <c r="AI7" s="64">
        <f t="shared" ref="AI7:AQ7" si="16">AI8</f>
        <v>103</v>
      </c>
      <c r="AJ7" s="64">
        <f t="shared" si="16"/>
        <v>102.6</v>
      </c>
      <c r="AK7" s="64">
        <f t="shared" si="16"/>
        <v>100.2</v>
      </c>
      <c r="AL7" s="64">
        <f t="shared" si="16"/>
        <v>99.3</v>
      </c>
      <c r="AM7" s="64">
        <f t="shared" si="16"/>
        <v>97.7</v>
      </c>
      <c r="AN7" s="64">
        <f t="shared" si="16"/>
        <v>98.5</v>
      </c>
      <c r="AO7" s="64">
        <f t="shared" si="16"/>
        <v>98</v>
      </c>
      <c r="AP7" s="64">
        <f t="shared" si="16"/>
        <v>98.4</v>
      </c>
      <c r="AQ7" s="64">
        <f t="shared" si="16"/>
        <v>98.2</v>
      </c>
      <c r="AR7" s="64"/>
      <c r="AS7" s="64">
        <f>AS8</f>
        <v>73.599999999999994</v>
      </c>
      <c r="AT7" s="64">
        <f t="shared" ref="AT7:BB7" si="17">AT8</f>
        <v>77.3</v>
      </c>
      <c r="AU7" s="64">
        <f t="shared" si="17"/>
        <v>81.599999999999994</v>
      </c>
      <c r="AV7" s="64">
        <f t="shared" si="17"/>
        <v>83.1</v>
      </c>
      <c r="AW7" s="64">
        <f t="shared" si="17"/>
        <v>83.9</v>
      </c>
      <c r="AX7" s="64">
        <f t="shared" si="17"/>
        <v>82.5</v>
      </c>
      <c r="AY7" s="64">
        <f t="shared" si="17"/>
        <v>79.7</v>
      </c>
      <c r="AZ7" s="64">
        <f t="shared" si="17"/>
        <v>79.599999999999994</v>
      </c>
      <c r="BA7" s="64">
        <f t="shared" si="17"/>
        <v>77.900000000000006</v>
      </c>
      <c r="BB7" s="64">
        <f t="shared" si="17"/>
        <v>78.099999999999994</v>
      </c>
      <c r="BC7" s="64"/>
      <c r="BD7" s="64">
        <f>BD8</f>
        <v>140.19999999999999</v>
      </c>
      <c r="BE7" s="64">
        <f t="shared" ref="BE7:BM7" si="18">BE8</f>
        <v>16.8</v>
      </c>
      <c r="BF7" s="64">
        <f t="shared" si="18"/>
        <v>12.5</v>
      </c>
      <c r="BG7" s="64">
        <f t="shared" si="18"/>
        <v>11.6</v>
      </c>
      <c r="BH7" s="64">
        <f t="shared" si="18"/>
        <v>11.9</v>
      </c>
      <c r="BI7" s="64">
        <f t="shared" si="18"/>
        <v>91.2</v>
      </c>
      <c r="BJ7" s="64">
        <f t="shared" si="18"/>
        <v>94.9</v>
      </c>
      <c r="BK7" s="64">
        <f t="shared" si="18"/>
        <v>101.2</v>
      </c>
      <c r="BL7" s="64">
        <f t="shared" si="18"/>
        <v>107.2</v>
      </c>
      <c r="BM7" s="64">
        <f t="shared" si="18"/>
        <v>114.4</v>
      </c>
      <c r="BN7" s="64"/>
      <c r="BO7" s="64">
        <f>BO8</f>
        <v>57.7</v>
      </c>
      <c r="BP7" s="64">
        <f t="shared" ref="BP7:BX7" si="19">BP8</f>
        <v>62.5</v>
      </c>
      <c r="BQ7" s="64">
        <f t="shared" si="19"/>
        <v>68.400000000000006</v>
      </c>
      <c r="BR7" s="64">
        <f t="shared" si="19"/>
        <v>68.8</v>
      </c>
      <c r="BS7" s="64">
        <f t="shared" si="19"/>
        <v>71.5</v>
      </c>
      <c r="BT7" s="64">
        <f t="shared" si="19"/>
        <v>68.599999999999994</v>
      </c>
      <c r="BU7" s="64">
        <f t="shared" si="19"/>
        <v>67.400000000000006</v>
      </c>
      <c r="BV7" s="64">
        <f t="shared" si="19"/>
        <v>66.599999999999994</v>
      </c>
      <c r="BW7" s="64">
        <f t="shared" si="19"/>
        <v>66.8</v>
      </c>
      <c r="BX7" s="64">
        <f t="shared" si="19"/>
        <v>67.900000000000006</v>
      </c>
      <c r="BY7" s="64"/>
      <c r="BZ7" s="65">
        <f>BZ8</f>
        <v>25823</v>
      </c>
      <c r="CA7" s="65">
        <f t="shared" ref="CA7:CI7" si="20">CA8</f>
        <v>26998</v>
      </c>
      <c r="CB7" s="65">
        <f t="shared" si="20"/>
        <v>28564</v>
      </c>
      <c r="CC7" s="65">
        <f t="shared" si="20"/>
        <v>30081</v>
      </c>
      <c r="CD7" s="65">
        <f t="shared" si="20"/>
        <v>30662</v>
      </c>
      <c r="CE7" s="65">
        <f t="shared" si="20"/>
        <v>23475</v>
      </c>
      <c r="CF7" s="65">
        <f t="shared" si="20"/>
        <v>23857</v>
      </c>
      <c r="CG7" s="65">
        <f t="shared" si="20"/>
        <v>24371</v>
      </c>
      <c r="CH7" s="65">
        <f t="shared" si="20"/>
        <v>24882</v>
      </c>
      <c r="CI7" s="65">
        <f t="shared" si="20"/>
        <v>25249</v>
      </c>
      <c r="CJ7" s="64"/>
      <c r="CK7" s="65">
        <f>CK8</f>
        <v>5824</v>
      </c>
      <c r="CL7" s="65">
        <f t="shared" ref="CL7:CT7" si="21">CL8</f>
        <v>5987</v>
      </c>
      <c r="CM7" s="65">
        <f t="shared" si="21"/>
        <v>6078</v>
      </c>
      <c r="CN7" s="65">
        <f t="shared" si="21"/>
        <v>6340</v>
      </c>
      <c r="CO7" s="65">
        <f t="shared" si="21"/>
        <v>6504</v>
      </c>
      <c r="CP7" s="65">
        <f t="shared" si="21"/>
        <v>8603</v>
      </c>
      <c r="CQ7" s="65">
        <f t="shared" si="21"/>
        <v>8471</v>
      </c>
      <c r="CR7" s="65">
        <f t="shared" si="21"/>
        <v>8736</v>
      </c>
      <c r="CS7" s="65">
        <f t="shared" si="21"/>
        <v>8797</v>
      </c>
      <c r="CT7" s="65">
        <f t="shared" si="21"/>
        <v>8852</v>
      </c>
      <c r="CU7" s="64"/>
      <c r="CV7" s="64">
        <f>CV8</f>
        <v>93.3</v>
      </c>
      <c r="CW7" s="64">
        <f t="shared" ref="CW7:DE7" si="22">CW8</f>
        <v>88.9</v>
      </c>
      <c r="CX7" s="64">
        <f t="shared" si="22"/>
        <v>83.9</v>
      </c>
      <c r="CY7" s="64">
        <f t="shared" si="22"/>
        <v>82</v>
      </c>
      <c r="CZ7" s="64">
        <f t="shared" si="22"/>
        <v>80.2</v>
      </c>
      <c r="DA7" s="64">
        <f t="shared" si="22"/>
        <v>65</v>
      </c>
      <c r="DB7" s="64">
        <f t="shared" si="22"/>
        <v>67.5</v>
      </c>
      <c r="DC7" s="64">
        <f t="shared" si="22"/>
        <v>67.5</v>
      </c>
      <c r="DD7" s="64">
        <f t="shared" si="22"/>
        <v>69.5</v>
      </c>
      <c r="DE7" s="64">
        <f t="shared" si="22"/>
        <v>70.3</v>
      </c>
      <c r="DF7" s="64"/>
      <c r="DG7" s="64">
        <f>DG8</f>
        <v>12.2</v>
      </c>
      <c r="DH7" s="64">
        <f t="shared" ref="DH7:DP7" si="23">DH8</f>
        <v>11.7</v>
      </c>
      <c r="DI7" s="64">
        <f t="shared" si="23"/>
        <v>10.6</v>
      </c>
      <c r="DJ7" s="64">
        <f t="shared" si="23"/>
        <v>9.9</v>
      </c>
      <c r="DK7" s="64">
        <f t="shared" si="23"/>
        <v>9.8000000000000007</v>
      </c>
      <c r="DL7" s="64">
        <f t="shared" si="23"/>
        <v>19</v>
      </c>
      <c r="DM7" s="64">
        <f t="shared" si="23"/>
        <v>17.899999999999999</v>
      </c>
      <c r="DN7" s="64">
        <f t="shared" si="23"/>
        <v>17.899999999999999</v>
      </c>
      <c r="DO7" s="64">
        <f t="shared" si="23"/>
        <v>17.399999999999999</v>
      </c>
      <c r="DP7" s="64">
        <f t="shared" si="23"/>
        <v>17</v>
      </c>
      <c r="DQ7" s="64"/>
      <c r="DR7" s="64">
        <f>DR8</f>
        <v>47</v>
      </c>
      <c r="DS7" s="64">
        <f t="shared" ref="DS7:EA7" si="24">DS8</f>
        <v>48.4</v>
      </c>
      <c r="DT7" s="64">
        <f t="shared" si="24"/>
        <v>49.4</v>
      </c>
      <c r="DU7" s="64">
        <f t="shared" si="24"/>
        <v>49.2</v>
      </c>
      <c r="DV7" s="64">
        <f t="shared" si="24"/>
        <v>51</v>
      </c>
      <c r="DW7" s="64">
        <f t="shared" si="24"/>
        <v>43.9</v>
      </c>
      <c r="DX7" s="64">
        <f t="shared" si="24"/>
        <v>52.4</v>
      </c>
      <c r="DY7" s="64">
        <f t="shared" si="24"/>
        <v>52.6</v>
      </c>
      <c r="DZ7" s="64">
        <f t="shared" si="24"/>
        <v>54.2</v>
      </c>
      <c r="EA7" s="64">
        <f t="shared" si="24"/>
        <v>53.8</v>
      </c>
      <c r="EB7" s="64"/>
      <c r="EC7" s="64">
        <f>EC8</f>
        <v>81.599999999999994</v>
      </c>
      <c r="ED7" s="64">
        <f t="shared" ref="ED7:EL7" si="25">ED8</f>
        <v>81.099999999999994</v>
      </c>
      <c r="EE7" s="64">
        <f t="shared" si="25"/>
        <v>79.3</v>
      </c>
      <c r="EF7" s="64">
        <f t="shared" si="25"/>
        <v>81.8</v>
      </c>
      <c r="EG7" s="64">
        <f t="shared" si="25"/>
        <v>83.8</v>
      </c>
      <c r="EH7" s="64">
        <f t="shared" si="25"/>
        <v>59.1</v>
      </c>
      <c r="EI7" s="64">
        <f t="shared" si="25"/>
        <v>68.900000000000006</v>
      </c>
      <c r="EJ7" s="64">
        <f t="shared" si="25"/>
        <v>68</v>
      </c>
      <c r="EK7" s="64">
        <f t="shared" si="25"/>
        <v>70</v>
      </c>
      <c r="EL7" s="64">
        <f t="shared" si="25"/>
        <v>71</v>
      </c>
      <c r="EM7" s="64"/>
      <c r="EN7" s="65">
        <f>EN8</f>
        <v>35674602</v>
      </c>
      <c r="EO7" s="65">
        <f t="shared" ref="EO7:EW7" si="26">EO8</f>
        <v>35492925</v>
      </c>
      <c r="EP7" s="65">
        <f t="shared" si="26"/>
        <v>37363602</v>
      </c>
      <c r="EQ7" s="65">
        <f t="shared" si="26"/>
        <v>39312591</v>
      </c>
      <c r="ER7" s="65">
        <f t="shared" si="26"/>
        <v>38922114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452041</v>
      </c>
      <c r="D8" s="67">
        <v>46</v>
      </c>
      <c r="E8" s="67">
        <v>6</v>
      </c>
      <c r="F8" s="67">
        <v>0</v>
      </c>
      <c r="G8" s="67">
        <v>1</v>
      </c>
      <c r="H8" s="67" t="s">
        <v>128</v>
      </c>
      <c r="I8" s="67" t="s">
        <v>129</v>
      </c>
      <c r="J8" s="67" t="s">
        <v>130</v>
      </c>
      <c r="K8" s="67" t="s">
        <v>131</v>
      </c>
      <c r="L8" s="67" t="s">
        <v>132</v>
      </c>
      <c r="M8" s="67" t="s">
        <v>133</v>
      </c>
      <c r="N8" s="67" t="s">
        <v>134</v>
      </c>
      <c r="O8" s="67" t="s">
        <v>135</v>
      </c>
      <c r="P8" s="67" t="s">
        <v>136</v>
      </c>
      <c r="Q8" s="68">
        <v>9</v>
      </c>
      <c r="R8" s="67" t="s">
        <v>137</v>
      </c>
      <c r="S8" s="67" t="s">
        <v>138</v>
      </c>
      <c r="T8" s="67" t="s">
        <v>139</v>
      </c>
      <c r="U8" s="68">
        <v>54271</v>
      </c>
      <c r="V8" s="68">
        <v>7377</v>
      </c>
      <c r="W8" s="67" t="s">
        <v>140</v>
      </c>
      <c r="X8" s="69" t="s">
        <v>141</v>
      </c>
      <c r="Y8" s="68">
        <v>88</v>
      </c>
      <c r="Z8" s="68" t="s">
        <v>137</v>
      </c>
      <c r="AA8" s="68" t="s">
        <v>137</v>
      </c>
      <c r="AB8" s="68" t="s">
        <v>137</v>
      </c>
      <c r="AC8" s="68" t="s">
        <v>137</v>
      </c>
      <c r="AD8" s="68">
        <v>88</v>
      </c>
      <c r="AE8" s="68">
        <v>88</v>
      </c>
      <c r="AF8" s="68" t="s">
        <v>137</v>
      </c>
      <c r="AG8" s="68">
        <v>88</v>
      </c>
      <c r="AH8" s="70">
        <v>94.6</v>
      </c>
      <c r="AI8" s="70">
        <v>103</v>
      </c>
      <c r="AJ8" s="70">
        <v>102.6</v>
      </c>
      <c r="AK8" s="70">
        <v>100.2</v>
      </c>
      <c r="AL8" s="70">
        <v>99.3</v>
      </c>
      <c r="AM8" s="70">
        <v>97.7</v>
      </c>
      <c r="AN8" s="70">
        <v>98.5</v>
      </c>
      <c r="AO8" s="70">
        <v>98</v>
      </c>
      <c r="AP8" s="70">
        <v>98.4</v>
      </c>
      <c r="AQ8" s="70">
        <v>98.2</v>
      </c>
      <c r="AR8" s="70">
        <v>98.5</v>
      </c>
      <c r="AS8" s="70">
        <v>73.599999999999994</v>
      </c>
      <c r="AT8" s="70">
        <v>77.3</v>
      </c>
      <c r="AU8" s="70">
        <v>81.599999999999994</v>
      </c>
      <c r="AV8" s="70">
        <v>83.1</v>
      </c>
      <c r="AW8" s="70">
        <v>83.9</v>
      </c>
      <c r="AX8" s="70">
        <v>82.5</v>
      </c>
      <c r="AY8" s="70">
        <v>79.7</v>
      </c>
      <c r="AZ8" s="70">
        <v>79.599999999999994</v>
      </c>
      <c r="BA8" s="70">
        <v>77.900000000000006</v>
      </c>
      <c r="BB8" s="70">
        <v>78.099999999999994</v>
      </c>
      <c r="BC8" s="70">
        <v>89.7</v>
      </c>
      <c r="BD8" s="71">
        <v>140.19999999999999</v>
      </c>
      <c r="BE8" s="71">
        <v>16.8</v>
      </c>
      <c r="BF8" s="71">
        <v>12.5</v>
      </c>
      <c r="BG8" s="71">
        <v>11.6</v>
      </c>
      <c r="BH8" s="71">
        <v>11.9</v>
      </c>
      <c r="BI8" s="71">
        <v>91.2</v>
      </c>
      <c r="BJ8" s="71">
        <v>94.9</v>
      </c>
      <c r="BK8" s="71">
        <v>101.2</v>
      </c>
      <c r="BL8" s="71">
        <v>107.2</v>
      </c>
      <c r="BM8" s="71">
        <v>114.4</v>
      </c>
      <c r="BN8" s="71">
        <v>64.7</v>
      </c>
      <c r="BO8" s="70">
        <v>57.7</v>
      </c>
      <c r="BP8" s="70">
        <v>62.5</v>
      </c>
      <c r="BQ8" s="70">
        <v>68.400000000000006</v>
      </c>
      <c r="BR8" s="70">
        <v>68.8</v>
      </c>
      <c r="BS8" s="70">
        <v>71.5</v>
      </c>
      <c r="BT8" s="70">
        <v>68.599999999999994</v>
      </c>
      <c r="BU8" s="70">
        <v>67.400000000000006</v>
      </c>
      <c r="BV8" s="70">
        <v>66.599999999999994</v>
      </c>
      <c r="BW8" s="70">
        <v>66.8</v>
      </c>
      <c r="BX8" s="70">
        <v>67.900000000000006</v>
      </c>
      <c r="BY8" s="70">
        <v>74.8</v>
      </c>
      <c r="BZ8" s="71">
        <v>25823</v>
      </c>
      <c r="CA8" s="71">
        <v>26998</v>
      </c>
      <c r="CB8" s="71">
        <v>28564</v>
      </c>
      <c r="CC8" s="71">
        <v>30081</v>
      </c>
      <c r="CD8" s="71">
        <v>30662</v>
      </c>
      <c r="CE8" s="71">
        <v>23475</v>
      </c>
      <c r="CF8" s="71">
        <v>23857</v>
      </c>
      <c r="CG8" s="71">
        <v>24371</v>
      </c>
      <c r="CH8" s="71">
        <v>24882</v>
      </c>
      <c r="CI8" s="71">
        <v>25249</v>
      </c>
      <c r="CJ8" s="70">
        <v>50718</v>
      </c>
      <c r="CK8" s="71">
        <v>5824</v>
      </c>
      <c r="CL8" s="71">
        <v>5987</v>
      </c>
      <c r="CM8" s="71">
        <v>6078</v>
      </c>
      <c r="CN8" s="71">
        <v>6340</v>
      </c>
      <c r="CO8" s="71">
        <v>6504</v>
      </c>
      <c r="CP8" s="71">
        <v>8603</v>
      </c>
      <c r="CQ8" s="71">
        <v>8471</v>
      </c>
      <c r="CR8" s="71">
        <v>8736</v>
      </c>
      <c r="CS8" s="71">
        <v>8797</v>
      </c>
      <c r="CT8" s="71">
        <v>8852</v>
      </c>
      <c r="CU8" s="70">
        <v>14202</v>
      </c>
      <c r="CV8" s="71">
        <v>93.3</v>
      </c>
      <c r="CW8" s="71">
        <v>88.9</v>
      </c>
      <c r="CX8" s="71">
        <v>83.9</v>
      </c>
      <c r="CY8" s="71">
        <v>82</v>
      </c>
      <c r="CZ8" s="71">
        <v>80.2</v>
      </c>
      <c r="DA8" s="71">
        <v>65</v>
      </c>
      <c r="DB8" s="71">
        <v>67.5</v>
      </c>
      <c r="DC8" s="71">
        <v>67.5</v>
      </c>
      <c r="DD8" s="71">
        <v>69.5</v>
      </c>
      <c r="DE8" s="71">
        <v>70.3</v>
      </c>
      <c r="DF8" s="71">
        <v>55</v>
      </c>
      <c r="DG8" s="71">
        <v>12.2</v>
      </c>
      <c r="DH8" s="71">
        <v>11.7</v>
      </c>
      <c r="DI8" s="71">
        <v>10.6</v>
      </c>
      <c r="DJ8" s="71">
        <v>9.9</v>
      </c>
      <c r="DK8" s="71">
        <v>9.8000000000000007</v>
      </c>
      <c r="DL8" s="71">
        <v>19</v>
      </c>
      <c r="DM8" s="71">
        <v>17.899999999999999</v>
      </c>
      <c r="DN8" s="71">
        <v>17.899999999999999</v>
      </c>
      <c r="DO8" s="71">
        <v>17.399999999999999</v>
      </c>
      <c r="DP8" s="71">
        <v>17</v>
      </c>
      <c r="DQ8" s="71">
        <v>24.3</v>
      </c>
      <c r="DR8" s="70">
        <v>47</v>
      </c>
      <c r="DS8" s="70">
        <v>48.4</v>
      </c>
      <c r="DT8" s="70">
        <v>49.4</v>
      </c>
      <c r="DU8" s="70">
        <v>49.2</v>
      </c>
      <c r="DV8" s="70">
        <v>51</v>
      </c>
      <c r="DW8" s="70">
        <v>43.9</v>
      </c>
      <c r="DX8" s="70">
        <v>52.4</v>
      </c>
      <c r="DY8" s="70">
        <v>52.6</v>
      </c>
      <c r="DZ8" s="70">
        <v>54.2</v>
      </c>
      <c r="EA8" s="70">
        <v>53.8</v>
      </c>
      <c r="EB8" s="70">
        <v>51.6</v>
      </c>
      <c r="EC8" s="70">
        <v>81.599999999999994</v>
      </c>
      <c r="ED8" s="70">
        <v>81.099999999999994</v>
      </c>
      <c r="EE8" s="70">
        <v>79.3</v>
      </c>
      <c r="EF8" s="70">
        <v>81.8</v>
      </c>
      <c r="EG8" s="70">
        <v>83.8</v>
      </c>
      <c r="EH8" s="70">
        <v>59.1</v>
      </c>
      <c r="EI8" s="70">
        <v>68.900000000000006</v>
      </c>
      <c r="EJ8" s="70">
        <v>68</v>
      </c>
      <c r="EK8" s="70">
        <v>70</v>
      </c>
      <c r="EL8" s="70">
        <v>71</v>
      </c>
      <c r="EM8" s="70">
        <v>67.599999999999994</v>
      </c>
      <c r="EN8" s="71">
        <v>35674602</v>
      </c>
      <c r="EO8" s="71">
        <v>35492925</v>
      </c>
      <c r="EP8" s="71">
        <v>37363602</v>
      </c>
      <c r="EQ8" s="71">
        <v>39312591</v>
      </c>
      <c r="ER8" s="71">
        <v>38922114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2019-02-25T08:10:17Z</cp:lastPrinted>
  <dcterms:created xsi:type="dcterms:W3CDTF">2018-12-07T10:50:35Z</dcterms:created>
  <dcterms:modified xsi:type="dcterms:W3CDTF">2019-02-25T08:11:29Z</dcterms:modified>
  <cp:category/>
</cp:coreProperties>
</file>