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5ホームページ掲載\03公共下水道事業（法適用）\"/>
    </mc:Choice>
  </mc:AlternateContent>
  <xr:revisionPtr revIDLastSave="0" documentId="13_ncr:1_{3BF2295D-A92F-482E-996B-6824F43B4A11}" xr6:coauthVersionLast="40" xr6:coauthVersionMax="40" xr10:uidLastSave="{00000000-0000-0000-0000-000000000000}"/>
  <workbookProtection workbookAlgorithmName="SHA-512" workbookHashValue="IuocJyBzC8mYb0GXSILcJ6RVYSanrdaXAcviE40WMESww0Rm+ximGB0onxzhzUBTocByqgAkb8CbSGYtyZauhQ==" workbookSaltValue="6calNCuz1R3H39G5v3bL7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BB10" i="4"/>
  <c r="W10" i="4"/>
  <c r="P10" i="4"/>
  <c r="BB8" i="4"/>
  <c r="AT8" i="4"/>
  <c r="W8" i="4"/>
  <c r="P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<sst xmlns="http://schemas.openxmlformats.org/spreadsheetml/2006/main" count="235" uniqueCount="122">
  <si>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</si>
  <si>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</si>
  <si>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</si>
  <si>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</si>
  <si>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</si>
  <si>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</si>
  <si>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</si>
  <si>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</si>
  <si>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</si>
  <si>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</si>
  <si>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</si>
  <si>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</si>
  <si>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</si>
  <si>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</si>
  <si>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</si>
  <si>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</si>
  <si>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</si>
  <si>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</si>
  <si>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</si>
  <si>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</si>
  <si>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</si>
  <si>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</si>
  <si>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</si>
  <si>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</si>
  <si>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</si>
  <si>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</si>
  <si>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</si>
  <si>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</si>
  <si>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</si>
  <si>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</si>
  <si>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</si>
  <si>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</si>
  <si>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</si>
  <si>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</si>
  <si>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</si>
  <si>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</si>
  <si>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</si>
  <si>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</si>
  <si>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</si>
  <si>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</si>
  <si>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</si>
  <si>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</si>
  <si>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</si>
  <si>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</si>
  <si>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</si>
  <si>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</si>
  <si>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</si>
  <si>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</si>
  <si>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</si>
  <si>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</si>
  <si>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</si>
  <si>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</si>
  <si>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</si>
  <si>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</si>
  <si>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</si>
  <si>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</si>
  <si>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</si>
  <si>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</si>
  <si>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</si>
  <si>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</si>
  <si>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</si>
  <si>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</si>
  <si>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</si>
  <si>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</si>
  <si>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</si>
  <si>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</si>
  <si>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</si>
  <si>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</si>
  <si>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</si>
  <si>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</si>
  <si>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</si>
  <si>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</si>
  <si>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</si>
  <si>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</si>
  <si>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</si>
  <si>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</si>
  <si>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</si>
  <si>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</si>
  <si>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</si>
  <si>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</si>
  <si>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</si>
  <si>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</si>
  <si>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</si>
  <si>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</si>
  <si>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</si>
  <si>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</si>
  <si>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</si>
  <si>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</si>
  <si>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</si>
  <si>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</si>
  <si>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</si>
  <si>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</si>
  <si>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</si>
  <si>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</si>
  <si>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</si>
  <si>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</si>
  <si>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</si>
  <si>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</si>
  <si>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</si>
  <si>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</si>
  <si>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</si>
  <si>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</si>
  <si>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</si>
  <si>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</si>
  <si>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</si>
  <si>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</si>
  <si>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</si>
  <si>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</si>
  <si>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</si>
  <si>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</si>
  <si>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</si>
  <si>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</si>
  <si>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</si>
  <si>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</si>
  <si>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</si>
  <si>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</si>
  <si>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</si>
  <si>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</si>
  <si>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</si>
  <si>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「経常収支比率」につきましては、前年と比較して改善しているため、今後も費用の削減及び黒字の確保に努力していきたいと考えております。
　「流動比率」につきましては、前年度と比較し現金預金の増加や未収金の増加により流動資産が増加したため、数値は上昇しております。今後も健全経営に努め、比率の上昇を目指していきます。
　「企業債残高」につきましては、整備区域の拡大や長寿命化計画に基づいた施設の改築・更新工事など投資が増大する見込であり、計画的な事業の推進に努めてまいります。
　「経費回収率」につきましては、前年度と比較し増加しております。これは下水道使用料の減少よりも、汚水処理費の減少が大きかったことによるものであります。今後、使用料改定を予定しておりますが、消費税増税も控えているため、どの程度使用料が増えるか不透明であります。より一層の費用削減に努めてまいります。
　「汚水処理原価」につきましては、平均値よりも低くなっておりますので、引き続き、効率的な汚水処理に努めていきます。
　「施設利用率」につきましては、平均値を下回っており、経営の効率性において課題となっています。現在、処理区域拡大中であり、将来的には上昇するものと考えております。
　「水洗化率」につきましては、平均値を下回っておりますが、近年、急激な人口減少、また高齢化及び地理的要因等と推測しております。引き続き水洗化率の向上に向けて取り組んで参ります。</t>
    <rPh sb="17" eb="19">
      <t>ゼンネン</t>
    </rPh>
    <rPh sb="20" eb="22">
      <t>ヒカク</t>
    </rPh>
    <rPh sb="24" eb="26">
      <t>カイゼン</t>
    </rPh>
    <rPh sb="33" eb="34">
      <t>コン</t>
    </rPh>
    <rPh sb="34" eb="35">
      <t>ゴ</t>
    </rPh>
    <rPh sb="94" eb="96">
      <t>ゾウカ</t>
    </rPh>
    <rPh sb="97" eb="100">
      <t>ミシュウキン</t>
    </rPh>
    <rPh sb="101" eb="103">
      <t>ゾウカ</t>
    </rPh>
    <rPh sb="111" eb="113">
      <t>ゾウカ</t>
    </rPh>
    <rPh sb="121" eb="123">
      <t>ジョウショウ</t>
    </rPh>
    <rPh sb="173" eb="175">
      <t>セイビ</t>
    </rPh>
    <rPh sb="175" eb="177">
      <t>クイキ</t>
    </rPh>
    <rPh sb="178" eb="180">
      <t>カクダイ</t>
    </rPh>
    <rPh sb="181" eb="182">
      <t>チョウ</t>
    </rPh>
    <rPh sb="182" eb="185">
      <t>ジュミョウカ</t>
    </rPh>
    <rPh sb="185" eb="187">
      <t>ケイカク</t>
    </rPh>
    <rPh sb="188" eb="189">
      <t>モト</t>
    </rPh>
    <rPh sb="192" eb="194">
      <t>シセツ</t>
    </rPh>
    <rPh sb="195" eb="197">
      <t>カイチク</t>
    </rPh>
    <rPh sb="198" eb="200">
      <t>コウシン</t>
    </rPh>
    <rPh sb="200" eb="202">
      <t>コウジ</t>
    </rPh>
    <rPh sb="204" eb="206">
      <t>トウシ</t>
    </rPh>
    <rPh sb="207" eb="209">
      <t>ゾウダイ</t>
    </rPh>
    <rPh sb="211" eb="213">
      <t>ミコミ</t>
    </rPh>
    <rPh sb="217" eb="220">
      <t>ケイカクテキ</t>
    </rPh>
    <rPh sb="221" eb="223">
      <t>ジギョウ</t>
    </rPh>
    <rPh sb="224" eb="226">
      <t>スイシン</t>
    </rPh>
    <rPh sb="227" eb="228">
      <t>ツト</t>
    </rPh>
    <rPh sb="260" eb="262">
      <t>ゾウカ</t>
    </rPh>
    <rPh sb="272" eb="275">
      <t>ゲスイドウ</t>
    </rPh>
    <rPh sb="275" eb="277">
      <t>シヨウ</t>
    </rPh>
    <rPh sb="277" eb="278">
      <t>リョウ</t>
    </rPh>
    <rPh sb="279" eb="281">
      <t>ゲンショウ</t>
    </rPh>
    <rPh sb="291" eb="293">
      <t>ゲンショウ</t>
    </rPh>
    <rPh sb="294" eb="295">
      <t>オオ</t>
    </rPh>
    <rPh sb="312" eb="314">
      <t>コンゴ</t>
    </rPh>
    <rPh sb="315" eb="317">
      <t>シヨウ</t>
    </rPh>
    <rPh sb="317" eb="318">
      <t>リョウ</t>
    </rPh>
    <rPh sb="318" eb="320">
      <t>カイテイ</t>
    </rPh>
    <rPh sb="321" eb="323">
      <t>ヨテイ</t>
    </rPh>
    <rPh sb="331" eb="334">
      <t>ショウヒゼイ</t>
    </rPh>
    <rPh sb="334" eb="336">
      <t>ゾウゼイ</t>
    </rPh>
    <rPh sb="337" eb="338">
      <t>ヒカ</t>
    </rPh>
    <rPh sb="347" eb="349">
      <t>テイド</t>
    </rPh>
    <rPh sb="349" eb="351">
      <t>シヨウ</t>
    </rPh>
    <rPh sb="351" eb="352">
      <t>リョウ</t>
    </rPh>
    <rPh sb="353" eb="354">
      <t>フ</t>
    </rPh>
    <rPh sb="357" eb="360">
      <t>フトウメイ</t>
    </rPh>
    <rPh sb="368" eb="370">
      <t>イッソウ</t>
    </rPh>
    <rPh sb="543" eb="544">
      <t>アタイ</t>
    </rPh>
    <rPh sb="555" eb="557">
      <t>キンネン</t>
    </rPh>
    <rPh sb="558" eb="560">
      <t>キュウゲキ</t>
    </rPh>
    <phoneticPr fontId="4"/>
  </si>
  <si>
    <t>　本市の公共下水道事業は、黒字経営となっておりますが、処理区域の拡大を行っており、また施設の改築更新等の必要性も出てきているため、経営環境は厳しさを増していくと見込んでおります。
　そこで、合理的な投資及び財務状況の現状把握等分析を行うため、平成27年度に経営戦略を策定しました。策定した経営戦略は、今後の投資予定や収入状況を考慮し、適宜、見直して参ります。
　使用料改定につきましては、今後の人口減少に伴う使用料収入の減少、将来的な財源不足等、また、今以上の一般会計からの繰入金に依存することも困難な状況にあるため、近隣及び類似自治体の状況も参考としながら、検討していく予定としております。</t>
    <rPh sb="1" eb="2">
      <t>ホン</t>
    </rPh>
    <rPh sb="2" eb="3">
      <t>シ</t>
    </rPh>
    <rPh sb="4" eb="6">
      <t>コウキョウ</t>
    </rPh>
    <rPh sb="6" eb="9">
      <t>ゲスイドウ</t>
    </rPh>
    <rPh sb="9" eb="11">
      <t>ジギョウ</t>
    </rPh>
    <rPh sb="35" eb="36">
      <t>オコナ</t>
    </rPh>
    <rPh sb="46" eb="48">
      <t>カイチク</t>
    </rPh>
    <rPh sb="50" eb="51">
      <t>トウ</t>
    </rPh>
    <rPh sb="52" eb="55">
      <t>ヒツヨウセイ</t>
    </rPh>
    <rPh sb="56" eb="57">
      <t>デ</t>
    </rPh>
    <rPh sb="65" eb="67">
      <t>ケイエイ</t>
    </rPh>
    <rPh sb="67" eb="69">
      <t>カンキョウ</t>
    </rPh>
    <rPh sb="70" eb="71">
      <t>キビ</t>
    </rPh>
    <rPh sb="74" eb="75">
      <t>マ</t>
    </rPh>
    <rPh sb="80" eb="82">
      <t>ミコ</t>
    </rPh>
    <rPh sb="112" eb="113">
      <t>ナド</t>
    </rPh>
    <rPh sb="140" eb="142">
      <t>サクテイ</t>
    </rPh>
    <rPh sb="144" eb="146">
      <t>ケイエイ</t>
    </rPh>
    <rPh sb="146" eb="148">
      <t>センリャク</t>
    </rPh>
    <rPh sb="150" eb="152">
      <t>コンゴ</t>
    </rPh>
    <rPh sb="153" eb="155">
      <t>トウシ</t>
    </rPh>
    <rPh sb="155" eb="157">
      <t>ヨテイ</t>
    </rPh>
    <rPh sb="174" eb="175">
      <t>マイ</t>
    </rPh>
    <rPh sb="221" eb="222">
      <t>ナド</t>
    </rPh>
    <phoneticPr fontId="4"/>
  </si>
  <si>
    <t>　「有形固定資産減価償却率」につきましては、平均値を上回っている状況にありますが、これは、施設（資産）が大量更新期に近づいていることの目安にもなるため、今後も計画的な改築更新を行ってまいりたいと考えております。
　「管渠老朽化率」が増加した要因は、更新時期を迎えた管渠が増えたためです。
　「管渠改善率」につきましては、前年度に比べ数値は改善し、平均値を上回る数値となりました。今後も、計画的かつ効率的な更新を進めていきたいと考えております。</t>
    <rPh sb="116" eb="118">
      <t>ゾウカ</t>
    </rPh>
    <rPh sb="126" eb="128">
      <t>ジキ</t>
    </rPh>
    <rPh sb="129" eb="130">
      <t>ムカ</t>
    </rPh>
    <rPh sb="132" eb="134">
      <t>カンキョ</t>
    </rPh>
    <rPh sb="135" eb="136">
      <t>フ</t>
    </rPh>
    <rPh sb="189" eb="191">
      <t>コンゴ</t>
    </rPh>
    <rPh sb="193" eb="196">
      <t>ケイカクテキ</t>
    </rPh>
    <rPh sb="198" eb="201">
      <t>コウリツテキ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</si>
</sst>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0.06</c:v>
                </c:pt>
                <c:pt idx="2">
                  <c:v>0.05</c:v>
                </c:pt>
                <c:pt idx="3">
                  <c:v>0.68</c:v>
                </c:pt>
                <c:pt idx="4">
                  <c:v>0.78</c:v>
                </c:pt>
              </c:numCache>
            </c:numRef>
          </c:val>
          <c:extLst>
            <c:ext xmlns:c16="http://schemas.microsoft.com/office/drawing/2014/chart" uri="{C3380CC4-5D6E-409C-BE32-E72D297353CC}">
              <c16:uniqueId val="{00000000-D520-412E-91A6-E4F371C7433A}"/>
            </c:ext>
          </c:extLst>
        </c:ser>
        <c:dLbls>
          <c:showLegendKey val="0"/>
          <c:showVal val="0"/>
          <c:showCatName val="0"/>
          <c:showSerName val="0"/>
          <c:showPercent val="0"/>
          <c:showBubbleSize val="0"/>
        </c:dLbls>
        <c:gapWidth val="150"/>
        <c:axId val="196445368"/>
        <c:axId val="19711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0.11</c:v>
                </c:pt>
                <c:pt idx="2">
                  <c:v>0.09</c:v>
                </c:pt>
                <c:pt idx="3">
                  <c:v>0.19</c:v>
                </c:pt>
                <c:pt idx="4">
                  <c:v>0.23</c:v>
                </c:pt>
              </c:numCache>
            </c:numRef>
          </c:val>
          <c:smooth val="0"/>
          <c:extLst>
            <c:ext xmlns:c16="http://schemas.microsoft.com/office/drawing/2014/chart" uri="{C3380CC4-5D6E-409C-BE32-E72D297353CC}">
              <c16:uniqueId val="{00000001-D520-412E-91A6-E4F371C7433A}"/>
            </c:ext>
          </c:extLst>
        </c:ser>
        <c:dLbls>
          <c:showLegendKey val="0"/>
          <c:showVal val="0"/>
          <c:showCatName val="0"/>
          <c:showSerName val="0"/>
          <c:showPercent val="0"/>
          <c:showBubbleSize val="0"/>
        </c:dLbls>
        <c:marker val="1"/>
        <c:smooth val="0"/>
        <c:axId val="196445368"/>
        <c:axId val="197119520"/>
      </c:lineChart>
      <c:dateAx>
        <c:axId val="196445368"/>
        <c:scaling>
          <c:orientation val="minMax"/>
        </c:scaling>
        <c:delete val="1"/>
        <c:axPos val="b"/>
        <c:numFmt formatCode="ge" sourceLinked="1"/>
        <c:majorTickMark val="none"/>
        <c:minorTickMark val="none"/>
        <c:tickLblPos val="none"/>
        <c:crossAx val="197119520"/>
        <c:crosses val="autoZero"/>
        <c:auto val="1"/>
        <c:lblOffset val="100"/>
        <c:baseTimeUnit val="years"/>
      </c:dateAx>
      <c:valAx>
        <c:axId val="1971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4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43.52</c:v>
                </c:pt>
                <c:pt idx="1">
                  <c:v>41.88</c:v>
                </c:pt>
                <c:pt idx="2">
                  <c:v>42.63</c:v>
                </c:pt>
                <c:pt idx="3">
                  <c:v>44.28</c:v>
                </c:pt>
                <c:pt idx="4">
                  <c:v>40.85</c:v>
                </c:pt>
              </c:numCache>
            </c:numRef>
          </c:val>
          <c:extLst>
            <c:ext xmlns:c16="http://schemas.microsoft.com/office/drawing/2014/chart" uri="{C3380CC4-5D6E-409C-BE32-E72D297353CC}">
              <c16:uniqueId val="{00000000-3E2B-4564-BA15-18FE993C986B}"/>
            </c:ext>
          </c:extLst>
        </c:ser>
        <c:dLbls>
          <c:showLegendKey val="0"/>
          <c:showVal val="0"/>
          <c:showCatName val="0"/>
          <c:showSerName val="0"/>
          <c:showPercent val="0"/>
          <c:showBubbleSize val="0"/>
        </c:dLbls>
        <c:gapWidth val="150"/>
        <c:axId val="197310112"/>
        <c:axId val="19731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63.6</c:v>
                </c:pt>
                <c:pt idx="1">
                  <c:v>64.23</c:v>
                </c:pt>
                <c:pt idx="2">
                  <c:v>59.4</c:v>
                </c:pt>
                <c:pt idx="3">
                  <c:v>59.35</c:v>
                </c:pt>
                <c:pt idx="4">
                  <c:v>58.4</c:v>
                </c:pt>
              </c:numCache>
            </c:numRef>
          </c:val>
          <c:smooth val="0"/>
          <c:extLst>
            <c:ext xmlns:c16="http://schemas.microsoft.com/office/drawing/2014/chart" uri="{C3380CC4-5D6E-409C-BE32-E72D297353CC}">
              <c16:uniqueId val="{00000001-3E2B-4564-BA15-18FE993C986B}"/>
            </c:ext>
          </c:extLst>
        </c:ser>
        <c:dLbls>
          <c:showLegendKey val="0"/>
          <c:showVal val="0"/>
          <c:showCatName val="0"/>
          <c:showSerName val="0"/>
          <c:showPercent val="0"/>
          <c:showBubbleSize val="0"/>
        </c:dLbls>
        <c:marker val="1"/>
        <c:smooth val="0"/>
        <c:axId val="197310112"/>
        <c:axId val="197310504"/>
      </c:lineChart>
      <c:dateAx>
        <c:axId val="197310112"/>
        <c:scaling>
          <c:orientation val="minMax"/>
        </c:scaling>
        <c:delete val="1"/>
        <c:axPos val="b"/>
        <c:numFmt formatCode="ge" sourceLinked="1"/>
        <c:majorTickMark val="none"/>
        <c:minorTickMark val="none"/>
        <c:tickLblPos val="none"/>
        <c:crossAx val="197310504"/>
        <c:crosses val="autoZero"/>
        <c:auto val="1"/>
        <c:lblOffset val="100"/>
        <c:baseTimeUnit val="years"/>
      </c:dateAx>
      <c:valAx>
        <c:axId val="19731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79.900000000000006</c:v>
                </c:pt>
                <c:pt idx="1">
                  <c:v>79.91</c:v>
                </c:pt>
                <c:pt idx="2">
                  <c:v>79.77</c:v>
                </c:pt>
                <c:pt idx="3">
                  <c:v>80.290000000000006</c:v>
                </c:pt>
                <c:pt idx="4">
                  <c:v>80.02</c:v>
                </c:pt>
              </c:numCache>
            </c:numRef>
          </c:val>
          <c:extLst>
            <c:ext xmlns:c16="http://schemas.microsoft.com/office/drawing/2014/chart" uri="{C3380CC4-5D6E-409C-BE32-E72D297353CC}">
              <c16:uniqueId val="{00000000-71FB-4C93-8C35-1F0BEA54F70F}"/>
            </c:ext>
          </c:extLst>
        </c:ser>
        <c:dLbls>
          <c:showLegendKey val="0"/>
          <c:showVal val="0"/>
          <c:showCatName val="0"/>
          <c:showSerName val="0"/>
          <c:showPercent val="0"/>
          <c:showBubbleSize val="0"/>
        </c:dLbls>
        <c:gapWidth val="150"/>
        <c:axId val="197311680"/>
        <c:axId val="19731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90.98</c:v>
                </c:pt>
                <c:pt idx="1">
                  <c:v>90.22</c:v>
                </c:pt>
                <c:pt idx="2">
                  <c:v>89.81</c:v>
                </c:pt>
                <c:pt idx="3">
                  <c:v>89.88</c:v>
                </c:pt>
                <c:pt idx="4">
                  <c:v>89.68</c:v>
                </c:pt>
              </c:numCache>
            </c:numRef>
          </c:val>
          <c:smooth val="0"/>
          <c:extLst>
            <c:ext xmlns:c16="http://schemas.microsoft.com/office/drawing/2014/chart" uri="{C3380CC4-5D6E-409C-BE32-E72D297353CC}">
              <c16:uniqueId val="{00000001-71FB-4C93-8C35-1F0BEA54F70F}"/>
            </c:ext>
          </c:extLst>
        </c:ser>
        <c:dLbls>
          <c:showLegendKey val="0"/>
          <c:showVal val="0"/>
          <c:showCatName val="0"/>
          <c:showSerName val="0"/>
          <c:showPercent val="0"/>
          <c:showBubbleSize val="0"/>
        </c:dLbls>
        <c:marker val="1"/>
        <c:smooth val="0"/>
        <c:axId val="197311680"/>
        <c:axId val="197312072"/>
      </c:lineChart>
      <c:dateAx>
        <c:axId val="197311680"/>
        <c:scaling>
          <c:orientation val="minMax"/>
        </c:scaling>
        <c:delete val="1"/>
        <c:axPos val="b"/>
        <c:numFmt formatCode="ge" sourceLinked="1"/>
        <c:majorTickMark val="none"/>
        <c:minorTickMark val="none"/>
        <c:tickLblPos val="none"/>
        <c:crossAx val="197312072"/>
        <c:crosses val="autoZero"/>
        <c:auto val="1"/>
        <c:lblOffset val="100"/>
        <c:baseTimeUnit val="years"/>
      </c:dateAx>
      <c:valAx>
        <c:axId val="19731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1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101.74</c:v>
                </c:pt>
                <c:pt idx="1">
                  <c:v>102.23</c:v>
                </c:pt>
                <c:pt idx="2">
                  <c:v>103.82</c:v>
                </c:pt>
                <c:pt idx="3">
                  <c:v>102.42</c:v>
                </c:pt>
                <c:pt idx="4">
                  <c:v>105.64</c:v>
                </c:pt>
              </c:numCache>
            </c:numRef>
          </c:val>
          <c:extLst>
            <c:ext xmlns:c16="http://schemas.microsoft.com/office/drawing/2014/chart" uri="{C3380CC4-5D6E-409C-BE32-E72D297353CC}">
              <c16:uniqueId val="{00000000-8293-431B-A560-8487853C769F}"/>
            </c:ext>
          </c:extLst>
        </c:ser>
        <c:dLbls>
          <c:showLegendKey val="0"/>
          <c:showVal val="0"/>
          <c:showCatName val="0"/>
          <c:showSerName val="0"/>
          <c:showPercent val="0"/>
          <c:showBubbleSize val="0"/>
        </c:dLbls>
        <c:gapWidth val="150"/>
        <c:axId val="197115880"/>
        <c:axId val="19687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109.71</c:v>
                </c:pt>
                <c:pt idx="1">
                  <c:v>107.31</c:v>
                </c:pt>
                <c:pt idx="2">
                  <c:v>115.25</c:v>
                </c:pt>
                <c:pt idx="3">
                  <c:v>105.98</c:v>
                </c:pt>
                <c:pt idx="4">
                  <c:v>105.53</c:v>
                </c:pt>
              </c:numCache>
            </c:numRef>
          </c:val>
          <c:smooth val="0"/>
          <c:extLst>
            <c:ext xmlns:c16="http://schemas.microsoft.com/office/drawing/2014/chart" uri="{C3380CC4-5D6E-409C-BE32-E72D297353CC}">
              <c16:uniqueId val="{00000001-8293-431B-A560-8487853C769F}"/>
            </c:ext>
          </c:extLst>
        </c:ser>
        <c:dLbls>
          <c:showLegendKey val="0"/>
          <c:showVal val="0"/>
          <c:showCatName val="0"/>
          <c:showSerName val="0"/>
          <c:showPercent val="0"/>
          <c:showBubbleSize val="0"/>
        </c:dLbls>
        <c:marker val="1"/>
        <c:smooth val="0"/>
        <c:axId val="197115880"/>
        <c:axId val="196875000"/>
      </c:lineChart>
      <c:dateAx>
        <c:axId val="197115880"/>
        <c:scaling>
          <c:orientation val="minMax"/>
        </c:scaling>
        <c:delete val="1"/>
        <c:axPos val="b"/>
        <c:numFmt formatCode="ge" sourceLinked="1"/>
        <c:majorTickMark val="none"/>
        <c:minorTickMark val="none"/>
        <c:tickLblPos val="none"/>
        <c:crossAx val="196875000"/>
        <c:crosses val="autoZero"/>
        <c:auto val="1"/>
        <c:lblOffset val="100"/>
        <c:baseTimeUnit val="years"/>
      </c:dateAx>
      <c:valAx>
        <c:axId val="19687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1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20.32</c:v>
                </c:pt>
                <c:pt idx="1">
                  <c:v>44.39</c:v>
                </c:pt>
                <c:pt idx="2">
                  <c:v>45.38</c:v>
                </c:pt>
                <c:pt idx="3">
                  <c:v>47.01</c:v>
                </c:pt>
                <c:pt idx="4">
                  <c:v>47.57</c:v>
                </c:pt>
              </c:numCache>
            </c:numRef>
          </c:val>
          <c:extLst>
            <c:ext xmlns:c16="http://schemas.microsoft.com/office/drawing/2014/chart" uri="{C3380CC4-5D6E-409C-BE32-E72D297353CC}">
              <c16:uniqueId val="{00000000-C1A6-4AC0-B7AA-DA474DD13702}"/>
            </c:ext>
          </c:extLst>
        </c:ser>
        <c:dLbls>
          <c:showLegendKey val="0"/>
          <c:showVal val="0"/>
          <c:showCatName val="0"/>
          <c:showSerName val="0"/>
          <c:showPercent val="0"/>
          <c:showBubbleSize val="0"/>
        </c:dLbls>
        <c:gapWidth val="150"/>
        <c:axId val="196868360"/>
        <c:axId val="19695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20.43</c:v>
                </c:pt>
                <c:pt idx="1">
                  <c:v>33.46</c:v>
                </c:pt>
                <c:pt idx="2">
                  <c:v>30.5</c:v>
                </c:pt>
                <c:pt idx="3">
                  <c:v>27.12</c:v>
                </c:pt>
                <c:pt idx="4">
                  <c:v>29.5</c:v>
                </c:pt>
              </c:numCache>
            </c:numRef>
          </c:val>
          <c:smooth val="0"/>
          <c:extLst>
            <c:ext xmlns:c16="http://schemas.microsoft.com/office/drawing/2014/chart" uri="{C3380CC4-5D6E-409C-BE32-E72D297353CC}">
              <c16:uniqueId val="{00000001-C1A6-4AC0-B7AA-DA474DD13702}"/>
            </c:ext>
          </c:extLst>
        </c:ser>
        <c:dLbls>
          <c:showLegendKey val="0"/>
          <c:showVal val="0"/>
          <c:showCatName val="0"/>
          <c:showSerName val="0"/>
          <c:showPercent val="0"/>
          <c:showBubbleSize val="0"/>
        </c:dLbls>
        <c:marker val="1"/>
        <c:smooth val="0"/>
        <c:axId val="196868360"/>
        <c:axId val="196954816"/>
      </c:lineChart>
      <c:dateAx>
        <c:axId val="196868360"/>
        <c:scaling>
          <c:orientation val="minMax"/>
        </c:scaling>
        <c:delete val="1"/>
        <c:axPos val="b"/>
        <c:numFmt formatCode="ge" sourceLinked="1"/>
        <c:majorTickMark val="none"/>
        <c:minorTickMark val="none"/>
        <c:tickLblPos val="none"/>
        <c:crossAx val="196954816"/>
        <c:crosses val="autoZero"/>
        <c:auto val="1"/>
        <c:lblOffset val="100"/>
        <c:baseTimeUnit val="years"/>
      </c:dateAx>
      <c:valAx>
        <c:axId val="1969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6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2.54</c:v>
                </c:pt>
                <c:pt idx="1">
                  <c:v>3.81</c:v>
                </c:pt>
                <c:pt idx="2">
                  <c:v>0.15</c:v>
                </c:pt>
                <c:pt idx="3" formatCode="#,##0.00;&quot;△&quot;#,##0.00">
                  <c:v>0</c:v>
                </c:pt>
                <c:pt idx="4">
                  <c:v>6.15</c:v>
                </c:pt>
              </c:numCache>
            </c:numRef>
          </c:val>
          <c:extLst>
            <c:ext xmlns:c16="http://schemas.microsoft.com/office/drawing/2014/chart" uri="{C3380CC4-5D6E-409C-BE32-E72D297353CC}">
              <c16:uniqueId val="{00000000-8323-4A49-B059-F55E1560B6A0}"/>
            </c:ext>
          </c:extLst>
        </c:ser>
        <c:dLbls>
          <c:showLegendKey val="0"/>
          <c:showVal val="0"/>
          <c:showCatName val="0"/>
          <c:showSerName val="0"/>
          <c:showPercent val="0"/>
          <c:showBubbleSize val="0"/>
        </c:dLbls>
        <c:gapWidth val="150"/>
        <c:axId val="196922136"/>
        <c:axId val="19686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1.73</c:v>
                </c:pt>
                <c:pt idx="1">
                  <c:v>3.12</c:v>
                </c:pt>
                <c:pt idx="2">
                  <c:v>3</c:v>
                </c:pt>
                <c:pt idx="3">
                  <c:v>1.93</c:v>
                </c:pt>
                <c:pt idx="4">
                  <c:v>1.92</c:v>
                </c:pt>
              </c:numCache>
            </c:numRef>
          </c:val>
          <c:smooth val="0"/>
          <c:extLst>
            <c:ext xmlns:c16="http://schemas.microsoft.com/office/drawing/2014/chart" uri="{C3380CC4-5D6E-409C-BE32-E72D297353CC}">
              <c16:uniqueId val="{00000001-8323-4A49-B059-F55E1560B6A0}"/>
            </c:ext>
          </c:extLst>
        </c:ser>
        <c:dLbls>
          <c:showLegendKey val="0"/>
          <c:showVal val="0"/>
          <c:showCatName val="0"/>
          <c:showSerName val="0"/>
          <c:showPercent val="0"/>
          <c:showBubbleSize val="0"/>
        </c:dLbls>
        <c:marker val="1"/>
        <c:smooth val="0"/>
        <c:axId val="196922136"/>
        <c:axId val="196861944"/>
      </c:lineChart>
      <c:dateAx>
        <c:axId val="196922136"/>
        <c:scaling>
          <c:orientation val="minMax"/>
        </c:scaling>
        <c:delete val="1"/>
        <c:axPos val="b"/>
        <c:numFmt formatCode="ge" sourceLinked="1"/>
        <c:majorTickMark val="none"/>
        <c:minorTickMark val="none"/>
        <c:tickLblPos val="none"/>
        <c:crossAx val="196861944"/>
        <c:crosses val="autoZero"/>
        <c:auto val="1"/>
        <c:lblOffset val="100"/>
        <c:baseTimeUnit val="years"/>
      </c:dateAx>
      <c:valAx>
        <c:axId val="19686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92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81.55</c:v>
                </c:pt>
                <c:pt idx="1">
                  <c:v>0</c:v>
                </c:pt>
                <c:pt idx="2">
                  <c:v>0</c:v>
                </c:pt>
                <c:pt idx="3">
                  <c:v>0</c:v>
                </c:pt>
                <c:pt idx="4">
                  <c:v>0</c:v>
                </c:pt>
              </c:numCache>
            </c:numRef>
          </c:val>
          <c:extLst>
            <c:ext xmlns:c16="http://schemas.microsoft.com/office/drawing/2014/chart" uri="{C3380CC4-5D6E-409C-BE32-E72D297353CC}">
              <c16:uniqueId val="{00000000-5D17-48AE-AB9A-9B53BD508C87}"/>
            </c:ext>
          </c:extLst>
        </c:ser>
        <c:dLbls>
          <c:showLegendKey val="0"/>
          <c:showVal val="0"/>
          <c:showCatName val="0"/>
          <c:showSerName val="0"/>
          <c:showPercent val="0"/>
          <c:showBubbleSize val="0"/>
        </c:dLbls>
        <c:gapWidth val="150"/>
        <c:axId val="197019968"/>
        <c:axId val="197020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67.930000000000007</c:v>
                </c:pt>
                <c:pt idx="1">
                  <c:v>24.54</c:v>
                </c:pt>
                <c:pt idx="2">
                  <c:v>19.440000000000001</c:v>
                </c:pt>
                <c:pt idx="3">
                  <c:v>41.15</c:v>
                </c:pt>
                <c:pt idx="4">
                  <c:v>39.08</c:v>
                </c:pt>
              </c:numCache>
            </c:numRef>
          </c:val>
          <c:smooth val="0"/>
          <c:extLst>
            <c:ext xmlns:c16="http://schemas.microsoft.com/office/drawing/2014/chart" uri="{C3380CC4-5D6E-409C-BE32-E72D297353CC}">
              <c16:uniqueId val="{00000001-5D17-48AE-AB9A-9B53BD508C87}"/>
            </c:ext>
          </c:extLst>
        </c:ser>
        <c:dLbls>
          <c:showLegendKey val="0"/>
          <c:showVal val="0"/>
          <c:showCatName val="0"/>
          <c:showSerName val="0"/>
          <c:showPercent val="0"/>
          <c:showBubbleSize val="0"/>
        </c:dLbls>
        <c:marker val="1"/>
        <c:smooth val="0"/>
        <c:axId val="197019968"/>
        <c:axId val="197020360"/>
      </c:lineChart>
      <c:dateAx>
        <c:axId val="197019968"/>
        <c:scaling>
          <c:orientation val="minMax"/>
        </c:scaling>
        <c:delete val="1"/>
        <c:axPos val="b"/>
        <c:numFmt formatCode="ge" sourceLinked="1"/>
        <c:majorTickMark val="none"/>
        <c:minorTickMark val="none"/>
        <c:tickLblPos val="none"/>
        <c:crossAx val="197020360"/>
        <c:crosses val="autoZero"/>
        <c:auto val="1"/>
        <c:lblOffset val="100"/>
        <c:baseTimeUnit val="years"/>
      </c:dateAx>
      <c:valAx>
        <c:axId val="19702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162.59</c:v>
                </c:pt>
                <c:pt idx="1">
                  <c:v>64.66</c:v>
                </c:pt>
                <c:pt idx="2">
                  <c:v>72.62</c:v>
                </c:pt>
                <c:pt idx="3">
                  <c:v>70.3</c:v>
                </c:pt>
                <c:pt idx="4">
                  <c:v>84.36</c:v>
                </c:pt>
              </c:numCache>
            </c:numRef>
          </c:val>
          <c:extLst>
            <c:ext xmlns:c16="http://schemas.microsoft.com/office/drawing/2014/chart" uri="{C3380CC4-5D6E-409C-BE32-E72D297353CC}">
              <c16:uniqueId val="{00000000-625C-43FA-95D4-D43B92CECA86}"/>
            </c:ext>
          </c:extLst>
        </c:ser>
        <c:dLbls>
          <c:showLegendKey val="0"/>
          <c:showVal val="0"/>
          <c:showCatName val="0"/>
          <c:showSerName val="0"/>
          <c:showPercent val="0"/>
          <c:showBubbleSize val="0"/>
        </c:dLbls>
        <c:gapWidth val="150"/>
        <c:axId val="197021536"/>
        <c:axId val="19702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133.77000000000001</c:v>
                </c:pt>
                <c:pt idx="1">
                  <c:v>56.94</c:v>
                </c:pt>
                <c:pt idx="2">
                  <c:v>71.52</c:v>
                </c:pt>
                <c:pt idx="3">
                  <c:v>88.12</c:v>
                </c:pt>
                <c:pt idx="4">
                  <c:v>81.33</c:v>
                </c:pt>
              </c:numCache>
            </c:numRef>
          </c:val>
          <c:smooth val="0"/>
          <c:extLst>
            <c:ext xmlns:c16="http://schemas.microsoft.com/office/drawing/2014/chart" uri="{C3380CC4-5D6E-409C-BE32-E72D297353CC}">
              <c16:uniqueId val="{00000001-625C-43FA-95D4-D43B92CECA86}"/>
            </c:ext>
          </c:extLst>
        </c:ser>
        <c:dLbls>
          <c:showLegendKey val="0"/>
          <c:showVal val="0"/>
          <c:showCatName val="0"/>
          <c:showSerName val="0"/>
          <c:showPercent val="0"/>
          <c:showBubbleSize val="0"/>
        </c:dLbls>
        <c:marker val="1"/>
        <c:smooth val="0"/>
        <c:axId val="197021536"/>
        <c:axId val="197021928"/>
      </c:lineChart>
      <c:dateAx>
        <c:axId val="197021536"/>
        <c:scaling>
          <c:orientation val="minMax"/>
        </c:scaling>
        <c:delete val="1"/>
        <c:axPos val="b"/>
        <c:numFmt formatCode="ge" sourceLinked="1"/>
        <c:majorTickMark val="none"/>
        <c:minorTickMark val="none"/>
        <c:tickLblPos val="none"/>
        <c:crossAx val="197021928"/>
        <c:crosses val="autoZero"/>
        <c:auto val="1"/>
        <c:lblOffset val="100"/>
        <c:baseTimeUnit val="years"/>
      </c:dateAx>
      <c:valAx>
        <c:axId val="19702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2645.67</c:v>
                </c:pt>
                <c:pt idx="1">
                  <c:v>2328.3000000000002</c:v>
                </c:pt>
                <c:pt idx="2">
                  <c:v>2573.5500000000002</c:v>
                </c:pt>
                <c:pt idx="3">
                  <c:v>2508.46</c:v>
                </c:pt>
                <c:pt idx="4">
                  <c:v>2677.12</c:v>
                </c:pt>
              </c:numCache>
            </c:numRef>
          </c:val>
          <c:extLst>
            <c:ext xmlns:c16="http://schemas.microsoft.com/office/drawing/2014/chart" uri="{C3380CC4-5D6E-409C-BE32-E72D297353CC}">
              <c16:uniqueId val="{00000000-322E-4E94-93C5-D0FC6F201493}"/>
            </c:ext>
          </c:extLst>
        </c:ser>
        <c:dLbls>
          <c:showLegendKey val="0"/>
          <c:showVal val="0"/>
          <c:showCatName val="0"/>
          <c:showSerName val="0"/>
          <c:showPercent val="0"/>
          <c:showBubbleSize val="0"/>
        </c:dLbls>
        <c:gapWidth val="150"/>
        <c:axId val="197180128"/>
        <c:axId val="197180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739.53</c:v>
                </c:pt>
                <c:pt idx="1">
                  <c:v>721.06</c:v>
                </c:pt>
                <c:pt idx="2">
                  <c:v>862.87</c:v>
                </c:pt>
                <c:pt idx="3">
                  <c:v>716.96</c:v>
                </c:pt>
                <c:pt idx="4">
                  <c:v>799.11</c:v>
                </c:pt>
              </c:numCache>
            </c:numRef>
          </c:val>
          <c:smooth val="0"/>
          <c:extLst>
            <c:ext xmlns:c16="http://schemas.microsoft.com/office/drawing/2014/chart" uri="{C3380CC4-5D6E-409C-BE32-E72D297353CC}">
              <c16:uniqueId val="{00000001-322E-4E94-93C5-D0FC6F201493}"/>
            </c:ext>
          </c:extLst>
        </c:ser>
        <c:dLbls>
          <c:showLegendKey val="0"/>
          <c:showVal val="0"/>
          <c:showCatName val="0"/>
          <c:showSerName val="0"/>
          <c:showPercent val="0"/>
          <c:showBubbleSize val="0"/>
        </c:dLbls>
        <c:marker val="1"/>
        <c:smooth val="0"/>
        <c:axId val="197180128"/>
        <c:axId val="197180520"/>
      </c:lineChart>
      <c:dateAx>
        <c:axId val="197180128"/>
        <c:scaling>
          <c:orientation val="minMax"/>
        </c:scaling>
        <c:delete val="1"/>
        <c:axPos val="b"/>
        <c:numFmt formatCode="ge" sourceLinked="1"/>
        <c:majorTickMark val="none"/>
        <c:minorTickMark val="none"/>
        <c:tickLblPos val="none"/>
        <c:crossAx val="197180520"/>
        <c:crosses val="autoZero"/>
        <c:auto val="1"/>
        <c:lblOffset val="100"/>
        <c:baseTimeUnit val="years"/>
      </c:dateAx>
      <c:valAx>
        <c:axId val="197180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70.78</c:v>
                </c:pt>
                <c:pt idx="1">
                  <c:v>81.739999999999995</c:v>
                </c:pt>
                <c:pt idx="2">
                  <c:v>99.03</c:v>
                </c:pt>
                <c:pt idx="3">
                  <c:v>98.02</c:v>
                </c:pt>
                <c:pt idx="4">
                  <c:v>98.61</c:v>
                </c:pt>
              </c:numCache>
            </c:numRef>
          </c:val>
          <c:extLst>
            <c:ext xmlns:c16="http://schemas.microsoft.com/office/drawing/2014/chart" uri="{C3380CC4-5D6E-409C-BE32-E72D297353CC}">
              <c16:uniqueId val="{00000000-CD18-43BF-A344-425E4256044B}"/>
            </c:ext>
          </c:extLst>
        </c:ser>
        <c:dLbls>
          <c:showLegendKey val="0"/>
          <c:showVal val="0"/>
          <c:showCatName val="0"/>
          <c:showSerName val="0"/>
          <c:showPercent val="0"/>
          <c:showBubbleSize val="0"/>
        </c:dLbls>
        <c:gapWidth val="150"/>
        <c:axId val="197181696"/>
        <c:axId val="19718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84.05</c:v>
                </c:pt>
                <c:pt idx="1">
                  <c:v>84.86</c:v>
                </c:pt>
                <c:pt idx="2">
                  <c:v>85.39</c:v>
                </c:pt>
                <c:pt idx="3">
                  <c:v>88.09</c:v>
                </c:pt>
                <c:pt idx="4">
                  <c:v>87.69</c:v>
                </c:pt>
              </c:numCache>
            </c:numRef>
          </c:val>
          <c:smooth val="0"/>
          <c:extLst>
            <c:ext xmlns:c16="http://schemas.microsoft.com/office/drawing/2014/chart" uri="{C3380CC4-5D6E-409C-BE32-E72D297353CC}">
              <c16:uniqueId val="{00000001-CD18-43BF-A344-425E4256044B}"/>
            </c:ext>
          </c:extLst>
        </c:ser>
        <c:dLbls>
          <c:showLegendKey val="0"/>
          <c:showVal val="0"/>
          <c:showCatName val="0"/>
          <c:showSerName val="0"/>
          <c:showPercent val="0"/>
          <c:showBubbleSize val="0"/>
        </c:dLbls>
        <c:marker val="1"/>
        <c:smooth val="0"/>
        <c:axId val="197181696"/>
        <c:axId val="197182088"/>
      </c:lineChart>
      <c:dateAx>
        <c:axId val="197181696"/>
        <c:scaling>
          <c:orientation val="minMax"/>
        </c:scaling>
        <c:delete val="1"/>
        <c:axPos val="b"/>
        <c:numFmt formatCode="ge" sourceLinked="1"/>
        <c:majorTickMark val="none"/>
        <c:minorTickMark val="none"/>
        <c:tickLblPos val="none"/>
        <c:crossAx val="197182088"/>
        <c:crosses val="autoZero"/>
        <c:auto val="1"/>
        <c:lblOffset val="100"/>
        <c:baseTimeUnit val="years"/>
      </c:dateAx>
      <c:valAx>
        <c:axId val="19718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150.01</c:v>
                </c:pt>
                <c:pt idx="2">
                  <c:v>149.49</c:v>
                </c:pt>
                <c:pt idx="3">
                  <c:v>150.01</c:v>
                </c:pt>
                <c:pt idx="4">
                  <c:v>149.56</c:v>
                </c:pt>
              </c:numCache>
            </c:numRef>
          </c:val>
          <c:extLst>
            <c:ext xmlns:c16="http://schemas.microsoft.com/office/drawing/2014/chart" uri="{C3380CC4-5D6E-409C-BE32-E72D297353CC}">
              <c16:uniqueId val="{00000000-5630-473D-9418-DF5DCA7E8A2E}"/>
            </c:ext>
          </c:extLst>
        </c:ser>
        <c:dLbls>
          <c:showLegendKey val="0"/>
          <c:showVal val="0"/>
          <c:showCatName val="0"/>
          <c:showSerName val="0"/>
          <c:showPercent val="0"/>
          <c:showBubbleSize val="0"/>
        </c:dLbls>
        <c:gapWidth val="150"/>
        <c:axId val="197183264"/>
        <c:axId val="19718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190.12</c:v>
                </c:pt>
                <c:pt idx="1">
                  <c:v>188.14</c:v>
                </c:pt>
                <c:pt idx="2">
                  <c:v>188.79</c:v>
                </c:pt>
                <c:pt idx="3">
                  <c:v>181.8</c:v>
                </c:pt>
                <c:pt idx="4">
                  <c:v>180.07</c:v>
                </c:pt>
              </c:numCache>
            </c:numRef>
          </c:val>
          <c:smooth val="0"/>
          <c:extLst>
            <c:ext xmlns:c16="http://schemas.microsoft.com/office/drawing/2014/chart" uri="{C3380CC4-5D6E-409C-BE32-E72D297353CC}">
              <c16:uniqueId val="{00000001-5630-473D-9418-DF5DCA7E8A2E}"/>
            </c:ext>
          </c:extLst>
        </c:ser>
        <c:dLbls>
          <c:showLegendKey val="0"/>
          <c:showVal val="0"/>
          <c:showCatName val="0"/>
          <c:showSerName val="0"/>
          <c:showPercent val="0"/>
          <c:showBubbleSize val="0"/>
        </c:dLbls>
        <c:marker val="1"/>
        <c:smooth val="0"/>
        <c:axId val="197183264"/>
        <c:axId val="197183656"/>
      </c:lineChart>
      <c:dateAx>
        <c:axId val="197183264"/>
        <c:scaling>
          <c:orientation val="minMax"/>
        </c:scaling>
        <c:delete val="1"/>
        <c:axPos val="b"/>
        <c:numFmt formatCode="ge" sourceLinked="1"/>
        <c:majorTickMark val="none"/>
        <c:minorTickMark val="none"/>
        <c:tickLblPos val="none"/>
        <c:crossAx val="197183656"/>
        <c:crosses val="autoZero"/>
        <c:auto val="1"/>
        <c:lblOffset val="100"/>
        <c:baseTimeUnit val="years"/>
      </c:dateAx>
      <c:valAx>
        <c:axId val="19718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8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C1" zoomScale="90" zoomScaleNormal="9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日南市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7">
        <f>データ!S6</f>
        <v>54271</v>
      </c>
      <c r="AM8" s="67"/>
      <c r="AN8" s="67"/>
      <c r="AO8" s="67"/>
      <c r="AP8" s="67"/>
      <c r="AQ8" s="67"/>
      <c r="AR8" s="67"/>
      <c r="AS8" s="67"/>
      <c r="AT8" s="66">
        <f>データ!T6</f>
        <v>536.11</v>
      </c>
      <c r="AU8" s="66"/>
      <c r="AV8" s="66"/>
      <c r="AW8" s="66"/>
      <c r="AX8" s="66"/>
      <c r="AY8" s="66"/>
      <c r="AZ8" s="66"/>
      <c r="BA8" s="66"/>
      <c r="BB8" s="66">
        <f>データ!U6</f>
        <v>101.23</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f>データ!O6</f>
        <v>51.65</v>
      </c>
      <c r="J10" s="66"/>
      <c r="K10" s="66"/>
      <c r="L10" s="66"/>
      <c r="M10" s="66"/>
      <c r="N10" s="66"/>
      <c r="O10" s="66"/>
      <c r="P10" s="66">
        <f>データ!P6</f>
        <v>33.74</v>
      </c>
      <c r="Q10" s="66"/>
      <c r="R10" s="66"/>
      <c r="S10" s="66"/>
      <c r="T10" s="66"/>
      <c r="U10" s="66"/>
      <c r="V10" s="66"/>
      <c r="W10" s="66">
        <f>データ!Q6</f>
        <v>86.58</v>
      </c>
      <c r="X10" s="66"/>
      <c r="Y10" s="66"/>
      <c r="Z10" s="66"/>
      <c r="AA10" s="66"/>
      <c r="AB10" s="66"/>
      <c r="AC10" s="66"/>
      <c r="AD10" s="67">
        <f>データ!R6</f>
        <v>2700</v>
      </c>
      <c r="AE10" s="67"/>
      <c r="AF10" s="67"/>
      <c r="AG10" s="67"/>
      <c r="AH10" s="67"/>
      <c r="AI10" s="67"/>
      <c r="AJ10" s="67"/>
      <c r="AK10" s="2"/>
      <c r="AL10" s="67">
        <f>データ!V6</f>
        <v>18426</v>
      </c>
      <c r="AM10" s="67"/>
      <c r="AN10" s="67"/>
      <c r="AO10" s="67"/>
      <c r="AP10" s="67"/>
      <c r="AQ10" s="67"/>
      <c r="AR10" s="67"/>
      <c r="AS10" s="67"/>
      <c r="AT10" s="66">
        <f>データ!W6</f>
        <v>5.66</v>
      </c>
      <c r="AU10" s="66"/>
      <c r="AV10" s="66"/>
      <c r="AW10" s="66"/>
      <c r="AX10" s="66"/>
      <c r="AY10" s="66"/>
      <c r="AZ10" s="66"/>
      <c r="BA10" s="66"/>
      <c r="BB10" s="66">
        <f>データ!X6</f>
        <v>3255.48</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26</v>
      </c>
      <c r="BM14" s="43"/>
      <c r="BN14" s="43"/>
      <c r="BO14" s="43"/>
      <c r="BP14" s="43"/>
      <c r="BQ14" s="43"/>
      <c r="BR14" s="43"/>
      <c r="BS14" s="43"/>
      <c r="BT14" s="43"/>
      <c r="BU14" s="43"/>
      <c r="BV14" s="43"/>
      <c r="BW14" s="43"/>
      <c r="BX14" s="43"/>
      <c r="BY14" s="43"/>
      <c r="BZ14" s="4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119</v>
      </c>
      <c r="BM16" s="58"/>
      <c r="BN16" s="58"/>
      <c r="BO16" s="58"/>
      <c r="BP16" s="58"/>
      <c r="BQ16" s="58"/>
      <c r="BR16" s="58"/>
      <c r="BS16" s="58"/>
      <c r="BT16" s="58"/>
      <c r="BU16" s="58"/>
      <c r="BV16" s="58"/>
      <c r="BW16" s="58"/>
      <c r="BX16" s="58"/>
      <c r="BY16" s="58"/>
      <c r="BZ16" s="5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2">
      <c r="A34" s="2"/>
      <c r="B34" s="16"/>
      <c r="C34" s="48" t="s">
        <v>27</v>
      </c>
      <c r="D34" s="48"/>
      <c r="E34" s="48"/>
      <c r="F34" s="48"/>
      <c r="G34" s="48"/>
      <c r="H34" s="48"/>
      <c r="I34" s="48"/>
      <c r="J34" s="48"/>
      <c r="K34" s="48"/>
      <c r="L34" s="48"/>
      <c r="M34" s="48"/>
      <c r="N34" s="48"/>
      <c r="O34" s="48"/>
      <c r="P34" s="48"/>
      <c r="Q34" s="19"/>
      <c r="R34" s="48" t="s">
        <v>28</v>
      </c>
      <c r="S34" s="48"/>
      <c r="T34" s="48"/>
      <c r="U34" s="48"/>
      <c r="V34" s="48"/>
      <c r="W34" s="48"/>
      <c r="X34" s="48"/>
      <c r="Y34" s="48"/>
      <c r="Z34" s="48"/>
      <c r="AA34" s="48"/>
      <c r="AB34" s="48"/>
      <c r="AC34" s="48"/>
      <c r="AD34" s="48"/>
      <c r="AE34" s="48"/>
      <c r="AF34" s="19"/>
      <c r="AG34" s="48" t="s">
        <v>29</v>
      </c>
      <c r="AH34" s="48"/>
      <c r="AI34" s="48"/>
      <c r="AJ34" s="48"/>
      <c r="AK34" s="48"/>
      <c r="AL34" s="48"/>
      <c r="AM34" s="48"/>
      <c r="AN34" s="48"/>
      <c r="AO34" s="48"/>
      <c r="AP34" s="48"/>
      <c r="AQ34" s="48"/>
      <c r="AR34" s="48"/>
      <c r="AS34" s="48"/>
      <c r="AT34" s="48"/>
      <c r="AU34" s="19"/>
      <c r="AV34" s="48" t="s">
        <v>30</v>
      </c>
      <c r="AW34" s="48"/>
      <c r="AX34" s="48"/>
      <c r="AY34" s="48"/>
      <c r="AZ34" s="48"/>
      <c r="BA34" s="48"/>
      <c r="BB34" s="48"/>
      <c r="BC34" s="48"/>
      <c r="BD34" s="48"/>
      <c r="BE34" s="48"/>
      <c r="BF34" s="48"/>
      <c r="BG34" s="48"/>
      <c r="BH34" s="48"/>
      <c r="BI34" s="48"/>
      <c r="BJ34" s="18"/>
      <c r="BK34" s="2"/>
      <c r="BL34" s="57"/>
      <c r="BM34" s="58"/>
      <c r="BN34" s="58"/>
      <c r="BO34" s="58"/>
      <c r="BP34" s="58"/>
      <c r="BQ34" s="58"/>
      <c r="BR34" s="58"/>
      <c r="BS34" s="58"/>
      <c r="BT34" s="58"/>
      <c r="BU34" s="58"/>
      <c r="BV34" s="58"/>
      <c r="BW34" s="58"/>
      <c r="BX34" s="58"/>
      <c r="BY34" s="58"/>
      <c r="BZ34" s="59"/>
    </row>
    <row r="35" spans="1:78" ht="13.5" customHeight="1" x14ac:dyDescent="0.2">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57"/>
      <c r="BM35" s="58"/>
      <c r="BN35" s="58"/>
      <c r="BO35" s="58"/>
      <c r="BP35" s="58"/>
      <c r="BQ35" s="58"/>
      <c r="BR35" s="58"/>
      <c r="BS35" s="58"/>
      <c r="BT35" s="58"/>
      <c r="BU35" s="58"/>
      <c r="BV35" s="58"/>
      <c r="BW35" s="58"/>
      <c r="BX35" s="58"/>
      <c r="BY35" s="58"/>
      <c r="BZ35" s="5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121</v>
      </c>
      <c r="BM47" s="85"/>
      <c r="BN47" s="85"/>
      <c r="BO47" s="85"/>
      <c r="BP47" s="85"/>
      <c r="BQ47" s="85"/>
      <c r="BR47" s="85"/>
      <c r="BS47" s="85"/>
      <c r="BT47" s="85"/>
      <c r="BU47" s="85"/>
      <c r="BV47" s="85"/>
      <c r="BW47" s="85"/>
      <c r="BX47" s="85"/>
      <c r="BY47" s="85"/>
      <c r="BZ47" s="8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4"/>
      <c r="BM48" s="85"/>
      <c r="BN48" s="85"/>
      <c r="BO48" s="85"/>
      <c r="BP48" s="85"/>
      <c r="BQ48" s="85"/>
      <c r="BR48" s="85"/>
      <c r="BS48" s="85"/>
      <c r="BT48" s="85"/>
      <c r="BU48" s="85"/>
      <c r="BV48" s="85"/>
      <c r="BW48" s="85"/>
      <c r="BX48" s="85"/>
      <c r="BY48" s="85"/>
      <c r="BZ48" s="8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4"/>
      <c r="BM49" s="85"/>
      <c r="BN49" s="85"/>
      <c r="BO49" s="85"/>
      <c r="BP49" s="85"/>
      <c r="BQ49" s="85"/>
      <c r="BR49" s="85"/>
      <c r="BS49" s="85"/>
      <c r="BT49" s="85"/>
      <c r="BU49" s="85"/>
      <c r="BV49" s="85"/>
      <c r="BW49" s="85"/>
      <c r="BX49" s="85"/>
      <c r="BY49" s="85"/>
      <c r="BZ49" s="8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4"/>
      <c r="BM50" s="85"/>
      <c r="BN50" s="85"/>
      <c r="BO50" s="85"/>
      <c r="BP50" s="85"/>
      <c r="BQ50" s="85"/>
      <c r="BR50" s="85"/>
      <c r="BS50" s="85"/>
      <c r="BT50" s="85"/>
      <c r="BU50" s="85"/>
      <c r="BV50" s="85"/>
      <c r="BW50" s="85"/>
      <c r="BX50" s="85"/>
      <c r="BY50" s="85"/>
      <c r="BZ50" s="8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4"/>
      <c r="BM51" s="85"/>
      <c r="BN51" s="85"/>
      <c r="BO51" s="85"/>
      <c r="BP51" s="85"/>
      <c r="BQ51" s="85"/>
      <c r="BR51" s="85"/>
      <c r="BS51" s="85"/>
      <c r="BT51" s="85"/>
      <c r="BU51" s="85"/>
      <c r="BV51" s="85"/>
      <c r="BW51" s="85"/>
      <c r="BX51" s="85"/>
      <c r="BY51" s="85"/>
      <c r="BZ51" s="8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4"/>
      <c r="BM52" s="85"/>
      <c r="BN52" s="85"/>
      <c r="BO52" s="85"/>
      <c r="BP52" s="85"/>
      <c r="BQ52" s="85"/>
      <c r="BR52" s="85"/>
      <c r="BS52" s="85"/>
      <c r="BT52" s="85"/>
      <c r="BU52" s="85"/>
      <c r="BV52" s="85"/>
      <c r="BW52" s="85"/>
      <c r="BX52" s="85"/>
      <c r="BY52" s="85"/>
      <c r="BZ52" s="8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4"/>
      <c r="BM53" s="85"/>
      <c r="BN53" s="85"/>
      <c r="BO53" s="85"/>
      <c r="BP53" s="85"/>
      <c r="BQ53" s="85"/>
      <c r="BR53" s="85"/>
      <c r="BS53" s="85"/>
      <c r="BT53" s="85"/>
      <c r="BU53" s="85"/>
      <c r="BV53" s="85"/>
      <c r="BW53" s="85"/>
      <c r="BX53" s="85"/>
      <c r="BY53" s="85"/>
      <c r="BZ53" s="8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4"/>
      <c r="BM54" s="85"/>
      <c r="BN54" s="85"/>
      <c r="BO54" s="85"/>
      <c r="BP54" s="85"/>
      <c r="BQ54" s="85"/>
      <c r="BR54" s="85"/>
      <c r="BS54" s="85"/>
      <c r="BT54" s="85"/>
      <c r="BU54" s="85"/>
      <c r="BV54" s="85"/>
      <c r="BW54" s="85"/>
      <c r="BX54" s="85"/>
      <c r="BY54" s="85"/>
      <c r="BZ54" s="8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4"/>
      <c r="BM55" s="85"/>
      <c r="BN55" s="85"/>
      <c r="BO55" s="85"/>
      <c r="BP55" s="85"/>
      <c r="BQ55" s="85"/>
      <c r="BR55" s="85"/>
      <c r="BS55" s="85"/>
      <c r="BT55" s="85"/>
      <c r="BU55" s="85"/>
      <c r="BV55" s="85"/>
      <c r="BW55" s="85"/>
      <c r="BX55" s="85"/>
      <c r="BY55" s="85"/>
      <c r="BZ55" s="86"/>
    </row>
    <row r="56" spans="1:78" ht="13.5" customHeight="1" x14ac:dyDescent="0.2">
      <c r="A56" s="2"/>
      <c r="B56" s="16"/>
      <c r="C56" s="48" t="s">
        <v>32</v>
      </c>
      <c r="D56" s="48"/>
      <c r="E56" s="48"/>
      <c r="F56" s="48"/>
      <c r="G56" s="48"/>
      <c r="H56" s="48"/>
      <c r="I56" s="48"/>
      <c r="J56" s="48"/>
      <c r="K56" s="48"/>
      <c r="L56" s="48"/>
      <c r="M56" s="48"/>
      <c r="N56" s="48"/>
      <c r="O56" s="48"/>
      <c r="P56" s="48"/>
      <c r="Q56" s="19"/>
      <c r="R56" s="48" t="s">
        <v>33</v>
      </c>
      <c r="S56" s="48"/>
      <c r="T56" s="48"/>
      <c r="U56" s="48"/>
      <c r="V56" s="48"/>
      <c r="W56" s="48"/>
      <c r="X56" s="48"/>
      <c r="Y56" s="48"/>
      <c r="Z56" s="48"/>
      <c r="AA56" s="48"/>
      <c r="AB56" s="48"/>
      <c r="AC56" s="48"/>
      <c r="AD56" s="48"/>
      <c r="AE56" s="48"/>
      <c r="AF56" s="19"/>
      <c r="AG56" s="48" t="s">
        <v>34</v>
      </c>
      <c r="AH56" s="48"/>
      <c r="AI56" s="48"/>
      <c r="AJ56" s="48"/>
      <c r="AK56" s="48"/>
      <c r="AL56" s="48"/>
      <c r="AM56" s="48"/>
      <c r="AN56" s="48"/>
      <c r="AO56" s="48"/>
      <c r="AP56" s="48"/>
      <c r="AQ56" s="48"/>
      <c r="AR56" s="48"/>
      <c r="AS56" s="48"/>
      <c r="AT56" s="48"/>
      <c r="AU56" s="19"/>
      <c r="AV56" s="48" t="s">
        <v>35</v>
      </c>
      <c r="AW56" s="48"/>
      <c r="AX56" s="48"/>
      <c r="AY56" s="48"/>
      <c r="AZ56" s="48"/>
      <c r="BA56" s="48"/>
      <c r="BB56" s="48"/>
      <c r="BC56" s="48"/>
      <c r="BD56" s="48"/>
      <c r="BE56" s="48"/>
      <c r="BF56" s="48"/>
      <c r="BG56" s="48"/>
      <c r="BH56" s="48"/>
      <c r="BI56" s="48"/>
      <c r="BJ56" s="18"/>
      <c r="BK56" s="2"/>
      <c r="BL56" s="84"/>
      <c r="BM56" s="85"/>
      <c r="BN56" s="85"/>
      <c r="BO56" s="85"/>
      <c r="BP56" s="85"/>
      <c r="BQ56" s="85"/>
      <c r="BR56" s="85"/>
      <c r="BS56" s="85"/>
      <c r="BT56" s="85"/>
      <c r="BU56" s="85"/>
      <c r="BV56" s="85"/>
      <c r="BW56" s="85"/>
      <c r="BX56" s="85"/>
      <c r="BY56" s="85"/>
      <c r="BZ56" s="86"/>
    </row>
    <row r="57" spans="1:78" ht="13.5" customHeight="1" x14ac:dyDescent="0.2">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84"/>
      <c r="BM57" s="85"/>
      <c r="BN57" s="85"/>
      <c r="BO57" s="85"/>
      <c r="BP57" s="85"/>
      <c r="BQ57" s="85"/>
      <c r="BR57" s="85"/>
      <c r="BS57" s="85"/>
      <c r="BT57" s="85"/>
      <c r="BU57" s="85"/>
      <c r="BV57" s="85"/>
      <c r="BW57" s="85"/>
      <c r="BX57" s="85"/>
      <c r="BY57" s="85"/>
      <c r="BZ57" s="86"/>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4"/>
      <c r="BM58" s="85"/>
      <c r="BN58" s="85"/>
      <c r="BO58" s="85"/>
      <c r="BP58" s="85"/>
      <c r="BQ58" s="85"/>
      <c r="BR58" s="85"/>
      <c r="BS58" s="85"/>
      <c r="BT58" s="85"/>
      <c r="BU58" s="85"/>
      <c r="BV58" s="85"/>
      <c r="BW58" s="85"/>
      <c r="BX58" s="85"/>
      <c r="BY58" s="85"/>
      <c r="BZ58" s="86"/>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4"/>
      <c r="BM59" s="85"/>
      <c r="BN59" s="85"/>
      <c r="BO59" s="85"/>
      <c r="BP59" s="85"/>
      <c r="BQ59" s="85"/>
      <c r="BR59" s="85"/>
      <c r="BS59" s="85"/>
      <c r="BT59" s="85"/>
      <c r="BU59" s="85"/>
      <c r="BV59" s="85"/>
      <c r="BW59" s="85"/>
      <c r="BX59" s="85"/>
      <c r="BY59" s="85"/>
      <c r="BZ59" s="86"/>
    </row>
    <row r="60" spans="1:78" ht="13.5" customHeight="1" x14ac:dyDescent="0.2">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84"/>
      <c r="BM60" s="85"/>
      <c r="BN60" s="85"/>
      <c r="BO60" s="85"/>
      <c r="BP60" s="85"/>
      <c r="BQ60" s="85"/>
      <c r="BR60" s="85"/>
      <c r="BS60" s="85"/>
      <c r="BT60" s="85"/>
      <c r="BU60" s="85"/>
      <c r="BV60" s="85"/>
      <c r="BW60" s="85"/>
      <c r="BX60" s="85"/>
      <c r="BY60" s="85"/>
      <c r="BZ60" s="86"/>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84"/>
      <c r="BM61" s="85"/>
      <c r="BN61" s="85"/>
      <c r="BO61" s="85"/>
      <c r="BP61" s="85"/>
      <c r="BQ61" s="85"/>
      <c r="BR61" s="85"/>
      <c r="BS61" s="85"/>
      <c r="BT61" s="85"/>
      <c r="BU61" s="85"/>
      <c r="BV61" s="85"/>
      <c r="BW61" s="85"/>
      <c r="BX61" s="85"/>
      <c r="BY61" s="85"/>
      <c r="BZ61" s="8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4"/>
      <c r="BM62" s="85"/>
      <c r="BN62" s="85"/>
      <c r="BO62" s="85"/>
      <c r="BP62" s="85"/>
      <c r="BQ62" s="85"/>
      <c r="BR62" s="85"/>
      <c r="BS62" s="85"/>
      <c r="BT62" s="85"/>
      <c r="BU62" s="85"/>
      <c r="BV62" s="85"/>
      <c r="BW62" s="85"/>
      <c r="BX62" s="85"/>
      <c r="BY62" s="85"/>
      <c r="BZ62" s="8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7"/>
      <c r="BM63" s="88"/>
      <c r="BN63" s="88"/>
      <c r="BO63" s="88"/>
      <c r="BP63" s="88"/>
      <c r="BQ63" s="88"/>
      <c r="BR63" s="88"/>
      <c r="BS63" s="88"/>
      <c r="BT63" s="88"/>
      <c r="BU63" s="88"/>
      <c r="BV63" s="88"/>
      <c r="BW63" s="88"/>
      <c r="BX63" s="88"/>
      <c r="BY63" s="88"/>
      <c r="BZ63" s="8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120</v>
      </c>
      <c r="BM66" s="85"/>
      <c r="BN66" s="85"/>
      <c r="BO66" s="85"/>
      <c r="BP66" s="85"/>
      <c r="BQ66" s="85"/>
      <c r="BR66" s="85"/>
      <c r="BS66" s="85"/>
      <c r="BT66" s="85"/>
      <c r="BU66" s="85"/>
      <c r="BV66" s="85"/>
      <c r="BW66" s="85"/>
      <c r="BX66" s="85"/>
      <c r="BY66" s="85"/>
      <c r="BZ66" s="8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2">
      <c r="A79" s="2"/>
      <c r="B79" s="16"/>
      <c r="C79" s="48" t="s">
        <v>38</v>
      </c>
      <c r="D79" s="48"/>
      <c r="E79" s="48"/>
      <c r="F79" s="48"/>
      <c r="G79" s="48"/>
      <c r="H79" s="48"/>
      <c r="I79" s="48"/>
      <c r="J79" s="48"/>
      <c r="K79" s="48"/>
      <c r="L79" s="48"/>
      <c r="M79" s="48"/>
      <c r="N79" s="48"/>
      <c r="O79" s="48"/>
      <c r="P79" s="48"/>
      <c r="Q79" s="48"/>
      <c r="R79" s="48"/>
      <c r="S79" s="48"/>
      <c r="T79" s="48"/>
      <c r="U79" s="19"/>
      <c r="V79" s="19"/>
      <c r="W79" s="48" t="s">
        <v>39</v>
      </c>
      <c r="X79" s="48"/>
      <c r="Y79" s="48"/>
      <c r="Z79" s="48"/>
      <c r="AA79" s="48"/>
      <c r="AB79" s="48"/>
      <c r="AC79" s="48"/>
      <c r="AD79" s="48"/>
      <c r="AE79" s="48"/>
      <c r="AF79" s="48"/>
      <c r="AG79" s="48"/>
      <c r="AH79" s="48"/>
      <c r="AI79" s="48"/>
      <c r="AJ79" s="48"/>
      <c r="AK79" s="48"/>
      <c r="AL79" s="48"/>
      <c r="AM79" s="48"/>
      <c r="AN79" s="48"/>
      <c r="AO79" s="19"/>
      <c r="AP79" s="19"/>
      <c r="AQ79" s="48" t="s">
        <v>40</v>
      </c>
      <c r="AR79" s="48"/>
      <c r="AS79" s="48"/>
      <c r="AT79" s="48"/>
      <c r="AU79" s="48"/>
      <c r="AV79" s="48"/>
      <c r="AW79" s="48"/>
      <c r="AX79" s="48"/>
      <c r="AY79" s="48"/>
      <c r="AZ79" s="48"/>
      <c r="BA79" s="48"/>
      <c r="BB79" s="48"/>
      <c r="BC79" s="48"/>
      <c r="BD79" s="48"/>
      <c r="BE79" s="48"/>
      <c r="BF79" s="48"/>
      <c r="BG79" s="48"/>
      <c r="BH79" s="48"/>
      <c r="BI79" s="17"/>
      <c r="BJ79" s="18"/>
      <c r="BK79" s="2"/>
      <c r="BL79" s="84"/>
      <c r="BM79" s="85"/>
      <c r="BN79" s="85"/>
      <c r="BO79" s="85"/>
      <c r="BP79" s="85"/>
      <c r="BQ79" s="85"/>
      <c r="BR79" s="85"/>
      <c r="BS79" s="85"/>
      <c r="BT79" s="85"/>
      <c r="BU79" s="85"/>
      <c r="BV79" s="85"/>
      <c r="BW79" s="85"/>
      <c r="BX79" s="85"/>
      <c r="BY79" s="85"/>
      <c r="BZ79" s="86"/>
    </row>
    <row r="80" spans="1:78" ht="13.5" customHeight="1" x14ac:dyDescent="0.2">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84"/>
      <c r="BM80" s="85"/>
      <c r="BN80" s="85"/>
      <c r="BO80" s="85"/>
      <c r="BP80" s="85"/>
      <c r="BQ80" s="85"/>
      <c r="BR80" s="85"/>
      <c r="BS80" s="85"/>
      <c r="BT80" s="85"/>
      <c r="BU80" s="85"/>
      <c r="BV80" s="85"/>
      <c r="BW80" s="85"/>
      <c r="BX80" s="85"/>
      <c r="BY80" s="85"/>
      <c r="BZ80" s="86"/>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4"/>
      <c r="BM81" s="85"/>
      <c r="BN81" s="85"/>
      <c r="BO81" s="85"/>
      <c r="BP81" s="85"/>
      <c r="BQ81" s="85"/>
      <c r="BR81" s="85"/>
      <c r="BS81" s="85"/>
      <c r="BT81" s="85"/>
      <c r="BU81" s="85"/>
      <c r="BV81" s="85"/>
      <c r="BW81" s="85"/>
      <c r="BX81" s="85"/>
      <c r="BY81" s="85"/>
      <c r="BZ81" s="86"/>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7"/>
      <c r="BM82" s="88"/>
      <c r="BN82" s="88"/>
      <c r="BO82" s="88"/>
      <c r="BP82" s="88"/>
      <c r="BQ82" s="88"/>
      <c r="BR82" s="88"/>
      <c r="BS82" s="88"/>
      <c r="BT82" s="88"/>
      <c r="BU82" s="88"/>
      <c r="BV82" s="88"/>
      <c r="BW82" s="88"/>
      <c r="BX82" s="88"/>
      <c r="BY82" s="88"/>
      <c r="BZ82" s="89"/>
    </row>
    <row r="83" spans="1:78" x14ac:dyDescent="0.2">
      <c r="C83" s="2" t="s">
        <v>41</v>
      </c>
    </row>
    <row r="84" spans="1:78" x14ac:dyDescent="0.2">
      <c r="C84" s="25"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FkT8ZmeROLcZHrV93rNryS9zWf3sz1HB6/6SsVVeGtL54GTCs3WwdirFDlw9pAKKsVLXYPvjzzOzaPhqSHnyrQ==" saltValue="p6e/zlsxVv22tWRF7EKtM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2" x14ac:dyDescent="0.2"/>
  <cols>
    <col min="2" max="144" width="11.88671875" customWidth="1"/>
  </cols>
  <sheetData>
    <row r="1" spans="1:148"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2">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2">
      <c r="A6" s="28" t="s">
        <v>106</v>
      </c>
      <c r="B6" s="33">
        <f>B7</f>
        <v>2017</v>
      </c>
      <c r="C6" s="33">
        <f t="shared" ref="C6:X6" si="3">C7</f>
        <v>452041</v>
      </c>
      <c r="D6" s="33">
        <f t="shared" si="3"/>
        <v>46</v>
      </c>
      <c r="E6" s="33">
        <f t="shared" si="3"/>
        <v>17</v>
      </c>
      <c r="F6" s="33">
        <f t="shared" si="3"/>
        <v>1</v>
      </c>
      <c r="G6" s="33">
        <f t="shared" si="3"/>
        <v>0</v>
      </c>
      <c r="H6" s="33" t="str">
        <f t="shared" si="3"/>
        <v>宮崎県　日南市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51.65</v>
      </c>
      <c r="P6" s="34">
        <f t="shared" si="3"/>
        <v>33.74</v>
      </c>
      <c r="Q6" s="34">
        <f t="shared" si="3"/>
        <v>86.58</v>
      </c>
      <c r="R6" s="34">
        <f t="shared" si="3"/>
        <v>2700</v>
      </c>
      <c r="S6" s="34">
        <f t="shared" si="3"/>
        <v>54271</v>
      </c>
      <c r="T6" s="34">
        <f t="shared" si="3"/>
        <v>536.11</v>
      </c>
      <c r="U6" s="34">
        <f t="shared" si="3"/>
        <v>101.23</v>
      </c>
      <c r="V6" s="34">
        <f t="shared" si="3"/>
        <v>18426</v>
      </c>
      <c r="W6" s="34">
        <f t="shared" si="3"/>
        <v>5.66</v>
      </c>
      <c r="X6" s="34">
        <f t="shared" si="3"/>
        <v>3255.48</v>
      </c>
      <c r="Y6" s="35">
        <f>IF(Y7="",NA(),Y7)</f>
        <v>101.74</v>
      </c>
      <c r="Z6" s="35">
        <f t="shared" ref="Z6:AH6" si="4">IF(Z7="",NA(),Z7)</f>
        <v>102.23</v>
      </c>
      <c r="AA6" s="35">
        <f t="shared" si="4"/>
        <v>103.82</v>
      </c>
      <c r="AB6" s="35">
        <f t="shared" si="4"/>
        <v>102.42</v>
      </c>
      <c r="AC6" s="35">
        <f t="shared" si="4"/>
        <v>105.64</v>
      </c>
      <c r="AD6" s="35">
        <f t="shared" si="4"/>
        <v>109.71</v>
      </c>
      <c r="AE6" s="35">
        <f t="shared" si="4"/>
        <v>107.31</v>
      </c>
      <c r="AF6" s="35">
        <f t="shared" si="4"/>
        <v>115.25</v>
      </c>
      <c r="AG6" s="35">
        <f t="shared" si="4"/>
        <v>105.98</v>
      </c>
      <c r="AH6" s="35">
        <f t="shared" si="4"/>
        <v>105.53</v>
      </c>
      <c r="AI6" s="34" t="str">
        <f>IF(AI7="","",IF(AI7="-","【-】","【"&amp;SUBSTITUTE(TEXT(AI7,"#,##0.00"),"-","△")&amp;"】"))</f>
        <v>【108.80】</v>
      </c>
      <c r="AJ6" s="35">
        <f>IF(AJ7="",NA(),AJ7)</f>
        <v>81.55</v>
      </c>
      <c r="AK6" s="34">
        <f t="shared" ref="AK6:AS6" si="5">IF(AK7="",NA(),AK7)</f>
        <v>0</v>
      </c>
      <c r="AL6" s="34">
        <f t="shared" si="5"/>
        <v>0</v>
      </c>
      <c r="AM6" s="34">
        <f t="shared" si="5"/>
        <v>0</v>
      </c>
      <c r="AN6" s="34">
        <f t="shared" si="5"/>
        <v>0</v>
      </c>
      <c r="AO6" s="35">
        <f t="shared" si="5"/>
        <v>67.930000000000007</v>
      </c>
      <c r="AP6" s="35">
        <f t="shared" si="5"/>
        <v>24.54</v>
      </c>
      <c r="AQ6" s="35">
        <f t="shared" si="5"/>
        <v>19.440000000000001</v>
      </c>
      <c r="AR6" s="35">
        <f t="shared" si="5"/>
        <v>41.15</v>
      </c>
      <c r="AS6" s="35">
        <f t="shared" si="5"/>
        <v>39.08</v>
      </c>
      <c r="AT6" s="34" t="str">
        <f>IF(AT7="","",IF(AT7="-","【-】","【"&amp;SUBSTITUTE(TEXT(AT7,"#,##0.00"),"-","△")&amp;"】"))</f>
        <v>【4.27】</v>
      </c>
      <c r="AU6" s="35">
        <f>IF(AU7="",NA(),AU7)</f>
        <v>162.59</v>
      </c>
      <c r="AV6" s="35">
        <f t="shared" ref="AV6:BD6" si="6">IF(AV7="",NA(),AV7)</f>
        <v>64.66</v>
      </c>
      <c r="AW6" s="35">
        <f t="shared" si="6"/>
        <v>72.62</v>
      </c>
      <c r="AX6" s="35">
        <f t="shared" si="6"/>
        <v>70.3</v>
      </c>
      <c r="AY6" s="35">
        <f t="shared" si="6"/>
        <v>84.36</v>
      </c>
      <c r="AZ6" s="35">
        <f t="shared" si="6"/>
        <v>133.77000000000001</v>
      </c>
      <c r="BA6" s="35">
        <f t="shared" si="6"/>
        <v>56.94</v>
      </c>
      <c r="BB6" s="35">
        <f t="shared" si="6"/>
        <v>71.52</v>
      </c>
      <c r="BC6" s="35">
        <f t="shared" si="6"/>
        <v>88.12</v>
      </c>
      <c r="BD6" s="35">
        <f t="shared" si="6"/>
        <v>81.33</v>
      </c>
      <c r="BE6" s="34" t="str">
        <f>IF(BE7="","",IF(BE7="-","【-】","【"&amp;SUBSTITUTE(TEXT(BE7,"#,##0.00"),"-","△")&amp;"】"))</f>
        <v>【66.41】</v>
      </c>
      <c r="BF6" s="35">
        <f>IF(BF7="",NA(),BF7)</f>
        <v>2645.67</v>
      </c>
      <c r="BG6" s="35">
        <f t="shared" ref="BG6:BO6" si="7">IF(BG7="",NA(),BG7)</f>
        <v>2328.3000000000002</v>
      </c>
      <c r="BH6" s="35">
        <f t="shared" si="7"/>
        <v>2573.5500000000002</v>
      </c>
      <c r="BI6" s="35">
        <f t="shared" si="7"/>
        <v>2508.46</v>
      </c>
      <c r="BJ6" s="35">
        <f t="shared" si="7"/>
        <v>2677.12</v>
      </c>
      <c r="BK6" s="35">
        <f t="shared" si="7"/>
        <v>739.53</v>
      </c>
      <c r="BL6" s="35">
        <f t="shared" si="7"/>
        <v>721.06</v>
      </c>
      <c r="BM6" s="35">
        <f t="shared" si="7"/>
        <v>862.87</v>
      </c>
      <c r="BN6" s="35">
        <f t="shared" si="7"/>
        <v>716.96</v>
      </c>
      <c r="BO6" s="35">
        <f t="shared" si="7"/>
        <v>799.11</v>
      </c>
      <c r="BP6" s="34" t="str">
        <f>IF(BP7="","",IF(BP7="-","【-】","【"&amp;SUBSTITUTE(TEXT(BP7,"#,##0.00"),"-","△")&amp;"】"))</f>
        <v>【707.33】</v>
      </c>
      <c r="BQ6" s="35">
        <f>IF(BQ7="",NA(),BQ7)</f>
        <v>70.78</v>
      </c>
      <c r="BR6" s="35">
        <f t="shared" ref="BR6:BZ6" si="8">IF(BR7="",NA(),BR7)</f>
        <v>81.739999999999995</v>
      </c>
      <c r="BS6" s="35">
        <f t="shared" si="8"/>
        <v>99.03</v>
      </c>
      <c r="BT6" s="35">
        <f t="shared" si="8"/>
        <v>98.02</v>
      </c>
      <c r="BU6" s="35">
        <f t="shared" si="8"/>
        <v>98.61</v>
      </c>
      <c r="BV6" s="35">
        <f t="shared" si="8"/>
        <v>84.05</v>
      </c>
      <c r="BW6" s="35">
        <f t="shared" si="8"/>
        <v>84.86</v>
      </c>
      <c r="BX6" s="35">
        <f t="shared" si="8"/>
        <v>85.39</v>
      </c>
      <c r="BY6" s="35">
        <f t="shared" si="8"/>
        <v>88.09</v>
      </c>
      <c r="BZ6" s="35">
        <f t="shared" si="8"/>
        <v>87.69</v>
      </c>
      <c r="CA6" s="34" t="str">
        <f>IF(CA7="","",IF(CA7="-","【-】","【"&amp;SUBSTITUTE(TEXT(CA7,"#,##0.00"),"-","△")&amp;"】"))</f>
        <v>【101.26】</v>
      </c>
      <c r="CB6" s="35">
        <f>IF(CB7="",NA(),CB7)</f>
        <v>150</v>
      </c>
      <c r="CC6" s="35">
        <f t="shared" ref="CC6:CK6" si="9">IF(CC7="",NA(),CC7)</f>
        <v>150.01</v>
      </c>
      <c r="CD6" s="35">
        <f t="shared" si="9"/>
        <v>149.49</v>
      </c>
      <c r="CE6" s="35">
        <f t="shared" si="9"/>
        <v>150.01</v>
      </c>
      <c r="CF6" s="35">
        <f t="shared" si="9"/>
        <v>149.56</v>
      </c>
      <c r="CG6" s="35">
        <f t="shared" si="9"/>
        <v>190.12</v>
      </c>
      <c r="CH6" s="35">
        <f t="shared" si="9"/>
        <v>188.14</v>
      </c>
      <c r="CI6" s="35">
        <f t="shared" si="9"/>
        <v>188.79</v>
      </c>
      <c r="CJ6" s="35">
        <f t="shared" si="9"/>
        <v>181.8</v>
      </c>
      <c r="CK6" s="35">
        <f t="shared" si="9"/>
        <v>180.07</v>
      </c>
      <c r="CL6" s="34" t="str">
        <f>IF(CL7="","",IF(CL7="-","【-】","【"&amp;SUBSTITUTE(TEXT(CL7,"#,##0.00"),"-","△")&amp;"】"))</f>
        <v>【136.39】</v>
      </c>
      <c r="CM6" s="35">
        <f>IF(CM7="",NA(),CM7)</f>
        <v>43.52</v>
      </c>
      <c r="CN6" s="35">
        <f t="shared" ref="CN6:CV6" si="10">IF(CN7="",NA(),CN7)</f>
        <v>41.88</v>
      </c>
      <c r="CO6" s="35">
        <f t="shared" si="10"/>
        <v>42.63</v>
      </c>
      <c r="CP6" s="35">
        <f t="shared" si="10"/>
        <v>44.28</v>
      </c>
      <c r="CQ6" s="35">
        <f t="shared" si="10"/>
        <v>40.85</v>
      </c>
      <c r="CR6" s="35">
        <f t="shared" si="10"/>
        <v>63.6</v>
      </c>
      <c r="CS6" s="35">
        <f t="shared" si="10"/>
        <v>64.23</v>
      </c>
      <c r="CT6" s="35">
        <f t="shared" si="10"/>
        <v>59.4</v>
      </c>
      <c r="CU6" s="35">
        <f t="shared" si="10"/>
        <v>59.35</v>
      </c>
      <c r="CV6" s="35">
        <f t="shared" si="10"/>
        <v>58.4</v>
      </c>
      <c r="CW6" s="34" t="str">
        <f>IF(CW7="","",IF(CW7="-","【-】","【"&amp;SUBSTITUTE(TEXT(CW7,"#,##0.00"),"-","△")&amp;"】"))</f>
        <v>【60.13】</v>
      </c>
      <c r="CX6" s="35">
        <f>IF(CX7="",NA(),CX7)</f>
        <v>79.900000000000006</v>
      </c>
      <c r="CY6" s="35">
        <f t="shared" ref="CY6:DG6" si="11">IF(CY7="",NA(),CY7)</f>
        <v>79.91</v>
      </c>
      <c r="CZ6" s="35">
        <f t="shared" si="11"/>
        <v>79.77</v>
      </c>
      <c r="DA6" s="35">
        <f t="shared" si="11"/>
        <v>80.290000000000006</v>
      </c>
      <c r="DB6" s="35">
        <f t="shared" si="11"/>
        <v>80.02</v>
      </c>
      <c r="DC6" s="35">
        <f t="shared" si="11"/>
        <v>90.98</v>
      </c>
      <c r="DD6" s="35">
        <f t="shared" si="11"/>
        <v>90.22</v>
      </c>
      <c r="DE6" s="35">
        <f t="shared" si="11"/>
        <v>89.81</v>
      </c>
      <c r="DF6" s="35">
        <f t="shared" si="11"/>
        <v>89.88</v>
      </c>
      <c r="DG6" s="35">
        <f t="shared" si="11"/>
        <v>89.68</v>
      </c>
      <c r="DH6" s="34" t="str">
        <f>IF(DH7="","",IF(DH7="-","【-】","【"&amp;SUBSTITUTE(TEXT(DH7,"#,##0.00"),"-","△")&amp;"】"))</f>
        <v>【95.06】</v>
      </c>
      <c r="DI6" s="35">
        <f>IF(DI7="",NA(),DI7)</f>
        <v>20.32</v>
      </c>
      <c r="DJ6" s="35">
        <f t="shared" ref="DJ6:DR6" si="12">IF(DJ7="",NA(),DJ7)</f>
        <v>44.39</v>
      </c>
      <c r="DK6" s="35">
        <f t="shared" si="12"/>
        <v>45.38</v>
      </c>
      <c r="DL6" s="35">
        <f t="shared" si="12"/>
        <v>47.01</v>
      </c>
      <c r="DM6" s="35">
        <f t="shared" si="12"/>
        <v>47.57</v>
      </c>
      <c r="DN6" s="35">
        <f t="shared" si="12"/>
        <v>20.43</v>
      </c>
      <c r="DO6" s="35">
        <f t="shared" si="12"/>
        <v>33.46</v>
      </c>
      <c r="DP6" s="35">
        <f t="shared" si="12"/>
        <v>30.5</v>
      </c>
      <c r="DQ6" s="35">
        <f t="shared" si="12"/>
        <v>27.12</v>
      </c>
      <c r="DR6" s="35">
        <f t="shared" si="12"/>
        <v>29.5</v>
      </c>
      <c r="DS6" s="34" t="str">
        <f>IF(DS7="","",IF(DS7="-","【-】","【"&amp;SUBSTITUTE(TEXT(DS7,"#,##0.00"),"-","△")&amp;"】"))</f>
        <v>【38.13】</v>
      </c>
      <c r="DT6" s="35">
        <f>IF(DT7="",NA(),DT7)</f>
        <v>2.54</v>
      </c>
      <c r="DU6" s="35">
        <f t="shared" ref="DU6:EC6" si="13">IF(DU7="",NA(),DU7)</f>
        <v>3.81</v>
      </c>
      <c r="DV6" s="35">
        <f t="shared" si="13"/>
        <v>0.15</v>
      </c>
      <c r="DW6" s="34">
        <f t="shared" si="13"/>
        <v>0</v>
      </c>
      <c r="DX6" s="35">
        <f t="shared" si="13"/>
        <v>6.15</v>
      </c>
      <c r="DY6" s="35">
        <f t="shared" si="13"/>
        <v>1.73</v>
      </c>
      <c r="DZ6" s="35">
        <f t="shared" si="13"/>
        <v>3.12</v>
      </c>
      <c r="EA6" s="35">
        <f t="shared" si="13"/>
        <v>3</v>
      </c>
      <c r="EB6" s="35">
        <f t="shared" si="13"/>
        <v>1.93</v>
      </c>
      <c r="EC6" s="35">
        <f t="shared" si="13"/>
        <v>1.92</v>
      </c>
      <c r="ED6" s="34" t="str">
        <f>IF(ED7="","",IF(ED7="-","【-】","【"&amp;SUBSTITUTE(TEXT(ED7,"#,##0.00"),"-","△")&amp;"】"))</f>
        <v>【5.37】</v>
      </c>
      <c r="EE6" s="34">
        <f>IF(EE7="",NA(),EE7)</f>
        <v>0</v>
      </c>
      <c r="EF6" s="35">
        <f t="shared" ref="EF6:EN6" si="14">IF(EF7="",NA(),EF7)</f>
        <v>0.06</v>
      </c>
      <c r="EG6" s="35">
        <f t="shared" si="14"/>
        <v>0.05</v>
      </c>
      <c r="EH6" s="35">
        <f t="shared" si="14"/>
        <v>0.68</v>
      </c>
      <c r="EI6" s="35">
        <f t="shared" si="14"/>
        <v>0.78</v>
      </c>
      <c r="EJ6" s="35">
        <f t="shared" si="14"/>
        <v>0.15</v>
      </c>
      <c r="EK6" s="35">
        <f t="shared" si="14"/>
        <v>0.11</v>
      </c>
      <c r="EL6" s="35">
        <f t="shared" si="14"/>
        <v>0.09</v>
      </c>
      <c r="EM6" s="35">
        <f t="shared" si="14"/>
        <v>0.19</v>
      </c>
      <c r="EN6" s="35">
        <f t="shared" si="14"/>
        <v>0.23</v>
      </c>
      <c r="EO6" s="34" t="str">
        <f>IF(EO7="","",IF(EO7="-","【-】","【"&amp;SUBSTITUTE(TEXT(EO7,"#,##0.00"),"-","△")&amp;"】"))</f>
        <v>【0.23】</v>
      </c>
    </row>
    <row r="7" spans="1:148" s="36" customFormat="1" x14ac:dyDescent="0.2">
      <c r="A7" s="28"/>
      <c r="B7" s="37">
        <v>2017</v>
      </c>
      <c r="C7" s="37">
        <v>452041</v>
      </c>
      <c r="D7" s="37">
        <v>46</v>
      </c>
      <c r="E7" s="37">
        <v>17</v>
      </c>
      <c r="F7" s="37">
        <v>1</v>
      </c>
      <c r="G7" s="37">
        <v>0</v>
      </c>
      <c r="H7" s="37" t="s">
        <v>107</v>
      </c>
      <c r="I7" s="37" t="s">
        <v>108</v>
      </c>
      <c r="J7" s="37" t="s">
        <v>109</v>
      </c>
      <c r="K7" s="37" t="s">
        <v>110</v>
      </c>
      <c r="L7" s="37" t="s">
        <v>111</v>
      </c>
      <c r="M7" s="37" t="s">
        <v>112</v>
      </c>
      <c r="N7" s="38" t="s">
        <v>113</v>
      </c>
      <c r="O7" s="38">
        <v>51.65</v>
      </c>
      <c r="P7" s="38">
        <v>33.74</v>
      </c>
      <c r="Q7" s="38">
        <v>86.58</v>
      </c>
      <c r="R7" s="38">
        <v>2700</v>
      </c>
      <c r="S7" s="38">
        <v>54271</v>
      </c>
      <c r="T7" s="38">
        <v>536.11</v>
      </c>
      <c r="U7" s="38">
        <v>101.23</v>
      </c>
      <c r="V7" s="38">
        <v>18426</v>
      </c>
      <c r="W7" s="38">
        <v>5.66</v>
      </c>
      <c r="X7" s="38">
        <v>3255.48</v>
      </c>
      <c r="Y7" s="38">
        <v>101.74</v>
      </c>
      <c r="Z7" s="38">
        <v>102.23</v>
      </c>
      <c r="AA7" s="38">
        <v>103.82</v>
      </c>
      <c r="AB7" s="38">
        <v>102.42</v>
      </c>
      <c r="AC7" s="38">
        <v>105.64</v>
      </c>
      <c r="AD7" s="38">
        <v>109.71</v>
      </c>
      <c r="AE7" s="38">
        <v>107.31</v>
      </c>
      <c r="AF7" s="38">
        <v>115.25</v>
      </c>
      <c r="AG7" s="38">
        <v>105.98</v>
      </c>
      <c r="AH7" s="38">
        <v>105.53</v>
      </c>
      <c r="AI7" s="38">
        <v>108.8</v>
      </c>
      <c r="AJ7" s="38">
        <v>81.55</v>
      </c>
      <c r="AK7" s="38">
        <v>0</v>
      </c>
      <c r="AL7" s="38">
        <v>0</v>
      </c>
      <c r="AM7" s="38">
        <v>0</v>
      </c>
      <c r="AN7" s="38">
        <v>0</v>
      </c>
      <c r="AO7" s="38">
        <v>67.930000000000007</v>
      </c>
      <c r="AP7" s="38">
        <v>24.54</v>
      </c>
      <c r="AQ7" s="38">
        <v>19.440000000000001</v>
      </c>
      <c r="AR7" s="38">
        <v>41.15</v>
      </c>
      <c r="AS7" s="38">
        <v>39.08</v>
      </c>
      <c r="AT7" s="38">
        <v>4.2699999999999996</v>
      </c>
      <c r="AU7" s="38">
        <v>162.59</v>
      </c>
      <c r="AV7" s="38">
        <v>64.66</v>
      </c>
      <c r="AW7" s="38">
        <v>72.62</v>
      </c>
      <c r="AX7" s="38">
        <v>70.3</v>
      </c>
      <c r="AY7" s="38">
        <v>84.36</v>
      </c>
      <c r="AZ7" s="38">
        <v>133.77000000000001</v>
      </c>
      <c r="BA7" s="38">
        <v>56.94</v>
      </c>
      <c r="BB7" s="38">
        <v>71.52</v>
      </c>
      <c r="BC7" s="38">
        <v>88.12</v>
      </c>
      <c r="BD7" s="38">
        <v>81.33</v>
      </c>
      <c r="BE7" s="38">
        <v>66.41</v>
      </c>
      <c r="BF7" s="38">
        <v>2645.67</v>
      </c>
      <c r="BG7" s="38">
        <v>2328.3000000000002</v>
      </c>
      <c r="BH7" s="38">
        <v>2573.5500000000002</v>
      </c>
      <c r="BI7" s="38">
        <v>2508.46</v>
      </c>
      <c r="BJ7" s="38">
        <v>2677.12</v>
      </c>
      <c r="BK7" s="38">
        <v>739.53</v>
      </c>
      <c r="BL7" s="38">
        <v>721.06</v>
      </c>
      <c r="BM7" s="38">
        <v>862.87</v>
      </c>
      <c r="BN7" s="38">
        <v>716.96</v>
      </c>
      <c r="BO7" s="38">
        <v>799.11</v>
      </c>
      <c r="BP7" s="38">
        <v>707.33</v>
      </c>
      <c r="BQ7" s="38">
        <v>70.78</v>
      </c>
      <c r="BR7" s="38">
        <v>81.739999999999995</v>
      </c>
      <c r="BS7" s="38">
        <v>99.03</v>
      </c>
      <c r="BT7" s="38">
        <v>98.02</v>
      </c>
      <c r="BU7" s="38">
        <v>98.61</v>
      </c>
      <c r="BV7" s="38">
        <v>84.05</v>
      </c>
      <c r="BW7" s="38">
        <v>84.86</v>
      </c>
      <c r="BX7" s="38">
        <v>85.39</v>
      </c>
      <c r="BY7" s="38">
        <v>88.09</v>
      </c>
      <c r="BZ7" s="38">
        <v>87.69</v>
      </c>
      <c r="CA7" s="38">
        <v>101.26</v>
      </c>
      <c r="CB7" s="38">
        <v>150</v>
      </c>
      <c r="CC7" s="38">
        <v>150.01</v>
      </c>
      <c r="CD7" s="38">
        <v>149.49</v>
      </c>
      <c r="CE7" s="38">
        <v>150.01</v>
      </c>
      <c r="CF7" s="38">
        <v>149.56</v>
      </c>
      <c r="CG7" s="38">
        <v>190.12</v>
      </c>
      <c r="CH7" s="38">
        <v>188.14</v>
      </c>
      <c r="CI7" s="38">
        <v>188.79</v>
      </c>
      <c r="CJ7" s="38">
        <v>181.8</v>
      </c>
      <c r="CK7" s="38">
        <v>180.07</v>
      </c>
      <c r="CL7" s="38">
        <v>136.38999999999999</v>
      </c>
      <c r="CM7" s="38">
        <v>43.52</v>
      </c>
      <c r="CN7" s="38">
        <v>41.88</v>
      </c>
      <c r="CO7" s="38">
        <v>42.63</v>
      </c>
      <c r="CP7" s="38">
        <v>44.28</v>
      </c>
      <c r="CQ7" s="38">
        <v>40.85</v>
      </c>
      <c r="CR7" s="38">
        <v>63.6</v>
      </c>
      <c r="CS7" s="38">
        <v>64.23</v>
      </c>
      <c r="CT7" s="38">
        <v>59.4</v>
      </c>
      <c r="CU7" s="38">
        <v>59.35</v>
      </c>
      <c r="CV7" s="38">
        <v>58.4</v>
      </c>
      <c r="CW7" s="38">
        <v>60.13</v>
      </c>
      <c r="CX7" s="38">
        <v>79.900000000000006</v>
      </c>
      <c r="CY7" s="38">
        <v>79.91</v>
      </c>
      <c r="CZ7" s="38">
        <v>79.77</v>
      </c>
      <c r="DA7" s="38">
        <v>80.290000000000006</v>
      </c>
      <c r="DB7" s="38">
        <v>80.02</v>
      </c>
      <c r="DC7" s="38">
        <v>90.98</v>
      </c>
      <c r="DD7" s="38">
        <v>90.22</v>
      </c>
      <c r="DE7" s="38">
        <v>89.81</v>
      </c>
      <c r="DF7" s="38">
        <v>89.88</v>
      </c>
      <c r="DG7" s="38">
        <v>89.68</v>
      </c>
      <c r="DH7" s="38">
        <v>95.06</v>
      </c>
      <c r="DI7" s="38">
        <v>20.32</v>
      </c>
      <c r="DJ7" s="38">
        <v>44.39</v>
      </c>
      <c r="DK7" s="38">
        <v>45.38</v>
      </c>
      <c r="DL7" s="38">
        <v>47.01</v>
      </c>
      <c r="DM7" s="38">
        <v>47.57</v>
      </c>
      <c r="DN7" s="38">
        <v>20.43</v>
      </c>
      <c r="DO7" s="38">
        <v>33.46</v>
      </c>
      <c r="DP7" s="38">
        <v>30.5</v>
      </c>
      <c r="DQ7" s="38">
        <v>27.12</v>
      </c>
      <c r="DR7" s="38">
        <v>29.5</v>
      </c>
      <c r="DS7" s="38">
        <v>38.130000000000003</v>
      </c>
      <c r="DT7" s="38">
        <v>2.54</v>
      </c>
      <c r="DU7" s="38">
        <v>3.81</v>
      </c>
      <c r="DV7" s="38">
        <v>0.15</v>
      </c>
      <c r="DW7" s="38">
        <v>0</v>
      </c>
      <c r="DX7" s="38">
        <v>6.15</v>
      </c>
      <c r="DY7" s="38">
        <v>1.73</v>
      </c>
      <c r="DZ7" s="38">
        <v>3.12</v>
      </c>
      <c r="EA7" s="38">
        <v>3</v>
      </c>
      <c r="EB7" s="38">
        <v>1.93</v>
      </c>
      <c r="EC7" s="38">
        <v>1.92</v>
      </c>
      <c r="ED7" s="38">
        <v>5.37</v>
      </c>
      <c r="EE7" s="38">
        <v>0</v>
      </c>
      <c r="EF7" s="38">
        <v>0.06</v>
      </c>
      <c r="EG7" s="38">
        <v>0.05</v>
      </c>
      <c r="EH7" s="38">
        <v>0.68</v>
      </c>
      <c r="EI7" s="38">
        <v>0.78</v>
      </c>
      <c r="EJ7" s="38">
        <v>0.15</v>
      </c>
      <c r="EK7" s="38">
        <v>0.11</v>
      </c>
      <c r="EL7" s="38">
        <v>0.09</v>
      </c>
      <c r="EM7" s="38">
        <v>0.19</v>
      </c>
      <c r="EN7" s="38">
        <v>0.23</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2019-02-01T07:46:44Z</cp:lastPrinted>
  <dcterms:created xsi:type="dcterms:W3CDTF">2018-12-03T08:51:55Z</dcterms:created>
  <dcterms:modified xsi:type="dcterms:W3CDTF">2019-02-26T07:55:50Z</dcterms:modified>
  <cp:category/>
</cp:coreProperties>
</file>