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f3SGeiB3YOmDKn/ZfG/hWO3WOxgRqUI2eM2dW9IIRsaX9EXHwYBkwDk/pYLT7aCiXOR1jh5VgKWPK7jx/ooOpA==" workbookSaltValue="RDLR/XqOON6qWTNSYzozIQ==" workbookSpinCount="100000" lockStructure="1"/>
  <bookViews>
    <workbookView xWindow="0" yWindow="0" windowWidth="15360" windowHeight="76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<sst xmlns="http://schemas.openxmlformats.org/spreadsheetml/2006/main" count="240" uniqueCount="122">
  <si>
    <t>「支払能力」</t>
  </si>
  <si>
    <t>経営比較分析表（平成29年度決算）</t>
  </si>
  <si>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</si>
  <si>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</si>
  <si>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</si>
  <si>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</si>
  <si>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</si>
  <si>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</si>
  <si>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</si>
  <si>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</si>
  <si>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</si>
  <si>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</si>
  <si>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</si>
  <si>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</si>
  <si>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</si>
  <si>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</si>
  <si>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</si>
  <si>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</si>
  <si>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</si>
  <si>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</si>
  <si>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</si>
  <si>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</si>
  <si>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</si>
  <si>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</si>
  <si>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</si>
  <si>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</si>
  <si>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</si>
  <si>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</si>
  <si>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</si>
  <si>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「経常損益」</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</si>
  <si>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</si>
  <si>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</si>
  <si>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</si>
  <si>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</si>
  <si>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</si>
  <si>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</si>
  <si>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</si>
  <si>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</si>
  <si>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</si>
  <si>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平成29年度全国平均</t>
  </si>
  <si>
    <t>1. 経営の健全性・効率性について</t>
  </si>
  <si>
    <t>「累積欠損」</t>
    <rPh sb="1" eb="3">
      <t>ルイセキ</t>
    </rPh>
    <rPh sb="3" eb="5">
      <t>ケッソン</t>
    </rPh>
    <phoneticPr fontId="1"/>
  </si>
  <si>
    <t>大項目</t>
    <rPh sb="0" eb="3">
      <t>ダイコウモク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</si>
  <si>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</si>
  <si>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</si>
  <si>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</si>
  <si>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</si>
  <si>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</si>
  <si>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</si>
  <si>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</si>
  <si>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</si>
  <si>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</si>
  <si>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</si>
  <si>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</si>
  <si>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</si>
  <si>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1③</t>
  </si>
  <si>
    <t>2②</t>
  </si>
  <si>
    <t>1④</t>
  </si>
  <si>
    <t>1⑤</t>
  </si>
  <si>
    <t>事業CD</t>
    <rPh sb="0" eb="2">
      <t>ジギョウ</t>
    </rPh>
    <phoneticPr fontId="1"/>
  </si>
  <si>
    <t>1⑦</t>
  </si>
  <si>
    <t>2①</t>
  </si>
  <si>
    <t>下水道事業(法適用)</t>
    <rPh sb="3" eb="5">
      <t>ジギョウ</t>
    </rPh>
    <rPh sb="6" eb="7">
      <t>ホウ</t>
    </rPh>
    <rPh sb="7" eb="9">
      <t>テキヨウ</t>
    </rPh>
    <phoneticPr fontId="1"/>
  </si>
  <si>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</si>
  <si>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</si>
  <si>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</si>
  <si>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</si>
  <si>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</si>
  <si>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①経常収支比率(％)</t>
  </si>
  <si>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</si>
  <si>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</si>
  <si>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</si>
  <si>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</si>
  <si>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</si>
  <si>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</si>
  <si>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</si>
  <si>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</si>
  <si>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</si>
  <si>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</si>
  <si>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</si>
  <si>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</si>
  <si>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</si>
  <si>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</si>
  <si>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</si>
  <si>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</si>
  <si>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</si>
  <si>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</si>
  <si>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</si>
  <si>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</si>
  <si>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</si>
  <si>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</si>
  <si>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</si>
  <si>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</si>
  <si>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</si>
  <si>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</si>
  <si>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</si>
  <si>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</si>
  <si>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</si>
  <si>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</si>
  <si>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</si>
  <si>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</si>
  <si>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</si>
  <si>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</si>
  <si>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</si>
  <si>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</si>
  <si>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</si>
  <si>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</si>
  <si>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</si>
  <si>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</si>
  <si>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下水道事業</t>
  </si>
  <si>
    <t>特定環境保全公共下水道</t>
  </si>
  <si>
    <t>D2</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</si>
  <si>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</si>
  <si>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</si>
  <si>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</si>
  <si>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</si>
  <si>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</si>
  <si>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</si>
  <si>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</si>
  <si>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●経営の健全性について
　累積欠損はありませんが、「流動比率」は平成26年度から低く、ほぼ横ばいの状況です。
　また、「企業債残高対事業規模比率」は、類似団体平均や全国平均よりも高くなっています。
　「経常収支比率」は、100％以上を維持していますが、収支不足分を一般会計からの繰入金で賄っているためであり、「経費回収率」は、100％を下回る水準が続いていました。昨年度から使用料収入の増加と経費削減により上昇し、100％を上回る値となりましたが、今後も定期的に使用料水準の見直しが必要と考えます。
　これまでも段階的に下水道使用料の引き上げを行ってきており、直近では平成24年10月に実施しています。
●効率性について
　「水洗化率」は上昇傾向にあり、類似団体平均や全国平均より高くなっています。
　なお、公共下水道事業の処理場へ接続しているため、特定環境保全公共下水道事業では処理場を保有していません。</t>
    <rPh sb="32" eb="34">
      <t>ヘイセイ</t>
    </rPh>
    <phoneticPr fontId="1"/>
  </si>
  <si>
    <t>　「有形固定資産減価償却率」は、類似団体平均や全国平均よりも高くなっていますが、今後も年々上昇していくと見込まれます。
　また、供用開始が平成5年であり、法定耐用年数の経過による管渠の更新はないため、「管渠老朽化率」、「管渠改善率」はいずれも0（ゼロ）となっています。</t>
    <rPh sb="84" eb="86">
      <t>ケイカ</t>
    </rPh>
    <rPh sb="89" eb="91">
      <t>カンキョ</t>
    </rPh>
    <rPh sb="92" eb="94">
      <t>コウシン</t>
    </rPh>
    <phoneticPr fontId="1"/>
  </si>
  <si>
    <t>　本市では、公共下水道事業と特定環境保全公共下水道事業を1つの会計（公共下水道事業会計）で処理しており、使用料体系も同一となっています。
　特定環境保全公共下水道事業は、既に整備完了しており、現在は維持管理が中心となっていますが、今後更新について検討していく必要があります。
　また、公営企業の原則である独立採算の観点から、定期的に下水道使用料の改定について検討していく必要があります。
　経営戦略については平成30年度末に策定の予定です。</t>
    <rPh sb="45" eb="47">
      <t>ショリ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</si>
</sst>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89088"/>
        <c:axId val="856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ser>
        <c:dLbls>
          <c:showLegendKey val="0"/>
          <c:showVal val="0"/>
          <c:showCatName val="0"/>
          <c:showSerName val="0"/>
          <c:showPercent val="0"/>
          <c:showBubbleSize val="0"/>
        </c:dLbls>
        <c:marker val="1"/>
        <c:smooth val="0"/>
        <c:axId val="85689088"/>
        <c:axId val="85691008"/>
      </c:lineChart>
      <c:dateAx>
        <c:axId val="85689088"/>
        <c:scaling>
          <c:orientation val="minMax"/>
        </c:scaling>
        <c:delete val="1"/>
        <c:axPos val="b"/>
        <c:numFmt formatCode="ge" sourceLinked="1"/>
        <c:majorTickMark val="none"/>
        <c:minorTickMark val="none"/>
        <c:tickLblPos val="none"/>
        <c:crossAx val="85691008"/>
        <c:crosses val="autoZero"/>
        <c:auto val="1"/>
        <c:lblOffset val="100"/>
        <c:baseTimeUnit val="years"/>
      </c:dateAx>
      <c:valAx>
        <c:axId val="856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56890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30624"/>
        <c:axId val="939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ser>
        <c:dLbls>
          <c:showLegendKey val="0"/>
          <c:showVal val="0"/>
          <c:showCatName val="0"/>
          <c:showSerName val="0"/>
          <c:showPercent val="0"/>
          <c:showBubbleSize val="0"/>
        </c:dLbls>
        <c:marker val="1"/>
        <c:smooth val="0"/>
        <c:axId val="93930624"/>
        <c:axId val="93932544"/>
      </c:lineChart>
      <c:dateAx>
        <c:axId val="93930624"/>
        <c:scaling>
          <c:orientation val="minMax"/>
        </c:scaling>
        <c:delete val="1"/>
        <c:axPos val="b"/>
        <c:numFmt formatCode="ge" sourceLinked="1"/>
        <c:majorTickMark val="none"/>
        <c:minorTickMark val="none"/>
        <c:tickLblPos val="none"/>
        <c:crossAx val="93932544"/>
        <c:crosses val="autoZero"/>
        <c:auto val="1"/>
        <c:lblOffset val="100"/>
        <c:baseTimeUnit val="years"/>
      </c:dateAx>
      <c:valAx>
        <c:axId val="939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9306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81.73</c:v>
                </c:pt>
                <c:pt idx="1">
                  <c:v>82.18</c:v>
                </c:pt>
                <c:pt idx="2">
                  <c:v>82.6</c:v>
                </c:pt>
                <c:pt idx="3">
                  <c:v>83.06</c:v>
                </c:pt>
                <c:pt idx="4">
                  <c:v>83.46</c:v>
                </c:pt>
              </c:numCache>
            </c:numRef>
          </c:val>
        </c:ser>
        <c:dLbls>
          <c:showLegendKey val="0"/>
          <c:showVal val="0"/>
          <c:showCatName val="0"/>
          <c:showSerName val="0"/>
          <c:showPercent val="0"/>
          <c:showBubbleSize val="0"/>
        </c:dLbls>
        <c:gapWidth val="150"/>
        <c:axId val="93971200"/>
        <c:axId val="939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ser>
        <c:dLbls>
          <c:showLegendKey val="0"/>
          <c:showVal val="0"/>
          <c:showCatName val="0"/>
          <c:showSerName val="0"/>
          <c:showPercent val="0"/>
          <c:showBubbleSize val="0"/>
        </c:dLbls>
        <c:marker val="1"/>
        <c:smooth val="0"/>
        <c:axId val="93971200"/>
        <c:axId val="93973120"/>
      </c:lineChart>
      <c:dateAx>
        <c:axId val="93971200"/>
        <c:scaling>
          <c:orientation val="minMax"/>
        </c:scaling>
        <c:delete val="1"/>
        <c:axPos val="b"/>
        <c:numFmt formatCode="ge" sourceLinked="1"/>
        <c:majorTickMark val="none"/>
        <c:minorTickMark val="none"/>
        <c:tickLblPos val="none"/>
        <c:crossAx val="93973120"/>
        <c:crosses val="autoZero"/>
        <c:auto val="1"/>
        <c:lblOffset val="100"/>
        <c:baseTimeUnit val="years"/>
      </c:dateAx>
      <c:valAx>
        <c:axId val="939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3971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103.54</c:v>
                </c:pt>
                <c:pt idx="1">
                  <c:v>103.11</c:v>
                </c:pt>
                <c:pt idx="2">
                  <c:v>102.65</c:v>
                </c:pt>
                <c:pt idx="3">
                  <c:v>103.88</c:v>
                </c:pt>
                <c:pt idx="4">
                  <c:v>103.2</c:v>
                </c:pt>
              </c:numCache>
            </c:numRef>
          </c:val>
        </c:ser>
        <c:dLbls>
          <c:showLegendKey val="0"/>
          <c:showVal val="0"/>
          <c:showCatName val="0"/>
          <c:showSerName val="0"/>
          <c:showPercent val="0"/>
          <c:showBubbleSize val="0"/>
        </c:dLbls>
        <c:gapWidth val="150"/>
        <c:axId val="92492160"/>
        <c:axId val="924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ser>
        <c:dLbls>
          <c:showLegendKey val="0"/>
          <c:showVal val="0"/>
          <c:showCatName val="0"/>
          <c:showSerName val="0"/>
          <c:showPercent val="0"/>
          <c:showBubbleSize val="0"/>
        </c:dLbls>
        <c:marker val="1"/>
        <c:smooth val="0"/>
        <c:axId val="92492160"/>
        <c:axId val="92494080"/>
      </c:lineChart>
      <c:dateAx>
        <c:axId val="92492160"/>
        <c:scaling>
          <c:orientation val="minMax"/>
        </c:scaling>
        <c:delete val="1"/>
        <c:axPos val="b"/>
        <c:numFmt formatCode="ge" sourceLinked="1"/>
        <c:majorTickMark val="none"/>
        <c:minorTickMark val="none"/>
        <c:tickLblPos val="none"/>
        <c:crossAx val="92494080"/>
        <c:crosses val="autoZero"/>
        <c:auto val="1"/>
        <c:lblOffset val="100"/>
        <c:baseTimeUnit val="years"/>
      </c:dateAx>
      <c:valAx>
        <c:axId val="924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4921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13.28</c:v>
                </c:pt>
                <c:pt idx="1">
                  <c:v>19.670000000000002</c:v>
                </c:pt>
                <c:pt idx="2">
                  <c:v>22.01</c:v>
                </c:pt>
                <c:pt idx="3">
                  <c:v>24.16</c:v>
                </c:pt>
                <c:pt idx="4">
                  <c:v>26.31</c:v>
                </c:pt>
              </c:numCache>
            </c:numRef>
          </c:val>
        </c:ser>
        <c:dLbls>
          <c:showLegendKey val="0"/>
          <c:showVal val="0"/>
          <c:showCatName val="0"/>
          <c:showSerName val="0"/>
          <c:showPercent val="0"/>
          <c:showBubbleSize val="0"/>
        </c:dLbls>
        <c:gapWidth val="150"/>
        <c:axId val="92532736"/>
        <c:axId val="9253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ser>
        <c:dLbls>
          <c:showLegendKey val="0"/>
          <c:showVal val="0"/>
          <c:showCatName val="0"/>
          <c:showSerName val="0"/>
          <c:showPercent val="0"/>
          <c:showBubbleSize val="0"/>
        </c:dLbls>
        <c:marker val="1"/>
        <c:smooth val="0"/>
        <c:axId val="92532736"/>
        <c:axId val="92534656"/>
      </c:lineChart>
      <c:dateAx>
        <c:axId val="92532736"/>
        <c:scaling>
          <c:orientation val="minMax"/>
        </c:scaling>
        <c:delete val="1"/>
        <c:axPos val="b"/>
        <c:numFmt formatCode="ge" sourceLinked="1"/>
        <c:majorTickMark val="none"/>
        <c:minorTickMark val="none"/>
        <c:tickLblPos val="none"/>
        <c:crossAx val="92534656"/>
        <c:crosses val="autoZero"/>
        <c:auto val="1"/>
        <c:lblOffset val="100"/>
        <c:baseTimeUnit val="years"/>
      </c:dateAx>
      <c:valAx>
        <c:axId val="925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532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568960"/>
        <c:axId val="925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ser>
        <c:dLbls>
          <c:showLegendKey val="0"/>
          <c:showVal val="0"/>
          <c:showCatName val="0"/>
          <c:showSerName val="0"/>
          <c:showPercent val="0"/>
          <c:showBubbleSize val="0"/>
        </c:dLbls>
        <c:marker val="1"/>
        <c:smooth val="0"/>
        <c:axId val="92568960"/>
        <c:axId val="92579328"/>
      </c:lineChart>
      <c:dateAx>
        <c:axId val="92568960"/>
        <c:scaling>
          <c:orientation val="minMax"/>
        </c:scaling>
        <c:delete val="1"/>
        <c:axPos val="b"/>
        <c:numFmt formatCode="ge" sourceLinked="1"/>
        <c:majorTickMark val="none"/>
        <c:minorTickMark val="none"/>
        <c:tickLblPos val="none"/>
        <c:crossAx val="92579328"/>
        <c:crosses val="autoZero"/>
        <c:auto val="1"/>
        <c:lblOffset val="100"/>
        <c:baseTimeUnit val="years"/>
      </c:dateAx>
      <c:valAx>
        <c:axId val="925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568960"/>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85440"/>
        <c:axId val="926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ser>
        <c:dLbls>
          <c:showLegendKey val="0"/>
          <c:showVal val="0"/>
          <c:showCatName val="0"/>
          <c:showSerName val="0"/>
          <c:showPercent val="0"/>
          <c:showBubbleSize val="0"/>
        </c:dLbls>
        <c:marker val="1"/>
        <c:smooth val="0"/>
        <c:axId val="92685440"/>
        <c:axId val="92687360"/>
      </c:lineChart>
      <c:dateAx>
        <c:axId val="92685440"/>
        <c:scaling>
          <c:orientation val="minMax"/>
        </c:scaling>
        <c:delete val="1"/>
        <c:axPos val="b"/>
        <c:numFmt formatCode="ge" sourceLinked="1"/>
        <c:majorTickMark val="none"/>
        <c:minorTickMark val="none"/>
        <c:tickLblPos val="none"/>
        <c:crossAx val="92687360"/>
        <c:crosses val="autoZero"/>
        <c:auto val="1"/>
        <c:lblOffset val="100"/>
        <c:baseTimeUnit val="years"/>
      </c:dateAx>
      <c:valAx>
        <c:axId val="926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6854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218.85</c:v>
                </c:pt>
                <c:pt idx="1">
                  <c:v>7.2</c:v>
                </c:pt>
                <c:pt idx="2">
                  <c:v>13.01</c:v>
                </c:pt>
                <c:pt idx="3">
                  <c:v>12.31</c:v>
                </c:pt>
                <c:pt idx="4">
                  <c:v>11</c:v>
                </c:pt>
              </c:numCache>
            </c:numRef>
          </c:val>
        </c:ser>
        <c:dLbls>
          <c:showLegendKey val="0"/>
          <c:showVal val="0"/>
          <c:showCatName val="0"/>
          <c:showSerName val="0"/>
          <c:showPercent val="0"/>
          <c:showBubbleSize val="0"/>
        </c:dLbls>
        <c:gapWidth val="150"/>
        <c:axId val="92734592"/>
        <c:axId val="927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ser>
        <c:dLbls>
          <c:showLegendKey val="0"/>
          <c:showVal val="0"/>
          <c:showCatName val="0"/>
          <c:showSerName val="0"/>
          <c:showPercent val="0"/>
          <c:showBubbleSize val="0"/>
        </c:dLbls>
        <c:marker val="1"/>
        <c:smooth val="0"/>
        <c:axId val="92734592"/>
        <c:axId val="92736512"/>
      </c:lineChart>
      <c:dateAx>
        <c:axId val="92734592"/>
        <c:scaling>
          <c:orientation val="minMax"/>
        </c:scaling>
        <c:delete val="1"/>
        <c:axPos val="b"/>
        <c:numFmt formatCode="ge" sourceLinked="1"/>
        <c:majorTickMark val="none"/>
        <c:minorTickMark val="none"/>
        <c:tickLblPos val="none"/>
        <c:crossAx val="92736512"/>
        <c:crosses val="autoZero"/>
        <c:auto val="1"/>
        <c:lblOffset val="100"/>
        <c:baseTimeUnit val="years"/>
      </c:dateAx>
      <c:valAx>
        <c:axId val="927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7345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2052.27</c:v>
                </c:pt>
                <c:pt idx="1">
                  <c:v>1821.26</c:v>
                </c:pt>
                <c:pt idx="2">
                  <c:v>1793.45</c:v>
                </c:pt>
                <c:pt idx="3">
                  <c:v>1672.07</c:v>
                </c:pt>
                <c:pt idx="4">
                  <c:v>1640.04</c:v>
                </c:pt>
              </c:numCache>
            </c:numRef>
          </c:val>
        </c:ser>
        <c:dLbls>
          <c:showLegendKey val="0"/>
          <c:showVal val="0"/>
          <c:showCatName val="0"/>
          <c:showSerName val="0"/>
          <c:showPercent val="0"/>
          <c:showBubbleSize val="0"/>
        </c:dLbls>
        <c:gapWidth val="150"/>
        <c:axId val="92771072"/>
        <c:axId val="927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ser>
        <c:dLbls>
          <c:showLegendKey val="0"/>
          <c:showVal val="0"/>
          <c:showCatName val="0"/>
          <c:showSerName val="0"/>
          <c:showPercent val="0"/>
          <c:showBubbleSize val="0"/>
        </c:dLbls>
        <c:marker val="1"/>
        <c:smooth val="0"/>
        <c:axId val="92771072"/>
        <c:axId val="92772992"/>
      </c:lineChart>
      <c:dateAx>
        <c:axId val="92771072"/>
        <c:scaling>
          <c:orientation val="minMax"/>
        </c:scaling>
        <c:delete val="1"/>
        <c:axPos val="b"/>
        <c:numFmt formatCode="ge" sourceLinked="1"/>
        <c:majorTickMark val="none"/>
        <c:minorTickMark val="none"/>
        <c:tickLblPos val="none"/>
        <c:crossAx val="92772992"/>
        <c:crosses val="autoZero"/>
        <c:auto val="1"/>
        <c:lblOffset val="100"/>
        <c:baseTimeUnit val="years"/>
      </c:dateAx>
      <c:valAx>
        <c:axId val="927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7710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100.61</c:v>
                </c:pt>
                <c:pt idx="1">
                  <c:v>99.76</c:v>
                </c:pt>
                <c:pt idx="2">
                  <c:v>98.63</c:v>
                </c:pt>
                <c:pt idx="3">
                  <c:v>100.28</c:v>
                </c:pt>
                <c:pt idx="4">
                  <c:v>100.72</c:v>
                </c:pt>
              </c:numCache>
            </c:numRef>
          </c:val>
        </c:ser>
        <c:dLbls>
          <c:showLegendKey val="0"/>
          <c:showVal val="0"/>
          <c:showCatName val="0"/>
          <c:showSerName val="0"/>
          <c:showPercent val="0"/>
          <c:showBubbleSize val="0"/>
        </c:dLbls>
        <c:gapWidth val="150"/>
        <c:axId val="94192000"/>
        <c:axId val="941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ser>
        <c:dLbls>
          <c:showLegendKey val="0"/>
          <c:showVal val="0"/>
          <c:showCatName val="0"/>
          <c:showSerName val="0"/>
          <c:showPercent val="0"/>
          <c:showBubbleSize val="0"/>
        </c:dLbls>
        <c:marker val="1"/>
        <c:smooth val="0"/>
        <c:axId val="94192000"/>
        <c:axId val="94193920"/>
      </c:lineChart>
      <c:dateAx>
        <c:axId val="94192000"/>
        <c:scaling>
          <c:orientation val="minMax"/>
        </c:scaling>
        <c:delete val="1"/>
        <c:axPos val="b"/>
        <c:numFmt formatCode="ge" sourceLinked="1"/>
        <c:majorTickMark val="none"/>
        <c:minorTickMark val="none"/>
        <c:tickLblPos val="none"/>
        <c:crossAx val="94193920"/>
        <c:crosses val="autoZero"/>
        <c:auto val="1"/>
        <c:lblOffset val="100"/>
        <c:baseTimeUnit val="years"/>
      </c:dateAx>
      <c:valAx>
        <c:axId val="941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1920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4234112"/>
        <c:axId val="942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ser>
        <c:dLbls>
          <c:showLegendKey val="0"/>
          <c:showVal val="0"/>
          <c:showCatName val="0"/>
          <c:showSerName val="0"/>
          <c:showPercent val="0"/>
          <c:showBubbleSize val="0"/>
        </c:dLbls>
        <c:marker val="1"/>
        <c:smooth val="0"/>
        <c:axId val="94234112"/>
        <c:axId val="94236032"/>
      </c:lineChart>
      <c:dateAx>
        <c:axId val="94234112"/>
        <c:scaling>
          <c:orientation val="minMax"/>
        </c:scaling>
        <c:delete val="1"/>
        <c:axPos val="b"/>
        <c:numFmt formatCode="ge" sourceLinked="1"/>
        <c:majorTickMark val="none"/>
        <c:minorTickMark val="none"/>
        <c:tickLblPos val="none"/>
        <c:crossAx val="94236032"/>
        <c:crosses val="autoZero"/>
        <c:auto val="1"/>
        <c:lblOffset val="100"/>
        <c:baseTimeUnit val="years"/>
      </c:dateAx>
      <c:valAx>
        <c:axId val="942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2341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【102.38】</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【102.97】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【54.73】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【1,225.44】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【82.67】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【42.66】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【215.23】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【75.58】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【24.65】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G56"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1</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宮崎県　宮崎市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2</v>
      </c>
      <c r="C7" s="43"/>
      <c r="D7" s="43"/>
      <c r="E7" s="43"/>
      <c r="F7" s="43"/>
      <c r="G7" s="43"/>
      <c r="H7" s="43"/>
      <c r="I7" s="43" t="s">
        <v>4</v>
      </c>
      <c r="J7" s="43"/>
      <c r="K7" s="43"/>
      <c r="L7" s="43"/>
      <c r="M7" s="43"/>
      <c r="N7" s="43"/>
      <c r="O7" s="43"/>
      <c r="P7" s="43" t="s">
        <v>3</v>
      </c>
      <c r="Q7" s="43"/>
      <c r="R7" s="43"/>
      <c r="S7" s="43"/>
      <c r="T7" s="43"/>
      <c r="U7" s="43"/>
      <c r="V7" s="43"/>
      <c r="W7" s="43" t="s">
        <v>6</v>
      </c>
      <c r="X7" s="43"/>
      <c r="Y7" s="43"/>
      <c r="Z7" s="43"/>
      <c r="AA7" s="43"/>
      <c r="AB7" s="43"/>
      <c r="AC7" s="43"/>
      <c r="AD7" s="43" t="s">
        <v>11</v>
      </c>
      <c r="AE7" s="43"/>
      <c r="AF7" s="43"/>
      <c r="AG7" s="43"/>
      <c r="AH7" s="43"/>
      <c r="AI7" s="43"/>
      <c r="AJ7" s="43"/>
      <c r="AK7" s="3"/>
      <c r="AL7" s="43" t="s">
        <v>13</v>
      </c>
      <c r="AM7" s="43"/>
      <c r="AN7" s="43"/>
      <c r="AO7" s="43"/>
      <c r="AP7" s="43"/>
      <c r="AQ7" s="43"/>
      <c r="AR7" s="43"/>
      <c r="AS7" s="43"/>
      <c r="AT7" s="43" t="s">
        <v>10</v>
      </c>
      <c r="AU7" s="43"/>
      <c r="AV7" s="43"/>
      <c r="AW7" s="43"/>
      <c r="AX7" s="43"/>
      <c r="AY7" s="43"/>
      <c r="AZ7" s="43"/>
      <c r="BA7" s="43"/>
      <c r="BB7" s="43" t="s">
        <v>8</v>
      </c>
      <c r="BC7" s="43"/>
      <c r="BD7" s="43"/>
      <c r="BE7" s="43"/>
      <c r="BF7" s="43"/>
      <c r="BG7" s="43"/>
      <c r="BH7" s="43"/>
      <c r="BI7" s="43"/>
      <c r="BJ7" s="3"/>
      <c r="BK7" s="3"/>
      <c r="BL7" s="15" t="s">
        <v>14</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D2</v>
      </c>
      <c r="X8" s="44"/>
      <c r="Y8" s="44"/>
      <c r="Z8" s="44"/>
      <c r="AA8" s="44"/>
      <c r="AB8" s="44"/>
      <c r="AC8" s="44"/>
      <c r="AD8" s="45" t="str">
        <f>データ!$M$6</f>
        <v>自治体職員</v>
      </c>
      <c r="AE8" s="45"/>
      <c r="AF8" s="45"/>
      <c r="AG8" s="45"/>
      <c r="AH8" s="45"/>
      <c r="AI8" s="45"/>
      <c r="AJ8" s="45"/>
      <c r="AK8" s="3"/>
      <c r="AL8" s="46">
        <f>データ!S6</f>
        <v>404017</v>
      </c>
      <c r="AM8" s="46"/>
      <c r="AN8" s="46"/>
      <c r="AO8" s="46"/>
      <c r="AP8" s="46"/>
      <c r="AQ8" s="46"/>
      <c r="AR8" s="46"/>
      <c r="AS8" s="46"/>
      <c r="AT8" s="47">
        <f>データ!T6</f>
        <v>643.66999999999996</v>
      </c>
      <c r="AU8" s="47"/>
      <c r="AV8" s="47"/>
      <c r="AW8" s="47"/>
      <c r="AX8" s="47"/>
      <c r="AY8" s="47"/>
      <c r="AZ8" s="47"/>
      <c r="BA8" s="47"/>
      <c r="BB8" s="47">
        <f>データ!U6</f>
        <v>627.67999999999995</v>
      </c>
      <c r="BC8" s="47"/>
      <c r="BD8" s="47"/>
      <c r="BE8" s="47"/>
      <c r="BF8" s="47"/>
      <c r="BG8" s="47"/>
      <c r="BH8" s="47"/>
      <c r="BI8" s="47"/>
      <c r="BJ8" s="3"/>
      <c r="BK8" s="3"/>
      <c r="BL8" s="48" t="s">
        <v>16</v>
      </c>
      <c r="BM8" s="49"/>
      <c r="BN8" s="17" t="s">
        <v>19</v>
      </c>
      <c r="BO8" s="20"/>
      <c r="BP8" s="20"/>
      <c r="BQ8" s="20"/>
      <c r="BR8" s="20"/>
      <c r="BS8" s="20"/>
      <c r="BT8" s="20"/>
      <c r="BU8" s="20"/>
      <c r="BV8" s="20"/>
      <c r="BW8" s="20"/>
      <c r="BX8" s="20"/>
      <c r="BY8" s="24"/>
    </row>
    <row r="9" spans="1:78" ht="18.75" customHeight="1" x14ac:dyDescent="0.15">
      <c r="A9" s="2"/>
      <c r="B9" s="43" t="s">
        <v>21</v>
      </c>
      <c r="C9" s="43"/>
      <c r="D9" s="43"/>
      <c r="E9" s="43"/>
      <c r="F9" s="43"/>
      <c r="G9" s="43"/>
      <c r="H9" s="43"/>
      <c r="I9" s="43" t="s">
        <v>22</v>
      </c>
      <c r="J9" s="43"/>
      <c r="K9" s="43"/>
      <c r="L9" s="43"/>
      <c r="M9" s="43"/>
      <c r="N9" s="43"/>
      <c r="O9" s="43"/>
      <c r="P9" s="43" t="s">
        <v>24</v>
      </c>
      <c r="Q9" s="43"/>
      <c r="R9" s="43"/>
      <c r="S9" s="43"/>
      <c r="T9" s="43"/>
      <c r="U9" s="43"/>
      <c r="V9" s="43"/>
      <c r="W9" s="43" t="s">
        <v>26</v>
      </c>
      <c r="X9" s="43"/>
      <c r="Y9" s="43"/>
      <c r="Z9" s="43"/>
      <c r="AA9" s="43"/>
      <c r="AB9" s="43"/>
      <c r="AC9" s="43"/>
      <c r="AD9" s="43" t="s">
        <v>27</v>
      </c>
      <c r="AE9" s="43"/>
      <c r="AF9" s="43"/>
      <c r="AG9" s="43"/>
      <c r="AH9" s="43"/>
      <c r="AI9" s="43"/>
      <c r="AJ9" s="43"/>
      <c r="AK9" s="3"/>
      <c r="AL9" s="43" t="s">
        <v>32</v>
      </c>
      <c r="AM9" s="43"/>
      <c r="AN9" s="43"/>
      <c r="AO9" s="43"/>
      <c r="AP9" s="43"/>
      <c r="AQ9" s="43"/>
      <c r="AR9" s="43"/>
      <c r="AS9" s="43"/>
      <c r="AT9" s="43" t="s">
        <v>34</v>
      </c>
      <c r="AU9" s="43"/>
      <c r="AV9" s="43"/>
      <c r="AW9" s="43"/>
      <c r="AX9" s="43"/>
      <c r="AY9" s="43"/>
      <c r="AZ9" s="43"/>
      <c r="BA9" s="43"/>
      <c r="BB9" s="43" t="s">
        <v>36</v>
      </c>
      <c r="BC9" s="43"/>
      <c r="BD9" s="43"/>
      <c r="BE9" s="43"/>
      <c r="BF9" s="43"/>
      <c r="BG9" s="43"/>
      <c r="BH9" s="43"/>
      <c r="BI9" s="43"/>
      <c r="BJ9" s="3"/>
      <c r="BK9" s="3"/>
      <c r="BL9" s="50" t="s">
        <v>37</v>
      </c>
      <c r="BM9" s="51"/>
      <c r="BN9" s="18" t="s">
        <v>7</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f>データ!O6</f>
        <v>44.13</v>
      </c>
      <c r="J10" s="47"/>
      <c r="K10" s="47"/>
      <c r="L10" s="47"/>
      <c r="M10" s="47"/>
      <c r="N10" s="47"/>
      <c r="O10" s="47"/>
      <c r="P10" s="47">
        <f>データ!P6</f>
        <v>2.46</v>
      </c>
      <c r="Q10" s="47"/>
      <c r="R10" s="47"/>
      <c r="S10" s="47"/>
      <c r="T10" s="47"/>
      <c r="U10" s="47"/>
      <c r="V10" s="47"/>
      <c r="W10" s="47">
        <f>データ!Q6</f>
        <v>100</v>
      </c>
      <c r="X10" s="47"/>
      <c r="Y10" s="47"/>
      <c r="Z10" s="47"/>
      <c r="AA10" s="47"/>
      <c r="AB10" s="47"/>
      <c r="AC10" s="47"/>
      <c r="AD10" s="46">
        <f>データ!R6</f>
        <v>2386</v>
      </c>
      <c r="AE10" s="46"/>
      <c r="AF10" s="46"/>
      <c r="AG10" s="46"/>
      <c r="AH10" s="46"/>
      <c r="AI10" s="46"/>
      <c r="AJ10" s="46"/>
      <c r="AK10" s="2"/>
      <c r="AL10" s="46">
        <f>データ!V6</f>
        <v>9889</v>
      </c>
      <c r="AM10" s="46"/>
      <c r="AN10" s="46"/>
      <c r="AO10" s="46"/>
      <c r="AP10" s="46"/>
      <c r="AQ10" s="46"/>
      <c r="AR10" s="46"/>
      <c r="AS10" s="46"/>
      <c r="AT10" s="47">
        <f>データ!W6</f>
        <v>3.84</v>
      </c>
      <c r="AU10" s="47"/>
      <c r="AV10" s="47"/>
      <c r="AW10" s="47"/>
      <c r="AX10" s="47"/>
      <c r="AY10" s="47"/>
      <c r="AZ10" s="47"/>
      <c r="BA10" s="47"/>
      <c r="BB10" s="47">
        <f>データ!X6</f>
        <v>2575.2600000000002</v>
      </c>
      <c r="BC10" s="47"/>
      <c r="BD10" s="47"/>
      <c r="BE10" s="47"/>
      <c r="BF10" s="47"/>
      <c r="BG10" s="47"/>
      <c r="BH10" s="47"/>
      <c r="BI10" s="47"/>
      <c r="BJ10" s="2"/>
      <c r="BK10" s="2"/>
      <c r="BL10" s="52" t="s">
        <v>15</v>
      </c>
      <c r="BM10" s="53"/>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12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40</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69" t="s">
        <v>29</v>
      </c>
      <c r="D34" s="69"/>
      <c r="E34" s="69"/>
      <c r="F34" s="69"/>
      <c r="G34" s="69"/>
      <c r="H34" s="69"/>
      <c r="I34" s="69"/>
      <c r="J34" s="69"/>
      <c r="K34" s="69"/>
      <c r="L34" s="69"/>
      <c r="M34" s="69"/>
      <c r="N34" s="69"/>
      <c r="O34" s="69"/>
      <c r="P34" s="69"/>
      <c r="Q34" s="12"/>
      <c r="R34" s="69" t="s">
        <v>41</v>
      </c>
      <c r="S34" s="69"/>
      <c r="T34" s="69"/>
      <c r="U34" s="69"/>
      <c r="V34" s="69"/>
      <c r="W34" s="69"/>
      <c r="X34" s="69"/>
      <c r="Y34" s="69"/>
      <c r="Z34" s="69"/>
      <c r="AA34" s="69"/>
      <c r="AB34" s="69"/>
      <c r="AC34" s="69"/>
      <c r="AD34" s="69"/>
      <c r="AE34" s="69"/>
      <c r="AF34" s="12"/>
      <c r="AG34" s="69" t="s">
        <v>0</v>
      </c>
      <c r="AH34" s="69"/>
      <c r="AI34" s="69"/>
      <c r="AJ34" s="69"/>
      <c r="AK34" s="69"/>
      <c r="AL34" s="69"/>
      <c r="AM34" s="69"/>
      <c r="AN34" s="69"/>
      <c r="AO34" s="69"/>
      <c r="AP34" s="69"/>
      <c r="AQ34" s="69"/>
      <c r="AR34" s="69"/>
      <c r="AS34" s="69"/>
      <c r="AT34" s="69"/>
      <c r="AU34" s="12"/>
      <c r="AV34" s="69" t="s">
        <v>44</v>
      </c>
      <c r="AW34" s="69"/>
      <c r="AX34" s="69"/>
      <c r="AY34" s="69"/>
      <c r="AZ34" s="69"/>
      <c r="BA34" s="69"/>
      <c r="BB34" s="69"/>
      <c r="BC34" s="69"/>
      <c r="BD34" s="69"/>
      <c r="BE34" s="69"/>
      <c r="BF34" s="69"/>
      <c r="BG34" s="69"/>
      <c r="BH34" s="69"/>
      <c r="BI34" s="69"/>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30</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69" t="s">
        <v>46</v>
      </c>
      <c r="D56" s="69"/>
      <c r="E56" s="69"/>
      <c r="F56" s="69"/>
      <c r="G56" s="69"/>
      <c r="H56" s="69"/>
      <c r="I56" s="69"/>
      <c r="J56" s="69"/>
      <c r="K56" s="69"/>
      <c r="L56" s="69"/>
      <c r="M56" s="69"/>
      <c r="N56" s="69"/>
      <c r="O56" s="69"/>
      <c r="P56" s="69"/>
      <c r="Q56" s="12"/>
      <c r="R56" s="69" t="s">
        <v>17</v>
      </c>
      <c r="S56" s="69"/>
      <c r="T56" s="69"/>
      <c r="U56" s="69"/>
      <c r="V56" s="69"/>
      <c r="W56" s="69"/>
      <c r="X56" s="69"/>
      <c r="Y56" s="69"/>
      <c r="Z56" s="69"/>
      <c r="AA56" s="69"/>
      <c r="AB56" s="69"/>
      <c r="AC56" s="69"/>
      <c r="AD56" s="69"/>
      <c r="AE56" s="69"/>
      <c r="AF56" s="12"/>
      <c r="AG56" s="69" t="s">
        <v>49</v>
      </c>
      <c r="AH56" s="69"/>
      <c r="AI56" s="69"/>
      <c r="AJ56" s="69"/>
      <c r="AK56" s="69"/>
      <c r="AL56" s="69"/>
      <c r="AM56" s="69"/>
      <c r="AN56" s="69"/>
      <c r="AO56" s="69"/>
      <c r="AP56" s="69"/>
      <c r="AQ56" s="69"/>
      <c r="AR56" s="69"/>
      <c r="AS56" s="69"/>
      <c r="AT56" s="69"/>
      <c r="AU56" s="12"/>
      <c r="AV56" s="69" t="s">
        <v>50</v>
      </c>
      <c r="AW56" s="69"/>
      <c r="AX56" s="69"/>
      <c r="AY56" s="69"/>
      <c r="AZ56" s="69"/>
      <c r="BA56" s="69"/>
      <c r="BB56" s="69"/>
      <c r="BC56" s="69"/>
      <c r="BD56" s="69"/>
      <c r="BE56" s="69"/>
      <c r="BF56" s="69"/>
      <c r="BG56" s="69"/>
      <c r="BH56" s="69"/>
      <c r="BI56" s="69"/>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0" t="s">
        <v>43</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47</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69" t="s">
        <v>20</v>
      </c>
      <c r="D79" s="69"/>
      <c r="E79" s="69"/>
      <c r="F79" s="69"/>
      <c r="G79" s="69"/>
      <c r="H79" s="69"/>
      <c r="I79" s="69"/>
      <c r="J79" s="69"/>
      <c r="K79" s="69"/>
      <c r="L79" s="69"/>
      <c r="M79" s="69"/>
      <c r="N79" s="69"/>
      <c r="O79" s="69"/>
      <c r="P79" s="69"/>
      <c r="Q79" s="69"/>
      <c r="R79" s="69"/>
      <c r="S79" s="69"/>
      <c r="T79" s="69"/>
      <c r="U79" s="12"/>
      <c r="V79" s="12"/>
      <c r="W79" s="69" t="s">
        <v>51</v>
      </c>
      <c r="X79" s="69"/>
      <c r="Y79" s="69"/>
      <c r="Z79" s="69"/>
      <c r="AA79" s="69"/>
      <c r="AB79" s="69"/>
      <c r="AC79" s="69"/>
      <c r="AD79" s="69"/>
      <c r="AE79" s="69"/>
      <c r="AF79" s="69"/>
      <c r="AG79" s="69"/>
      <c r="AH79" s="69"/>
      <c r="AI79" s="69"/>
      <c r="AJ79" s="69"/>
      <c r="AK79" s="69"/>
      <c r="AL79" s="69"/>
      <c r="AM79" s="69"/>
      <c r="AN79" s="69"/>
      <c r="AO79" s="12"/>
      <c r="AP79" s="12"/>
      <c r="AQ79" s="69" t="s">
        <v>53</v>
      </c>
      <c r="AR79" s="69"/>
      <c r="AS79" s="69"/>
      <c r="AT79" s="69"/>
      <c r="AU79" s="69"/>
      <c r="AV79" s="69"/>
      <c r="AW79" s="69"/>
      <c r="AX79" s="69"/>
      <c r="AY79" s="69"/>
      <c r="AZ79" s="69"/>
      <c r="BA79" s="69"/>
      <c r="BB79" s="69"/>
      <c r="BC79" s="69"/>
      <c r="BD79" s="69"/>
      <c r="BE79" s="69"/>
      <c r="BF79" s="69"/>
      <c r="BG79" s="69"/>
      <c r="BH79" s="69"/>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18</v>
      </c>
    </row>
    <row r="84" spans="1:78" x14ac:dyDescent="0.15">
      <c r="C84" s="11" t="s">
        <v>48</v>
      </c>
    </row>
    <row r="85" spans="1:78" hidden="1" x14ac:dyDescent="0.15">
      <c r="B85" s="6" t="s">
        <v>5</v>
      </c>
      <c r="C85" s="6"/>
      <c r="D85" s="6"/>
      <c r="E85" s="6" t="s">
        <v>54</v>
      </c>
      <c r="F85" s="6" t="s">
        <v>31</v>
      </c>
      <c r="G85" s="6" t="s">
        <v>55</v>
      </c>
      <c r="H85" s="6" t="s">
        <v>57</v>
      </c>
      <c r="I85" s="6" t="s">
        <v>58</v>
      </c>
      <c r="J85" s="6" t="s">
        <v>28</v>
      </c>
      <c r="K85" s="6" t="s">
        <v>60</v>
      </c>
      <c r="L85" s="6" t="s">
        <v>52</v>
      </c>
      <c r="M85" s="6" t="s">
        <v>61</v>
      </c>
      <c r="N85" s="6" t="s">
        <v>56</v>
      </c>
      <c r="O85" s="6" t="s">
        <v>33</v>
      </c>
    </row>
    <row r="86" spans="1:78" hidden="1" x14ac:dyDescent="0.15">
      <c r="B86" s="6"/>
      <c r="C86" s="6"/>
      <c r="D86" s="6"/>
      <c r="E86" s="6" t="str">
        <f>データ!AI6</f>
        <v>【102.38】</v>
      </c>
      <c r="F86" s="6" t="str">
        <f>データ!AT6</f>
        <v>【102.97】</v>
      </c>
      <c r="G86" s="6" t="str">
        <f>データ!BE6</f>
        <v>【54.73】</v>
      </c>
      <c r="H86" s="6" t="str">
        <f>データ!BP6</f>
        <v>【1,225.44】</v>
      </c>
      <c r="I86" s="6" t="str">
        <f>データ!CA6</f>
        <v>【75.58】</v>
      </c>
      <c r="J86" s="6" t="str">
        <f>データ!CL6</f>
        <v>【215.23】</v>
      </c>
      <c r="K86" s="6" t="str">
        <f>データ!CW6</f>
        <v>【42.66】</v>
      </c>
      <c r="L86" s="6" t="str">
        <f>データ!DH6</f>
        <v>【82.67】</v>
      </c>
      <c r="M86" s="6" t="str">
        <f>データ!DS6</f>
        <v>【24.65】</v>
      </c>
      <c r="N86" s="6" t="str">
        <f>データ!ED6</f>
        <v>【0.00】</v>
      </c>
      <c r="O86" s="6" t="str">
        <f>データ!EO6</f>
        <v>【0.10】</v>
      </c>
    </row>
  </sheetData>
  <sheetProtection algorithmName="SHA-512" hashValue="Nc9YlIKtkQqQtX9+D74rO37lnyu1SdM36n3d4OEI1xNc6RO1PrpG0hPFUIuBJNSxSLGBiQanl99Grf/eXwIVIw==" saltValue="JcGLtUnmTUDg1gF44eho6w=="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0"/>
  <sheetViews>
    <sheetView showGridLines="0" workbookViewId="0"/>
  </sheetViews>
  <sheetFormatPr defaultRowHeight="13.5" x14ac:dyDescent="0.15"/>
  <cols>
    <col min="2" max="144" width="11.875" customWidth="1"/>
  </cols>
  <sheetData>
    <row r="1" spans="1:148" x14ac:dyDescent="0.15">
      <c r="A1" t="s">
        <v>62</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63</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42</v>
      </c>
      <c r="B3" s="30" t="s">
        <v>64</v>
      </c>
      <c r="C3" s="30" t="s">
        <v>45</v>
      </c>
      <c r="D3" s="30" t="s">
        <v>23</v>
      </c>
      <c r="E3" s="30" t="s">
        <v>38</v>
      </c>
      <c r="F3" s="30" t="s">
        <v>59</v>
      </c>
      <c r="G3" s="30" t="s">
        <v>65</v>
      </c>
      <c r="H3" s="78" t="s">
        <v>9</v>
      </c>
      <c r="I3" s="79"/>
      <c r="J3" s="79"/>
      <c r="K3" s="79"/>
      <c r="L3" s="79"/>
      <c r="M3" s="79"/>
      <c r="N3" s="79"/>
      <c r="O3" s="79"/>
      <c r="P3" s="79"/>
      <c r="Q3" s="79"/>
      <c r="R3" s="79"/>
      <c r="S3" s="79"/>
      <c r="T3" s="79"/>
      <c r="U3" s="79"/>
      <c r="V3" s="79"/>
      <c r="W3" s="79"/>
      <c r="X3" s="80"/>
      <c r="Y3" s="76"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43</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8" t="s">
        <v>79</v>
      </c>
      <c r="B5" s="32"/>
      <c r="C5" s="32"/>
      <c r="D5" s="32"/>
      <c r="E5" s="32"/>
      <c r="F5" s="32"/>
      <c r="G5" s="32"/>
      <c r="H5" s="36" t="s">
        <v>80</v>
      </c>
      <c r="I5" s="36" t="s">
        <v>81</v>
      </c>
      <c r="J5" s="36" t="s">
        <v>82</v>
      </c>
      <c r="K5" s="36" t="s">
        <v>83</v>
      </c>
      <c r="L5" s="36" t="s">
        <v>84</v>
      </c>
      <c r="M5" s="36" t="s">
        <v>11</v>
      </c>
      <c r="N5" s="36" t="s">
        <v>85</v>
      </c>
      <c r="O5" s="36" t="s">
        <v>86</v>
      </c>
      <c r="P5" s="36" t="s">
        <v>87</v>
      </c>
      <c r="Q5" s="36" t="s">
        <v>88</v>
      </c>
      <c r="R5" s="36" t="s">
        <v>89</v>
      </c>
      <c r="S5" s="36" t="s">
        <v>90</v>
      </c>
      <c r="T5" s="36" t="s">
        <v>91</v>
      </c>
      <c r="U5" s="36" t="s">
        <v>92</v>
      </c>
      <c r="V5" s="36" t="s">
        <v>93</v>
      </c>
      <c r="W5" s="36" t="s">
        <v>94</v>
      </c>
      <c r="X5" s="36" t="s">
        <v>95</v>
      </c>
      <c r="Y5" s="36" t="s">
        <v>35</v>
      </c>
      <c r="Z5" s="36" t="s">
        <v>96</v>
      </c>
      <c r="AA5" s="36" t="s">
        <v>97</v>
      </c>
      <c r="AB5" s="36" t="s">
        <v>98</v>
      </c>
      <c r="AC5" s="36" t="s">
        <v>99</v>
      </c>
      <c r="AD5" s="36" t="s">
        <v>100</v>
      </c>
      <c r="AE5" s="36" t="s">
        <v>101</v>
      </c>
      <c r="AF5" s="36" t="s">
        <v>102</v>
      </c>
      <c r="AG5" s="36" t="s">
        <v>103</v>
      </c>
      <c r="AH5" s="36" t="s">
        <v>104</v>
      </c>
      <c r="AI5" s="36" t="s">
        <v>5</v>
      </c>
      <c r="AJ5" s="36" t="s">
        <v>35</v>
      </c>
      <c r="AK5" s="36" t="s">
        <v>96</v>
      </c>
      <c r="AL5" s="36" t="s">
        <v>97</v>
      </c>
      <c r="AM5" s="36" t="s">
        <v>98</v>
      </c>
      <c r="AN5" s="36" t="s">
        <v>99</v>
      </c>
      <c r="AO5" s="36" t="s">
        <v>100</v>
      </c>
      <c r="AP5" s="36" t="s">
        <v>101</v>
      </c>
      <c r="AQ5" s="36" t="s">
        <v>102</v>
      </c>
      <c r="AR5" s="36" t="s">
        <v>103</v>
      </c>
      <c r="AS5" s="36" t="s">
        <v>104</v>
      </c>
      <c r="AT5" s="36" t="s">
        <v>105</v>
      </c>
      <c r="AU5" s="36" t="s">
        <v>35</v>
      </c>
      <c r="AV5" s="36" t="s">
        <v>96</v>
      </c>
      <c r="AW5" s="36" t="s">
        <v>97</v>
      </c>
      <c r="AX5" s="36" t="s">
        <v>98</v>
      </c>
      <c r="AY5" s="36" t="s">
        <v>99</v>
      </c>
      <c r="AZ5" s="36" t="s">
        <v>100</v>
      </c>
      <c r="BA5" s="36" t="s">
        <v>101</v>
      </c>
      <c r="BB5" s="36" t="s">
        <v>102</v>
      </c>
      <c r="BC5" s="36" t="s">
        <v>103</v>
      </c>
      <c r="BD5" s="36" t="s">
        <v>104</v>
      </c>
      <c r="BE5" s="36" t="s">
        <v>105</v>
      </c>
      <c r="BF5" s="36" t="s">
        <v>35</v>
      </c>
      <c r="BG5" s="36" t="s">
        <v>96</v>
      </c>
      <c r="BH5" s="36" t="s">
        <v>97</v>
      </c>
      <c r="BI5" s="36" t="s">
        <v>98</v>
      </c>
      <c r="BJ5" s="36" t="s">
        <v>99</v>
      </c>
      <c r="BK5" s="36" t="s">
        <v>100</v>
      </c>
      <c r="BL5" s="36" t="s">
        <v>101</v>
      </c>
      <c r="BM5" s="36" t="s">
        <v>102</v>
      </c>
      <c r="BN5" s="36" t="s">
        <v>103</v>
      </c>
      <c r="BO5" s="36" t="s">
        <v>104</v>
      </c>
      <c r="BP5" s="36" t="s">
        <v>105</v>
      </c>
      <c r="BQ5" s="36" t="s">
        <v>35</v>
      </c>
      <c r="BR5" s="36" t="s">
        <v>96</v>
      </c>
      <c r="BS5" s="36" t="s">
        <v>97</v>
      </c>
      <c r="BT5" s="36" t="s">
        <v>98</v>
      </c>
      <c r="BU5" s="36" t="s">
        <v>99</v>
      </c>
      <c r="BV5" s="36" t="s">
        <v>100</v>
      </c>
      <c r="BW5" s="36" t="s">
        <v>101</v>
      </c>
      <c r="BX5" s="36" t="s">
        <v>102</v>
      </c>
      <c r="BY5" s="36" t="s">
        <v>103</v>
      </c>
      <c r="BZ5" s="36" t="s">
        <v>104</v>
      </c>
      <c r="CA5" s="36" t="s">
        <v>105</v>
      </c>
      <c r="CB5" s="36" t="s">
        <v>35</v>
      </c>
      <c r="CC5" s="36" t="s">
        <v>96</v>
      </c>
      <c r="CD5" s="36" t="s">
        <v>97</v>
      </c>
      <c r="CE5" s="36" t="s">
        <v>98</v>
      </c>
      <c r="CF5" s="36" t="s">
        <v>99</v>
      </c>
      <c r="CG5" s="36" t="s">
        <v>100</v>
      </c>
      <c r="CH5" s="36" t="s">
        <v>101</v>
      </c>
      <c r="CI5" s="36" t="s">
        <v>102</v>
      </c>
      <c r="CJ5" s="36" t="s">
        <v>103</v>
      </c>
      <c r="CK5" s="36" t="s">
        <v>104</v>
      </c>
      <c r="CL5" s="36" t="s">
        <v>105</v>
      </c>
      <c r="CM5" s="36" t="s">
        <v>35</v>
      </c>
      <c r="CN5" s="36" t="s">
        <v>96</v>
      </c>
      <c r="CO5" s="36" t="s">
        <v>97</v>
      </c>
      <c r="CP5" s="36" t="s">
        <v>98</v>
      </c>
      <c r="CQ5" s="36" t="s">
        <v>99</v>
      </c>
      <c r="CR5" s="36" t="s">
        <v>100</v>
      </c>
      <c r="CS5" s="36" t="s">
        <v>101</v>
      </c>
      <c r="CT5" s="36" t="s">
        <v>102</v>
      </c>
      <c r="CU5" s="36" t="s">
        <v>103</v>
      </c>
      <c r="CV5" s="36" t="s">
        <v>104</v>
      </c>
      <c r="CW5" s="36" t="s">
        <v>105</v>
      </c>
      <c r="CX5" s="36" t="s">
        <v>35</v>
      </c>
      <c r="CY5" s="36" t="s">
        <v>96</v>
      </c>
      <c r="CZ5" s="36" t="s">
        <v>97</v>
      </c>
      <c r="DA5" s="36" t="s">
        <v>98</v>
      </c>
      <c r="DB5" s="36" t="s">
        <v>99</v>
      </c>
      <c r="DC5" s="36" t="s">
        <v>100</v>
      </c>
      <c r="DD5" s="36" t="s">
        <v>101</v>
      </c>
      <c r="DE5" s="36" t="s">
        <v>102</v>
      </c>
      <c r="DF5" s="36" t="s">
        <v>103</v>
      </c>
      <c r="DG5" s="36" t="s">
        <v>104</v>
      </c>
      <c r="DH5" s="36" t="s">
        <v>105</v>
      </c>
      <c r="DI5" s="36" t="s">
        <v>35</v>
      </c>
      <c r="DJ5" s="36" t="s">
        <v>96</v>
      </c>
      <c r="DK5" s="36" t="s">
        <v>97</v>
      </c>
      <c r="DL5" s="36" t="s">
        <v>98</v>
      </c>
      <c r="DM5" s="36" t="s">
        <v>99</v>
      </c>
      <c r="DN5" s="36" t="s">
        <v>100</v>
      </c>
      <c r="DO5" s="36" t="s">
        <v>101</v>
      </c>
      <c r="DP5" s="36" t="s">
        <v>102</v>
      </c>
      <c r="DQ5" s="36" t="s">
        <v>103</v>
      </c>
      <c r="DR5" s="36" t="s">
        <v>104</v>
      </c>
      <c r="DS5" s="36" t="s">
        <v>105</v>
      </c>
      <c r="DT5" s="36" t="s">
        <v>35</v>
      </c>
      <c r="DU5" s="36" t="s">
        <v>96</v>
      </c>
      <c r="DV5" s="36" t="s">
        <v>97</v>
      </c>
      <c r="DW5" s="36" t="s">
        <v>98</v>
      </c>
      <c r="DX5" s="36" t="s">
        <v>99</v>
      </c>
      <c r="DY5" s="36" t="s">
        <v>100</v>
      </c>
      <c r="DZ5" s="36" t="s">
        <v>101</v>
      </c>
      <c r="EA5" s="36" t="s">
        <v>102</v>
      </c>
      <c r="EB5" s="36" t="s">
        <v>103</v>
      </c>
      <c r="EC5" s="36" t="s">
        <v>104</v>
      </c>
      <c r="ED5" s="36" t="s">
        <v>105</v>
      </c>
      <c r="EE5" s="36" t="s">
        <v>35</v>
      </c>
      <c r="EF5" s="36" t="s">
        <v>96</v>
      </c>
      <c r="EG5" s="36" t="s">
        <v>97</v>
      </c>
      <c r="EH5" s="36" t="s">
        <v>98</v>
      </c>
      <c r="EI5" s="36" t="s">
        <v>99</v>
      </c>
      <c r="EJ5" s="36" t="s">
        <v>100</v>
      </c>
      <c r="EK5" s="36" t="s">
        <v>101</v>
      </c>
      <c r="EL5" s="36" t="s">
        <v>102</v>
      </c>
      <c r="EM5" s="36" t="s">
        <v>103</v>
      </c>
      <c r="EN5" s="36" t="s">
        <v>104</v>
      </c>
      <c r="EO5" s="36" t="s">
        <v>105</v>
      </c>
    </row>
    <row r="6" spans="1:148" s="27" customFormat="1" x14ac:dyDescent="0.15">
      <c r="A6" s="28" t="s">
        <v>106</v>
      </c>
      <c r="B6" s="33">
        <f t="shared" ref="B6:X6" si="1">B7</f>
        <v>2017</v>
      </c>
      <c r="C6" s="33">
        <f t="shared" si="1"/>
        <v>452017</v>
      </c>
      <c r="D6" s="33">
        <f t="shared" si="1"/>
        <v>46</v>
      </c>
      <c r="E6" s="33">
        <f t="shared" si="1"/>
        <v>17</v>
      </c>
      <c r="F6" s="33">
        <f t="shared" si="1"/>
        <v>4</v>
      </c>
      <c r="G6" s="33">
        <f t="shared" si="1"/>
        <v>0</v>
      </c>
      <c r="H6" s="33" t="str">
        <f t="shared" si="1"/>
        <v>宮崎県　宮崎市</v>
      </c>
      <c r="I6" s="33" t="str">
        <f t="shared" si="1"/>
        <v>法適用</v>
      </c>
      <c r="J6" s="33" t="str">
        <f t="shared" si="1"/>
        <v>下水道事業</v>
      </c>
      <c r="K6" s="33" t="str">
        <f t="shared" si="1"/>
        <v>特定環境保全公共下水道</v>
      </c>
      <c r="L6" s="33" t="str">
        <f t="shared" si="1"/>
        <v>D2</v>
      </c>
      <c r="M6" s="33" t="str">
        <f t="shared" si="1"/>
        <v>自治体職員</v>
      </c>
      <c r="N6" s="37" t="str">
        <f t="shared" si="1"/>
        <v>-</v>
      </c>
      <c r="O6" s="37">
        <f t="shared" si="1"/>
        <v>44.13</v>
      </c>
      <c r="P6" s="37">
        <f t="shared" si="1"/>
        <v>2.46</v>
      </c>
      <c r="Q6" s="37">
        <f t="shared" si="1"/>
        <v>100</v>
      </c>
      <c r="R6" s="37">
        <f t="shared" si="1"/>
        <v>2386</v>
      </c>
      <c r="S6" s="37">
        <f t="shared" si="1"/>
        <v>404017</v>
      </c>
      <c r="T6" s="37">
        <f t="shared" si="1"/>
        <v>643.66999999999996</v>
      </c>
      <c r="U6" s="37">
        <f t="shared" si="1"/>
        <v>627.67999999999995</v>
      </c>
      <c r="V6" s="37">
        <f t="shared" si="1"/>
        <v>9889</v>
      </c>
      <c r="W6" s="37">
        <f t="shared" si="1"/>
        <v>3.84</v>
      </c>
      <c r="X6" s="37">
        <f t="shared" si="1"/>
        <v>2575.2600000000002</v>
      </c>
      <c r="Y6" s="41">
        <f t="shared" ref="Y6:AH6" si="2">IF(Y7="",NA(),Y7)</f>
        <v>103.54</v>
      </c>
      <c r="Z6" s="41">
        <f t="shared" si="2"/>
        <v>103.11</v>
      </c>
      <c r="AA6" s="41">
        <f t="shared" si="2"/>
        <v>102.65</v>
      </c>
      <c r="AB6" s="41">
        <f t="shared" si="2"/>
        <v>103.88</v>
      </c>
      <c r="AC6" s="41">
        <f t="shared" si="2"/>
        <v>103.2</v>
      </c>
      <c r="AD6" s="41">
        <f t="shared" si="2"/>
        <v>96.59</v>
      </c>
      <c r="AE6" s="41">
        <f t="shared" si="2"/>
        <v>101.24</v>
      </c>
      <c r="AF6" s="41">
        <f t="shared" si="2"/>
        <v>100.94</v>
      </c>
      <c r="AG6" s="41">
        <f t="shared" si="2"/>
        <v>100.85</v>
      </c>
      <c r="AH6" s="41">
        <f t="shared" si="2"/>
        <v>102.13</v>
      </c>
      <c r="AI6" s="37" t="str">
        <f>IF(AI7="","",IF(AI7="-","【-】","【"&amp;SUBSTITUTE(TEXT(AI7,"#,##0.00"),"-","△")&amp;"】"))</f>
        <v>【102.38】</v>
      </c>
      <c r="AJ6" s="37">
        <f t="shared" ref="AJ6:AS6" si="3">IF(AJ7="",NA(),AJ7)</f>
        <v>0</v>
      </c>
      <c r="AK6" s="37">
        <f t="shared" si="3"/>
        <v>0</v>
      </c>
      <c r="AL6" s="37">
        <f t="shared" si="3"/>
        <v>0</v>
      </c>
      <c r="AM6" s="37">
        <f t="shared" si="3"/>
        <v>0</v>
      </c>
      <c r="AN6" s="37">
        <f t="shared" si="3"/>
        <v>0</v>
      </c>
      <c r="AO6" s="41">
        <f t="shared" si="3"/>
        <v>232.81</v>
      </c>
      <c r="AP6" s="41">
        <f t="shared" si="3"/>
        <v>184.13</v>
      </c>
      <c r="AQ6" s="41">
        <f t="shared" si="3"/>
        <v>101.85</v>
      </c>
      <c r="AR6" s="41">
        <f t="shared" si="3"/>
        <v>110.77</v>
      </c>
      <c r="AS6" s="41">
        <f t="shared" si="3"/>
        <v>109.51</v>
      </c>
      <c r="AT6" s="37" t="str">
        <f>IF(AT7="","",IF(AT7="-","【-】","【"&amp;SUBSTITUTE(TEXT(AT7,"#,##0.00"),"-","△")&amp;"】"))</f>
        <v>【102.97】</v>
      </c>
      <c r="AU6" s="41">
        <f t="shared" ref="AU6:BD6" si="4">IF(AU7="",NA(),AU7)</f>
        <v>218.85</v>
      </c>
      <c r="AV6" s="41">
        <f t="shared" si="4"/>
        <v>7.2</v>
      </c>
      <c r="AW6" s="41">
        <f t="shared" si="4"/>
        <v>13.01</v>
      </c>
      <c r="AX6" s="41">
        <f t="shared" si="4"/>
        <v>12.31</v>
      </c>
      <c r="AY6" s="41">
        <f t="shared" si="4"/>
        <v>11</v>
      </c>
      <c r="AZ6" s="41">
        <f t="shared" si="4"/>
        <v>290.19</v>
      </c>
      <c r="BA6" s="41">
        <f t="shared" si="4"/>
        <v>63.22</v>
      </c>
      <c r="BB6" s="41">
        <f t="shared" si="4"/>
        <v>49.07</v>
      </c>
      <c r="BC6" s="41">
        <f t="shared" si="4"/>
        <v>46.78</v>
      </c>
      <c r="BD6" s="41">
        <f t="shared" si="4"/>
        <v>47.44</v>
      </c>
      <c r="BE6" s="37" t="str">
        <f>IF(BE7="","",IF(BE7="-","【-】","【"&amp;SUBSTITUTE(TEXT(BE7,"#,##0.00"),"-","△")&amp;"】"))</f>
        <v>【54.73】</v>
      </c>
      <c r="BF6" s="41">
        <f t="shared" ref="BF6:BO6" si="5">IF(BF7="",NA(),BF7)</f>
        <v>2052.27</v>
      </c>
      <c r="BG6" s="41">
        <f t="shared" si="5"/>
        <v>1821.26</v>
      </c>
      <c r="BH6" s="41">
        <f t="shared" si="5"/>
        <v>1793.45</v>
      </c>
      <c r="BI6" s="41">
        <f t="shared" si="5"/>
        <v>1672.07</v>
      </c>
      <c r="BJ6" s="41">
        <f t="shared" si="5"/>
        <v>1640.04</v>
      </c>
      <c r="BK6" s="41">
        <f t="shared" si="5"/>
        <v>1569.13</v>
      </c>
      <c r="BL6" s="41">
        <f t="shared" si="5"/>
        <v>1436</v>
      </c>
      <c r="BM6" s="41">
        <f t="shared" si="5"/>
        <v>1434.89</v>
      </c>
      <c r="BN6" s="41">
        <f t="shared" si="5"/>
        <v>1298.9100000000001</v>
      </c>
      <c r="BO6" s="41">
        <f t="shared" si="5"/>
        <v>1243.71</v>
      </c>
      <c r="BP6" s="37" t="str">
        <f>IF(BP7="","",IF(BP7="-","【-】","【"&amp;SUBSTITUTE(TEXT(BP7,"#,##0.00"),"-","△")&amp;"】"))</f>
        <v>【1,225.44】</v>
      </c>
      <c r="BQ6" s="41">
        <f t="shared" ref="BQ6:BZ6" si="6">IF(BQ7="",NA(),BQ7)</f>
        <v>100.61</v>
      </c>
      <c r="BR6" s="41">
        <f t="shared" si="6"/>
        <v>99.76</v>
      </c>
      <c r="BS6" s="41">
        <f t="shared" si="6"/>
        <v>98.63</v>
      </c>
      <c r="BT6" s="41">
        <f t="shared" si="6"/>
        <v>100.28</v>
      </c>
      <c r="BU6" s="41">
        <f t="shared" si="6"/>
        <v>100.72</v>
      </c>
      <c r="BV6" s="41">
        <f t="shared" si="6"/>
        <v>64.63</v>
      </c>
      <c r="BW6" s="41">
        <f t="shared" si="6"/>
        <v>66.56</v>
      </c>
      <c r="BX6" s="41">
        <f t="shared" si="6"/>
        <v>66.22</v>
      </c>
      <c r="BY6" s="41">
        <f t="shared" si="6"/>
        <v>69.87</v>
      </c>
      <c r="BZ6" s="41">
        <f t="shared" si="6"/>
        <v>74.3</v>
      </c>
      <c r="CA6" s="37" t="str">
        <f>IF(CA7="","",IF(CA7="-","【-】","【"&amp;SUBSTITUTE(TEXT(CA7,"#,##0.00"),"-","△")&amp;"】"))</f>
        <v>【75.58】</v>
      </c>
      <c r="CB6" s="41">
        <f t="shared" ref="CB6:CK6" si="7">IF(CB7="",NA(),CB7)</f>
        <v>150</v>
      </c>
      <c r="CC6" s="41">
        <f t="shared" si="7"/>
        <v>150</v>
      </c>
      <c r="CD6" s="41">
        <f t="shared" si="7"/>
        <v>150</v>
      </c>
      <c r="CE6" s="41">
        <f t="shared" si="7"/>
        <v>150</v>
      </c>
      <c r="CF6" s="41">
        <f t="shared" si="7"/>
        <v>150</v>
      </c>
      <c r="CG6" s="41">
        <f t="shared" si="7"/>
        <v>245.75</v>
      </c>
      <c r="CH6" s="41">
        <f t="shared" si="7"/>
        <v>244.29</v>
      </c>
      <c r="CI6" s="41">
        <f t="shared" si="7"/>
        <v>246.72</v>
      </c>
      <c r="CJ6" s="41">
        <f t="shared" si="7"/>
        <v>234.96</v>
      </c>
      <c r="CK6" s="41">
        <f t="shared" si="7"/>
        <v>221.81</v>
      </c>
      <c r="CL6" s="37" t="str">
        <f>IF(CL7="","",IF(CL7="-","【-】","【"&amp;SUBSTITUTE(TEXT(CL7,"#,##0.00"),"-","△")&amp;"】"))</f>
        <v>【215.23】</v>
      </c>
      <c r="CM6" s="41" t="str">
        <f t="shared" ref="CM6:CV6" si="8">IF(CM7="",NA(),CM7)</f>
        <v>-</v>
      </c>
      <c r="CN6" s="41" t="str">
        <f t="shared" si="8"/>
        <v>-</v>
      </c>
      <c r="CO6" s="41" t="str">
        <f t="shared" si="8"/>
        <v>-</v>
      </c>
      <c r="CP6" s="41" t="str">
        <f t="shared" si="8"/>
        <v>-</v>
      </c>
      <c r="CQ6" s="41" t="str">
        <f t="shared" si="8"/>
        <v>-</v>
      </c>
      <c r="CR6" s="41">
        <f t="shared" si="8"/>
        <v>43.65</v>
      </c>
      <c r="CS6" s="41">
        <f t="shared" si="8"/>
        <v>43.58</v>
      </c>
      <c r="CT6" s="41">
        <f t="shared" si="8"/>
        <v>41.35</v>
      </c>
      <c r="CU6" s="41">
        <f t="shared" si="8"/>
        <v>42.9</v>
      </c>
      <c r="CV6" s="41">
        <f t="shared" si="8"/>
        <v>43.36</v>
      </c>
      <c r="CW6" s="37" t="str">
        <f>IF(CW7="","",IF(CW7="-","【-】","【"&amp;SUBSTITUTE(TEXT(CW7,"#,##0.00"),"-","△")&amp;"】"))</f>
        <v>【42.66】</v>
      </c>
      <c r="CX6" s="41">
        <f t="shared" ref="CX6:DG6" si="9">IF(CX7="",NA(),CX7)</f>
        <v>81.73</v>
      </c>
      <c r="CY6" s="41">
        <f t="shared" si="9"/>
        <v>82.18</v>
      </c>
      <c r="CZ6" s="41">
        <f t="shared" si="9"/>
        <v>82.6</v>
      </c>
      <c r="DA6" s="41">
        <f t="shared" si="9"/>
        <v>83.06</v>
      </c>
      <c r="DB6" s="41">
        <f t="shared" si="9"/>
        <v>83.46</v>
      </c>
      <c r="DC6" s="41">
        <f t="shared" si="9"/>
        <v>82.2</v>
      </c>
      <c r="DD6" s="41">
        <f t="shared" si="9"/>
        <v>82.35</v>
      </c>
      <c r="DE6" s="41">
        <f t="shared" si="9"/>
        <v>82.9</v>
      </c>
      <c r="DF6" s="41">
        <f t="shared" si="9"/>
        <v>83.5</v>
      </c>
      <c r="DG6" s="41">
        <f t="shared" si="9"/>
        <v>83.06</v>
      </c>
      <c r="DH6" s="37" t="str">
        <f>IF(DH7="","",IF(DH7="-","【-】","【"&amp;SUBSTITUTE(TEXT(DH7,"#,##0.00"),"-","△")&amp;"】"))</f>
        <v>【82.67】</v>
      </c>
      <c r="DI6" s="41">
        <f t="shared" ref="DI6:DR6" si="10">IF(DI7="",NA(),DI7)</f>
        <v>13.28</v>
      </c>
      <c r="DJ6" s="41">
        <f t="shared" si="10"/>
        <v>19.670000000000002</v>
      </c>
      <c r="DK6" s="41">
        <f t="shared" si="10"/>
        <v>22.01</v>
      </c>
      <c r="DL6" s="41">
        <f t="shared" si="10"/>
        <v>24.16</v>
      </c>
      <c r="DM6" s="41">
        <f t="shared" si="10"/>
        <v>26.31</v>
      </c>
      <c r="DN6" s="41">
        <f t="shared" si="10"/>
        <v>13.6</v>
      </c>
      <c r="DO6" s="41">
        <f t="shared" si="10"/>
        <v>22.34</v>
      </c>
      <c r="DP6" s="41">
        <f t="shared" si="10"/>
        <v>22.79</v>
      </c>
      <c r="DQ6" s="41">
        <f t="shared" si="10"/>
        <v>22.77</v>
      </c>
      <c r="DR6" s="41">
        <f t="shared" si="10"/>
        <v>23.93</v>
      </c>
      <c r="DS6" s="37" t="str">
        <f>IF(DS7="","",IF(DS7="-","【-】","【"&amp;SUBSTITUTE(TEXT(DS7,"#,##0.00"),"-","△")&amp;"】"))</f>
        <v>【24.65】</v>
      </c>
      <c r="DT6" s="37">
        <f t="shared" ref="DT6:EC6" si="11">IF(DT7="",NA(),DT7)</f>
        <v>0</v>
      </c>
      <c r="DU6" s="37">
        <f t="shared" si="11"/>
        <v>0</v>
      </c>
      <c r="DV6" s="37">
        <f t="shared" si="11"/>
        <v>0</v>
      </c>
      <c r="DW6" s="37">
        <f t="shared" si="11"/>
        <v>0</v>
      </c>
      <c r="DX6" s="37">
        <f t="shared" si="11"/>
        <v>0</v>
      </c>
      <c r="DY6" s="37">
        <f t="shared" si="11"/>
        <v>0</v>
      </c>
      <c r="DZ6" s="37">
        <f t="shared" si="11"/>
        <v>0</v>
      </c>
      <c r="EA6" s="41">
        <f t="shared" si="11"/>
        <v>0.04</v>
      </c>
      <c r="EB6" s="37">
        <f t="shared" si="11"/>
        <v>0</v>
      </c>
      <c r="EC6" s="37">
        <f t="shared" si="11"/>
        <v>0</v>
      </c>
      <c r="ED6" s="37" t="str">
        <f>IF(ED7="","",IF(ED7="-","【-】","【"&amp;SUBSTITUTE(TEXT(ED7,"#,##0.00"),"-","△")&amp;"】"))</f>
        <v>【0.00】</v>
      </c>
      <c r="EE6" s="37">
        <f t="shared" ref="EE6:EN6" si="12">IF(EE7="",NA(),EE7)</f>
        <v>0</v>
      </c>
      <c r="EF6" s="37">
        <f t="shared" si="12"/>
        <v>0</v>
      </c>
      <c r="EG6" s="37">
        <f t="shared" si="12"/>
        <v>0</v>
      </c>
      <c r="EH6" s="37">
        <f t="shared" si="12"/>
        <v>0</v>
      </c>
      <c r="EI6" s="37">
        <f t="shared" si="12"/>
        <v>0</v>
      </c>
      <c r="EJ6" s="41">
        <f t="shared" si="12"/>
        <v>0.05</v>
      </c>
      <c r="EK6" s="41">
        <f t="shared" si="12"/>
        <v>0.04</v>
      </c>
      <c r="EL6" s="41">
        <f t="shared" si="12"/>
        <v>7.0000000000000007E-2</v>
      </c>
      <c r="EM6" s="41">
        <f t="shared" si="12"/>
        <v>0.09</v>
      </c>
      <c r="EN6" s="41">
        <f t="shared" si="12"/>
        <v>0.09</v>
      </c>
      <c r="EO6" s="37" t="str">
        <f>IF(EO7="","",IF(EO7="-","【-】","【"&amp;SUBSTITUTE(TEXT(EO7,"#,##0.00"),"-","△")&amp;"】"))</f>
        <v>【0.10】</v>
      </c>
    </row>
    <row r="7" spans="1:148" s="27" customFormat="1" x14ac:dyDescent="0.15">
      <c r="A7" s="28"/>
      <c r="B7" s="34">
        <v>2017</v>
      </c>
      <c r="C7" s="34">
        <v>452017</v>
      </c>
      <c r="D7" s="34">
        <v>46</v>
      </c>
      <c r="E7" s="34">
        <v>17</v>
      </c>
      <c r="F7" s="34">
        <v>4</v>
      </c>
      <c r="G7" s="34">
        <v>0</v>
      </c>
      <c r="H7" s="34" t="s">
        <v>107</v>
      </c>
      <c r="I7" s="34" t="s">
        <v>108</v>
      </c>
      <c r="J7" s="34" t="s">
        <v>109</v>
      </c>
      <c r="K7" s="34" t="s">
        <v>110</v>
      </c>
      <c r="L7" s="34" t="s">
        <v>111</v>
      </c>
      <c r="M7" s="34" t="s">
        <v>112</v>
      </c>
      <c r="N7" s="38" t="s">
        <v>113</v>
      </c>
      <c r="O7" s="38">
        <v>44.13</v>
      </c>
      <c r="P7" s="38">
        <v>2.46</v>
      </c>
      <c r="Q7" s="38">
        <v>100</v>
      </c>
      <c r="R7" s="38">
        <v>2386</v>
      </c>
      <c r="S7" s="38">
        <v>404017</v>
      </c>
      <c r="T7" s="38">
        <v>643.66999999999996</v>
      </c>
      <c r="U7" s="38">
        <v>627.67999999999995</v>
      </c>
      <c r="V7" s="38">
        <v>9889</v>
      </c>
      <c r="W7" s="38">
        <v>3.84</v>
      </c>
      <c r="X7" s="38">
        <v>2575.2600000000002</v>
      </c>
      <c r="Y7" s="38">
        <v>103.54</v>
      </c>
      <c r="Z7" s="38">
        <v>103.11</v>
      </c>
      <c r="AA7" s="38">
        <v>102.65</v>
      </c>
      <c r="AB7" s="38">
        <v>103.88</v>
      </c>
      <c r="AC7" s="38">
        <v>103.2</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218.85</v>
      </c>
      <c r="AV7" s="38">
        <v>7.2</v>
      </c>
      <c r="AW7" s="38">
        <v>13.01</v>
      </c>
      <c r="AX7" s="38">
        <v>12.31</v>
      </c>
      <c r="AY7" s="38">
        <v>11</v>
      </c>
      <c r="AZ7" s="38">
        <v>290.19</v>
      </c>
      <c r="BA7" s="38">
        <v>63.22</v>
      </c>
      <c r="BB7" s="38">
        <v>49.07</v>
      </c>
      <c r="BC7" s="38">
        <v>46.78</v>
      </c>
      <c r="BD7" s="38">
        <v>47.44</v>
      </c>
      <c r="BE7" s="38">
        <v>54.73</v>
      </c>
      <c r="BF7" s="38">
        <v>2052.27</v>
      </c>
      <c r="BG7" s="38">
        <v>1821.26</v>
      </c>
      <c r="BH7" s="38">
        <v>1793.45</v>
      </c>
      <c r="BI7" s="38">
        <v>1672.07</v>
      </c>
      <c r="BJ7" s="38">
        <v>1640.04</v>
      </c>
      <c r="BK7" s="38">
        <v>1569.13</v>
      </c>
      <c r="BL7" s="38">
        <v>1436</v>
      </c>
      <c r="BM7" s="38">
        <v>1434.89</v>
      </c>
      <c r="BN7" s="38">
        <v>1298.9100000000001</v>
      </c>
      <c r="BO7" s="38">
        <v>1243.71</v>
      </c>
      <c r="BP7" s="38">
        <v>1225.44</v>
      </c>
      <c r="BQ7" s="38">
        <v>100.61</v>
      </c>
      <c r="BR7" s="38">
        <v>99.76</v>
      </c>
      <c r="BS7" s="38">
        <v>98.63</v>
      </c>
      <c r="BT7" s="38">
        <v>100.28</v>
      </c>
      <c r="BU7" s="38">
        <v>100.72</v>
      </c>
      <c r="BV7" s="38">
        <v>64.63</v>
      </c>
      <c r="BW7" s="38">
        <v>66.56</v>
      </c>
      <c r="BX7" s="38">
        <v>66.22</v>
      </c>
      <c r="BY7" s="38">
        <v>69.87</v>
      </c>
      <c r="BZ7" s="38">
        <v>74.3</v>
      </c>
      <c r="CA7" s="38">
        <v>75.58</v>
      </c>
      <c r="CB7" s="38">
        <v>150</v>
      </c>
      <c r="CC7" s="38">
        <v>150</v>
      </c>
      <c r="CD7" s="38">
        <v>150</v>
      </c>
      <c r="CE7" s="38">
        <v>150</v>
      </c>
      <c r="CF7" s="38">
        <v>150</v>
      </c>
      <c r="CG7" s="38">
        <v>245.75</v>
      </c>
      <c r="CH7" s="38">
        <v>244.29</v>
      </c>
      <c r="CI7" s="38">
        <v>246.72</v>
      </c>
      <c r="CJ7" s="38">
        <v>234.96</v>
      </c>
      <c r="CK7" s="38">
        <v>221.81</v>
      </c>
      <c r="CL7" s="38">
        <v>215.23</v>
      </c>
      <c r="CM7" s="38" t="s">
        <v>113</v>
      </c>
      <c r="CN7" s="38" t="s">
        <v>113</v>
      </c>
      <c r="CO7" s="38" t="s">
        <v>113</v>
      </c>
      <c r="CP7" s="38" t="s">
        <v>113</v>
      </c>
      <c r="CQ7" s="38" t="s">
        <v>113</v>
      </c>
      <c r="CR7" s="38">
        <v>43.65</v>
      </c>
      <c r="CS7" s="38">
        <v>43.58</v>
      </c>
      <c r="CT7" s="38">
        <v>41.35</v>
      </c>
      <c r="CU7" s="38">
        <v>42.9</v>
      </c>
      <c r="CV7" s="38">
        <v>43.36</v>
      </c>
      <c r="CW7" s="38">
        <v>42.66</v>
      </c>
      <c r="CX7" s="38">
        <v>81.73</v>
      </c>
      <c r="CY7" s="38">
        <v>82.18</v>
      </c>
      <c r="CZ7" s="38">
        <v>82.6</v>
      </c>
      <c r="DA7" s="38">
        <v>83.06</v>
      </c>
      <c r="DB7" s="38">
        <v>83.46</v>
      </c>
      <c r="DC7" s="38">
        <v>82.2</v>
      </c>
      <c r="DD7" s="38">
        <v>82.35</v>
      </c>
      <c r="DE7" s="38">
        <v>82.9</v>
      </c>
      <c r="DF7" s="38">
        <v>83.5</v>
      </c>
      <c r="DG7" s="38">
        <v>83.06</v>
      </c>
      <c r="DH7" s="38">
        <v>82.67</v>
      </c>
      <c r="DI7" s="38">
        <v>13.28</v>
      </c>
      <c r="DJ7" s="38">
        <v>19.670000000000002</v>
      </c>
      <c r="DK7" s="38">
        <v>22.01</v>
      </c>
      <c r="DL7" s="38">
        <v>24.16</v>
      </c>
      <c r="DM7" s="38">
        <v>26.31</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2018-12-03T08:54:30Z</dcterms:created>
  <dcterms:modified xsi:type="dcterms:W3CDTF">2019-02-15T01:51:04Z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2.1.11.0</vt:lpwstr>
    </vt:vector>
  </property>
  <property fmtid="{DCFEDD21-7773-49B2-8022-6FC58DB5260B}" pid="3" name="LastSavedVersion">
    <vt:lpwstr>2.1.11.0</vt:lpwstr>
  </property>
  <property fmtid="{DCFEDD21-7773-49B2-8022-6FC58DB5260B}" pid="4" name="LastSavedDate">
    <vt:filetime>2019-02-14T02:00:10Z</vt:filetime>
  </property>
</Properties>
</file>