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P:\管理係　ファイリング\④財務管理\経営比較分析表\H30\②提出\"/>
    </mc:Choice>
  </mc:AlternateContent>
  <xr:revisionPtr revIDLastSave="0" documentId="10_ncr:8100000_{C7A82E78-B649-47C8-B60D-91F295BEC475}" xr6:coauthVersionLast="34" xr6:coauthVersionMax="34" xr10:uidLastSave="{00000000-0000-0000-0000-000000000000}"/>
  <workbookProtection workbookAlgorithmName="SHA-512" workbookHashValue="a7aGslmE6V8ZJQelJjAcDTzEffkXTQCmR2EGttjeWPN7vpKj/tVTrm0E5IJ3ZpdxKvzHCji1FyVdmxn2asYZ/w==" workbookSaltValue="uMKKdC9QxpW9SU6clrw8Ng==" workbookSpinCount="100000" lockStructure="1"/>
  <bookViews>
    <workbookView xWindow="0" yWindow="0" windowWidth="20490" windowHeight="760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<sst xmlns="http://schemas.openxmlformats.org/spreadsheetml/2006/main" count="235" uniqueCount="123">
  <si>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</si>
  <si>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</si>
  <si>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</si>
  <si>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</si>
  <si>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</si>
  <si>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</si>
  <si>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</si>
  <si>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</si>
  <si>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</si>
  <si>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</si>
  <si>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</si>
  <si>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</si>
  <si>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</si>
  <si>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</si>
  <si>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</si>
  <si>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</si>
  <si>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</si>
  <si>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</si>
  <si>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</si>
  <si>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</si>
  <si>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</si>
  <si>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</si>
  <si>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</si>
  <si>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</si>
  <si>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</si>
  <si>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</si>
  <si>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</si>
  <si>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</si>
  <si>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</si>
  <si>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</si>
  <si>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</si>
  <si>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</si>
  <si>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</si>
  <si>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</si>
  <si>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</si>
  <si>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</si>
  <si>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</si>
  <si>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</si>
  <si>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</si>
  <si>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</si>
  <si>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</si>
  <si>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</si>
  <si>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</si>
  <si>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</si>
  <si>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</si>
  <si>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</si>
  <si>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</si>
  <si>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</si>
  <si>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</si>
  <si>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</si>
  <si>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</si>
  <si>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</si>
  <si>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</si>
  <si>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</si>
  <si>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</si>
  <si>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</si>
  <si>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</si>
  <si>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</si>
  <si>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</si>
  <si>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</si>
  <si>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</si>
  <si>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</si>
  <si>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</si>
  <si>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</si>
  <si>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</si>
  <si>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</si>
  <si>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</si>
  <si>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</si>
  <si>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</si>
  <si>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</si>
  <si>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</si>
  <si>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</si>
  <si>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</si>
  <si>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</si>
  <si>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</si>
  <si>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</si>
  <si>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</si>
  <si>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</si>
  <si>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</si>
  <si>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</si>
  <si>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</si>
  <si>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</si>
  <si>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</si>
  <si>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</si>
  <si>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</si>
  <si>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</si>
  <si>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</si>
  <si>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</si>
  <si>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</si>
  <si>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</si>
  <si>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</si>
  <si>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</si>
  <si>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</si>
  <si>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</si>
  <si>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</si>
  <si>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</si>
  <si>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</si>
  <si>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</si>
  <si>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</si>
  <si>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</si>
  <si>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</si>
  <si>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</si>
  <si>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</si>
  <si>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</si>
  <si>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</si>
  <si>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</si>
  <si>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</si>
  <si>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</si>
  <si>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</si>
  <si>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</si>
  <si>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</si>
  <si>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</si>
  <si>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</si>
  <si>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</si>
  <si>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</si>
  <si>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</si>
  <si>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</si>
  <si>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</si>
  <si>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</si>
  <si>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</si>
  <si>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行の使用料で賄えていない経費については、一般会計からの繰入金に依存している状況です。今後の人口減少と老朽施設の更新増に対応し、継続的なサービスを提供するために、更新計画・使用料の見直し等、経営の改善に取り組む必要があります。なお、経営戦略については平成２８年度に策定済みです。</t>
  </si>
  <si>
    <t>　有形固定資産減価償却率は、数値が100％に近いほど、保有資産が法定耐用年数に近づいていることを示しています。
　本事業の供用開始は平成5年であり、施設は比較的新しく、法定耐用年数を経過した管渠はないことから、現在必要な更新事業はない状況です。</t>
  </si>
  <si>
    <t>特定環境保全公共下水道事業は、公共下水道が対象としている都市計画区域以外の区域で、その地域住民の生活環境改善を目的としている下水道です。
・経常収支比率は100％以上で、累積欠損金も発生していません。今後も健全経営を持続していくことが必要です。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・汚水処理原価や施設利用率は、平均値よりも優位な数値で推移しており、比較的効率性の高い経営となっています。
・水洗化率については、使用料増加の観点から100％となるよう継続的個別訪問や啓発活動等に努め、有収水量の増加を図ります。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</si>
</sst>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8C-4083-8B55-A52FB9525E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c:ext xmlns:c16="http://schemas.microsoft.com/office/drawing/2014/chart" uri="{C3380CC4-5D6E-409C-BE32-E72D297353CC}">
              <c16:uniqueId val="{00000001-CA8C-4083-8B55-A52FB9525E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49.28</c:v>
                </c:pt>
                <c:pt idx="1">
                  <c:v>78.400000000000006</c:v>
                </c:pt>
                <c:pt idx="2">
                  <c:v>74.150000000000006</c:v>
                </c:pt>
                <c:pt idx="3">
                  <c:v>79.709999999999994</c:v>
                </c:pt>
                <c:pt idx="4">
                  <c:v>77.930000000000007</c:v>
                </c:pt>
              </c:numCache>
            </c:numRef>
          </c:val>
          <c:extLst>
            <c:ext xmlns:c16="http://schemas.microsoft.com/office/drawing/2014/chart" uri="{C3380CC4-5D6E-409C-BE32-E72D297353CC}">
              <c16:uniqueId val="{00000000-9FA1-450F-8D97-A6BCA79C7C9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c:ext xmlns:c16="http://schemas.microsoft.com/office/drawing/2014/chart" uri="{C3380CC4-5D6E-409C-BE32-E72D297353CC}">
              <c16:uniqueId val="{00000001-9FA1-450F-8D97-A6BCA79C7C9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76.17</c:v>
                </c:pt>
                <c:pt idx="1">
                  <c:v>81.56</c:v>
                </c:pt>
                <c:pt idx="2">
                  <c:v>82.73</c:v>
                </c:pt>
                <c:pt idx="3">
                  <c:v>85.21</c:v>
                </c:pt>
                <c:pt idx="4">
                  <c:v>88.23</c:v>
                </c:pt>
              </c:numCache>
            </c:numRef>
          </c:val>
          <c:extLst>
            <c:ext xmlns:c16="http://schemas.microsoft.com/office/drawing/2014/chart" uri="{C3380CC4-5D6E-409C-BE32-E72D297353CC}">
              <c16:uniqueId val="{00000000-5FD7-47A7-B498-42730B436D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c:ext xmlns:c16="http://schemas.microsoft.com/office/drawing/2014/chart" uri="{C3380CC4-5D6E-409C-BE32-E72D297353CC}">
              <c16:uniqueId val="{00000001-5FD7-47A7-B498-42730B436D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100.74</c:v>
                </c:pt>
                <c:pt idx="2">
                  <c:v>100.03</c:v>
                </c:pt>
                <c:pt idx="3">
                  <c:v>100.01</c:v>
                </c:pt>
                <c:pt idx="4">
                  <c:v>100.01</c:v>
                </c:pt>
              </c:numCache>
            </c:numRef>
          </c:val>
          <c:extLst>
            <c:ext xmlns:c16="http://schemas.microsoft.com/office/drawing/2014/chart" uri="{C3380CC4-5D6E-409C-BE32-E72D297353CC}">
              <c16:uniqueId val="{00000000-294C-403D-88E2-3909239F0FE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c:ext xmlns:c16="http://schemas.microsoft.com/office/drawing/2014/chart" uri="{C3380CC4-5D6E-409C-BE32-E72D297353CC}">
              <c16:uniqueId val="{00000001-294C-403D-88E2-3909239F0FE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12.58</c:v>
                </c:pt>
                <c:pt idx="1">
                  <c:v>21.16</c:v>
                </c:pt>
                <c:pt idx="2">
                  <c:v>22.67</c:v>
                </c:pt>
                <c:pt idx="3">
                  <c:v>25.01</c:v>
                </c:pt>
                <c:pt idx="4">
                  <c:v>27.35</c:v>
                </c:pt>
              </c:numCache>
            </c:numRef>
          </c:val>
          <c:extLst>
            <c:ext xmlns:c16="http://schemas.microsoft.com/office/drawing/2014/chart" uri="{C3380CC4-5D6E-409C-BE32-E72D297353CC}">
              <c16:uniqueId val="{00000000-1E10-4813-A503-27E1238F1DA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c:ext xmlns:c16="http://schemas.microsoft.com/office/drawing/2014/chart" uri="{C3380CC4-5D6E-409C-BE32-E72D297353CC}">
              <c16:uniqueId val="{00000001-1E10-4813-A503-27E1238F1DA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4D2-45A9-898D-7D6ABE6F1D2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c:ext xmlns:c16="http://schemas.microsoft.com/office/drawing/2014/chart" uri="{C3380CC4-5D6E-409C-BE32-E72D297353CC}">
              <c16:uniqueId val="{00000001-F4D2-45A9-898D-7D6ABE6F1D2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87-4C4C-A3A0-6061BB052B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c:ext xmlns:c16="http://schemas.microsoft.com/office/drawing/2014/chart" uri="{C3380CC4-5D6E-409C-BE32-E72D297353CC}">
              <c16:uniqueId val="{00000001-D087-4C4C-A3A0-6061BB052B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185.87</c:v>
                </c:pt>
                <c:pt idx="1">
                  <c:v>38.020000000000003</c:v>
                </c:pt>
                <c:pt idx="2">
                  <c:v>29.67</c:v>
                </c:pt>
                <c:pt idx="3">
                  <c:v>31.49</c:v>
                </c:pt>
                <c:pt idx="4">
                  <c:v>42.23</c:v>
                </c:pt>
              </c:numCache>
            </c:numRef>
          </c:val>
          <c:extLst>
            <c:ext xmlns:c16="http://schemas.microsoft.com/office/drawing/2014/chart" uri="{C3380CC4-5D6E-409C-BE32-E72D297353CC}">
              <c16:uniqueId val="{00000000-9EC5-4039-ABEA-66F814BFBD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c:ext xmlns:c16="http://schemas.microsoft.com/office/drawing/2014/chart" uri="{C3380CC4-5D6E-409C-BE32-E72D297353CC}">
              <c16:uniqueId val="{00000001-9EC5-4039-ABEA-66F814BFBD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2600.0700000000002</c:v>
                </c:pt>
                <c:pt idx="1">
                  <c:v>1731.94</c:v>
                </c:pt>
                <c:pt idx="2">
                  <c:v>2101.13</c:v>
                </c:pt>
                <c:pt idx="3">
                  <c:v>1793.87</c:v>
                </c:pt>
                <c:pt idx="4">
                  <c:v>1656.75</c:v>
                </c:pt>
              </c:numCache>
            </c:numRef>
          </c:val>
          <c:extLst>
            <c:ext xmlns:c16="http://schemas.microsoft.com/office/drawing/2014/chart" uri="{C3380CC4-5D6E-409C-BE32-E72D297353CC}">
              <c16:uniqueId val="{00000000-E9DF-4A0B-81B1-6CFD32528B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c:ext xmlns:c16="http://schemas.microsoft.com/office/drawing/2014/chart" uri="{C3380CC4-5D6E-409C-BE32-E72D297353CC}">
              <c16:uniqueId val="{00000001-E9DF-4A0B-81B1-6CFD32528B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103.66</c:v>
                </c:pt>
                <c:pt idx="1">
                  <c:v>109.53</c:v>
                </c:pt>
                <c:pt idx="2">
                  <c:v>98.03</c:v>
                </c:pt>
                <c:pt idx="3">
                  <c:v>92.09</c:v>
                </c:pt>
                <c:pt idx="4">
                  <c:v>97.42</c:v>
                </c:pt>
              </c:numCache>
            </c:numRef>
          </c:val>
          <c:extLst>
            <c:ext xmlns:c16="http://schemas.microsoft.com/office/drawing/2014/chart" uri="{C3380CC4-5D6E-409C-BE32-E72D297353CC}">
              <c16:uniqueId val="{00000000-5EE2-422E-95FC-99052B72ED1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c:ext xmlns:c16="http://schemas.microsoft.com/office/drawing/2014/chart" uri="{C3380CC4-5D6E-409C-BE32-E72D297353CC}">
              <c16:uniqueId val="{00000001-5EE2-422E-95FC-99052B72ED1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150</c:v>
                </c:pt>
                <c:pt idx="3">
                  <c:v>158.93</c:v>
                </c:pt>
                <c:pt idx="4">
                  <c:v>150</c:v>
                </c:pt>
              </c:numCache>
            </c:numRef>
          </c:val>
          <c:extLst>
            <c:ext xmlns:c16="http://schemas.microsoft.com/office/drawing/2014/chart" uri="{C3380CC4-5D6E-409C-BE32-E72D297353CC}">
              <c16:uniqueId val="{00000000-4822-40B5-A26E-F0690184B0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c:ext xmlns:c16="http://schemas.microsoft.com/office/drawing/2014/chart" uri="{C3380CC4-5D6E-409C-BE32-E72D297353CC}">
              <c16:uniqueId val="{00000001-4822-40B5-A26E-F0690184B0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L10"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宮崎県　延岡市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非設置</v>
      </c>
      <c r="AE8" s="79"/>
      <c r="AF8" s="79"/>
      <c r="AG8" s="79"/>
      <c r="AH8" s="79"/>
      <c r="AI8" s="79"/>
      <c r="AJ8" s="79"/>
      <c r="AK8" s="3"/>
      <c r="AL8" s="73">
        <f>データ!S6</f>
        <v>125244</v>
      </c>
      <c r="AM8" s="73"/>
      <c r="AN8" s="73"/>
      <c r="AO8" s="73"/>
      <c r="AP8" s="73"/>
      <c r="AQ8" s="73"/>
      <c r="AR8" s="73"/>
      <c r="AS8" s="73"/>
      <c r="AT8" s="72">
        <f>データ!T6</f>
        <v>868.02</v>
      </c>
      <c r="AU8" s="72"/>
      <c r="AV8" s="72"/>
      <c r="AW8" s="72"/>
      <c r="AX8" s="72"/>
      <c r="AY8" s="72"/>
      <c r="AZ8" s="72"/>
      <c r="BA8" s="72"/>
      <c r="BB8" s="72">
        <f>データ!U6</f>
        <v>144.29</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47.2</v>
      </c>
      <c r="J10" s="72"/>
      <c r="K10" s="72"/>
      <c r="L10" s="72"/>
      <c r="M10" s="72"/>
      <c r="N10" s="72"/>
      <c r="O10" s="72"/>
      <c r="P10" s="72">
        <f>データ!P6</f>
        <v>4.37</v>
      </c>
      <c r="Q10" s="72"/>
      <c r="R10" s="72"/>
      <c r="S10" s="72"/>
      <c r="T10" s="72"/>
      <c r="U10" s="72"/>
      <c r="V10" s="72"/>
      <c r="W10" s="72">
        <f>データ!Q6</f>
        <v>100</v>
      </c>
      <c r="X10" s="72"/>
      <c r="Y10" s="72"/>
      <c r="Z10" s="72"/>
      <c r="AA10" s="72"/>
      <c r="AB10" s="72"/>
      <c r="AC10" s="72"/>
      <c r="AD10" s="73">
        <f>データ!R6</f>
        <v>2571</v>
      </c>
      <c r="AE10" s="73"/>
      <c r="AF10" s="73"/>
      <c r="AG10" s="73"/>
      <c r="AH10" s="73"/>
      <c r="AI10" s="73"/>
      <c r="AJ10" s="73"/>
      <c r="AK10" s="2"/>
      <c r="AL10" s="73">
        <f>データ!V6</f>
        <v>5427</v>
      </c>
      <c r="AM10" s="73"/>
      <c r="AN10" s="73"/>
      <c r="AO10" s="73"/>
      <c r="AP10" s="73"/>
      <c r="AQ10" s="73"/>
      <c r="AR10" s="73"/>
      <c r="AS10" s="73"/>
      <c r="AT10" s="72">
        <f>データ!W6</f>
        <v>1.75</v>
      </c>
      <c r="AU10" s="72"/>
      <c r="AV10" s="72"/>
      <c r="AW10" s="72"/>
      <c r="AX10" s="72"/>
      <c r="AY10" s="72"/>
      <c r="AZ10" s="72"/>
      <c r="BA10" s="72"/>
      <c r="BB10" s="72">
        <f>データ!X6</f>
        <v>3101.14</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122</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dzffcfK7oZSVtDaoZZUMJl4+rt1bOt3WKRBoCsAi45+u96qoQ4mxlcw/+uueXa1p8ENy0oBwL0BHXrJR88enaQ==" saltValue="X3BMpWSTrRbO10ykE50YC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452033</v>
      </c>
      <c r="D6" s="33">
        <f t="shared" si="3"/>
        <v>46</v>
      </c>
      <c r="E6" s="33">
        <f t="shared" si="3"/>
        <v>17</v>
      </c>
      <c r="F6" s="33">
        <f t="shared" si="3"/>
        <v>4</v>
      </c>
      <c r="G6" s="33">
        <f t="shared" si="3"/>
        <v>0</v>
      </c>
      <c r="H6" s="33" t="str">
        <f t="shared" si="3"/>
        <v>宮崎県　延岡市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47.2</v>
      </c>
      <c r="P6" s="34">
        <f t="shared" si="3"/>
        <v>4.37</v>
      </c>
      <c r="Q6" s="34">
        <f t="shared" si="3"/>
        <v>100</v>
      </c>
      <c r="R6" s="34">
        <f t="shared" si="3"/>
        <v>2571</v>
      </c>
      <c r="S6" s="34">
        <f t="shared" si="3"/>
        <v>125244</v>
      </c>
      <c r="T6" s="34">
        <f t="shared" si="3"/>
        <v>868.02</v>
      </c>
      <c r="U6" s="34">
        <f t="shared" si="3"/>
        <v>144.29</v>
      </c>
      <c r="V6" s="34">
        <f t="shared" si="3"/>
        <v>5427</v>
      </c>
      <c r="W6" s="34">
        <f t="shared" si="3"/>
        <v>1.75</v>
      </c>
      <c r="X6" s="34">
        <f t="shared" si="3"/>
        <v>3101.14</v>
      </c>
      <c r="Y6" s="35">
        <f>IF(Y7="",NA(),Y7)</f>
        <v>100</v>
      </c>
      <c r="Z6" s="35">
        <f t="shared" ref="Z6:AH6" si="4">IF(Z7="",NA(),Z7)</f>
        <v>100.74</v>
      </c>
      <c r="AA6" s="35">
        <f t="shared" si="4"/>
        <v>100.03</v>
      </c>
      <c r="AB6" s="35">
        <f t="shared" si="4"/>
        <v>100.01</v>
      </c>
      <c r="AC6" s="35">
        <f t="shared" si="4"/>
        <v>100.01</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185.87</v>
      </c>
      <c r="AV6" s="35">
        <f t="shared" ref="AV6:BD6" si="6">IF(AV7="",NA(),AV7)</f>
        <v>38.020000000000003</v>
      </c>
      <c r="AW6" s="35">
        <f t="shared" si="6"/>
        <v>29.67</v>
      </c>
      <c r="AX6" s="35">
        <f t="shared" si="6"/>
        <v>31.49</v>
      </c>
      <c r="AY6" s="35">
        <f t="shared" si="6"/>
        <v>42.23</v>
      </c>
      <c r="AZ6" s="35">
        <f t="shared" si="6"/>
        <v>290.19</v>
      </c>
      <c r="BA6" s="35">
        <f t="shared" si="6"/>
        <v>63.22</v>
      </c>
      <c r="BB6" s="35">
        <f t="shared" si="6"/>
        <v>49.07</v>
      </c>
      <c r="BC6" s="35">
        <f t="shared" si="6"/>
        <v>46.78</v>
      </c>
      <c r="BD6" s="35">
        <f t="shared" si="6"/>
        <v>47.44</v>
      </c>
      <c r="BE6" s="34" t="str">
        <f>IF(BE7="","",IF(BE7="-","【-】","【"&amp;SUBSTITUTE(TEXT(BE7,"#,##0.00"),"-","△")&amp;"】"))</f>
        <v>【54.73】</v>
      </c>
      <c r="BF6" s="35">
        <f>IF(BF7="",NA(),BF7)</f>
        <v>2600.0700000000002</v>
      </c>
      <c r="BG6" s="35">
        <f t="shared" ref="BG6:BO6" si="7">IF(BG7="",NA(),BG7)</f>
        <v>1731.94</v>
      </c>
      <c r="BH6" s="35">
        <f t="shared" si="7"/>
        <v>2101.13</v>
      </c>
      <c r="BI6" s="35">
        <f t="shared" si="7"/>
        <v>1793.87</v>
      </c>
      <c r="BJ6" s="35">
        <f t="shared" si="7"/>
        <v>1656.75</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103.66</v>
      </c>
      <c r="BR6" s="35">
        <f t="shared" ref="BR6:BZ6" si="8">IF(BR7="",NA(),BR7)</f>
        <v>109.53</v>
      </c>
      <c r="BS6" s="35">
        <f t="shared" si="8"/>
        <v>98.03</v>
      </c>
      <c r="BT6" s="35">
        <f t="shared" si="8"/>
        <v>92.09</v>
      </c>
      <c r="BU6" s="35">
        <f t="shared" si="8"/>
        <v>97.42</v>
      </c>
      <c r="BV6" s="35">
        <f t="shared" si="8"/>
        <v>64.63</v>
      </c>
      <c r="BW6" s="35">
        <f t="shared" si="8"/>
        <v>66.56</v>
      </c>
      <c r="BX6" s="35">
        <f t="shared" si="8"/>
        <v>66.22</v>
      </c>
      <c r="BY6" s="35">
        <f t="shared" si="8"/>
        <v>69.87</v>
      </c>
      <c r="BZ6" s="35">
        <f t="shared" si="8"/>
        <v>74.3</v>
      </c>
      <c r="CA6" s="34" t="str">
        <f>IF(CA7="","",IF(CA7="-","【-】","【"&amp;SUBSTITUTE(TEXT(CA7,"#,##0.00"),"-","△")&amp;"】"))</f>
        <v>【75.58】</v>
      </c>
      <c r="CB6" s="35">
        <f>IF(CB7="",NA(),CB7)</f>
        <v>150</v>
      </c>
      <c r="CC6" s="35">
        <f t="shared" ref="CC6:CK6" si="9">IF(CC7="",NA(),CC7)</f>
        <v>150</v>
      </c>
      <c r="CD6" s="35">
        <f t="shared" si="9"/>
        <v>150</v>
      </c>
      <c r="CE6" s="35">
        <f t="shared" si="9"/>
        <v>158.93</v>
      </c>
      <c r="CF6" s="35">
        <f t="shared" si="9"/>
        <v>150</v>
      </c>
      <c r="CG6" s="35">
        <f t="shared" si="9"/>
        <v>245.75</v>
      </c>
      <c r="CH6" s="35">
        <f t="shared" si="9"/>
        <v>244.29</v>
      </c>
      <c r="CI6" s="35">
        <f t="shared" si="9"/>
        <v>246.72</v>
      </c>
      <c r="CJ6" s="35">
        <f t="shared" si="9"/>
        <v>234.96</v>
      </c>
      <c r="CK6" s="35">
        <f t="shared" si="9"/>
        <v>221.81</v>
      </c>
      <c r="CL6" s="34" t="str">
        <f>IF(CL7="","",IF(CL7="-","【-】","【"&amp;SUBSTITUTE(TEXT(CL7,"#,##0.00"),"-","△")&amp;"】"))</f>
        <v>【215.23】</v>
      </c>
      <c r="CM6" s="35">
        <f>IF(CM7="",NA(),CM7)</f>
        <v>49.28</v>
      </c>
      <c r="CN6" s="35">
        <f t="shared" ref="CN6:CV6" si="10">IF(CN7="",NA(),CN7)</f>
        <v>78.400000000000006</v>
      </c>
      <c r="CO6" s="35">
        <f t="shared" si="10"/>
        <v>74.150000000000006</v>
      </c>
      <c r="CP6" s="35">
        <f t="shared" si="10"/>
        <v>79.709999999999994</v>
      </c>
      <c r="CQ6" s="35">
        <f t="shared" si="10"/>
        <v>77.930000000000007</v>
      </c>
      <c r="CR6" s="35">
        <f t="shared" si="10"/>
        <v>43.65</v>
      </c>
      <c r="CS6" s="35">
        <f t="shared" si="10"/>
        <v>43.58</v>
      </c>
      <c r="CT6" s="35">
        <f t="shared" si="10"/>
        <v>41.35</v>
      </c>
      <c r="CU6" s="35">
        <f t="shared" si="10"/>
        <v>42.9</v>
      </c>
      <c r="CV6" s="35">
        <f t="shared" si="10"/>
        <v>43.36</v>
      </c>
      <c r="CW6" s="34" t="str">
        <f>IF(CW7="","",IF(CW7="-","【-】","【"&amp;SUBSTITUTE(TEXT(CW7,"#,##0.00"),"-","△")&amp;"】"))</f>
        <v>【42.66】</v>
      </c>
      <c r="CX6" s="35">
        <f>IF(CX7="",NA(),CX7)</f>
        <v>76.17</v>
      </c>
      <c r="CY6" s="35">
        <f t="shared" ref="CY6:DG6" si="11">IF(CY7="",NA(),CY7)</f>
        <v>81.56</v>
      </c>
      <c r="CZ6" s="35">
        <f t="shared" si="11"/>
        <v>82.73</v>
      </c>
      <c r="DA6" s="35">
        <f t="shared" si="11"/>
        <v>85.21</v>
      </c>
      <c r="DB6" s="35">
        <f t="shared" si="11"/>
        <v>88.23</v>
      </c>
      <c r="DC6" s="35">
        <f t="shared" si="11"/>
        <v>82.2</v>
      </c>
      <c r="DD6" s="35">
        <f t="shared" si="11"/>
        <v>82.35</v>
      </c>
      <c r="DE6" s="35">
        <f t="shared" si="11"/>
        <v>82.9</v>
      </c>
      <c r="DF6" s="35">
        <f t="shared" si="11"/>
        <v>83.5</v>
      </c>
      <c r="DG6" s="35">
        <f t="shared" si="11"/>
        <v>83.06</v>
      </c>
      <c r="DH6" s="34" t="str">
        <f>IF(DH7="","",IF(DH7="-","【-】","【"&amp;SUBSTITUTE(TEXT(DH7,"#,##0.00"),"-","△")&amp;"】"))</f>
        <v>【82.67】</v>
      </c>
      <c r="DI6" s="35">
        <f>IF(DI7="",NA(),DI7)</f>
        <v>12.58</v>
      </c>
      <c r="DJ6" s="35">
        <f t="shared" ref="DJ6:DR6" si="12">IF(DJ7="",NA(),DJ7)</f>
        <v>21.16</v>
      </c>
      <c r="DK6" s="35">
        <f t="shared" si="12"/>
        <v>22.67</v>
      </c>
      <c r="DL6" s="35">
        <f t="shared" si="12"/>
        <v>25.01</v>
      </c>
      <c r="DM6" s="35">
        <f t="shared" si="12"/>
        <v>27.35</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452033</v>
      </c>
      <c r="D7" s="37">
        <v>46</v>
      </c>
      <c r="E7" s="37">
        <v>17</v>
      </c>
      <c r="F7" s="37">
        <v>4</v>
      </c>
      <c r="G7" s="37">
        <v>0</v>
      </c>
      <c r="H7" s="37" t="s">
        <v>108</v>
      </c>
      <c r="I7" s="37" t="s">
        <v>109</v>
      </c>
      <c r="J7" s="37" t="s">
        <v>110</v>
      </c>
      <c r="K7" s="37" t="s">
        <v>111</v>
      </c>
      <c r="L7" s="37" t="s">
        <v>112</v>
      </c>
      <c r="M7" s="37" t="s">
        <v>113</v>
      </c>
      <c r="N7" s="38" t="s">
        <v>114</v>
      </c>
      <c r="O7" s="38">
        <v>47.2</v>
      </c>
      <c r="P7" s="38">
        <v>4.37</v>
      </c>
      <c r="Q7" s="38">
        <v>100</v>
      </c>
      <c r="R7" s="38">
        <v>2571</v>
      </c>
      <c r="S7" s="38">
        <v>125244</v>
      </c>
      <c r="T7" s="38">
        <v>868.02</v>
      </c>
      <c r="U7" s="38">
        <v>144.29</v>
      </c>
      <c r="V7" s="38">
        <v>5427</v>
      </c>
      <c r="W7" s="38">
        <v>1.75</v>
      </c>
      <c r="X7" s="38">
        <v>3101.14</v>
      </c>
      <c r="Y7" s="38">
        <v>100</v>
      </c>
      <c r="Z7" s="38">
        <v>100.74</v>
      </c>
      <c r="AA7" s="38">
        <v>100.03</v>
      </c>
      <c r="AB7" s="38">
        <v>100.01</v>
      </c>
      <c r="AC7" s="38">
        <v>100.01</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185.87</v>
      </c>
      <c r="AV7" s="38">
        <v>38.020000000000003</v>
      </c>
      <c r="AW7" s="38">
        <v>29.67</v>
      </c>
      <c r="AX7" s="38">
        <v>31.49</v>
      </c>
      <c r="AY7" s="38">
        <v>42.23</v>
      </c>
      <c r="AZ7" s="38">
        <v>290.19</v>
      </c>
      <c r="BA7" s="38">
        <v>63.22</v>
      </c>
      <c r="BB7" s="38">
        <v>49.07</v>
      </c>
      <c r="BC7" s="38">
        <v>46.78</v>
      </c>
      <c r="BD7" s="38">
        <v>47.44</v>
      </c>
      <c r="BE7" s="38">
        <v>54.73</v>
      </c>
      <c r="BF7" s="38">
        <v>2600.0700000000002</v>
      </c>
      <c r="BG7" s="38">
        <v>1731.94</v>
      </c>
      <c r="BH7" s="38">
        <v>2101.13</v>
      </c>
      <c r="BI7" s="38">
        <v>1793.87</v>
      </c>
      <c r="BJ7" s="38">
        <v>1656.75</v>
      </c>
      <c r="BK7" s="38">
        <v>1569.13</v>
      </c>
      <c r="BL7" s="38">
        <v>1436</v>
      </c>
      <c r="BM7" s="38">
        <v>1434.89</v>
      </c>
      <c r="BN7" s="38">
        <v>1298.9100000000001</v>
      </c>
      <c r="BO7" s="38">
        <v>1243.71</v>
      </c>
      <c r="BP7" s="38">
        <v>1225.44</v>
      </c>
      <c r="BQ7" s="38">
        <v>103.66</v>
      </c>
      <c r="BR7" s="38">
        <v>109.53</v>
      </c>
      <c r="BS7" s="38">
        <v>98.03</v>
      </c>
      <c r="BT7" s="38">
        <v>92.09</v>
      </c>
      <c r="BU7" s="38">
        <v>97.42</v>
      </c>
      <c r="BV7" s="38">
        <v>64.63</v>
      </c>
      <c r="BW7" s="38">
        <v>66.56</v>
      </c>
      <c r="BX7" s="38">
        <v>66.22</v>
      </c>
      <c r="BY7" s="38">
        <v>69.87</v>
      </c>
      <c r="BZ7" s="38">
        <v>74.3</v>
      </c>
      <c r="CA7" s="38">
        <v>75.58</v>
      </c>
      <c r="CB7" s="38">
        <v>150</v>
      </c>
      <c r="CC7" s="38">
        <v>150</v>
      </c>
      <c r="CD7" s="38">
        <v>150</v>
      </c>
      <c r="CE7" s="38">
        <v>158.93</v>
      </c>
      <c r="CF7" s="38">
        <v>150</v>
      </c>
      <c r="CG7" s="38">
        <v>245.75</v>
      </c>
      <c r="CH7" s="38">
        <v>244.29</v>
      </c>
      <c r="CI7" s="38">
        <v>246.72</v>
      </c>
      <c r="CJ7" s="38">
        <v>234.96</v>
      </c>
      <c r="CK7" s="38">
        <v>221.81</v>
      </c>
      <c r="CL7" s="38">
        <v>215.23</v>
      </c>
      <c r="CM7" s="38">
        <v>49.28</v>
      </c>
      <c r="CN7" s="38">
        <v>78.400000000000006</v>
      </c>
      <c r="CO7" s="38">
        <v>74.150000000000006</v>
      </c>
      <c r="CP7" s="38">
        <v>79.709999999999994</v>
      </c>
      <c r="CQ7" s="38">
        <v>77.930000000000007</v>
      </c>
      <c r="CR7" s="38">
        <v>43.65</v>
      </c>
      <c r="CS7" s="38">
        <v>43.58</v>
      </c>
      <c r="CT7" s="38">
        <v>41.35</v>
      </c>
      <c r="CU7" s="38">
        <v>42.9</v>
      </c>
      <c r="CV7" s="38">
        <v>43.36</v>
      </c>
      <c r="CW7" s="38">
        <v>42.66</v>
      </c>
      <c r="CX7" s="38">
        <v>76.17</v>
      </c>
      <c r="CY7" s="38">
        <v>81.56</v>
      </c>
      <c r="CZ7" s="38">
        <v>82.73</v>
      </c>
      <c r="DA7" s="38">
        <v>85.21</v>
      </c>
      <c r="DB7" s="38">
        <v>88.23</v>
      </c>
      <c r="DC7" s="38">
        <v>82.2</v>
      </c>
      <c r="DD7" s="38">
        <v>82.35</v>
      </c>
      <c r="DE7" s="38">
        <v>82.9</v>
      </c>
      <c r="DF7" s="38">
        <v>83.5</v>
      </c>
      <c r="DG7" s="38">
        <v>83.06</v>
      </c>
      <c r="DH7" s="38">
        <v>82.67</v>
      </c>
      <c r="DI7" s="38">
        <v>12.58</v>
      </c>
      <c r="DJ7" s="38">
        <v>21.16</v>
      </c>
      <c r="DK7" s="38">
        <v>22.67</v>
      </c>
      <c r="DL7" s="38">
        <v>25.01</v>
      </c>
      <c r="DM7" s="38">
        <v>27.35</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一輝</cp:lastModifiedBy>
  <cp:lastPrinted>2019-02-01T02:21:45Z</cp:lastPrinted>
  <dcterms:created xsi:type="dcterms:W3CDTF">2018-12-03T08:54:31Z</dcterms:created>
  <dcterms:modified xsi:type="dcterms:W3CDTF">2019-02-01T02:22:30Z</dcterms:modified>
  <cp:category/>
</cp:coreProperties>
</file>