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05農業集落排水事業（法適用）\"/>
    </mc:Choice>
  </mc:AlternateContent>
  <xr:revisionPtr revIDLastSave="0" documentId="13_ncr:1_{EDB213F9-E48E-49BE-A1B2-06FC3D8FD54E}" xr6:coauthVersionLast="40" xr6:coauthVersionMax="40" xr10:uidLastSave="{00000000-0000-0000-0000-000000000000}"/>
  <workbookProtection workbookAlgorithmName="SHA-512" workbookHashValue="lw7GnM2/FHbgbsj+TD7VLHjpoU5WRNPMaXnEjC4YQwkkcIAI9HcX3h5khFa5D3iVTKWLR4w8vhItAHjqGRxOUQ==" workbookSaltValue="sStGv75rXzTXXz60orJT/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BB10" i="4"/>
  <c r="AT10" i="4"/>
  <c r="W10" i="4"/>
  <c r="P10" i="4"/>
  <c r="BB8" i="4"/>
  <c r="AT8" i="4"/>
  <c r="W8" i="4"/>
  <c r="B6" i="4"/>
  <c r="C10" i="5" l="1"/>
  <c r="D10" i="5"/>
  <c r="E10" i="5"/>
  <c r="B10" i="5"/>
</calcChain>
</file>

<file path=xl/sharedStrings.xml><?xml version="1.0" encoding="utf-8"?>
<sst xmlns="http://schemas.openxmlformats.org/spreadsheetml/2006/main" count="351" uniqueCount="123">
  <si>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</si>
  <si>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</si>
  <si>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</si>
  <si>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</si>
  <si>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</si>
  <si>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</si>
  <si>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</si>
  <si>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</si>
  <si>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</si>
  <si>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</si>
  <si>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</si>
  <si>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</si>
  <si>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</si>
  <si>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</si>
  <si>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</si>
  <si>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</si>
  <si>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</si>
  <si>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</si>
  <si>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</si>
  <si>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</si>
  <si>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</si>
  <si>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</si>
  <si>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</si>
  <si>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</si>
  <si>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</si>
  <si>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</si>
  <si>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</si>
  <si>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</si>
  <si>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</si>
  <si>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</si>
  <si>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</si>
  <si>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</si>
  <si>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</si>
  <si>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</si>
  <si>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</si>
  <si>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</si>
  <si>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</si>
  <si>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</si>
  <si>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</si>
  <si>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</si>
  <si>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</si>
  <si>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</si>
  <si>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</si>
  <si>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</si>
  <si>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</si>
  <si>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</si>
  <si>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</si>
  <si>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</si>
  <si>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</si>
  <si>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</si>
  <si>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</si>
  <si>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</si>
  <si>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</si>
  <si>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</si>
  <si>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</si>
  <si>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</si>
  <si>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</si>
  <si>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</si>
  <si>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</si>
  <si>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</si>
  <si>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</si>
  <si>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</si>
  <si>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</si>
  <si>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</si>
  <si>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</si>
  <si>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</si>
  <si>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</si>
  <si>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</si>
  <si>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</si>
  <si>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</si>
  <si>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</si>
  <si>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</si>
  <si>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</si>
  <si>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</si>
  <si>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</si>
  <si>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</si>
  <si>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</si>
  <si>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</si>
  <si>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</si>
  <si>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</si>
  <si>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</si>
  <si>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</si>
  <si>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</si>
  <si>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</si>
  <si>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</si>
  <si>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</si>
  <si>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</si>
  <si>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</si>
  <si>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</si>
  <si>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</si>
  <si>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</si>
  <si>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</si>
  <si>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</si>
  <si>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</si>
  <si>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</si>
  <si>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</si>
  <si>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</si>
  <si>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</si>
  <si>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</si>
  <si>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</si>
  <si>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</si>
  <si>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</si>
  <si>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</si>
  <si>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</si>
  <si>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</si>
  <si>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</si>
  <si>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</si>
  <si>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</si>
  <si>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</si>
  <si>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</si>
  <si>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</si>
  <si>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</si>
  <si>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</si>
  <si>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</si>
  <si>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</si>
  <si>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</si>
  <si>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</si>
  <si>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</si>
  <si>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</si>
  <si>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</si>
  <si>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すべての管路は耐用年数に達しておらず更新工事は未実施のため、当該値はありません。</t>
  </si>
  <si>
    <t>　「経常損益」については、「経常収支比率」が100％以上であり、収支状況が黒字であることを示しております。また「累積欠損」は発生していません。
　「流動比率」が類似団体より低く、「経費回収率」も100％を下回っていることから、より一層の水洗化の普及促進と経費の削減により「支払能力」を高める必要があります。　　
　「汚水処理原価」については、類似団体の平均値と比較しても低く抑えられていますが、今後は施設の維持管理や更新等に要する経費による変動が予想されますので、最適整備構想を策定し、計画的に事業を進めていく必要があります。
　「施設利用率」が低いのは、水洗化率が低いためです。
　「水洗化率」は、類似団体の平均値に対して低い状況にあり、高齢化世帯の水洗化が進まないことが原因と考えられます。引き続き水洗化率の向上を図る必要があります。</t>
    <rPh sb="74" eb="76">
      <t>リュウドウ</t>
    </rPh>
    <rPh sb="76" eb="78">
      <t>ヒリツ</t>
    </rPh>
    <rPh sb="80" eb="82">
      <t>ルイジ</t>
    </rPh>
    <rPh sb="82" eb="84">
      <t>ダンタイ</t>
    </rPh>
    <rPh sb="86" eb="87">
      <t>ヒク</t>
    </rPh>
    <rPh sb="136" eb="138">
      <t>シハライ</t>
    </rPh>
    <rPh sb="138" eb="140">
      <t>ノウリョク</t>
    </rPh>
    <rPh sb="142" eb="143">
      <t>タカ</t>
    </rPh>
    <phoneticPr fontId="4"/>
  </si>
  <si>
    <t xml:space="preserve"> 各指標において類似団体の平均値との比較で優位な指標は少ない状況であります。
　水洗化率の向上を図ることで料金収入を増やし、収益的収支比率及び経費回収率の改善が必要であります。
　また、経営戦略については平成28年度に策定済みですが、老朽化した施設を計画的に補修・更新整備するため、早急に最適整備構想を策定し、施設の長寿命化及び維持管理費の節減を押し進める必要があります。
　</t>
    <rPh sb="13" eb="16">
      <t>ヘイキンチ</t>
    </rPh>
    <rPh sb="21" eb="23">
      <t>ユウイ</t>
    </rPh>
    <rPh sb="24" eb="26">
      <t>シヒョウ</t>
    </rPh>
    <rPh sb="27" eb="28">
      <t>スク</t>
    </rPh>
    <rPh sb="30" eb="32">
      <t>ジョウキョウ</t>
    </rPh>
    <rPh sb="48" eb="49">
      <t>ハカ</t>
    </rPh>
    <rPh sb="53" eb="55">
      <t>リョウキン</t>
    </rPh>
    <rPh sb="55" eb="57">
      <t>シュウニュウ</t>
    </rPh>
    <rPh sb="58" eb="59">
      <t>フ</t>
    </rPh>
    <rPh sb="62" eb="64">
      <t>シュウエキ</t>
    </rPh>
    <rPh sb="64" eb="65">
      <t>テキ</t>
    </rPh>
    <rPh sb="65" eb="67">
      <t>シュウシ</t>
    </rPh>
    <rPh sb="67" eb="69">
      <t>ヒリツ</t>
    </rPh>
    <rPh sb="69" eb="70">
      <t>オヨ</t>
    </rPh>
    <rPh sb="71" eb="73">
      <t>ケイヒ</t>
    </rPh>
    <rPh sb="73" eb="75">
      <t>カイシュウ</t>
    </rPh>
    <rPh sb="75" eb="76">
      <t>リツ</t>
    </rPh>
    <rPh sb="77" eb="79">
      <t>カイゼン</t>
    </rPh>
    <rPh sb="80" eb="82">
      <t>ヒツヨウ</t>
    </rPh>
    <rPh sb="93" eb="95">
      <t>ケイエイ</t>
    </rPh>
    <rPh sb="95" eb="97">
      <t>センリャク</t>
    </rPh>
    <rPh sb="102" eb="104">
      <t>ヘイセイ</t>
    </rPh>
    <rPh sb="106" eb="108">
      <t>ネンド</t>
    </rPh>
    <rPh sb="109" eb="111">
      <t>サクテイ</t>
    </rPh>
    <rPh sb="111" eb="112">
      <t>ス</t>
    </rPh>
    <rPh sb="117" eb="120">
      <t>ロウキュウカ</t>
    </rPh>
    <rPh sb="122" eb="124">
      <t>シセツ</t>
    </rPh>
    <rPh sb="125" eb="128">
      <t>ケイカクテキ</t>
    </rPh>
    <rPh sb="129" eb="131">
      <t>ホシュウ</t>
    </rPh>
    <rPh sb="132" eb="134">
      <t>コウシン</t>
    </rPh>
    <rPh sb="134" eb="136">
      <t>セイビ</t>
    </rPh>
    <rPh sb="141" eb="143">
      <t>ソウキュウ</t>
    </rPh>
    <rPh sb="146" eb="148">
      <t>セイビ</t>
    </rPh>
    <rPh sb="173" eb="174">
      <t>オ</t>
    </rPh>
    <rPh sb="178" eb="18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</si>
</sst>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45-43C3-8E17-52CB6DFE72DA}"/>
            </c:ext>
          </c:extLst>
        </c:ser>
        <c:dLbls>
          <c:showLegendKey val="0"/>
          <c:showVal val="0"/>
          <c:showCatName val="0"/>
          <c:showSerName val="0"/>
          <c:showPercent val="0"/>
          <c:showBubbleSize val="0"/>
        </c:dLbls>
        <c:gapWidth val="150"/>
        <c:axId val="279352976"/>
        <c:axId val="2793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B45-43C3-8E17-52CB6DFE72DA}"/>
            </c:ext>
          </c:extLst>
        </c:ser>
        <c:dLbls>
          <c:showLegendKey val="0"/>
          <c:showVal val="0"/>
          <c:showCatName val="0"/>
          <c:showSerName val="0"/>
          <c:showPercent val="0"/>
          <c:showBubbleSize val="0"/>
        </c:dLbls>
        <c:marker val="1"/>
        <c:smooth val="0"/>
        <c:axId val="279352976"/>
        <c:axId val="279352192"/>
      </c:lineChart>
      <c:dateAx>
        <c:axId val="279352976"/>
        <c:scaling>
          <c:orientation val="minMax"/>
        </c:scaling>
        <c:delete val="1"/>
        <c:axPos val="b"/>
        <c:numFmt formatCode="ge" sourceLinked="1"/>
        <c:majorTickMark val="none"/>
        <c:minorTickMark val="none"/>
        <c:tickLblPos val="none"/>
        <c:crossAx val="279352192"/>
        <c:crosses val="autoZero"/>
        <c:auto val="1"/>
        <c:lblOffset val="100"/>
        <c:baseTimeUnit val="years"/>
      </c:dateAx>
      <c:valAx>
        <c:axId val="2793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3529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41.08</c:v>
                </c:pt>
              </c:numCache>
            </c:numRef>
          </c:val>
          <c:extLst>
            <c:ext xmlns:c16="http://schemas.microsoft.com/office/drawing/2014/chart" uri="{C3380CC4-5D6E-409C-BE32-E72D297353CC}">
              <c16:uniqueId val="{00000000-FF3B-4ADE-94C4-9739D7450FDE}"/>
            </c:ext>
          </c:extLst>
        </c:ser>
        <c:dLbls>
          <c:showLegendKey val="0"/>
          <c:showVal val="0"/>
          <c:showCatName val="0"/>
          <c:showSerName val="0"/>
          <c:showPercent val="0"/>
          <c:showBubbleSize val="0"/>
        </c:dLbls>
        <c:gapWidth val="150"/>
        <c:axId val="280041824"/>
        <c:axId val="28004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51.75</c:v>
                </c:pt>
              </c:numCache>
            </c:numRef>
          </c:val>
          <c:smooth val="0"/>
          <c:extLst>
            <c:ext xmlns:c16="http://schemas.microsoft.com/office/drawing/2014/chart" uri="{C3380CC4-5D6E-409C-BE32-E72D297353CC}">
              <c16:uniqueId val="{00000001-FF3B-4ADE-94C4-9739D7450FDE}"/>
            </c:ext>
          </c:extLst>
        </c:ser>
        <c:dLbls>
          <c:showLegendKey val="0"/>
          <c:showVal val="0"/>
          <c:showCatName val="0"/>
          <c:showSerName val="0"/>
          <c:showPercent val="0"/>
          <c:showBubbleSize val="0"/>
        </c:dLbls>
        <c:marker val="1"/>
        <c:smooth val="0"/>
        <c:axId val="280041824"/>
        <c:axId val="280042216"/>
      </c:lineChart>
      <c:dateAx>
        <c:axId val="280041824"/>
        <c:scaling>
          <c:orientation val="minMax"/>
        </c:scaling>
        <c:delete val="1"/>
        <c:axPos val="b"/>
        <c:numFmt formatCode="ge" sourceLinked="1"/>
        <c:majorTickMark val="none"/>
        <c:minorTickMark val="none"/>
        <c:tickLblPos val="none"/>
        <c:crossAx val="280042216"/>
        <c:crosses val="autoZero"/>
        <c:auto val="1"/>
        <c:lblOffset val="100"/>
        <c:baseTimeUnit val="years"/>
      </c:dateAx>
      <c:valAx>
        <c:axId val="2800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72.95</c:v>
                </c:pt>
              </c:numCache>
            </c:numRef>
          </c:val>
          <c:extLst>
            <c:ext xmlns:c16="http://schemas.microsoft.com/office/drawing/2014/chart" uri="{C3380CC4-5D6E-409C-BE32-E72D297353CC}">
              <c16:uniqueId val="{00000000-16CF-4394-BEC7-7B38D697E314}"/>
            </c:ext>
          </c:extLst>
        </c:ser>
        <c:dLbls>
          <c:showLegendKey val="0"/>
          <c:showVal val="0"/>
          <c:showCatName val="0"/>
          <c:showSerName val="0"/>
          <c:showPercent val="0"/>
          <c:showBubbleSize val="0"/>
        </c:dLbls>
        <c:gapWidth val="150"/>
        <c:axId val="280043392"/>
        <c:axId val="28004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84.84</c:v>
                </c:pt>
              </c:numCache>
            </c:numRef>
          </c:val>
          <c:smooth val="0"/>
          <c:extLst>
            <c:ext xmlns:c16="http://schemas.microsoft.com/office/drawing/2014/chart" uri="{C3380CC4-5D6E-409C-BE32-E72D297353CC}">
              <c16:uniqueId val="{00000001-16CF-4394-BEC7-7B38D697E314}"/>
            </c:ext>
          </c:extLst>
        </c:ser>
        <c:dLbls>
          <c:showLegendKey val="0"/>
          <c:showVal val="0"/>
          <c:showCatName val="0"/>
          <c:showSerName val="0"/>
          <c:showPercent val="0"/>
          <c:showBubbleSize val="0"/>
        </c:dLbls>
        <c:marker val="1"/>
        <c:smooth val="0"/>
        <c:axId val="280043392"/>
        <c:axId val="280043784"/>
      </c:lineChart>
      <c:dateAx>
        <c:axId val="280043392"/>
        <c:scaling>
          <c:orientation val="minMax"/>
        </c:scaling>
        <c:delete val="1"/>
        <c:axPos val="b"/>
        <c:numFmt formatCode="ge" sourceLinked="1"/>
        <c:majorTickMark val="none"/>
        <c:minorTickMark val="none"/>
        <c:tickLblPos val="none"/>
        <c:crossAx val="280043784"/>
        <c:crosses val="autoZero"/>
        <c:auto val="1"/>
        <c:lblOffset val="100"/>
        <c:baseTimeUnit val="years"/>
      </c:dateAx>
      <c:valAx>
        <c:axId val="28004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102.08</c:v>
                </c:pt>
              </c:numCache>
            </c:numRef>
          </c:val>
          <c:extLst>
            <c:ext xmlns:c16="http://schemas.microsoft.com/office/drawing/2014/chart" uri="{C3380CC4-5D6E-409C-BE32-E72D297353CC}">
              <c16:uniqueId val="{00000000-2860-405D-934B-2115BA7AA9CA}"/>
            </c:ext>
          </c:extLst>
        </c:ser>
        <c:dLbls>
          <c:showLegendKey val="0"/>
          <c:showVal val="0"/>
          <c:showCatName val="0"/>
          <c:showSerName val="0"/>
          <c:showPercent val="0"/>
          <c:showBubbleSize val="0"/>
        </c:dLbls>
        <c:gapWidth val="150"/>
        <c:axId val="340408536"/>
        <c:axId val="34040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100.95</c:v>
                </c:pt>
              </c:numCache>
            </c:numRef>
          </c:val>
          <c:smooth val="0"/>
          <c:extLst>
            <c:ext xmlns:c16="http://schemas.microsoft.com/office/drawing/2014/chart" uri="{C3380CC4-5D6E-409C-BE32-E72D297353CC}">
              <c16:uniqueId val="{00000001-2860-405D-934B-2115BA7AA9CA}"/>
            </c:ext>
          </c:extLst>
        </c:ser>
        <c:dLbls>
          <c:showLegendKey val="0"/>
          <c:showVal val="0"/>
          <c:showCatName val="0"/>
          <c:showSerName val="0"/>
          <c:showPercent val="0"/>
          <c:showBubbleSize val="0"/>
        </c:dLbls>
        <c:marker val="1"/>
        <c:smooth val="0"/>
        <c:axId val="340408536"/>
        <c:axId val="340404616"/>
      </c:lineChart>
      <c:dateAx>
        <c:axId val="340408536"/>
        <c:scaling>
          <c:orientation val="minMax"/>
        </c:scaling>
        <c:delete val="1"/>
        <c:axPos val="b"/>
        <c:numFmt formatCode="ge" sourceLinked="1"/>
        <c:majorTickMark val="none"/>
        <c:minorTickMark val="none"/>
        <c:tickLblPos val="none"/>
        <c:crossAx val="340404616"/>
        <c:crosses val="autoZero"/>
        <c:auto val="1"/>
        <c:lblOffset val="100"/>
        <c:baseTimeUnit val="years"/>
      </c:dateAx>
      <c:valAx>
        <c:axId val="34040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40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4.3600000000000003</c:v>
                </c:pt>
              </c:numCache>
            </c:numRef>
          </c:val>
          <c:extLst>
            <c:ext xmlns:c16="http://schemas.microsoft.com/office/drawing/2014/chart" uri="{C3380CC4-5D6E-409C-BE32-E72D297353CC}">
              <c16:uniqueId val="{00000000-692F-4197-97E1-F3BAE256FF9A}"/>
            </c:ext>
          </c:extLst>
        </c:ser>
        <c:dLbls>
          <c:showLegendKey val="0"/>
          <c:showVal val="0"/>
          <c:showCatName val="0"/>
          <c:showSerName val="0"/>
          <c:showPercent val="0"/>
          <c:showBubbleSize val="0"/>
        </c:dLbls>
        <c:gapWidth val="150"/>
        <c:axId val="340402656"/>
        <c:axId val="34040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24.87</c:v>
                </c:pt>
              </c:numCache>
            </c:numRef>
          </c:val>
          <c:smooth val="0"/>
          <c:extLst>
            <c:ext xmlns:c16="http://schemas.microsoft.com/office/drawing/2014/chart" uri="{C3380CC4-5D6E-409C-BE32-E72D297353CC}">
              <c16:uniqueId val="{00000001-692F-4197-97E1-F3BAE256FF9A}"/>
            </c:ext>
          </c:extLst>
        </c:ser>
        <c:dLbls>
          <c:showLegendKey val="0"/>
          <c:showVal val="0"/>
          <c:showCatName val="0"/>
          <c:showSerName val="0"/>
          <c:showPercent val="0"/>
          <c:showBubbleSize val="0"/>
        </c:dLbls>
        <c:marker val="1"/>
        <c:smooth val="0"/>
        <c:axId val="340402656"/>
        <c:axId val="340401872"/>
      </c:lineChart>
      <c:dateAx>
        <c:axId val="340402656"/>
        <c:scaling>
          <c:orientation val="minMax"/>
        </c:scaling>
        <c:delete val="1"/>
        <c:axPos val="b"/>
        <c:numFmt formatCode="ge" sourceLinked="1"/>
        <c:majorTickMark val="none"/>
        <c:minorTickMark val="none"/>
        <c:tickLblPos val="none"/>
        <c:crossAx val="340401872"/>
        <c:crosses val="autoZero"/>
        <c:auto val="1"/>
        <c:lblOffset val="100"/>
        <c:baseTimeUnit val="years"/>
      </c:dateAx>
      <c:valAx>
        <c:axId val="34040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4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38-44CB-B19B-92128E624411}"/>
            </c:ext>
          </c:extLst>
        </c:ser>
        <c:dLbls>
          <c:showLegendKey val="0"/>
          <c:showVal val="0"/>
          <c:showCatName val="0"/>
          <c:showSerName val="0"/>
          <c:showPercent val="0"/>
          <c:showBubbleSize val="0"/>
        </c:dLbls>
        <c:gapWidth val="150"/>
        <c:axId val="281396296"/>
        <c:axId val="28139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938-44CB-B19B-92128E624411}"/>
            </c:ext>
          </c:extLst>
        </c:ser>
        <c:dLbls>
          <c:showLegendKey val="0"/>
          <c:showVal val="0"/>
          <c:showCatName val="0"/>
          <c:showSerName val="0"/>
          <c:showPercent val="0"/>
          <c:showBubbleSize val="0"/>
        </c:dLbls>
        <c:marker val="1"/>
        <c:smooth val="0"/>
        <c:axId val="281396296"/>
        <c:axId val="281398256"/>
      </c:lineChart>
      <c:dateAx>
        <c:axId val="281396296"/>
        <c:scaling>
          <c:orientation val="minMax"/>
        </c:scaling>
        <c:delete val="1"/>
        <c:axPos val="b"/>
        <c:numFmt formatCode="ge" sourceLinked="1"/>
        <c:majorTickMark val="none"/>
        <c:minorTickMark val="none"/>
        <c:tickLblPos val="none"/>
        <c:crossAx val="281398256"/>
        <c:crosses val="autoZero"/>
        <c:auto val="1"/>
        <c:lblOffset val="100"/>
        <c:baseTimeUnit val="years"/>
      </c:dateAx>
      <c:valAx>
        <c:axId val="28139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39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AA-4A96-BB7C-EF4EDEE3E44C}"/>
            </c:ext>
          </c:extLst>
        </c:ser>
        <c:dLbls>
          <c:showLegendKey val="0"/>
          <c:showVal val="0"/>
          <c:showCatName val="0"/>
          <c:showSerName val="0"/>
          <c:showPercent val="0"/>
          <c:showBubbleSize val="0"/>
        </c:dLbls>
        <c:gapWidth val="150"/>
        <c:axId val="278102512"/>
        <c:axId val="27810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224.04</c:v>
                </c:pt>
              </c:numCache>
            </c:numRef>
          </c:val>
          <c:smooth val="0"/>
          <c:extLst>
            <c:ext xmlns:c16="http://schemas.microsoft.com/office/drawing/2014/chart" uri="{C3380CC4-5D6E-409C-BE32-E72D297353CC}">
              <c16:uniqueId val="{00000001-08AA-4A96-BB7C-EF4EDEE3E44C}"/>
            </c:ext>
          </c:extLst>
        </c:ser>
        <c:dLbls>
          <c:showLegendKey val="0"/>
          <c:showVal val="0"/>
          <c:showCatName val="0"/>
          <c:showSerName val="0"/>
          <c:showPercent val="0"/>
          <c:showBubbleSize val="0"/>
        </c:dLbls>
        <c:marker val="1"/>
        <c:smooth val="0"/>
        <c:axId val="278102512"/>
        <c:axId val="278100944"/>
      </c:lineChart>
      <c:dateAx>
        <c:axId val="278102512"/>
        <c:scaling>
          <c:orientation val="minMax"/>
        </c:scaling>
        <c:delete val="1"/>
        <c:axPos val="b"/>
        <c:numFmt formatCode="ge" sourceLinked="1"/>
        <c:majorTickMark val="none"/>
        <c:minorTickMark val="none"/>
        <c:tickLblPos val="none"/>
        <c:crossAx val="278100944"/>
        <c:crosses val="autoZero"/>
        <c:auto val="1"/>
        <c:lblOffset val="100"/>
        <c:baseTimeUnit val="years"/>
      </c:dateAx>
      <c:valAx>
        <c:axId val="27810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10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21.3</c:v>
                </c:pt>
              </c:numCache>
            </c:numRef>
          </c:val>
          <c:extLst>
            <c:ext xmlns:c16="http://schemas.microsoft.com/office/drawing/2014/chart" uri="{C3380CC4-5D6E-409C-BE32-E72D297353CC}">
              <c16:uniqueId val="{00000000-7A5C-4EAE-9A57-234352CB375E}"/>
            </c:ext>
          </c:extLst>
        </c:ser>
        <c:dLbls>
          <c:showLegendKey val="0"/>
          <c:showVal val="0"/>
          <c:showCatName val="0"/>
          <c:showSerName val="0"/>
          <c:showPercent val="0"/>
          <c:showBubbleSize val="0"/>
        </c:dLbls>
        <c:gapWidth val="150"/>
        <c:axId val="275336312"/>
        <c:axId val="27533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29.91</c:v>
                </c:pt>
              </c:numCache>
            </c:numRef>
          </c:val>
          <c:smooth val="0"/>
          <c:extLst>
            <c:ext xmlns:c16="http://schemas.microsoft.com/office/drawing/2014/chart" uri="{C3380CC4-5D6E-409C-BE32-E72D297353CC}">
              <c16:uniqueId val="{00000001-7A5C-4EAE-9A57-234352CB375E}"/>
            </c:ext>
          </c:extLst>
        </c:ser>
        <c:dLbls>
          <c:showLegendKey val="0"/>
          <c:showVal val="0"/>
          <c:showCatName val="0"/>
          <c:showSerName val="0"/>
          <c:showPercent val="0"/>
          <c:showBubbleSize val="0"/>
        </c:dLbls>
        <c:marker val="1"/>
        <c:smooth val="0"/>
        <c:axId val="275336312"/>
        <c:axId val="275335528"/>
      </c:lineChart>
      <c:dateAx>
        <c:axId val="275336312"/>
        <c:scaling>
          <c:orientation val="minMax"/>
        </c:scaling>
        <c:delete val="1"/>
        <c:axPos val="b"/>
        <c:numFmt formatCode="ge" sourceLinked="1"/>
        <c:majorTickMark val="none"/>
        <c:minorTickMark val="none"/>
        <c:tickLblPos val="none"/>
        <c:crossAx val="275335528"/>
        <c:crosses val="autoZero"/>
        <c:auto val="1"/>
        <c:lblOffset val="100"/>
        <c:baseTimeUnit val="years"/>
      </c:dateAx>
      <c:valAx>
        <c:axId val="27533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3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0.08</c:v>
                </c:pt>
              </c:numCache>
            </c:numRef>
          </c:val>
          <c:extLst>
            <c:ext xmlns:c16="http://schemas.microsoft.com/office/drawing/2014/chart" uri="{C3380CC4-5D6E-409C-BE32-E72D297353CC}">
              <c16:uniqueId val="{00000000-6F2B-40AE-8C85-32AFD8538495}"/>
            </c:ext>
          </c:extLst>
        </c:ser>
        <c:dLbls>
          <c:showLegendKey val="0"/>
          <c:showVal val="0"/>
          <c:showCatName val="0"/>
          <c:showSerName val="0"/>
          <c:showPercent val="0"/>
          <c:showBubbleSize val="0"/>
        </c:dLbls>
        <c:gapWidth val="150"/>
        <c:axId val="275025984"/>
        <c:axId val="27841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855.8</c:v>
                </c:pt>
              </c:numCache>
            </c:numRef>
          </c:val>
          <c:smooth val="0"/>
          <c:extLst>
            <c:ext xmlns:c16="http://schemas.microsoft.com/office/drawing/2014/chart" uri="{C3380CC4-5D6E-409C-BE32-E72D297353CC}">
              <c16:uniqueId val="{00000001-6F2B-40AE-8C85-32AFD8538495}"/>
            </c:ext>
          </c:extLst>
        </c:ser>
        <c:dLbls>
          <c:showLegendKey val="0"/>
          <c:showVal val="0"/>
          <c:showCatName val="0"/>
          <c:showSerName val="0"/>
          <c:showPercent val="0"/>
          <c:showBubbleSize val="0"/>
        </c:dLbls>
        <c:marker val="1"/>
        <c:smooth val="0"/>
        <c:axId val="275025984"/>
        <c:axId val="278419144"/>
      </c:lineChart>
      <c:dateAx>
        <c:axId val="275025984"/>
        <c:scaling>
          <c:orientation val="minMax"/>
        </c:scaling>
        <c:delete val="1"/>
        <c:axPos val="b"/>
        <c:numFmt formatCode="ge" sourceLinked="1"/>
        <c:majorTickMark val="none"/>
        <c:minorTickMark val="none"/>
        <c:tickLblPos val="none"/>
        <c:crossAx val="278419144"/>
        <c:crosses val="autoZero"/>
        <c:auto val="1"/>
        <c:lblOffset val="100"/>
        <c:baseTimeUnit val="years"/>
      </c:dateAx>
      <c:valAx>
        <c:axId val="27841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0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70.540000000000006</c:v>
                </c:pt>
              </c:numCache>
            </c:numRef>
          </c:val>
          <c:extLst>
            <c:ext xmlns:c16="http://schemas.microsoft.com/office/drawing/2014/chart" uri="{C3380CC4-5D6E-409C-BE32-E72D297353CC}">
              <c16:uniqueId val="{00000000-91AD-4A4B-B96C-7203F6A2D695}"/>
            </c:ext>
          </c:extLst>
        </c:ser>
        <c:dLbls>
          <c:showLegendKey val="0"/>
          <c:showVal val="0"/>
          <c:showCatName val="0"/>
          <c:showSerName val="0"/>
          <c:showPercent val="0"/>
          <c:showBubbleSize val="0"/>
        </c:dLbls>
        <c:gapWidth val="150"/>
        <c:axId val="275577496"/>
        <c:axId val="34752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59.8</c:v>
                </c:pt>
              </c:numCache>
            </c:numRef>
          </c:val>
          <c:smooth val="0"/>
          <c:extLst>
            <c:ext xmlns:c16="http://schemas.microsoft.com/office/drawing/2014/chart" uri="{C3380CC4-5D6E-409C-BE32-E72D297353CC}">
              <c16:uniqueId val="{00000001-91AD-4A4B-B96C-7203F6A2D695}"/>
            </c:ext>
          </c:extLst>
        </c:ser>
        <c:dLbls>
          <c:showLegendKey val="0"/>
          <c:showVal val="0"/>
          <c:showCatName val="0"/>
          <c:showSerName val="0"/>
          <c:showPercent val="0"/>
          <c:showBubbleSize val="0"/>
        </c:dLbls>
        <c:marker val="1"/>
        <c:smooth val="0"/>
        <c:axId val="275577496"/>
        <c:axId val="347522928"/>
      </c:lineChart>
      <c:dateAx>
        <c:axId val="275577496"/>
        <c:scaling>
          <c:orientation val="minMax"/>
        </c:scaling>
        <c:delete val="1"/>
        <c:axPos val="b"/>
        <c:numFmt formatCode="ge" sourceLinked="1"/>
        <c:majorTickMark val="none"/>
        <c:minorTickMark val="none"/>
        <c:tickLblPos val="none"/>
        <c:crossAx val="347522928"/>
        <c:crosses val="autoZero"/>
        <c:auto val="1"/>
        <c:lblOffset val="100"/>
        <c:baseTimeUnit val="years"/>
      </c:dateAx>
      <c:valAx>
        <c:axId val="34752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57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196.78</c:v>
                </c:pt>
              </c:numCache>
            </c:numRef>
          </c:val>
          <c:extLst>
            <c:ext xmlns:c16="http://schemas.microsoft.com/office/drawing/2014/chart" uri="{C3380CC4-5D6E-409C-BE32-E72D297353CC}">
              <c16:uniqueId val="{00000000-F132-47AF-95D1-4C8063CCE5ED}"/>
            </c:ext>
          </c:extLst>
        </c:ser>
        <c:dLbls>
          <c:showLegendKey val="0"/>
          <c:showVal val="0"/>
          <c:showCatName val="0"/>
          <c:showSerName val="0"/>
          <c:showPercent val="0"/>
          <c:showBubbleSize val="0"/>
        </c:dLbls>
        <c:gapWidth val="150"/>
        <c:axId val="280040256"/>
        <c:axId val="28004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263.76</c:v>
                </c:pt>
              </c:numCache>
            </c:numRef>
          </c:val>
          <c:smooth val="0"/>
          <c:extLst>
            <c:ext xmlns:c16="http://schemas.microsoft.com/office/drawing/2014/chart" uri="{C3380CC4-5D6E-409C-BE32-E72D297353CC}">
              <c16:uniqueId val="{00000001-F132-47AF-95D1-4C8063CCE5ED}"/>
            </c:ext>
          </c:extLst>
        </c:ser>
        <c:dLbls>
          <c:showLegendKey val="0"/>
          <c:showVal val="0"/>
          <c:showCatName val="0"/>
          <c:showSerName val="0"/>
          <c:showPercent val="0"/>
          <c:showBubbleSize val="0"/>
        </c:dLbls>
        <c:marker val="1"/>
        <c:smooth val="0"/>
        <c:axId val="280040256"/>
        <c:axId val="280040648"/>
      </c:lineChart>
      <c:dateAx>
        <c:axId val="280040256"/>
        <c:scaling>
          <c:orientation val="minMax"/>
        </c:scaling>
        <c:delete val="1"/>
        <c:axPos val="b"/>
        <c:numFmt formatCode="ge" sourceLinked="1"/>
        <c:majorTickMark val="none"/>
        <c:minorTickMark val="none"/>
        <c:tickLblPos val="none"/>
        <c:crossAx val="280040648"/>
        <c:crosses val="autoZero"/>
        <c:auto val="1"/>
        <c:lblOffset val="100"/>
        <c:baseTimeUnit val="years"/>
      </c:dateAx>
      <c:valAx>
        <c:axId val="28004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1" zoomScaleNormal="100" workbookViewId="0">
      <selection activeCell="CF75" sqref="CF7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都城市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166409</v>
      </c>
      <c r="AM8" s="50"/>
      <c r="AN8" s="50"/>
      <c r="AO8" s="50"/>
      <c r="AP8" s="50"/>
      <c r="AQ8" s="50"/>
      <c r="AR8" s="50"/>
      <c r="AS8" s="50"/>
      <c r="AT8" s="45">
        <f>データ!T6</f>
        <v>653.36</v>
      </c>
      <c r="AU8" s="45"/>
      <c r="AV8" s="45"/>
      <c r="AW8" s="45"/>
      <c r="AX8" s="45"/>
      <c r="AY8" s="45"/>
      <c r="AZ8" s="45"/>
      <c r="BA8" s="45"/>
      <c r="BB8" s="45">
        <f>データ!U6</f>
        <v>254.7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66.98</v>
      </c>
      <c r="J10" s="45"/>
      <c r="K10" s="45"/>
      <c r="L10" s="45"/>
      <c r="M10" s="45"/>
      <c r="N10" s="45"/>
      <c r="O10" s="45"/>
      <c r="P10" s="45">
        <f>データ!P6</f>
        <v>7.2</v>
      </c>
      <c r="Q10" s="45"/>
      <c r="R10" s="45"/>
      <c r="S10" s="45"/>
      <c r="T10" s="45"/>
      <c r="U10" s="45"/>
      <c r="V10" s="45"/>
      <c r="W10" s="45">
        <f>データ!Q6</f>
        <v>96.92</v>
      </c>
      <c r="X10" s="45"/>
      <c r="Y10" s="45"/>
      <c r="Z10" s="45"/>
      <c r="AA10" s="45"/>
      <c r="AB10" s="45"/>
      <c r="AC10" s="45"/>
      <c r="AD10" s="50">
        <f>データ!R6</f>
        <v>2793</v>
      </c>
      <c r="AE10" s="50"/>
      <c r="AF10" s="50"/>
      <c r="AG10" s="50"/>
      <c r="AH10" s="50"/>
      <c r="AI10" s="50"/>
      <c r="AJ10" s="50"/>
      <c r="AK10" s="2"/>
      <c r="AL10" s="50">
        <f>データ!V6</f>
        <v>11901</v>
      </c>
      <c r="AM10" s="50"/>
      <c r="AN10" s="50"/>
      <c r="AO10" s="50"/>
      <c r="AP10" s="50"/>
      <c r="AQ10" s="50"/>
      <c r="AR10" s="50"/>
      <c r="AS10" s="50"/>
      <c r="AT10" s="45">
        <f>データ!W6</f>
        <v>7.9</v>
      </c>
      <c r="AU10" s="45"/>
      <c r="AV10" s="45"/>
      <c r="AW10" s="45"/>
      <c r="AX10" s="45"/>
      <c r="AY10" s="45"/>
      <c r="AZ10" s="45"/>
      <c r="BA10" s="45"/>
      <c r="BB10" s="45">
        <f>データ!X6</f>
        <v>1506.46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122</v>
      </c>
      <c r="BM66" s="83"/>
      <c r="BN66" s="83"/>
      <c r="BO66" s="83"/>
      <c r="BP66" s="83"/>
      <c r="BQ66" s="83"/>
      <c r="BR66" s="83"/>
      <c r="BS66" s="83"/>
      <c r="BT66" s="83"/>
      <c r="BU66" s="83"/>
      <c r="BV66" s="83"/>
      <c r="BW66" s="83"/>
      <c r="BX66" s="83"/>
      <c r="BY66" s="83"/>
      <c r="BZ66" s="8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2"/>
      <c r="BM79" s="83"/>
      <c r="BN79" s="83"/>
      <c r="BO79" s="83"/>
      <c r="BP79" s="83"/>
      <c r="BQ79" s="83"/>
      <c r="BR79" s="83"/>
      <c r="BS79" s="83"/>
      <c r="BT79" s="83"/>
      <c r="BU79" s="83"/>
      <c r="BV79" s="83"/>
      <c r="BW79" s="83"/>
      <c r="BX79" s="83"/>
      <c r="BY79" s="83"/>
      <c r="BZ79" s="84"/>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2"/>
      <c r="BM80" s="83"/>
      <c r="BN80" s="83"/>
      <c r="BO80" s="83"/>
      <c r="BP80" s="83"/>
      <c r="BQ80" s="83"/>
      <c r="BR80" s="83"/>
      <c r="BS80" s="83"/>
      <c r="BT80" s="83"/>
      <c r="BU80" s="83"/>
      <c r="BV80" s="83"/>
      <c r="BW80" s="83"/>
      <c r="BX80" s="83"/>
      <c r="BY80" s="83"/>
      <c r="BZ80" s="84"/>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06YoA/2tK25c9h7eLasRcmYV4NdhKLscpwBNS4CXF/FO6n7NvaLqJccsQi6HAwl4OkzrTVCfTk4f9IDlf3KM+A==" saltValue="FZ4AIsBcXnRF8xpnaNga8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2">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452025</v>
      </c>
      <c r="D6" s="33">
        <f t="shared" si="3"/>
        <v>46</v>
      </c>
      <c r="E6" s="33">
        <f t="shared" si="3"/>
        <v>17</v>
      </c>
      <c r="F6" s="33">
        <f t="shared" si="3"/>
        <v>5</v>
      </c>
      <c r="G6" s="33">
        <f t="shared" si="3"/>
        <v>0</v>
      </c>
      <c r="H6" s="33" t="str">
        <f t="shared" si="3"/>
        <v>宮崎県　都城市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66.98</v>
      </c>
      <c r="P6" s="34">
        <f t="shared" si="3"/>
        <v>7.2</v>
      </c>
      <c r="Q6" s="34">
        <f t="shared" si="3"/>
        <v>96.92</v>
      </c>
      <c r="R6" s="34">
        <f t="shared" si="3"/>
        <v>2793</v>
      </c>
      <c r="S6" s="34">
        <f t="shared" si="3"/>
        <v>166409</v>
      </c>
      <c r="T6" s="34">
        <f t="shared" si="3"/>
        <v>653.36</v>
      </c>
      <c r="U6" s="34">
        <f t="shared" si="3"/>
        <v>254.7</v>
      </c>
      <c r="V6" s="34">
        <f t="shared" si="3"/>
        <v>11901</v>
      </c>
      <c r="W6" s="34">
        <f t="shared" si="3"/>
        <v>7.9</v>
      </c>
      <c r="X6" s="34">
        <f t="shared" si="3"/>
        <v>1506.46</v>
      </c>
      <c r="Y6" s="35" t="str">
        <f>IF(Y7="",NA(),Y7)</f>
        <v>-</v>
      </c>
      <c r="Z6" s="35" t="str">
        <f t="shared" ref="Z6:AH6" si="4">IF(Z7="",NA(),Z7)</f>
        <v>-</v>
      </c>
      <c r="AA6" s="35" t="str">
        <f t="shared" si="4"/>
        <v>-</v>
      </c>
      <c r="AB6" s="35" t="str">
        <f t="shared" si="4"/>
        <v>-</v>
      </c>
      <c r="AC6" s="35">
        <f t="shared" si="4"/>
        <v>102.08</v>
      </c>
      <c r="AD6" s="35" t="str">
        <f t="shared" si="4"/>
        <v>-</v>
      </c>
      <c r="AE6" s="35" t="str">
        <f t="shared" si="4"/>
        <v>-</v>
      </c>
      <c r="AF6" s="35" t="str">
        <f t="shared" si="4"/>
        <v>-</v>
      </c>
      <c r="AG6" s="35" t="str">
        <f t="shared" si="4"/>
        <v>-</v>
      </c>
      <c r="AH6" s="35">
        <f t="shared" si="4"/>
        <v>100.95</v>
      </c>
      <c r="AI6" s="34" t="str">
        <f>IF(AI7="","",IF(AI7="-","【-】","【"&amp;SUBSTITUTE(TEXT(AI7,"#,##0.00"),"-","△")&amp;"】"))</f>
        <v>【100.96】</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224.04</v>
      </c>
      <c r="AT6" s="34" t="str">
        <f>IF(AT7="","",IF(AT7="-","【-】","【"&amp;SUBSTITUTE(TEXT(AT7,"#,##0.00"),"-","△")&amp;"】"))</f>
        <v>【198.51】</v>
      </c>
      <c r="AU6" s="35" t="str">
        <f>IF(AU7="",NA(),AU7)</f>
        <v>-</v>
      </c>
      <c r="AV6" s="35" t="str">
        <f t="shared" ref="AV6:BD6" si="6">IF(AV7="",NA(),AV7)</f>
        <v>-</v>
      </c>
      <c r="AW6" s="35" t="str">
        <f t="shared" si="6"/>
        <v>-</v>
      </c>
      <c r="AX6" s="35" t="str">
        <f t="shared" si="6"/>
        <v>-</v>
      </c>
      <c r="AY6" s="35">
        <f t="shared" si="6"/>
        <v>21.3</v>
      </c>
      <c r="AZ6" s="35" t="str">
        <f t="shared" si="6"/>
        <v>-</v>
      </c>
      <c r="BA6" s="35" t="str">
        <f t="shared" si="6"/>
        <v>-</v>
      </c>
      <c r="BB6" s="35" t="str">
        <f t="shared" si="6"/>
        <v>-</v>
      </c>
      <c r="BC6" s="35" t="str">
        <f t="shared" si="6"/>
        <v>-</v>
      </c>
      <c r="BD6" s="35">
        <f t="shared" si="6"/>
        <v>29.91</v>
      </c>
      <c r="BE6" s="34" t="str">
        <f>IF(BE7="","",IF(BE7="-","【-】","【"&amp;SUBSTITUTE(TEXT(BE7,"#,##0.00"),"-","△")&amp;"】"))</f>
        <v>【32.86】</v>
      </c>
      <c r="BF6" s="35" t="str">
        <f>IF(BF7="",NA(),BF7)</f>
        <v>-</v>
      </c>
      <c r="BG6" s="35" t="str">
        <f t="shared" ref="BG6:BO6" si="7">IF(BG7="",NA(),BG7)</f>
        <v>-</v>
      </c>
      <c r="BH6" s="35" t="str">
        <f t="shared" si="7"/>
        <v>-</v>
      </c>
      <c r="BI6" s="35" t="str">
        <f t="shared" si="7"/>
        <v>-</v>
      </c>
      <c r="BJ6" s="35">
        <f t="shared" si="7"/>
        <v>0.08</v>
      </c>
      <c r="BK6" s="35" t="str">
        <f t="shared" si="7"/>
        <v>-</v>
      </c>
      <c r="BL6" s="35" t="str">
        <f t="shared" si="7"/>
        <v>-</v>
      </c>
      <c r="BM6" s="35" t="str">
        <f t="shared" si="7"/>
        <v>-</v>
      </c>
      <c r="BN6" s="35" t="str">
        <f t="shared" si="7"/>
        <v>-</v>
      </c>
      <c r="BO6" s="35">
        <f t="shared" si="7"/>
        <v>855.8</v>
      </c>
      <c r="BP6" s="34" t="str">
        <f>IF(BP7="","",IF(BP7="-","【-】","【"&amp;SUBSTITUTE(TEXT(BP7,"#,##0.00"),"-","△")&amp;"】"))</f>
        <v>【814.89】</v>
      </c>
      <c r="BQ6" s="35" t="str">
        <f>IF(BQ7="",NA(),BQ7)</f>
        <v>-</v>
      </c>
      <c r="BR6" s="35" t="str">
        <f t="shared" ref="BR6:BZ6" si="8">IF(BR7="",NA(),BR7)</f>
        <v>-</v>
      </c>
      <c r="BS6" s="35" t="str">
        <f t="shared" si="8"/>
        <v>-</v>
      </c>
      <c r="BT6" s="35" t="str">
        <f t="shared" si="8"/>
        <v>-</v>
      </c>
      <c r="BU6" s="35">
        <f t="shared" si="8"/>
        <v>70.540000000000006</v>
      </c>
      <c r="BV6" s="35" t="str">
        <f t="shared" si="8"/>
        <v>-</v>
      </c>
      <c r="BW6" s="35" t="str">
        <f t="shared" si="8"/>
        <v>-</v>
      </c>
      <c r="BX6" s="35" t="str">
        <f t="shared" si="8"/>
        <v>-</v>
      </c>
      <c r="BY6" s="35" t="str">
        <f t="shared" si="8"/>
        <v>-</v>
      </c>
      <c r="BZ6" s="35">
        <f t="shared" si="8"/>
        <v>59.8</v>
      </c>
      <c r="CA6" s="34" t="str">
        <f>IF(CA7="","",IF(CA7="-","【-】","【"&amp;SUBSTITUTE(TEXT(CA7,"#,##0.00"),"-","△")&amp;"】"))</f>
        <v>【60.64】</v>
      </c>
      <c r="CB6" s="35" t="str">
        <f>IF(CB7="",NA(),CB7)</f>
        <v>-</v>
      </c>
      <c r="CC6" s="35" t="str">
        <f t="shared" ref="CC6:CK6" si="9">IF(CC7="",NA(),CC7)</f>
        <v>-</v>
      </c>
      <c r="CD6" s="35" t="str">
        <f t="shared" si="9"/>
        <v>-</v>
      </c>
      <c r="CE6" s="35" t="str">
        <f t="shared" si="9"/>
        <v>-</v>
      </c>
      <c r="CF6" s="35">
        <f t="shared" si="9"/>
        <v>196.78</v>
      </c>
      <c r="CG6" s="35" t="str">
        <f t="shared" si="9"/>
        <v>-</v>
      </c>
      <c r="CH6" s="35" t="str">
        <f t="shared" si="9"/>
        <v>-</v>
      </c>
      <c r="CI6" s="35" t="str">
        <f t="shared" si="9"/>
        <v>-</v>
      </c>
      <c r="CJ6" s="35" t="str">
        <f t="shared" si="9"/>
        <v>-</v>
      </c>
      <c r="CK6" s="35">
        <f t="shared" si="9"/>
        <v>263.76</v>
      </c>
      <c r="CL6" s="34" t="str">
        <f>IF(CL7="","",IF(CL7="-","【-】","【"&amp;SUBSTITUTE(TEXT(CL7,"#,##0.00"),"-","△")&amp;"】"))</f>
        <v>【255.52】</v>
      </c>
      <c r="CM6" s="35" t="str">
        <f>IF(CM7="",NA(),CM7)</f>
        <v>-</v>
      </c>
      <c r="CN6" s="35" t="str">
        <f t="shared" ref="CN6:CV6" si="10">IF(CN7="",NA(),CN7)</f>
        <v>-</v>
      </c>
      <c r="CO6" s="35" t="str">
        <f t="shared" si="10"/>
        <v>-</v>
      </c>
      <c r="CP6" s="35" t="str">
        <f t="shared" si="10"/>
        <v>-</v>
      </c>
      <c r="CQ6" s="35">
        <f t="shared" si="10"/>
        <v>41.08</v>
      </c>
      <c r="CR6" s="35" t="str">
        <f t="shared" si="10"/>
        <v>-</v>
      </c>
      <c r="CS6" s="35" t="str">
        <f t="shared" si="10"/>
        <v>-</v>
      </c>
      <c r="CT6" s="35" t="str">
        <f t="shared" si="10"/>
        <v>-</v>
      </c>
      <c r="CU6" s="35" t="str">
        <f t="shared" si="10"/>
        <v>-</v>
      </c>
      <c r="CV6" s="35">
        <f t="shared" si="10"/>
        <v>51.75</v>
      </c>
      <c r="CW6" s="34" t="str">
        <f>IF(CW7="","",IF(CW7="-","【-】","【"&amp;SUBSTITUTE(TEXT(CW7,"#,##0.00"),"-","△")&amp;"】"))</f>
        <v>【52.49】</v>
      </c>
      <c r="CX6" s="35" t="str">
        <f>IF(CX7="",NA(),CX7)</f>
        <v>-</v>
      </c>
      <c r="CY6" s="35" t="str">
        <f t="shared" ref="CY6:DG6" si="11">IF(CY7="",NA(),CY7)</f>
        <v>-</v>
      </c>
      <c r="CZ6" s="35" t="str">
        <f t="shared" si="11"/>
        <v>-</v>
      </c>
      <c r="DA6" s="35" t="str">
        <f t="shared" si="11"/>
        <v>-</v>
      </c>
      <c r="DB6" s="35">
        <f t="shared" si="11"/>
        <v>72.95</v>
      </c>
      <c r="DC6" s="35" t="str">
        <f t="shared" si="11"/>
        <v>-</v>
      </c>
      <c r="DD6" s="35" t="str">
        <f t="shared" si="11"/>
        <v>-</v>
      </c>
      <c r="DE6" s="35" t="str">
        <f t="shared" si="11"/>
        <v>-</v>
      </c>
      <c r="DF6" s="35" t="str">
        <f t="shared" si="11"/>
        <v>-</v>
      </c>
      <c r="DG6" s="35">
        <f t="shared" si="11"/>
        <v>84.84</v>
      </c>
      <c r="DH6" s="34" t="str">
        <f>IF(DH7="","",IF(DH7="-","【-】","【"&amp;SUBSTITUTE(TEXT(DH7,"#,##0.00"),"-","△")&amp;"】"))</f>
        <v>【85.49】</v>
      </c>
      <c r="DI6" s="35" t="str">
        <f>IF(DI7="",NA(),DI7)</f>
        <v>-</v>
      </c>
      <c r="DJ6" s="35" t="str">
        <f t="shared" ref="DJ6:DR6" si="12">IF(DJ7="",NA(),DJ7)</f>
        <v>-</v>
      </c>
      <c r="DK6" s="35" t="str">
        <f t="shared" si="12"/>
        <v>-</v>
      </c>
      <c r="DL6" s="35" t="str">
        <f t="shared" si="12"/>
        <v>-</v>
      </c>
      <c r="DM6" s="35">
        <f t="shared" si="12"/>
        <v>4.3600000000000003</v>
      </c>
      <c r="DN6" s="35" t="str">
        <f t="shared" si="12"/>
        <v>-</v>
      </c>
      <c r="DO6" s="35" t="str">
        <f t="shared" si="12"/>
        <v>-</v>
      </c>
      <c r="DP6" s="35" t="str">
        <f t="shared" si="12"/>
        <v>-</v>
      </c>
      <c r="DQ6" s="35" t="str">
        <f t="shared" si="12"/>
        <v>-</v>
      </c>
      <c r="DR6" s="35">
        <f t="shared" si="12"/>
        <v>24.87</v>
      </c>
      <c r="DS6" s="34" t="str">
        <f>IF(DS7="","",IF(DS7="-","【-】","【"&amp;SUBSTITUTE(TEXT(DS7,"#,##0.00"),"-","△")&amp;"】"))</f>
        <v>【24.07】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【0.11】</v>
      </c>
    </row>
    <row r="7" spans="1:148" s="36" customFormat="1" x14ac:dyDescent="0.2">
      <c r="A7" s="28"/>
      <c r="B7" s="37">
        <v>2017</v>
      </c>
      <c r="C7" s="37">
        <v>452025</v>
      </c>
      <c r="D7" s="37">
        <v>46</v>
      </c>
      <c r="E7" s="37">
        <v>17</v>
      </c>
      <c r="F7" s="37">
        <v>5</v>
      </c>
      <c r="G7" s="37">
        <v>0</v>
      </c>
      <c r="H7" s="37" t="s">
        <v>108</v>
      </c>
      <c r="I7" s="37" t="s">
        <v>109</v>
      </c>
      <c r="J7" s="37" t="s">
        <v>110</v>
      </c>
      <c r="K7" s="37" t="s">
        <v>111</v>
      </c>
      <c r="L7" s="37" t="s">
        <v>112</v>
      </c>
      <c r="M7" s="37" t="s">
        <v>113</v>
      </c>
      <c r="N7" s="38" t="s">
        <v>114</v>
      </c>
      <c r="O7" s="38">
        <v>66.98</v>
      </c>
      <c r="P7" s="38">
        <v>7.2</v>
      </c>
      <c r="Q7" s="38">
        <v>96.92</v>
      </c>
      <c r="R7" s="38">
        <v>2793</v>
      </c>
      <c r="S7" s="38">
        <v>166409</v>
      </c>
      <c r="T7" s="38">
        <v>653.36</v>
      </c>
      <c r="U7" s="38">
        <v>254.7</v>
      </c>
      <c r="V7" s="38">
        <v>11901</v>
      </c>
      <c r="W7" s="38">
        <v>7.9</v>
      </c>
      <c r="X7" s="38">
        <v>1506.46</v>
      </c>
      <c r="Y7" s="38" t="s">
        <v>114</v>
      </c>
      <c r="Z7" s="38" t="s">
        <v>114</v>
      </c>
      <c r="AA7" s="38" t="s">
        <v>114</v>
      </c>
      <c r="AB7" s="38" t="s">
        <v>114</v>
      </c>
      <c r="AC7" s="38">
        <v>102.08</v>
      </c>
      <c r="AD7" s="38" t="s">
        <v>114</v>
      </c>
      <c r="AE7" s="38" t="s">
        <v>114</v>
      </c>
      <c r="AF7" s="38" t="s">
        <v>114</v>
      </c>
      <c r="AG7" s="38" t="s">
        <v>114</v>
      </c>
      <c r="AH7" s="38">
        <v>100.95</v>
      </c>
      <c r="AI7" s="38">
        <v>100.96</v>
      </c>
      <c r="AJ7" s="38" t="s">
        <v>114</v>
      </c>
      <c r="AK7" s="38" t="s">
        <v>114</v>
      </c>
      <c r="AL7" s="38" t="s">
        <v>114</v>
      </c>
      <c r="AM7" s="38" t="s">
        <v>114</v>
      </c>
      <c r="AN7" s="38">
        <v>0</v>
      </c>
      <c r="AO7" s="38" t="s">
        <v>114</v>
      </c>
      <c r="AP7" s="38" t="s">
        <v>114</v>
      </c>
      <c r="AQ7" s="38" t="s">
        <v>114</v>
      </c>
      <c r="AR7" s="38" t="s">
        <v>114</v>
      </c>
      <c r="AS7" s="38">
        <v>224.04</v>
      </c>
      <c r="AT7" s="38">
        <v>198.51</v>
      </c>
      <c r="AU7" s="38" t="s">
        <v>114</v>
      </c>
      <c r="AV7" s="38" t="s">
        <v>114</v>
      </c>
      <c r="AW7" s="38" t="s">
        <v>114</v>
      </c>
      <c r="AX7" s="38" t="s">
        <v>114</v>
      </c>
      <c r="AY7" s="38">
        <v>21.3</v>
      </c>
      <c r="AZ7" s="38" t="s">
        <v>114</v>
      </c>
      <c r="BA7" s="38" t="s">
        <v>114</v>
      </c>
      <c r="BB7" s="38" t="s">
        <v>114</v>
      </c>
      <c r="BC7" s="38" t="s">
        <v>114</v>
      </c>
      <c r="BD7" s="38">
        <v>29.91</v>
      </c>
      <c r="BE7" s="38">
        <v>32.86</v>
      </c>
      <c r="BF7" s="38" t="s">
        <v>114</v>
      </c>
      <c r="BG7" s="38" t="s">
        <v>114</v>
      </c>
      <c r="BH7" s="38" t="s">
        <v>114</v>
      </c>
      <c r="BI7" s="38" t="s">
        <v>114</v>
      </c>
      <c r="BJ7" s="38">
        <v>0.08</v>
      </c>
      <c r="BK7" s="38" t="s">
        <v>114</v>
      </c>
      <c r="BL7" s="38" t="s">
        <v>114</v>
      </c>
      <c r="BM7" s="38" t="s">
        <v>114</v>
      </c>
      <c r="BN7" s="38" t="s">
        <v>114</v>
      </c>
      <c r="BO7" s="38">
        <v>855.8</v>
      </c>
      <c r="BP7" s="38">
        <v>814.89</v>
      </c>
      <c r="BQ7" s="38" t="s">
        <v>114</v>
      </c>
      <c r="BR7" s="38" t="s">
        <v>114</v>
      </c>
      <c r="BS7" s="38" t="s">
        <v>114</v>
      </c>
      <c r="BT7" s="38" t="s">
        <v>114</v>
      </c>
      <c r="BU7" s="38">
        <v>70.540000000000006</v>
      </c>
      <c r="BV7" s="38" t="s">
        <v>114</v>
      </c>
      <c r="BW7" s="38" t="s">
        <v>114</v>
      </c>
      <c r="BX7" s="38" t="s">
        <v>114</v>
      </c>
      <c r="BY7" s="38" t="s">
        <v>114</v>
      </c>
      <c r="BZ7" s="38">
        <v>59.8</v>
      </c>
      <c r="CA7" s="38">
        <v>60.64</v>
      </c>
      <c r="CB7" s="38" t="s">
        <v>114</v>
      </c>
      <c r="CC7" s="38" t="s">
        <v>114</v>
      </c>
      <c r="CD7" s="38" t="s">
        <v>114</v>
      </c>
      <c r="CE7" s="38" t="s">
        <v>114</v>
      </c>
      <c r="CF7" s="38">
        <v>196.78</v>
      </c>
      <c r="CG7" s="38" t="s">
        <v>114</v>
      </c>
      <c r="CH7" s="38" t="s">
        <v>114</v>
      </c>
      <c r="CI7" s="38" t="s">
        <v>114</v>
      </c>
      <c r="CJ7" s="38" t="s">
        <v>114</v>
      </c>
      <c r="CK7" s="38">
        <v>263.76</v>
      </c>
      <c r="CL7" s="38">
        <v>255.52</v>
      </c>
      <c r="CM7" s="38" t="s">
        <v>114</v>
      </c>
      <c r="CN7" s="38" t="s">
        <v>114</v>
      </c>
      <c r="CO7" s="38" t="s">
        <v>114</v>
      </c>
      <c r="CP7" s="38" t="s">
        <v>114</v>
      </c>
      <c r="CQ7" s="38">
        <v>41.08</v>
      </c>
      <c r="CR7" s="38" t="s">
        <v>114</v>
      </c>
      <c r="CS7" s="38" t="s">
        <v>114</v>
      </c>
      <c r="CT7" s="38" t="s">
        <v>114</v>
      </c>
      <c r="CU7" s="38" t="s">
        <v>114</v>
      </c>
      <c r="CV7" s="38">
        <v>51.75</v>
      </c>
      <c r="CW7" s="38">
        <v>52.49</v>
      </c>
      <c r="CX7" s="38" t="s">
        <v>114</v>
      </c>
      <c r="CY7" s="38" t="s">
        <v>114</v>
      </c>
      <c r="CZ7" s="38" t="s">
        <v>114</v>
      </c>
      <c r="DA7" s="38" t="s">
        <v>114</v>
      </c>
      <c r="DB7" s="38">
        <v>72.95</v>
      </c>
      <c r="DC7" s="38" t="s">
        <v>114</v>
      </c>
      <c r="DD7" s="38" t="s">
        <v>114</v>
      </c>
      <c r="DE7" s="38" t="s">
        <v>114</v>
      </c>
      <c r="DF7" s="38" t="s">
        <v>114</v>
      </c>
      <c r="DG7" s="38">
        <v>84.84</v>
      </c>
      <c r="DH7" s="38">
        <v>85.49</v>
      </c>
      <c r="DI7" s="38" t="s">
        <v>114</v>
      </c>
      <c r="DJ7" s="38" t="s">
        <v>114</v>
      </c>
      <c r="DK7" s="38" t="s">
        <v>114</v>
      </c>
      <c r="DL7" s="38" t="s">
        <v>114</v>
      </c>
      <c r="DM7" s="38">
        <v>4.3600000000000003</v>
      </c>
      <c r="DN7" s="38" t="s">
        <v>114</v>
      </c>
      <c r="DO7" s="38" t="s">
        <v>114</v>
      </c>
      <c r="DP7" s="38" t="s">
        <v>114</v>
      </c>
      <c r="DQ7" s="38" t="s">
        <v>114</v>
      </c>
      <c r="DR7" s="38">
        <v>24.87</v>
      </c>
      <c r="DS7" s="38">
        <v>24.07</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0.01</v>
      </c>
      <c r="EO7" s="38">
        <v>0.11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2019-01-31T02:00:59Z</cp:lastPrinted>
  <dcterms:created xsi:type="dcterms:W3CDTF">2018-12-03T08:56:19Z</dcterms:created>
  <dcterms:modified xsi:type="dcterms:W3CDTF">2019-02-26T02:08:58Z</dcterms:modified>
  <cp:category/>
</cp:coreProperties>
</file>