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450C0E62-3B68-4FE2-A71D-887447152A2B}" xr6:coauthVersionLast="40" xr6:coauthVersionMax="40" xr10:uidLastSave="{00000000-0000-0000-0000-000000000000}"/>
  <workbookProtection workbookAlgorithmName="SHA-512" workbookHashValue="lfQ5G8r4YiRTmOnBBHLR51Pj7b0SouyAw06TwFQJeX+S5mj2woP6U9Zgq3nB8JtmKWzxllYleR9J5PLbiNb7Dw==" workbookSaltValue="vkYLNF6SGmiYb8J/KICZyg==" workbookSpinCount="100000" lockStructure="1"/>
  <bookViews>
    <workbookView xWindow="9408" yWindow="96" windowWidth="9672" windowHeight="8088"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B10" i="4"/>
  <c r="AT8" i="4"/>
  <c r="AD8" i="4"/>
  <c r="P8" i="4"/>
  <c r="B8"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<sst xmlns="http://schemas.openxmlformats.org/spreadsheetml/2006/main" count="237" uniqueCount="124">
  <si>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</si>
  <si>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</si>
  <si>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</si>
  <si>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</si>
  <si>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</si>
  <si>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</si>
  <si>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</si>
  <si>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</si>
  <si>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</si>
  <si>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</si>
  <si>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</si>
  <si>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</si>
  <si>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</si>
  <si>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</si>
  <si>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</si>
  <si>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</si>
  <si>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</si>
  <si>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</si>
  <si>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</si>
  <si>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</si>
  <si>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</si>
  <si>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</si>
  <si>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</si>
  <si>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</si>
  <si>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</si>
  <si>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</si>
  <si>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</si>
  <si>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</si>
  <si>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</si>
  <si>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</si>
  <si>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</si>
  <si>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</si>
  <si>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</si>
  <si>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</si>
  <si>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</si>
  <si>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</si>
  <si>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</si>
  <si>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</si>
  <si>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</si>
  <si>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</si>
  <si>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</si>
  <si>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</si>
  <si>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</si>
  <si>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</si>
  <si>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</si>
  <si>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</si>
  <si>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</si>
  <si>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</si>
  <si>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</si>
  <si>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</si>
  <si>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</si>
  <si>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</si>
  <si>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</si>
  <si>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</si>
  <si>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</si>
  <si>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</si>
  <si>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</si>
  <si>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</si>
  <si>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</si>
  <si>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</si>
  <si>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</si>
  <si>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</si>
  <si>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</si>
  <si>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</si>
  <si>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</si>
  <si>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</si>
  <si>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</si>
  <si>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</si>
  <si>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</si>
  <si>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</si>
  <si>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</si>
  <si>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</si>
  <si>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</si>
  <si>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</si>
  <si>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</si>
  <si>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</si>
  <si>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</si>
  <si>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</si>
  <si>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</si>
  <si>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</si>
  <si>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</si>
  <si>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</si>
  <si>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</si>
  <si>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</si>
  <si>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</si>
  <si>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</si>
  <si>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</si>
  <si>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</si>
  <si>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</si>
  <si>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</si>
  <si>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</si>
  <si>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</si>
  <si>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</si>
  <si>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</si>
  <si>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</si>
  <si>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</si>
  <si>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</si>
  <si>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</si>
  <si>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</si>
  <si>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</si>
  <si>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</si>
  <si>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</si>
  <si>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</si>
  <si>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</si>
  <si>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</si>
  <si>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</si>
  <si>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</si>
  <si>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</si>
  <si>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</si>
  <si>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</si>
  <si>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</si>
  <si>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</si>
  <si>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</si>
  <si>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</si>
  <si>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</si>
  <si>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</si>
  <si>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</si>
  <si>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</si>
  <si>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</si>
  <si>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</si>
  <si>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</si>
  <si>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中山間地域という地理的条件もあり、「収益的収支比率」は70％台で推移し、「料金回収率」も70％前後と、給水収益での事業経営が不可能な状況となっています。
　「企業債残高対給水収益比率」については、全国平均や類似団体平均よりかなり低い値で推移しています。ただし、現在の管路更新率が低いことから、今後は更新事業に係る経費の増大が予想されるため、経営改善に向けた取組が必要となります。
　「給水原価」については、コスト縮減に努めていることにより類似団体の中では比較的安価となっています。
　「施設利用率」は、平成24年に認可変更届を行い、利用率の適正化を図った施設があること等により、類似団体平均より高い値で推移しています。
　「有収率」については、ほとんどの施設が昭和60年代以降に設置した比較的新しい施設であることと、配水量の監視により早期の漏水対応に努めた結果、類似団体平均よりも高い水準を維持しています。
　これらのことから、これまでは最低限の事業経営を維持していると言えますが、今後、簡易水道統合整備や老朽管路更新の増大が予想されるため、さらなる経費の節減や企業債等の有効活用等により、財源の調整を図る必要があります。</t>
    <rPh sb="1" eb="4">
      <t>チュウサンカン</t>
    </rPh>
    <rPh sb="4" eb="6">
      <t>チイキ</t>
    </rPh>
    <rPh sb="9" eb="12">
      <t>チリテキ</t>
    </rPh>
    <rPh sb="12" eb="14">
      <t>ジョウケン</t>
    </rPh>
    <rPh sb="19" eb="22">
      <t>シュウエキテキ</t>
    </rPh>
    <rPh sb="22" eb="24">
      <t>シュウシ</t>
    </rPh>
    <rPh sb="24" eb="26">
      <t>ヒリツ</t>
    </rPh>
    <rPh sb="31" eb="32">
      <t>ダイ</t>
    </rPh>
    <rPh sb="33" eb="35">
      <t>スイイ</t>
    </rPh>
    <rPh sb="48" eb="50">
      <t>ゼンゴ</t>
    </rPh>
    <rPh sb="52" eb="54">
      <t>キュウスイ</t>
    </rPh>
    <rPh sb="54" eb="56">
      <t>シュウエキ</t>
    </rPh>
    <rPh sb="58" eb="60">
      <t>ジギョウ</t>
    </rPh>
    <rPh sb="60" eb="62">
      <t>ケイエイ</t>
    </rPh>
    <rPh sb="63" eb="66">
      <t>フカノウ</t>
    </rPh>
    <rPh sb="67" eb="69">
      <t>ジョウキョウ</t>
    </rPh>
    <rPh sb="131" eb="133">
      <t>ゲンザイ</t>
    </rPh>
    <rPh sb="134" eb="136">
      <t>カンロ</t>
    </rPh>
    <rPh sb="136" eb="138">
      <t>コウシン</t>
    </rPh>
    <rPh sb="138" eb="139">
      <t>リツ</t>
    </rPh>
    <rPh sb="140" eb="141">
      <t>ヒク</t>
    </rPh>
    <rPh sb="147" eb="149">
      <t>コンゴ</t>
    </rPh>
    <rPh sb="150" eb="152">
      <t>コウシン</t>
    </rPh>
    <rPh sb="152" eb="154">
      <t>ジギョウ</t>
    </rPh>
    <rPh sb="155" eb="156">
      <t>カカ</t>
    </rPh>
    <rPh sb="157" eb="159">
      <t>ケイヒ</t>
    </rPh>
    <rPh sb="160" eb="162">
      <t>ゾウダイ</t>
    </rPh>
    <rPh sb="163" eb="165">
      <t>ヨソウ</t>
    </rPh>
    <rPh sb="171" eb="173">
      <t>ケイエイ</t>
    </rPh>
    <rPh sb="173" eb="175">
      <t>カイゼン</t>
    </rPh>
    <rPh sb="176" eb="177">
      <t>ム</t>
    </rPh>
    <rPh sb="179" eb="180">
      <t>ト</t>
    </rPh>
    <rPh sb="180" eb="181">
      <t>ク</t>
    </rPh>
    <rPh sb="182" eb="184">
      <t>ヒツヨウ</t>
    </rPh>
    <rPh sb="193" eb="195">
      <t>キュウスイ</t>
    </rPh>
    <rPh sb="195" eb="197">
      <t>ゲンカ</t>
    </rPh>
    <rPh sb="207" eb="209">
      <t>シュクゲン</t>
    </rPh>
    <rPh sb="210" eb="211">
      <t>ツト</t>
    </rPh>
    <rPh sb="220" eb="222">
      <t>ルイジ</t>
    </rPh>
    <rPh sb="222" eb="224">
      <t>ダンタイ</t>
    </rPh>
    <rPh sb="225" eb="226">
      <t>ナカ</t>
    </rPh>
    <rPh sb="228" eb="231">
      <t>ヒカクテキ</t>
    </rPh>
    <rPh sb="231" eb="233">
      <t>アンカ</t>
    </rPh>
    <rPh sb="244" eb="246">
      <t>シセツ</t>
    </rPh>
    <rPh sb="246" eb="249">
      <t>リヨウリツ</t>
    </rPh>
    <rPh sb="252" eb="254">
      <t>ヘイセイ</t>
    </rPh>
    <rPh sb="256" eb="257">
      <t>ネン</t>
    </rPh>
    <rPh sb="258" eb="260">
      <t>ニンカ</t>
    </rPh>
    <rPh sb="260" eb="262">
      <t>ヘンコウ</t>
    </rPh>
    <rPh sb="262" eb="263">
      <t>トドケ</t>
    </rPh>
    <rPh sb="264" eb="265">
      <t>オコナ</t>
    </rPh>
    <rPh sb="267" eb="270">
      <t>リヨウリツ</t>
    </rPh>
    <rPh sb="271" eb="274">
      <t>テキセイカ</t>
    </rPh>
    <rPh sb="275" eb="276">
      <t>ハカ</t>
    </rPh>
    <rPh sb="278" eb="280">
      <t>シセツ</t>
    </rPh>
    <rPh sb="285" eb="286">
      <t>トウ</t>
    </rPh>
    <rPh sb="290" eb="292">
      <t>ルイジ</t>
    </rPh>
    <rPh sb="292" eb="294">
      <t>ダンタイ</t>
    </rPh>
    <rPh sb="294" eb="296">
      <t>ヘイキン</t>
    </rPh>
    <rPh sb="298" eb="299">
      <t>タカ</t>
    </rPh>
    <rPh sb="300" eb="301">
      <t>アタイ</t>
    </rPh>
    <rPh sb="302" eb="304">
      <t>スイイ</t>
    </rPh>
    <rPh sb="313" eb="315">
      <t>ユウシュウ</t>
    </rPh>
    <rPh sb="315" eb="316">
      <t>リツ</t>
    </rPh>
    <rPh sb="328" eb="330">
      <t>シセツ</t>
    </rPh>
    <rPh sb="331" eb="333">
      <t>ショウワ</t>
    </rPh>
    <rPh sb="335" eb="337">
      <t>ネンダイ</t>
    </rPh>
    <rPh sb="337" eb="339">
      <t>イコウ</t>
    </rPh>
    <rPh sb="340" eb="342">
      <t>セッチ</t>
    </rPh>
    <rPh sb="344" eb="347">
      <t>ヒカクテキ</t>
    </rPh>
    <rPh sb="347" eb="348">
      <t>アタラ</t>
    </rPh>
    <rPh sb="350" eb="352">
      <t>シセツ</t>
    </rPh>
    <rPh sb="359" eb="361">
      <t>ハイスイ</t>
    </rPh>
    <rPh sb="361" eb="362">
      <t>リョウ</t>
    </rPh>
    <rPh sb="363" eb="365">
      <t>カンシ</t>
    </rPh>
    <rPh sb="368" eb="370">
      <t>ソウキ</t>
    </rPh>
    <rPh sb="371" eb="373">
      <t>ロウスイ</t>
    </rPh>
    <rPh sb="373" eb="375">
      <t>タイオウ</t>
    </rPh>
    <rPh sb="376" eb="377">
      <t>ツト</t>
    </rPh>
    <rPh sb="379" eb="381">
      <t>ケッカ</t>
    </rPh>
    <rPh sb="382" eb="384">
      <t>ルイジ</t>
    </rPh>
    <rPh sb="384" eb="386">
      <t>ダンタイ</t>
    </rPh>
    <rPh sb="386" eb="388">
      <t>ヘイキン</t>
    </rPh>
    <rPh sb="391" eb="392">
      <t>タカ</t>
    </rPh>
    <rPh sb="393" eb="395">
      <t>スイジュン</t>
    </rPh>
    <rPh sb="396" eb="398">
      <t>イジ</t>
    </rPh>
    <rPh sb="420" eb="423">
      <t>サイテイゲン</t>
    </rPh>
    <rPh sb="424" eb="426">
      <t>ジギョウ</t>
    </rPh>
    <rPh sb="442" eb="444">
      <t>コンゴ</t>
    </rPh>
    <rPh sb="454" eb="456">
      <t>ロウキュウ</t>
    </rPh>
    <rPh sb="461" eb="463">
      <t>ゾウダイ</t>
    </rPh>
    <rPh sb="464" eb="466">
      <t>ヨソウ</t>
    </rPh>
    <rPh sb="485" eb="486">
      <t>トウ</t>
    </rPh>
    <rPh sb="487" eb="489">
      <t>ユウコウ</t>
    </rPh>
    <rPh sb="489" eb="491">
      <t>カツヨウ</t>
    </rPh>
    <rPh sb="491" eb="492">
      <t>トウ</t>
    </rPh>
    <phoneticPr fontId="4"/>
  </si>
  <si>
    <t xml:space="preserve"> ほとんどの施設が昭和60年代以降に設置した比較的新しい施設であることから、「管路更新率」は0.10％と全国平均、類似団体平均と比較して低い水準にあります。
　今後増大することが予想される老朽化への対策については、簡易水道施設統合整備事業等の施設整備と併せて実施する必要があり、また、新たな財源の確保も厳しい状況にあることから、財政調整をしながら、計画的に事業を行う必要があります。</t>
    <rPh sb="41" eb="43">
      <t>コウシン</t>
    </rPh>
    <rPh sb="43" eb="44">
      <t>リツ</t>
    </rPh>
    <rPh sb="52" eb="54">
      <t>ゼンコク</t>
    </rPh>
    <rPh sb="54" eb="56">
      <t>ヘイキン</t>
    </rPh>
    <rPh sb="61" eb="63">
      <t>ヘイキン</t>
    </rPh>
    <rPh sb="70" eb="72">
      <t>スイジュン</t>
    </rPh>
    <rPh sb="80" eb="82">
      <t>コンゴ</t>
    </rPh>
    <rPh sb="82" eb="84">
      <t>ゾウダイ</t>
    </rPh>
    <rPh sb="89" eb="91">
      <t>ヨソウ</t>
    </rPh>
    <rPh sb="94" eb="96">
      <t>ロウキュウ</t>
    </rPh>
    <rPh sb="96" eb="97">
      <t>カ</t>
    </rPh>
    <rPh sb="99" eb="101">
      <t>タイサク</t>
    </rPh>
    <rPh sb="119" eb="120">
      <t>トウ</t>
    </rPh>
    <rPh sb="121" eb="123">
      <t>シセツ</t>
    </rPh>
    <rPh sb="123" eb="125">
      <t>セイビ</t>
    </rPh>
    <rPh sb="126" eb="127">
      <t>アワ</t>
    </rPh>
    <rPh sb="129" eb="131">
      <t>ジッシ</t>
    </rPh>
    <rPh sb="133" eb="135">
      <t>ヒツヨウ</t>
    </rPh>
    <phoneticPr fontId="4"/>
  </si>
  <si>
    <t>　全国平均や類似団体平均と比較すると、経営の健全性、効率性ともに上回っていますが、一方で、管路更新については大きく下回る状況となっています。
　今後、更新事業等が増大することが予想されており、中山間地域等への安定した水の供給のためには、老朽管路更新をはじめとする施設整備が必要となるため、平成31年度に法適化することにより経営管理の向上を目指すとともに、平成30年度に策定した経営戦略に基づき計画的な事業運営を図ることとしています。</t>
    <rPh sb="1" eb="3">
      <t>ゼンコク</t>
    </rPh>
    <rPh sb="3" eb="5">
      <t>ヘイキン</t>
    </rPh>
    <rPh sb="6" eb="8">
      <t>ルイジ</t>
    </rPh>
    <rPh sb="8" eb="10">
      <t>ダンタイ</t>
    </rPh>
    <rPh sb="10" eb="12">
      <t>ヘイキン</t>
    </rPh>
    <rPh sb="13" eb="15">
      <t>ヒカク</t>
    </rPh>
    <rPh sb="32" eb="34">
      <t>ウワマワ</t>
    </rPh>
    <rPh sb="41" eb="43">
      <t>イッポウ</t>
    </rPh>
    <rPh sb="45" eb="47">
      <t>カンロ</t>
    </rPh>
    <rPh sb="47" eb="49">
      <t>コウシン</t>
    </rPh>
    <rPh sb="54" eb="55">
      <t>オオ</t>
    </rPh>
    <rPh sb="57" eb="59">
      <t>シタマワ</t>
    </rPh>
    <rPh sb="60" eb="62">
      <t>ジョウキョウ</t>
    </rPh>
    <rPh sb="72" eb="74">
      <t>コンゴ</t>
    </rPh>
    <rPh sb="75" eb="77">
      <t>コウシン</t>
    </rPh>
    <rPh sb="77" eb="79">
      <t>ジギョウ</t>
    </rPh>
    <rPh sb="79" eb="80">
      <t>トウ</t>
    </rPh>
    <rPh sb="81" eb="83">
      <t>ゾウダイ</t>
    </rPh>
    <rPh sb="88" eb="90">
      <t>ヨソウ</t>
    </rPh>
    <rPh sb="96" eb="99">
      <t>チュウサンカン</t>
    </rPh>
    <rPh sb="99" eb="101">
      <t>チイキ</t>
    </rPh>
    <rPh sb="101" eb="102">
      <t>トウ</t>
    </rPh>
    <rPh sb="104" eb="106">
      <t>アンテイ</t>
    </rPh>
    <rPh sb="108" eb="109">
      <t>ミズ</t>
    </rPh>
    <rPh sb="110" eb="112">
      <t>キョウキュウ</t>
    </rPh>
    <rPh sb="118" eb="120">
      <t>ロウキュウ</t>
    </rPh>
    <rPh sb="120" eb="122">
      <t>カンロ</t>
    </rPh>
    <rPh sb="122" eb="124">
      <t>コウシン</t>
    </rPh>
    <rPh sb="131" eb="133">
      <t>シセツ</t>
    </rPh>
    <rPh sb="133" eb="135">
      <t>セイビ</t>
    </rPh>
    <rPh sb="136" eb="138">
      <t>ヒツヨウ</t>
    </rPh>
    <rPh sb="161" eb="163">
      <t>ケイエイ</t>
    </rPh>
    <rPh sb="163" eb="165">
      <t>カンリ</t>
    </rPh>
    <rPh sb="166" eb="168">
      <t>コウジョウ</t>
    </rPh>
    <rPh sb="169" eb="171">
      <t>メザ</t>
    </rPh>
    <rPh sb="177" eb="179">
      <t>ヘイセイ</t>
    </rPh>
    <rPh sb="181" eb="183">
      <t>ネンド</t>
    </rPh>
    <rPh sb="184" eb="186">
      <t>サクテイ</t>
    </rPh>
    <rPh sb="188" eb="190">
      <t>ケイエイ</t>
    </rPh>
    <rPh sb="190" eb="192">
      <t>センリャク</t>
    </rPh>
    <rPh sb="193" eb="194">
      <t>モト</t>
    </rPh>
    <rPh sb="196" eb="199">
      <t>ケイカクテキ</t>
    </rPh>
    <rPh sb="200" eb="202">
      <t>ジギョウ</t>
    </rPh>
    <rPh sb="202" eb="204">
      <t>ウンエイ</t>
    </rPh>
    <rPh sb="205" eb="2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</si>
</sst>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0.19</c:v>
                </c:pt>
                <c:pt idx="2">
                  <c:v>0.06</c:v>
                </c:pt>
                <c:pt idx="3">
                  <c:v>0.1</c:v>
                </c:pt>
                <c:pt idx="4">
                  <c:v>0.1</c:v>
                </c:pt>
              </c:numCache>
            </c:numRef>
          </c:val>
          <c:extLst>
            <c:ext xmlns:c16="http://schemas.microsoft.com/office/drawing/2014/chart" uri="{C3380CC4-5D6E-409C-BE32-E72D297353CC}">
              <c16:uniqueId val="{00000000-B364-45FB-8B60-5CFD5A865CEE}"/>
            </c:ext>
          </c:extLst>
        </c:ser>
        <c:dLbls>
          <c:showLegendKey val="0"/>
          <c:showVal val="0"/>
          <c:showCatName val="0"/>
          <c:showSerName val="0"/>
          <c:showPercent val="0"/>
          <c:showBubbleSize val="0"/>
        </c:dLbls>
        <c:gapWidth val="150"/>
        <c:axId val="100601856"/>
        <c:axId val="1006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B364-45FB-8B60-5CFD5A865CEE}"/>
            </c:ext>
          </c:extLst>
        </c:ser>
        <c:dLbls>
          <c:showLegendKey val="0"/>
          <c:showVal val="0"/>
          <c:showCatName val="0"/>
          <c:showSerName val="0"/>
          <c:showPercent val="0"/>
          <c:showBubbleSize val="0"/>
        </c:dLbls>
        <c:marker val="1"/>
        <c:smooth val="0"/>
        <c:axId val="100601856"/>
        <c:axId val="100604544"/>
      </c:lineChart>
      <c:dateAx>
        <c:axId val="100601856"/>
        <c:scaling>
          <c:orientation val="minMax"/>
        </c:scaling>
        <c:delete val="1"/>
        <c:axPos val="b"/>
        <c:numFmt formatCode="ge" sourceLinked="1"/>
        <c:majorTickMark val="none"/>
        <c:minorTickMark val="none"/>
        <c:tickLblPos val="none"/>
        <c:crossAx val="100604544"/>
        <c:crosses val="autoZero"/>
        <c:auto val="1"/>
        <c:lblOffset val="100"/>
        <c:baseTimeUnit val="years"/>
      </c:dateAx>
      <c:valAx>
        <c:axId val="1006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77.95</c:v>
                </c:pt>
                <c:pt idx="1">
                  <c:v>75.78</c:v>
                </c:pt>
                <c:pt idx="2">
                  <c:v>74.16</c:v>
                </c:pt>
                <c:pt idx="3">
                  <c:v>75.430000000000007</c:v>
                </c:pt>
                <c:pt idx="4">
                  <c:v>76.55</c:v>
                </c:pt>
              </c:numCache>
            </c:numRef>
          </c:val>
          <c:extLst>
            <c:ext xmlns:c16="http://schemas.microsoft.com/office/drawing/2014/chart" uri="{C3380CC4-5D6E-409C-BE32-E72D297353CC}">
              <c16:uniqueId val="{00000000-9ACF-46DE-9283-3E661678FB0E}"/>
            </c:ext>
          </c:extLst>
        </c:ser>
        <c:dLbls>
          <c:showLegendKey val="0"/>
          <c:showVal val="0"/>
          <c:showCatName val="0"/>
          <c:showSerName val="0"/>
          <c:showPercent val="0"/>
          <c:showBubbleSize val="0"/>
        </c:dLbls>
        <c:gapWidth val="150"/>
        <c:axId val="196168320"/>
        <c:axId val="1961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9ACF-46DE-9283-3E661678FB0E}"/>
            </c:ext>
          </c:extLst>
        </c:ser>
        <c:dLbls>
          <c:showLegendKey val="0"/>
          <c:showVal val="0"/>
          <c:showCatName val="0"/>
          <c:showSerName val="0"/>
          <c:showPercent val="0"/>
          <c:showBubbleSize val="0"/>
        </c:dLbls>
        <c:marker val="1"/>
        <c:smooth val="0"/>
        <c:axId val="196168320"/>
        <c:axId val="196178688"/>
      </c:lineChart>
      <c:dateAx>
        <c:axId val="196168320"/>
        <c:scaling>
          <c:orientation val="minMax"/>
        </c:scaling>
        <c:delete val="1"/>
        <c:axPos val="b"/>
        <c:numFmt formatCode="ge" sourceLinked="1"/>
        <c:majorTickMark val="none"/>
        <c:minorTickMark val="none"/>
        <c:tickLblPos val="none"/>
        <c:crossAx val="196178688"/>
        <c:crosses val="autoZero"/>
        <c:auto val="1"/>
        <c:lblOffset val="100"/>
        <c:baseTimeUnit val="years"/>
      </c:dateAx>
      <c:valAx>
        <c:axId val="196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86.05</c:v>
                </c:pt>
                <c:pt idx="1">
                  <c:v>86.08</c:v>
                </c:pt>
                <c:pt idx="2">
                  <c:v>86.09</c:v>
                </c:pt>
                <c:pt idx="3">
                  <c:v>86.11</c:v>
                </c:pt>
                <c:pt idx="4">
                  <c:v>86</c:v>
                </c:pt>
              </c:numCache>
            </c:numRef>
          </c:val>
          <c:extLst>
            <c:ext xmlns:c16="http://schemas.microsoft.com/office/drawing/2014/chart" uri="{C3380CC4-5D6E-409C-BE32-E72D297353CC}">
              <c16:uniqueId val="{00000000-8353-4C77-AC03-AC2C792A36FB}"/>
            </c:ext>
          </c:extLst>
        </c:ser>
        <c:dLbls>
          <c:showLegendKey val="0"/>
          <c:showVal val="0"/>
          <c:showCatName val="0"/>
          <c:showSerName val="0"/>
          <c:showPercent val="0"/>
          <c:showBubbleSize val="0"/>
        </c:dLbls>
        <c:gapWidth val="150"/>
        <c:axId val="196189184"/>
        <c:axId val="1961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8353-4C77-AC03-AC2C792A36FB}"/>
            </c:ext>
          </c:extLst>
        </c:ser>
        <c:dLbls>
          <c:showLegendKey val="0"/>
          <c:showVal val="0"/>
          <c:showCatName val="0"/>
          <c:showSerName val="0"/>
          <c:showPercent val="0"/>
          <c:showBubbleSize val="0"/>
        </c:dLbls>
        <c:marker val="1"/>
        <c:smooth val="0"/>
        <c:axId val="196189184"/>
        <c:axId val="196191360"/>
      </c:lineChart>
      <c:dateAx>
        <c:axId val="196189184"/>
        <c:scaling>
          <c:orientation val="minMax"/>
        </c:scaling>
        <c:delete val="1"/>
        <c:axPos val="b"/>
        <c:numFmt formatCode="ge" sourceLinked="1"/>
        <c:majorTickMark val="none"/>
        <c:minorTickMark val="none"/>
        <c:tickLblPos val="none"/>
        <c:crossAx val="196191360"/>
        <c:crosses val="autoZero"/>
        <c:auto val="1"/>
        <c:lblOffset val="100"/>
        <c:baseTimeUnit val="years"/>
      </c:dateAx>
      <c:valAx>
        <c:axId val="1961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70.12</c:v>
                </c:pt>
                <c:pt idx="1">
                  <c:v>77.930000000000007</c:v>
                </c:pt>
                <c:pt idx="2">
                  <c:v>78.33</c:v>
                </c:pt>
                <c:pt idx="3">
                  <c:v>75.34</c:v>
                </c:pt>
                <c:pt idx="4">
                  <c:v>78.48</c:v>
                </c:pt>
              </c:numCache>
            </c:numRef>
          </c:val>
          <c:extLst>
            <c:ext xmlns:c16="http://schemas.microsoft.com/office/drawing/2014/chart" uri="{C3380CC4-5D6E-409C-BE32-E72D297353CC}">
              <c16:uniqueId val="{00000000-B8F3-4769-B9CD-021C9702825D}"/>
            </c:ext>
          </c:extLst>
        </c:ser>
        <c:dLbls>
          <c:showLegendKey val="0"/>
          <c:showVal val="0"/>
          <c:showCatName val="0"/>
          <c:showSerName val="0"/>
          <c:showPercent val="0"/>
          <c:showBubbleSize val="0"/>
        </c:dLbls>
        <c:gapWidth val="150"/>
        <c:axId val="116538752"/>
        <c:axId val="1179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B8F3-4769-B9CD-021C9702825D}"/>
            </c:ext>
          </c:extLst>
        </c:ser>
        <c:dLbls>
          <c:showLegendKey val="0"/>
          <c:showVal val="0"/>
          <c:showCatName val="0"/>
          <c:showSerName val="0"/>
          <c:showPercent val="0"/>
          <c:showBubbleSize val="0"/>
        </c:dLbls>
        <c:marker val="1"/>
        <c:smooth val="0"/>
        <c:axId val="116538752"/>
        <c:axId val="117971584"/>
      </c:lineChart>
      <c:dateAx>
        <c:axId val="116538752"/>
        <c:scaling>
          <c:orientation val="minMax"/>
        </c:scaling>
        <c:delete val="1"/>
        <c:axPos val="b"/>
        <c:numFmt formatCode="ge" sourceLinked="1"/>
        <c:majorTickMark val="none"/>
        <c:minorTickMark val="none"/>
        <c:tickLblPos val="none"/>
        <c:crossAx val="117971584"/>
        <c:crosses val="autoZero"/>
        <c:auto val="1"/>
        <c:lblOffset val="100"/>
        <c:baseTimeUnit val="years"/>
      </c:dateAx>
      <c:valAx>
        <c:axId val="117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55-46C4-886A-8F81EBA96338}"/>
            </c:ext>
          </c:extLst>
        </c:ser>
        <c:dLbls>
          <c:showLegendKey val="0"/>
          <c:showVal val="0"/>
          <c:showCatName val="0"/>
          <c:showSerName val="0"/>
          <c:showPercent val="0"/>
          <c:showBubbleSize val="0"/>
        </c:dLbls>
        <c:gapWidth val="150"/>
        <c:axId val="194043904"/>
        <c:axId val="194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5-46C4-886A-8F81EBA96338}"/>
            </c:ext>
          </c:extLst>
        </c:ser>
        <c:dLbls>
          <c:showLegendKey val="0"/>
          <c:showVal val="0"/>
          <c:showCatName val="0"/>
          <c:showSerName val="0"/>
          <c:showPercent val="0"/>
          <c:showBubbleSize val="0"/>
        </c:dLbls>
        <c:marker val="1"/>
        <c:smooth val="0"/>
        <c:axId val="194043904"/>
        <c:axId val="194045824"/>
      </c:lineChart>
      <c:dateAx>
        <c:axId val="194043904"/>
        <c:scaling>
          <c:orientation val="minMax"/>
        </c:scaling>
        <c:delete val="1"/>
        <c:axPos val="b"/>
        <c:numFmt formatCode="ge" sourceLinked="1"/>
        <c:majorTickMark val="none"/>
        <c:minorTickMark val="none"/>
        <c:tickLblPos val="none"/>
        <c:crossAx val="194045824"/>
        <c:crosses val="autoZero"/>
        <c:auto val="1"/>
        <c:lblOffset val="100"/>
        <c:baseTimeUnit val="years"/>
      </c:dateAx>
      <c:valAx>
        <c:axId val="194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46-47CD-9C69-35EC29A24FFF}"/>
            </c:ext>
          </c:extLst>
        </c:ser>
        <c:dLbls>
          <c:showLegendKey val="0"/>
          <c:showVal val="0"/>
          <c:showCatName val="0"/>
          <c:showSerName val="0"/>
          <c:showPercent val="0"/>
          <c:showBubbleSize val="0"/>
        </c:dLbls>
        <c:gapWidth val="150"/>
        <c:axId val="194126208"/>
        <c:axId val="194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46-47CD-9C69-35EC29A24FFF}"/>
            </c:ext>
          </c:extLst>
        </c:ser>
        <c:dLbls>
          <c:showLegendKey val="0"/>
          <c:showVal val="0"/>
          <c:showCatName val="0"/>
          <c:showSerName val="0"/>
          <c:showPercent val="0"/>
          <c:showBubbleSize val="0"/>
        </c:dLbls>
        <c:marker val="1"/>
        <c:smooth val="0"/>
        <c:axId val="194126208"/>
        <c:axId val="194128128"/>
      </c:lineChart>
      <c:dateAx>
        <c:axId val="194126208"/>
        <c:scaling>
          <c:orientation val="minMax"/>
        </c:scaling>
        <c:delete val="1"/>
        <c:axPos val="b"/>
        <c:numFmt formatCode="ge" sourceLinked="1"/>
        <c:majorTickMark val="none"/>
        <c:minorTickMark val="none"/>
        <c:tickLblPos val="none"/>
        <c:crossAx val="194128128"/>
        <c:crosses val="autoZero"/>
        <c:auto val="1"/>
        <c:lblOffset val="100"/>
        <c:baseTimeUnit val="years"/>
      </c:dateAx>
      <c:valAx>
        <c:axId val="194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8-4497-A626-81EC9824969C}"/>
            </c:ext>
          </c:extLst>
        </c:ser>
        <c:dLbls>
          <c:showLegendKey val="0"/>
          <c:showVal val="0"/>
          <c:showCatName val="0"/>
          <c:showSerName val="0"/>
          <c:showPercent val="0"/>
          <c:showBubbleSize val="0"/>
        </c:dLbls>
        <c:gapWidth val="150"/>
        <c:axId val="194142976"/>
        <c:axId val="194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8-4497-A626-81EC9824969C}"/>
            </c:ext>
          </c:extLst>
        </c:ser>
        <c:dLbls>
          <c:showLegendKey val="0"/>
          <c:showVal val="0"/>
          <c:showCatName val="0"/>
          <c:showSerName val="0"/>
          <c:showPercent val="0"/>
          <c:showBubbleSize val="0"/>
        </c:dLbls>
        <c:marker val="1"/>
        <c:smooth val="0"/>
        <c:axId val="194142976"/>
        <c:axId val="194144896"/>
      </c:lineChart>
      <c:dateAx>
        <c:axId val="194142976"/>
        <c:scaling>
          <c:orientation val="minMax"/>
        </c:scaling>
        <c:delete val="1"/>
        <c:axPos val="b"/>
        <c:numFmt formatCode="ge" sourceLinked="1"/>
        <c:majorTickMark val="none"/>
        <c:minorTickMark val="none"/>
        <c:tickLblPos val="none"/>
        <c:crossAx val="194144896"/>
        <c:crosses val="autoZero"/>
        <c:auto val="1"/>
        <c:lblOffset val="100"/>
        <c:baseTimeUnit val="years"/>
      </c:dateAx>
      <c:valAx>
        <c:axId val="194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B-4AC5-ADAE-5593999CF66E}"/>
            </c:ext>
          </c:extLst>
        </c:ser>
        <c:dLbls>
          <c:showLegendKey val="0"/>
          <c:showVal val="0"/>
          <c:showCatName val="0"/>
          <c:showSerName val="0"/>
          <c:showPercent val="0"/>
          <c:showBubbleSize val="0"/>
        </c:dLbls>
        <c:gapWidth val="150"/>
        <c:axId val="194167936"/>
        <c:axId val="1941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B-4AC5-ADAE-5593999CF66E}"/>
            </c:ext>
          </c:extLst>
        </c:ser>
        <c:dLbls>
          <c:showLegendKey val="0"/>
          <c:showVal val="0"/>
          <c:showCatName val="0"/>
          <c:showSerName val="0"/>
          <c:showPercent val="0"/>
          <c:showBubbleSize val="0"/>
        </c:dLbls>
        <c:marker val="1"/>
        <c:smooth val="0"/>
        <c:axId val="194167936"/>
        <c:axId val="194169856"/>
      </c:lineChart>
      <c:dateAx>
        <c:axId val="194167936"/>
        <c:scaling>
          <c:orientation val="minMax"/>
        </c:scaling>
        <c:delete val="1"/>
        <c:axPos val="b"/>
        <c:numFmt formatCode="ge" sourceLinked="1"/>
        <c:majorTickMark val="none"/>
        <c:minorTickMark val="none"/>
        <c:tickLblPos val="none"/>
        <c:crossAx val="194169856"/>
        <c:crosses val="autoZero"/>
        <c:auto val="1"/>
        <c:lblOffset val="100"/>
        <c:baseTimeUnit val="years"/>
      </c:dateAx>
      <c:valAx>
        <c:axId val="1941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712.42</c:v>
                </c:pt>
                <c:pt idx="1">
                  <c:v>655.67</c:v>
                </c:pt>
                <c:pt idx="2">
                  <c:v>709.86</c:v>
                </c:pt>
                <c:pt idx="3">
                  <c:v>639.75</c:v>
                </c:pt>
                <c:pt idx="4">
                  <c:v>583.80999999999995</c:v>
                </c:pt>
              </c:numCache>
            </c:numRef>
          </c:val>
          <c:extLst>
            <c:ext xmlns:c16="http://schemas.microsoft.com/office/drawing/2014/chart" uri="{C3380CC4-5D6E-409C-BE32-E72D297353CC}">
              <c16:uniqueId val="{00000000-49A7-4238-8CCB-1921C122F0DF}"/>
            </c:ext>
          </c:extLst>
        </c:ser>
        <c:dLbls>
          <c:showLegendKey val="0"/>
          <c:showVal val="0"/>
          <c:showCatName val="0"/>
          <c:showSerName val="0"/>
          <c:showPercent val="0"/>
          <c:showBubbleSize val="0"/>
        </c:dLbls>
        <c:gapWidth val="150"/>
        <c:axId val="194328064"/>
        <c:axId val="1943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49A7-4238-8CCB-1921C122F0DF}"/>
            </c:ext>
          </c:extLst>
        </c:ser>
        <c:dLbls>
          <c:showLegendKey val="0"/>
          <c:showVal val="0"/>
          <c:showCatName val="0"/>
          <c:showSerName val="0"/>
          <c:showPercent val="0"/>
          <c:showBubbleSize val="0"/>
        </c:dLbls>
        <c:marker val="1"/>
        <c:smooth val="0"/>
        <c:axId val="194328064"/>
        <c:axId val="194329984"/>
      </c:lineChart>
      <c:dateAx>
        <c:axId val="194328064"/>
        <c:scaling>
          <c:orientation val="minMax"/>
        </c:scaling>
        <c:delete val="1"/>
        <c:axPos val="b"/>
        <c:numFmt formatCode="ge" sourceLinked="1"/>
        <c:majorTickMark val="none"/>
        <c:minorTickMark val="none"/>
        <c:tickLblPos val="none"/>
        <c:crossAx val="194329984"/>
        <c:crosses val="autoZero"/>
        <c:auto val="1"/>
        <c:lblOffset val="100"/>
        <c:baseTimeUnit val="years"/>
      </c:dateAx>
      <c:valAx>
        <c:axId val="194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63.03</c:v>
                </c:pt>
                <c:pt idx="1">
                  <c:v>70.739999999999995</c:v>
                </c:pt>
                <c:pt idx="2">
                  <c:v>71.09</c:v>
                </c:pt>
                <c:pt idx="3">
                  <c:v>69.8</c:v>
                </c:pt>
                <c:pt idx="4">
                  <c:v>73.13</c:v>
                </c:pt>
              </c:numCache>
            </c:numRef>
          </c:val>
          <c:extLst>
            <c:ext xmlns:c16="http://schemas.microsoft.com/office/drawing/2014/chart" uri="{C3380CC4-5D6E-409C-BE32-E72D297353CC}">
              <c16:uniqueId val="{00000000-9446-488A-BF71-B356CE68AFB2}"/>
            </c:ext>
          </c:extLst>
        </c:ser>
        <c:dLbls>
          <c:showLegendKey val="0"/>
          <c:showVal val="0"/>
          <c:showCatName val="0"/>
          <c:showSerName val="0"/>
          <c:showPercent val="0"/>
          <c:showBubbleSize val="0"/>
        </c:dLbls>
        <c:gapWidth val="150"/>
        <c:axId val="194361216"/>
        <c:axId val="1943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9446-488A-BF71-B356CE68AFB2}"/>
            </c:ext>
          </c:extLst>
        </c:ser>
        <c:dLbls>
          <c:showLegendKey val="0"/>
          <c:showVal val="0"/>
          <c:showCatName val="0"/>
          <c:showSerName val="0"/>
          <c:showPercent val="0"/>
          <c:showBubbleSize val="0"/>
        </c:dLbls>
        <c:marker val="1"/>
        <c:smooth val="0"/>
        <c:axId val="194361216"/>
        <c:axId val="194367488"/>
      </c:lineChart>
      <c:dateAx>
        <c:axId val="194361216"/>
        <c:scaling>
          <c:orientation val="minMax"/>
        </c:scaling>
        <c:delete val="1"/>
        <c:axPos val="b"/>
        <c:numFmt formatCode="ge" sourceLinked="1"/>
        <c:majorTickMark val="none"/>
        <c:minorTickMark val="none"/>
        <c:tickLblPos val="none"/>
        <c:crossAx val="194367488"/>
        <c:crosses val="autoZero"/>
        <c:auto val="1"/>
        <c:lblOffset val="100"/>
        <c:baseTimeUnit val="years"/>
      </c:dateAx>
      <c:valAx>
        <c:axId val="194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234.14</c:v>
                </c:pt>
                <c:pt idx="1">
                  <c:v>216.14</c:v>
                </c:pt>
                <c:pt idx="2">
                  <c:v>212.88</c:v>
                </c:pt>
                <c:pt idx="3">
                  <c:v>219.1</c:v>
                </c:pt>
                <c:pt idx="4">
                  <c:v>210.01</c:v>
                </c:pt>
              </c:numCache>
            </c:numRef>
          </c:val>
          <c:extLst>
            <c:ext xmlns:c16="http://schemas.microsoft.com/office/drawing/2014/chart" uri="{C3380CC4-5D6E-409C-BE32-E72D297353CC}">
              <c16:uniqueId val="{00000000-77AB-49E8-ADAB-9F2E6C989366}"/>
            </c:ext>
          </c:extLst>
        </c:ser>
        <c:dLbls>
          <c:showLegendKey val="0"/>
          <c:showVal val="0"/>
          <c:showCatName val="0"/>
          <c:showSerName val="0"/>
          <c:showPercent val="0"/>
          <c:showBubbleSize val="0"/>
        </c:dLbls>
        <c:gapWidth val="150"/>
        <c:axId val="194377984"/>
        <c:axId val="1961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77AB-49E8-ADAB-9F2E6C989366}"/>
            </c:ext>
          </c:extLst>
        </c:ser>
        <c:dLbls>
          <c:showLegendKey val="0"/>
          <c:showVal val="0"/>
          <c:showCatName val="0"/>
          <c:showSerName val="0"/>
          <c:showPercent val="0"/>
          <c:showBubbleSize val="0"/>
        </c:dLbls>
        <c:marker val="1"/>
        <c:smooth val="0"/>
        <c:axId val="194377984"/>
        <c:axId val="196153728"/>
      </c:lineChart>
      <c:dateAx>
        <c:axId val="194377984"/>
        <c:scaling>
          <c:orientation val="minMax"/>
        </c:scaling>
        <c:delete val="1"/>
        <c:axPos val="b"/>
        <c:numFmt formatCode="ge" sourceLinked="1"/>
        <c:majorTickMark val="none"/>
        <c:minorTickMark val="none"/>
        <c:tickLblPos val="none"/>
        <c:crossAx val="196153728"/>
        <c:crosses val="autoZero"/>
        <c:auto val="1"/>
        <c:lblOffset val="100"/>
        <c:baseTimeUnit val="years"/>
      </c:dateAx>
      <c:valAx>
        <c:axId val="196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9"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62310</v>
      </c>
      <c r="AM8" s="66"/>
      <c r="AN8" s="66"/>
      <c r="AO8" s="66"/>
      <c r="AP8" s="66"/>
      <c r="AQ8" s="66"/>
      <c r="AR8" s="66"/>
      <c r="AS8" s="66"/>
      <c r="AT8" s="65">
        <f>データ!$S$6</f>
        <v>336.94</v>
      </c>
      <c r="AU8" s="65"/>
      <c r="AV8" s="65"/>
      <c r="AW8" s="65"/>
      <c r="AX8" s="65"/>
      <c r="AY8" s="65"/>
      <c r="AZ8" s="65"/>
      <c r="BA8" s="65"/>
      <c r="BB8" s="65">
        <f>データ!$T$6</f>
        <v>184.93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4.8600000000000003</v>
      </c>
      <c r="Q10" s="65"/>
      <c r="R10" s="65"/>
      <c r="S10" s="65"/>
      <c r="T10" s="65"/>
      <c r="U10" s="65"/>
      <c r="V10" s="65"/>
      <c r="W10" s="66">
        <f>データ!$Q$6</f>
        <v>2268</v>
      </c>
      <c r="X10" s="66"/>
      <c r="Y10" s="66"/>
      <c r="Z10" s="66"/>
      <c r="AA10" s="66"/>
      <c r="AB10" s="66"/>
      <c r="AC10" s="66"/>
      <c r="AD10" s="2"/>
      <c r="AE10" s="2"/>
      <c r="AF10" s="2"/>
      <c r="AG10" s="2"/>
      <c r="AH10" s="2"/>
      <c r="AI10" s="2"/>
      <c r="AJ10" s="2"/>
      <c r="AK10" s="2"/>
      <c r="AL10" s="66">
        <f>データ!$U$6</f>
        <v>3005</v>
      </c>
      <c r="AM10" s="66"/>
      <c r="AN10" s="66"/>
      <c r="AO10" s="66"/>
      <c r="AP10" s="66"/>
      <c r="AQ10" s="66"/>
      <c r="AR10" s="66"/>
      <c r="AS10" s="66"/>
      <c r="AT10" s="65">
        <f>データ!$V$6</f>
        <v>16.850000000000001</v>
      </c>
      <c r="AU10" s="65"/>
      <c r="AV10" s="65"/>
      <c r="AW10" s="65"/>
      <c r="AX10" s="65"/>
      <c r="AY10" s="65"/>
      <c r="AZ10" s="65"/>
      <c r="BA10" s="65"/>
      <c r="BB10" s="65">
        <f>データ!$W$6</f>
        <v>178.34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jnqG/NybbMf26iW1p8i5xu2pMoeIHU1UWzhNCEQnIqY2NHRYfUhEkwLN5FS4ABu0y543udzNFv0nnhy1pMyi+Q==" saltValue="7GbTXDpPpxtBKlJ8FNhTh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452068</v>
      </c>
      <c r="D6" s="33">
        <f t="shared" si="3"/>
        <v>47</v>
      </c>
      <c r="E6" s="33">
        <f t="shared" si="3"/>
        <v>1</v>
      </c>
      <c r="F6" s="33">
        <f t="shared" si="3"/>
        <v>0</v>
      </c>
      <c r="G6" s="33">
        <f t="shared" si="3"/>
        <v>0</v>
      </c>
      <c r="H6" s="33" t="str">
        <f t="shared" si="3"/>
        <v>宮崎県　日向市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4.8600000000000003</v>
      </c>
      <c r="Q6" s="34">
        <f t="shared" si="3"/>
        <v>2268</v>
      </c>
      <c r="R6" s="34">
        <f t="shared" si="3"/>
        <v>62310</v>
      </c>
      <c r="S6" s="34">
        <f t="shared" si="3"/>
        <v>336.94</v>
      </c>
      <c r="T6" s="34">
        <f t="shared" si="3"/>
        <v>184.93</v>
      </c>
      <c r="U6" s="34">
        <f t="shared" si="3"/>
        <v>3005</v>
      </c>
      <c r="V6" s="34">
        <f t="shared" si="3"/>
        <v>16.850000000000001</v>
      </c>
      <c r="W6" s="34">
        <f t="shared" si="3"/>
        <v>178.34</v>
      </c>
      <c r="X6" s="35">
        <f>IF(X7="",NA(),X7)</f>
        <v>70.12</v>
      </c>
      <c r="Y6" s="35">
        <f t="shared" ref="Y6:AG6" si="4">IF(Y7="",NA(),Y7)</f>
        <v>77.930000000000007</v>
      </c>
      <c r="Z6" s="35">
        <f t="shared" si="4"/>
        <v>78.33</v>
      </c>
      <c r="AA6" s="35">
        <f t="shared" si="4"/>
        <v>75.34</v>
      </c>
      <c r="AB6" s="35">
        <f t="shared" si="4"/>
        <v>78.48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712.42</v>
      </c>
      <c r="BF6" s="35">
        <f t="shared" ref="BF6:BN6" si="7">IF(BF7="",NA(),BF7)</f>
        <v>655.67</v>
      </c>
      <c r="BG6" s="35">
        <f t="shared" si="7"/>
        <v>709.86</v>
      </c>
      <c r="BH6" s="35">
        <f t="shared" si="7"/>
        <v>639.75</v>
      </c>
      <c r="BI6" s="35">
        <f t="shared" si="7"/>
        <v>583.80999999999995</v>
      </c>
      <c r="BJ6" s="35">
        <f t="shared" si="7"/>
        <v>1113.76</v>
      </c>
      <c r="BK6" s="35">
        <f t="shared" si="7"/>
        <v>1125.69</v>
      </c>
      <c r="BL6" s="35">
        <f t="shared" si="7"/>
        <v>1134.67</v>
      </c>
      <c r="BM6" s="35">
        <f t="shared" si="7"/>
        <v>1144.79</v>
      </c>
      <c r="BN6" s="35">
        <f t="shared" si="7"/>
        <v>1061.58</v>
      </c>
      <c r="BO6" s="34" t="str">
        <f>IF(BO7="","",IF(BO7="-","【-】","【"&amp;SUBSTITUTE(TEXT(BO7,"#,##0.00"),"-","△")&amp;"】"))</f>
        <v>【1,141.75】</v>
      </c>
      <c r="BP6" s="35">
        <f>IF(BP7="",NA(),BP7)</f>
        <v>63.03</v>
      </c>
      <c r="BQ6" s="35">
        <f t="shared" ref="BQ6:BY6" si="8">IF(BQ7="",NA(),BQ7)</f>
        <v>70.739999999999995</v>
      </c>
      <c r="BR6" s="35">
        <f t="shared" si="8"/>
        <v>71.09</v>
      </c>
      <c r="BS6" s="35">
        <f t="shared" si="8"/>
        <v>69.8</v>
      </c>
      <c r="BT6" s="35">
        <f t="shared" si="8"/>
        <v>73.13</v>
      </c>
      <c r="BU6" s="35">
        <f t="shared" si="8"/>
        <v>34.25</v>
      </c>
      <c r="BV6" s="35">
        <f t="shared" si="8"/>
        <v>46.48</v>
      </c>
      <c r="BW6" s="35">
        <f t="shared" si="8"/>
        <v>40.6</v>
      </c>
      <c r="BX6" s="35">
        <f t="shared" si="8"/>
        <v>56.04</v>
      </c>
      <c r="BY6" s="35">
        <f t="shared" si="8"/>
        <v>58.52</v>
      </c>
      <c r="BZ6" s="34" t="str">
        <f>IF(BZ7="","",IF(BZ7="-","【-】","【"&amp;SUBSTITUTE(TEXT(BZ7,"#,##0.00"),"-","△")&amp;"】"))</f>
        <v>【54.93】</v>
      </c>
      <c r="CA6" s="35">
        <f>IF(CA7="",NA(),CA7)</f>
        <v>234.14</v>
      </c>
      <c r="CB6" s="35">
        <f t="shared" ref="CB6:CJ6" si="9">IF(CB7="",NA(),CB7)</f>
        <v>216.14</v>
      </c>
      <c r="CC6" s="35">
        <f t="shared" si="9"/>
        <v>212.88</v>
      </c>
      <c r="CD6" s="35">
        <f t="shared" si="9"/>
        <v>219.1</v>
      </c>
      <c r="CE6" s="35">
        <f t="shared" si="9"/>
        <v>210.01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77.95</v>
      </c>
      <c r="CM6" s="35">
        <f t="shared" ref="CM6:CU6" si="10">IF(CM7="",NA(),CM7)</f>
        <v>75.78</v>
      </c>
      <c r="CN6" s="35">
        <f t="shared" si="10"/>
        <v>74.16</v>
      </c>
      <c r="CO6" s="35">
        <f t="shared" si="10"/>
        <v>75.430000000000007</v>
      </c>
      <c r="CP6" s="35">
        <f t="shared" si="10"/>
        <v>76.55</v>
      </c>
      <c r="CQ6" s="35">
        <f t="shared" si="10"/>
        <v>57.55</v>
      </c>
      <c r="CR6" s="35">
        <f t="shared" si="10"/>
        <v>57.43</v>
      </c>
      <c r="CS6" s="35">
        <f t="shared" si="10"/>
        <v>57.29</v>
      </c>
      <c r="CT6" s="35">
        <f t="shared" si="10"/>
        <v>55.9</v>
      </c>
      <c r="CU6" s="35">
        <f t="shared" si="10"/>
        <v>57.3</v>
      </c>
      <c r="CV6" s="34" t="str">
        <f>IF(CV7="","",IF(CV7="-","【-】","【"&amp;SUBSTITUTE(TEXT(CV7,"#,##0.00"),"-","△")&amp;"】"))</f>
        <v>【56.91】</v>
      </c>
      <c r="CW6" s="35">
        <f>IF(CW7="",NA(),CW7)</f>
        <v>86.05</v>
      </c>
      <c r="CX6" s="35">
        <f t="shared" ref="CX6:DF6" si="11">IF(CX7="",NA(),CX7)</f>
        <v>86.08</v>
      </c>
      <c r="CY6" s="35">
        <f t="shared" si="11"/>
        <v>86.09</v>
      </c>
      <c r="CZ6" s="35">
        <f t="shared" si="11"/>
        <v>86.11</v>
      </c>
      <c r="DA6" s="35">
        <f t="shared" si="11"/>
        <v>86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0.14000000000000001</v>
      </c>
      <c r="EE6" s="35">
        <f t="shared" ref="EE6:EM6" si="14">IF(EE7="",NA(),EE7)</f>
        <v>0.19</v>
      </c>
      <c r="EF6" s="35">
        <f t="shared" si="14"/>
        <v>0.06</v>
      </c>
      <c r="EG6" s="35">
        <f t="shared" si="14"/>
        <v>0.1</v>
      </c>
      <c r="EH6" s="35">
        <f t="shared" si="14"/>
        <v>0.1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452068</v>
      </c>
      <c r="D7" s="37">
        <v>47</v>
      </c>
      <c r="E7" s="37">
        <v>1</v>
      </c>
      <c r="F7" s="37">
        <v>0</v>
      </c>
      <c r="G7" s="37">
        <v>0</v>
      </c>
      <c r="H7" s="37" t="s">
        <v>108</v>
      </c>
      <c r="I7" s="37" t="s">
        <v>109</v>
      </c>
      <c r="J7" s="37" t="s">
        <v>110</v>
      </c>
      <c r="K7" s="37" t="s">
        <v>111</v>
      </c>
      <c r="L7" s="37" t="s">
        <v>112</v>
      </c>
      <c r="M7" s="37" t="s">
        <v>113</v>
      </c>
      <c r="N7" s="38" t="s">
        <v>114</v>
      </c>
      <c r="O7" s="38" t="s">
        <v>115</v>
      </c>
      <c r="P7" s="38">
        <v>4.8600000000000003</v>
      </c>
      <c r="Q7" s="38">
        <v>2268</v>
      </c>
      <c r="R7" s="38">
        <v>62310</v>
      </c>
      <c r="S7" s="38">
        <v>336.94</v>
      </c>
      <c r="T7" s="38">
        <v>184.93</v>
      </c>
      <c r="U7" s="38">
        <v>3005</v>
      </c>
      <c r="V7" s="38">
        <v>16.850000000000001</v>
      </c>
      <c r="W7" s="38">
        <v>178.34</v>
      </c>
      <c r="X7" s="38">
        <v>70.12</v>
      </c>
      <c r="Y7" s="38">
        <v>77.930000000000007</v>
      </c>
      <c r="Z7" s="38">
        <v>78.33</v>
      </c>
      <c r="AA7" s="38">
        <v>75.34</v>
      </c>
      <c r="AB7" s="38">
        <v>78.48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712.42</v>
      </c>
      <c r="BF7" s="38">
        <v>655.67</v>
      </c>
      <c r="BG7" s="38">
        <v>709.86</v>
      </c>
      <c r="BH7" s="38">
        <v>639.75</v>
      </c>
      <c r="BI7" s="38">
        <v>583.80999999999995</v>
      </c>
      <c r="BJ7" s="38">
        <v>1113.76</v>
      </c>
      <c r="BK7" s="38">
        <v>1125.69</v>
      </c>
      <c r="BL7" s="38">
        <v>1134.67</v>
      </c>
      <c r="BM7" s="38">
        <v>1144.79</v>
      </c>
      <c r="BN7" s="38">
        <v>1061.58</v>
      </c>
      <c r="BO7" s="38">
        <v>1141.75</v>
      </c>
      <c r="BP7" s="38">
        <v>63.03</v>
      </c>
      <c r="BQ7" s="38">
        <v>70.739999999999995</v>
      </c>
      <c r="BR7" s="38">
        <v>71.09</v>
      </c>
      <c r="BS7" s="38">
        <v>69.8</v>
      </c>
      <c r="BT7" s="38">
        <v>73.13</v>
      </c>
      <c r="BU7" s="38">
        <v>34.25</v>
      </c>
      <c r="BV7" s="38">
        <v>46.48</v>
      </c>
      <c r="BW7" s="38">
        <v>40.6</v>
      </c>
      <c r="BX7" s="38">
        <v>56.04</v>
      </c>
      <c r="BY7" s="38">
        <v>58.52</v>
      </c>
      <c r="BZ7" s="38">
        <v>54.93</v>
      </c>
      <c r="CA7" s="38">
        <v>234.14</v>
      </c>
      <c r="CB7" s="38">
        <v>216.14</v>
      </c>
      <c r="CC7" s="38">
        <v>212.88</v>
      </c>
      <c r="CD7" s="38">
        <v>219.1</v>
      </c>
      <c r="CE7" s="38">
        <v>210.01</v>
      </c>
      <c r="CF7" s="38">
        <v>501.18</v>
      </c>
      <c r="CG7" s="38">
        <v>376.61</v>
      </c>
      <c r="CH7" s="38">
        <v>440.03</v>
      </c>
      <c r="CI7" s="38">
        <v>304.35000000000002</v>
      </c>
      <c r="CJ7" s="38">
        <v>296.3</v>
      </c>
      <c r="CK7" s="38">
        <v>292.18</v>
      </c>
      <c r="CL7" s="38">
        <v>77.95</v>
      </c>
      <c r="CM7" s="38">
        <v>75.78</v>
      </c>
      <c r="CN7" s="38">
        <v>74.16</v>
      </c>
      <c r="CO7" s="38">
        <v>75.430000000000007</v>
      </c>
      <c r="CP7" s="38">
        <v>76.55</v>
      </c>
      <c r="CQ7" s="38">
        <v>57.55</v>
      </c>
      <c r="CR7" s="38">
        <v>57.43</v>
      </c>
      <c r="CS7" s="38">
        <v>57.29</v>
      </c>
      <c r="CT7" s="38">
        <v>55.9</v>
      </c>
      <c r="CU7" s="38">
        <v>57.3</v>
      </c>
      <c r="CV7" s="38">
        <v>56.91</v>
      </c>
      <c r="CW7" s="38">
        <v>86.05</v>
      </c>
      <c r="CX7" s="38">
        <v>86.08</v>
      </c>
      <c r="CY7" s="38">
        <v>86.09</v>
      </c>
      <c r="CZ7" s="38">
        <v>86.11</v>
      </c>
      <c r="DA7" s="38">
        <v>86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0.14000000000000001</v>
      </c>
      <c r="EE7" s="38">
        <v>0.19</v>
      </c>
      <c r="EF7" s="38">
        <v>0.06</v>
      </c>
      <c r="EG7" s="38">
        <v>0.1</v>
      </c>
      <c r="EH7" s="38">
        <v>0.1</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2019-02-15T07:11:08Z</cp:lastPrinted>
  <dcterms:created xsi:type="dcterms:W3CDTF">2018-12-03T08:46:17Z</dcterms:created>
  <dcterms:modified xsi:type="dcterms:W3CDTF">2019-02-15T07:11:22Z</dcterms:modified>
  <cp:category/>
</cp:coreProperties>
</file>