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E:\新共有ドライブ\03-02 【決　算】公営企業(公営企業全般含む)\平成３０年度\01 各種照会・回答\310111【　】（分析依頼）H29決算経営比較分析表\03市町村→県\02_簡易水道（法非適）\"/>
    </mc:Choice>
  </mc:AlternateContent>
  <xr:revisionPtr revIDLastSave="0" documentId="13_ncr:1_{5681A4AD-E4B1-411C-8ACB-9F5B6276A62C}" xr6:coauthVersionLast="40" xr6:coauthVersionMax="40" xr10:uidLastSave="{00000000-0000-0000-0000-000000000000}"/>
  <workbookProtection workbookAlgorithmName="SHA-512" workbookHashValue="x1S8B4/A7BFOL9eNr+1DbQDLrDEpBxe+yv0YSgShWFFEWsYag01aPHfv8kbBqvw9d4hu58Ol7bUvxi7qlfdjVg==" workbookSaltValue="U26LeODKxtVyp9Kpb2pYbw=="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R6" i="5"/>
  <c r="Q6" i="5"/>
  <c r="W10" i="4" s="1"/>
  <c r="P6" i="5"/>
  <c r="O6" i="5"/>
  <c r="I10" i="4" s="1"/>
  <c r="N6" i="5"/>
  <c r="B10" i="4" s="1"/>
  <c r="M6" i="5"/>
  <c r="AD8" i="4" s="1"/>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5" i="4"/>
  <c r="E85" i="4"/>
  <c r="AT10" i="4"/>
  <c r="AL10" i="4"/>
  <c r="P10" i="4"/>
  <c r="AT8" i="4"/>
  <c r="AL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<sst xmlns="http://schemas.openxmlformats.org/spreadsheetml/2006/main" count="237" uniqueCount="124">
  <si>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</si>
  <si>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</si>
  <si>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</si>
  <si>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</si>
  <si>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</si>
  <si>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</si>
  <si>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</si>
  <si>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</si>
  <si>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</si>
  <si>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</si>
  <si>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</si>
  <si>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</si>
  <si>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</si>
  <si>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</si>
  <si>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</si>
  <si>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</si>
  <si>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</si>
  <si>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</si>
  <si>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</si>
  <si>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</si>
  <si>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</si>
  <si>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</si>
  <si>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</si>
  <si>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</si>
  <si>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</si>
  <si>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</si>
  <si>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</si>
  <si>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</si>
  <si>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</si>
  <si>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</si>
  <si>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</si>
  <si>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</si>
  <si>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</si>
  <si>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</si>
  <si>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</si>
  <si>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</si>
  <si>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</si>
  <si>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</si>
  <si>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</si>
  <si>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</si>
  <si>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</si>
  <si>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</si>
  <si>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</si>
  <si>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</si>
  <si>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</si>
  <si>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</si>
  <si>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</si>
  <si>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</si>
  <si>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</si>
  <si>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</si>
  <si>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</si>
  <si>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</si>
  <si>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</si>
  <si>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</si>
  <si>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</si>
  <si>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</si>
  <si>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</si>
  <si>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</si>
  <si>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</si>
  <si>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</si>
  <si>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</si>
  <si>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</si>
  <si>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</si>
  <si>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</si>
  <si>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</si>
  <si>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</si>
  <si>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</si>
  <si>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</si>
  <si>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</si>
  <si>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</si>
  <si>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</si>
  <si>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</si>
  <si>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</si>
  <si>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</si>
  <si>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</si>
  <si>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</si>
  <si>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</si>
  <si>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</si>
  <si>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</si>
  <si>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</si>
  <si>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</si>
  <si>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</si>
  <si>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</si>
  <si>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</si>
  <si>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</si>
  <si>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</si>
  <si>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</si>
  <si>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</si>
  <si>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</si>
  <si>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</si>
  <si>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</si>
  <si>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</si>
  <si>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</si>
  <si>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</si>
  <si>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</si>
  <si>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</si>
  <si>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</si>
  <si>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</si>
  <si>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</si>
  <si>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</si>
  <si>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</si>
  <si>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</si>
  <si>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</si>
  <si>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</si>
  <si>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</si>
  <si>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</si>
  <si>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</si>
  <si>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</si>
  <si>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串間市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</si>
  <si>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</si>
  <si>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</si>
  <si>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</si>
  <si>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</si>
  <si>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</si>
  <si>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</si>
  <si>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</si>
  <si>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</si>
  <si>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</si>
  <si>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</si>
  <si>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</si>
  <si>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</si>
  <si>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単年度の収支」、「料金水準の適切性」については、串間市の簡易水道事業の場合、上水道事業と統一した料金を採用していることや、人口密度が低いことなどから収益性が低い状況となっており、必ずしも経営の健全性が保たれているとは言えません。H29年度については、上水道事業に統合し、打切り決算したことに伴い、総収益が減少し、総費用が増加したことにより、悪化しています。
「債務残高」については、H26年度から行っている簡易水道統合事業により、企業債を発行しているため、今後は企業債残高は増える見込みであり、支払利息の増加も見込まれます。
「費用の効率性」については、類似団体と比較すると、高い数値となっています。給水原価が低い方が費用をかけずに水を供給することができるため、できる限り費用抑制に努め、給水原価を低く抑える必要があります。
「施設の効率性」については、近年の人口減少により簡易水道区域内においても給水人口が減少しているため、類似団体と比較すると低い状況となっています。
「供給した配水量の効率性」については、漏水が多かった老朽管を更新したことにより、有収率はH27年度は改善しましたが、近年は若干数値が悪化しています。今後も漏水箇所の特定を行いながら、効率の良い経営を行っていく必要があります。</t>
    <rPh sb="10" eb="12">
      <t>リョウキン</t>
    </rPh>
    <rPh sb="12" eb="14">
      <t>スイジュン</t>
    </rPh>
    <rPh sb="15" eb="17">
      <t>テキセツ</t>
    </rPh>
    <rPh sb="17" eb="18">
      <t>セイ</t>
    </rPh>
    <rPh sb="39" eb="40">
      <t>ジョウ</t>
    </rPh>
    <rPh sb="101" eb="102">
      <t>タモ</t>
    </rPh>
    <rPh sb="126" eb="127">
      <t>ジョウ</t>
    </rPh>
    <rPh sb="127" eb="129">
      <t>スイドウ</t>
    </rPh>
    <rPh sb="129" eb="131">
      <t>ジギョウ</t>
    </rPh>
    <rPh sb="132" eb="134">
      <t>トウゴウ</t>
    </rPh>
    <rPh sb="136" eb="138">
      <t>ウチキ</t>
    </rPh>
    <rPh sb="139" eb="141">
      <t>ケッサン</t>
    </rPh>
    <rPh sb="146" eb="147">
      <t>トモナ</t>
    </rPh>
    <rPh sb="149" eb="152">
      <t>ソウシュウエキ</t>
    </rPh>
    <rPh sb="153" eb="155">
      <t>ゲンショウ</t>
    </rPh>
    <rPh sb="157" eb="158">
      <t>ソウ</t>
    </rPh>
    <rPh sb="158" eb="160">
      <t>ヒヨウ</t>
    </rPh>
    <rPh sb="161" eb="163">
      <t>ゾウカ</t>
    </rPh>
    <rPh sb="171" eb="173">
      <t>アッカ</t>
    </rPh>
    <rPh sb="495" eb="497">
      <t>キンネン</t>
    </rPh>
    <phoneticPr fontId="4"/>
  </si>
  <si>
    <t>　簡易水道については、上水道事業と同じ統一料金であることや、人口密度の低さなどから収益性が低いのが特徴であるため、一般会計からの繰入が必要となっています。現実的には、収益的収支比率が100％以上になることは望めないですが、今後も費用抑制に努めながら、経営を行っていく必要があります。また、施設の老朽化対策を図る必要もありますが、将来の人口推移を見極めながら、適正な規模の施設になるように考えながら投資を行っていく必要があります。
　経営戦略については、H28年度に策定済です。</t>
    <rPh sb="11" eb="12">
      <t>ジョウ</t>
    </rPh>
    <phoneticPr fontId="4"/>
  </si>
  <si>
    <t>「管路の更新投資の実施状況」については、H24年度の料金改定により更新財源を確保したこともあり、H25年度以降は類似団体と比較して更新は進んでいます。
　しかし、一部の簡易水道施設では老朽化している施設や管路も残されているため、上水道事業への統合後も計画的な更新を行い、老朽化対策を図る必要があります。</t>
    <rPh sb="114" eb="117">
      <t>ジョウスイドウ</t>
    </rPh>
    <rPh sb="117" eb="119">
      <t>ジギョウ</t>
    </rPh>
    <rPh sb="121" eb="124">
      <t>トウゴウゴ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</si>
</sst>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1.67</c:v>
                </c:pt>
                <c:pt idx="1">
                  <c:v>1.38</c:v>
                </c:pt>
                <c:pt idx="2">
                  <c:v>1.01</c:v>
                </c:pt>
                <c:pt idx="3">
                  <c:v>0.27</c:v>
                </c:pt>
                <c:pt idx="4">
                  <c:v>2.37</c:v>
                </c:pt>
              </c:numCache>
            </c:numRef>
          </c:val>
          <c:extLst>
            <c:ext xmlns:c16="http://schemas.microsoft.com/office/drawing/2014/chart" uri="{C3380CC4-5D6E-409C-BE32-E72D297353CC}">
              <c16:uniqueId val="{00000000-B272-4E17-9987-8586157C7903}"/>
            </c:ext>
          </c:extLst>
        </c:ser>
        <c:dLbls>
          <c:showLegendKey val="0"/>
          <c:showVal val="0"/>
          <c:showCatName val="0"/>
          <c:showSerName val="0"/>
          <c:showPercent val="0"/>
          <c:showBubbleSize val="0"/>
        </c:dLbls>
        <c:gapWidth val="150"/>
        <c:axId val="136776704"/>
        <c:axId val="13681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c:ext xmlns:c16="http://schemas.microsoft.com/office/drawing/2014/chart" uri="{C3380CC4-5D6E-409C-BE32-E72D297353CC}">
              <c16:uniqueId val="{00000001-B272-4E17-9987-8586157C7903}"/>
            </c:ext>
          </c:extLst>
        </c:ser>
        <c:dLbls>
          <c:showLegendKey val="0"/>
          <c:showVal val="0"/>
          <c:showCatName val="0"/>
          <c:showSerName val="0"/>
          <c:showPercent val="0"/>
          <c:showBubbleSize val="0"/>
        </c:dLbls>
        <c:marker val="1"/>
        <c:smooth val="0"/>
        <c:axId val="136776704"/>
        <c:axId val="136811648"/>
      </c:lineChart>
      <c:dateAx>
        <c:axId val="136776704"/>
        <c:scaling>
          <c:orientation val="minMax"/>
        </c:scaling>
        <c:delete val="1"/>
        <c:axPos val="b"/>
        <c:numFmt formatCode="ge" sourceLinked="1"/>
        <c:majorTickMark val="none"/>
        <c:minorTickMark val="none"/>
        <c:tickLblPos val="none"/>
        <c:crossAx val="136811648"/>
        <c:crosses val="autoZero"/>
        <c:auto val="1"/>
        <c:lblOffset val="100"/>
        <c:baseTimeUnit val="years"/>
      </c:dateAx>
      <c:valAx>
        <c:axId val="13681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77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53.27</c:v>
                </c:pt>
                <c:pt idx="1">
                  <c:v>51.29</c:v>
                </c:pt>
                <c:pt idx="2">
                  <c:v>45.86</c:v>
                </c:pt>
                <c:pt idx="3">
                  <c:v>46.92</c:v>
                </c:pt>
                <c:pt idx="4">
                  <c:v>50.47</c:v>
                </c:pt>
              </c:numCache>
            </c:numRef>
          </c:val>
          <c:extLst>
            <c:ext xmlns:c16="http://schemas.microsoft.com/office/drawing/2014/chart" uri="{C3380CC4-5D6E-409C-BE32-E72D297353CC}">
              <c16:uniqueId val="{00000000-D1A1-48A6-A1A5-D50468A0F077}"/>
            </c:ext>
          </c:extLst>
        </c:ser>
        <c:dLbls>
          <c:showLegendKey val="0"/>
          <c:showVal val="0"/>
          <c:showCatName val="0"/>
          <c:showSerName val="0"/>
          <c:showPercent val="0"/>
          <c:showBubbleSize val="0"/>
        </c:dLbls>
        <c:gapWidth val="150"/>
        <c:axId val="158379008"/>
        <c:axId val="15840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c:ext xmlns:c16="http://schemas.microsoft.com/office/drawing/2014/chart" uri="{C3380CC4-5D6E-409C-BE32-E72D297353CC}">
              <c16:uniqueId val="{00000001-D1A1-48A6-A1A5-D50468A0F077}"/>
            </c:ext>
          </c:extLst>
        </c:ser>
        <c:dLbls>
          <c:showLegendKey val="0"/>
          <c:showVal val="0"/>
          <c:showCatName val="0"/>
          <c:showSerName val="0"/>
          <c:showPercent val="0"/>
          <c:showBubbleSize val="0"/>
        </c:dLbls>
        <c:marker val="1"/>
        <c:smooth val="0"/>
        <c:axId val="158379008"/>
        <c:axId val="158401664"/>
      </c:lineChart>
      <c:dateAx>
        <c:axId val="158379008"/>
        <c:scaling>
          <c:orientation val="minMax"/>
        </c:scaling>
        <c:delete val="1"/>
        <c:axPos val="b"/>
        <c:numFmt formatCode="ge" sourceLinked="1"/>
        <c:majorTickMark val="none"/>
        <c:minorTickMark val="none"/>
        <c:tickLblPos val="none"/>
        <c:crossAx val="158401664"/>
        <c:crosses val="autoZero"/>
        <c:auto val="1"/>
        <c:lblOffset val="100"/>
        <c:baseTimeUnit val="years"/>
      </c:dateAx>
      <c:valAx>
        <c:axId val="15840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37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72.86</c:v>
                </c:pt>
                <c:pt idx="1">
                  <c:v>72.55</c:v>
                </c:pt>
                <c:pt idx="2">
                  <c:v>79.97</c:v>
                </c:pt>
                <c:pt idx="3">
                  <c:v>77.66</c:v>
                </c:pt>
                <c:pt idx="4">
                  <c:v>76.63</c:v>
                </c:pt>
              </c:numCache>
            </c:numRef>
          </c:val>
          <c:extLst>
            <c:ext xmlns:c16="http://schemas.microsoft.com/office/drawing/2014/chart" uri="{C3380CC4-5D6E-409C-BE32-E72D297353CC}">
              <c16:uniqueId val="{00000000-233E-4065-BF74-8AB00D984704}"/>
            </c:ext>
          </c:extLst>
        </c:ser>
        <c:dLbls>
          <c:showLegendKey val="0"/>
          <c:showVal val="0"/>
          <c:showCatName val="0"/>
          <c:showSerName val="0"/>
          <c:showPercent val="0"/>
          <c:showBubbleSize val="0"/>
        </c:dLbls>
        <c:gapWidth val="150"/>
        <c:axId val="158432640"/>
        <c:axId val="15843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c:ext xmlns:c16="http://schemas.microsoft.com/office/drawing/2014/chart" uri="{C3380CC4-5D6E-409C-BE32-E72D297353CC}">
              <c16:uniqueId val="{00000001-233E-4065-BF74-8AB00D984704}"/>
            </c:ext>
          </c:extLst>
        </c:ser>
        <c:dLbls>
          <c:showLegendKey val="0"/>
          <c:showVal val="0"/>
          <c:showCatName val="0"/>
          <c:showSerName val="0"/>
          <c:showPercent val="0"/>
          <c:showBubbleSize val="0"/>
        </c:dLbls>
        <c:marker val="1"/>
        <c:smooth val="0"/>
        <c:axId val="158432640"/>
        <c:axId val="158438912"/>
      </c:lineChart>
      <c:dateAx>
        <c:axId val="158432640"/>
        <c:scaling>
          <c:orientation val="minMax"/>
        </c:scaling>
        <c:delete val="1"/>
        <c:axPos val="b"/>
        <c:numFmt formatCode="ge" sourceLinked="1"/>
        <c:majorTickMark val="none"/>
        <c:minorTickMark val="none"/>
        <c:tickLblPos val="none"/>
        <c:crossAx val="158438912"/>
        <c:crosses val="autoZero"/>
        <c:auto val="1"/>
        <c:lblOffset val="100"/>
        <c:baseTimeUnit val="years"/>
      </c:dateAx>
      <c:valAx>
        <c:axId val="15843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43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72.319999999999993</c:v>
                </c:pt>
                <c:pt idx="1">
                  <c:v>71.33</c:v>
                </c:pt>
                <c:pt idx="2">
                  <c:v>82.8</c:v>
                </c:pt>
                <c:pt idx="3">
                  <c:v>86.59</c:v>
                </c:pt>
                <c:pt idx="4">
                  <c:v>79.349999999999994</c:v>
                </c:pt>
              </c:numCache>
            </c:numRef>
          </c:val>
          <c:extLst>
            <c:ext xmlns:c16="http://schemas.microsoft.com/office/drawing/2014/chart" uri="{C3380CC4-5D6E-409C-BE32-E72D297353CC}">
              <c16:uniqueId val="{00000000-7EC1-45F0-9265-F851236A7B92}"/>
            </c:ext>
          </c:extLst>
        </c:ser>
        <c:dLbls>
          <c:showLegendKey val="0"/>
          <c:showVal val="0"/>
          <c:showCatName val="0"/>
          <c:showSerName val="0"/>
          <c:showPercent val="0"/>
          <c:showBubbleSize val="0"/>
        </c:dLbls>
        <c:gapWidth val="150"/>
        <c:axId val="155913600"/>
        <c:axId val="15591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c:ext xmlns:c16="http://schemas.microsoft.com/office/drawing/2014/chart" uri="{C3380CC4-5D6E-409C-BE32-E72D297353CC}">
              <c16:uniqueId val="{00000001-7EC1-45F0-9265-F851236A7B92}"/>
            </c:ext>
          </c:extLst>
        </c:ser>
        <c:dLbls>
          <c:showLegendKey val="0"/>
          <c:showVal val="0"/>
          <c:showCatName val="0"/>
          <c:showSerName val="0"/>
          <c:showPercent val="0"/>
          <c:showBubbleSize val="0"/>
        </c:dLbls>
        <c:marker val="1"/>
        <c:smooth val="0"/>
        <c:axId val="155913600"/>
        <c:axId val="155919872"/>
      </c:lineChart>
      <c:dateAx>
        <c:axId val="155913600"/>
        <c:scaling>
          <c:orientation val="minMax"/>
        </c:scaling>
        <c:delete val="1"/>
        <c:axPos val="b"/>
        <c:numFmt formatCode="ge" sourceLinked="1"/>
        <c:majorTickMark val="none"/>
        <c:minorTickMark val="none"/>
        <c:tickLblPos val="none"/>
        <c:crossAx val="155919872"/>
        <c:crosses val="autoZero"/>
        <c:auto val="1"/>
        <c:lblOffset val="100"/>
        <c:baseTimeUnit val="years"/>
      </c:dateAx>
      <c:valAx>
        <c:axId val="15591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91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71-4C72-BFBE-A6F197F7C41A}"/>
            </c:ext>
          </c:extLst>
        </c:ser>
        <c:dLbls>
          <c:showLegendKey val="0"/>
          <c:showVal val="0"/>
          <c:showCatName val="0"/>
          <c:showSerName val="0"/>
          <c:showPercent val="0"/>
          <c:showBubbleSize val="0"/>
        </c:dLbls>
        <c:gapWidth val="150"/>
        <c:axId val="155959296"/>
        <c:axId val="15596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71-4C72-BFBE-A6F197F7C41A}"/>
            </c:ext>
          </c:extLst>
        </c:ser>
        <c:dLbls>
          <c:showLegendKey val="0"/>
          <c:showVal val="0"/>
          <c:showCatName val="0"/>
          <c:showSerName val="0"/>
          <c:showPercent val="0"/>
          <c:showBubbleSize val="0"/>
        </c:dLbls>
        <c:marker val="1"/>
        <c:smooth val="0"/>
        <c:axId val="155959296"/>
        <c:axId val="155961216"/>
      </c:lineChart>
      <c:dateAx>
        <c:axId val="155959296"/>
        <c:scaling>
          <c:orientation val="minMax"/>
        </c:scaling>
        <c:delete val="1"/>
        <c:axPos val="b"/>
        <c:numFmt formatCode="ge" sourceLinked="1"/>
        <c:majorTickMark val="none"/>
        <c:minorTickMark val="none"/>
        <c:tickLblPos val="none"/>
        <c:crossAx val="155961216"/>
        <c:crosses val="autoZero"/>
        <c:auto val="1"/>
        <c:lblOffset val="100"/>
        <c:baseTimeUnit val="years"/>
      </c:dateAx>
      <c:valAx>
        <c:axId val="15596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95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65-4521-BE51-99BBE518791F}"/>
            </c:ext>
          </c:extLst>
        </c:ser>
        <c:dLbls>
          <c:showLegendKey val="0"/>
          <c:showVal val="0"/>
          <c:showCatName val="0"/>
          <c:showSerName val="0"/>
          <c:showPercent val="0"/>
          <c:showBubbleSize val="0"/>
        </c:dLbls>
        <c:gapWidth val="150"/>
        <c:axId val="158105984"/>
        <c:axId val="15810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65-4521-BE51-99BBE518791F}"/>
            </c:ext>
          </c:extLst>
        </c:ser>
        <c:dLbls>
          <c:showLegendKey val="0"/>
          <c:showVal val="0"/>
          <c:showCatName val="0"/>
          <c:showSerName val="0"/>
          <c:showPercent val="0"/>
          <c:showBubbleSize val="0"/>
        </c:dLbls>
        <c:marker val="1"/>
        <c:smooth val="0"/>
        <c:axId val="158105984"/>
        <c:axId val="158107904"/>
      </c:lineChart>
      <c:dateAx>
        <c:axId val="158105984"/>
        <c:scaling>
          <c:orientation val="minMax"/>
        </c:scaling>
        <c:delete val="1"/>
        <c:axPos val="b"/>
        <c:numFmt formatCode="ge" sourceLinked="1"/>
        <c:majorTickMark val="none"/>
        <c:minorTickMark val="none"/>
        <c:tickLblPos val="none"/>
        <c:crossAx val="158107904"/>
        <c:crosses val="autoZero"/>
        <c:auto val="1"/>
        <c:lblOffset val="100"/>
        <c:baseTimeUnit val="years"/>
      </c:dateAx>
      <c:valAx>
        <c:axId val="15810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10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C4-4BCE-858F-533353D566DA}"/>
            </c:ext>
          </c:extLst>
        </c:ser>
        <c:dLbls>
          <c:showLegendKey val="0"/>
          <c:showVal val="0"/>
          <c:showCatName val="0"/>
          <c:showSerName val="0"/>
          <c:showPercent val="0"/>
          <c:showBubbleSize val="0"/>
        </c:dLbls>
        <c:gapWidth val="150"/>
        <c:axId val="158136960"/>
        <c:axId val="15814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C4-4BCE-858F-533353D566DA}"/>
            </c:ext>
          </c:extLst>
        </c:ser>
        <c:dLbls>
          <c:showLegendKey val="0"/>
          <c:showVal val="0"/>
          <c:showCatName val="0"/>
          <c:showSerName val="0"/>
          <c:showPercent val="0"/>
          <c:showBubbleSize val="0"/>
        </c:dLbls>
        <c:marker val="1"/>
        <c:smooth val="0"/>
        <c:axId val="158136960"/>
        <c:axId val="158143232"/>
      </c:lineChart>
      <c:dateAx>
        <c:axId val="158136960"/>
        <c:scaling>
          <c:orientation val="minMax"/>
        </c:scaling>
        <c:delete val="1"/>
        <c:axPos val="b"/>
        <c:numFmt formatCode="ge" sourceLinked="1"/>
        <c:majorTickMark val="none"/>
        <c:minorTickMark val="none"/>
        <c:tickLblPos val="none"/>
        <c:crossAx val="158143232"/>
        <c:crosses val="autoZero"/>
        <c:auto val="1"/>
        <c:lblOffset val="100"/>
        <c:baseTimeUnit val="years"/>
      </c:dateAx>
      <c:valAx>
        <c:axId val="15814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13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B3-46B4-951B-767FC5EB6399}"/>
            </c:ext>
          </c:extLst>
        </c:ser>
        <c:dLbls>
          <c:showLegendKey val="0"/>
          <c:showVal val="0"/>
          <c:showCatName val="0"/>
          <c:showSerName val="0"/>
          <c:showPercent val="0"/>
          <c:showBubbleSize val="0"/>
        </c:dLbls>
        <c:gapWidth val="150"/>
        <c:axId val="158158208"/>
        <c:axId val="15819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B3-46B4-951B-767FC5EB6399}"/>
            </c:ext>
          </c:extLst>
        </c:ser>
        <c:dLbls>
          <c:showLegendKey val="0"/>
          <c:showVal val="0"/>
          <c:showCatName val="0"/>
          <c:showSerName val="0"/>
          <c:showPercent val="0"/>
          <c:showBubbleSize val="0"/>
        </c:dLbls>
        <c:marker val="1"/>
        <c:smooth val="0"/>
        <c:axId val="158158208"/>
        <c:axId val="158197248"/>
      </c:lineChart>
      <c:dateAx>
        <c:axId val="158158208"/>
        <c:scaling>
          <c:orientation val="minMax"/>
        </c:scaling>
        <c:delete val="1"/>
        <c:axPos val="b"/>
        <c:numFmt formatCode="ge" sourceLinked="1"/>
        <c:majorTickMark val="none"/>
        <c:minorTickMark val="none"/>
        <c:tickLblPos val="none"/>
        <c:crossAx val="158197248"/>
        <c:crosses val="autoZero"/>
        <c:auto val="1"/>
        <c:lblOffset val="100"/>
        <c:baseTimeUnit val="years"/>
      </c:dateAx>
      <c:valAx>
        <c:axId val="15819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15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670.75</c:v>
                </c:pt>
                <c:pt idx="1">
                  <c:v>676.61</c:v>
                </c:pt>
                <c:pt idx="2">
                  <c:v>687.08</c:v>
                </c:pt>
                <c:pt idx="3">
                  <c:v>881.05</c:v>
                </c:pt>
                <c:pt idx="4">
                  <c:v>1239.5</c:v>
                </c:pt>
              </c:numCache>
            </c:numRef>
          </c:val>
          <c:extLst>
            <c:ext xmlns:c16="http://schemas.microsoft.com/office/drawing/2014/chart" uri="{C3380CC4-5D6E-409C-BE32-E72D297353CC}">
              <c16:uniqueId val="{00000000-3CC7-4C7E-9140-D89F556412C8}"/>
            </c:ext>
          </c:extLst>
        </c:ser>
        <c:dLbls>
          <c:showLegendKey val="0"/>
          <c:showVal val="0"/>
          <c:showCatName val="0"/>
          <c:showSerName val="0"/>
          <c:showPercent val="0"/>
          <c:showBubbleSize val="0"/>
        </c:dLbls>
        <c:gapWidth val="150"/>
        <c:axId val="158210304"/>
        <c:axId val="15822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c:ext xmlns:c16="http://schemas.microsoft.com/office/drawing/2014/chart" uri="{C3380CC4-5D6E-409C-BE32-E72D297353CC}">
              <c16:uniqueId val="{00000001-3CC7-4C7E-9140-D89F556412C8}"/>
            </c:ext>
          </c:extLst>
        </c:ser>
        <c:dLbls>
          <c:showLegendKey val="0"/>
          <c:showVal val="0"/>
          <c:showCatName val="0"/>
          <c:showSerName val="0"/>
          <c:showPercent val="0"/>
          <c:showBubbleSize val="0"/>
        </c:dLbls>
        <c:marker val="1"/>
        <c:smooth val="0"/>
        <c:axId val="158210304"/>
        <c:axId val="158224768"/>
      </c:lineChart>
      <c:dateAx>
        <c:axId val="158210304"/>
        <c:scaling>
          <c:orientation val="minMax"/>
        </c:scaling>
        <c:delete val="1"/>
        <c:axPos val="b"/>
        <c:numFmt formatCode="ge" sourceLinked="1"/>
        <c:majorTickMark val="none"/>
        <c:minorTickMark val="none"/>
        <c:tickLblPos val="none"/>
        <c:crossAx val="158224768"/>
        <c:crosses val="autoZero"/>
        <c:auto val="1"/>
        <c:lblOffset val="100"/>
        <c:baseTimeUnit val="years"/>
      </c:dateAx>
      <c:valAx>
        <c:axId val="15822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21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53.91</c:v>
                </c:pt>
                <c:pt idx="1">
                  <c:v>58.04</c:v>
                </c:pt>
                <c:pt idx="2">
                  <c:v>69.06</c:v>
                </c:pt>
                <c:pt idx="3">
                  <c:v>70.39</c:v>
                </c:pt>
                <c:pt idx="4">
                  <c:v>61.37</c:v>
                </c:pt>
              </c:numCache>
            </c:numRef>
          </c:val>
          <c:extLst>
            <c:ext xmlns:c16="http://schemas.microsoft.com/office/drawing/2014/chart" uri="{C3380CC4-5D6E-409C-BE32-E72D297353CC}">
              <c16:uniqueId val="{00000000-DC01-4C23-83FF-090124CB8F51}"/>
            </c:ext>
          </c:extLst>
        </c:ser>
        <c:dLbls>
          <c:showLegendKey val="0"/>
          <c:showVal val="0"/>
          <c:showCatName val="0"/>
          <c:showSerName val="0"/>
          <c:showPercent val="0"/>
          <c:showBubbleSize val="0"/>
        </c:dLbls>
        <c:gapWidth val="150"/>
        <c:axId val="158255360"/>
        <c:axId val="15826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c:ext xmlns:c16="http://schemas.microsoft.com/office/drawing/2014/chart" uri="{C3380CC4-5D6E-409C-BE32-E72D297353CC}">
              <c16:uniqueId val="{00000001-DC01-4C23-83FF-090124CB8F51}"/>
            </c:ext>
          </c:extLst>
        </c:ser>
        <c:dLbls>
          <c:showLegendKey val="0"/>
          <c:showVal val="0"/>
          <c:showCatName val="0"/>
          <c:showSerName val="0"/>
          <c:showPercent val="0"/>
          <c:showBubbleSize val="0"/>
        </c:dLbls>
        <c:marker val="1"/>
        <c:smooth val="0"/>
        <c:axId val="158255360"/>
        <c:axId val="158265728"/>
      </c:lineChart>
      <c:dateAx>
        <c:axId val="158255360"/>
        <c:scaling>
          <c:orientation val="minMax"/>
        </c:scaling>
        <c:delete val="1"/>
        <c:axPos val="b"/>
        <c:numFmt formatCode="ge" sourceLinked="1"/>
        <c:majorTickMark val="none"/>
        <c:minorTickMark val="none"/>
        <c:tickLblPos val="none"/>
        <c:crossAx val="158265728"/>
        <c:crosses val="autoZero"/>
        <c:auto val="1"/>
        <c:lblOffset val="100"/>
        <c:baseTimeUnit val="years"/>
      </c:dateAx>
      <c:valAx>
        <c:axId val="15826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25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404.57</c:v>
                </c:pt>
                <c:pt idx="1">
                  <c:v>389.68</c:v>
                </c:pt>
                <c:pt idx="2">
                  <c:v>329.14</c:v>
                </c:pt>
                <c:pt idx="3">
                  <c:v>321.27999999999997</c:v>
                </c:pt>
                <c:pt idx="4">
                  <c:v>343.71</c:v>
                </c:pt>
              </c:numCache>
            </c:numRef>
          </c:val>
          <c:extLst>
            <c:ext xmlns:c16="http://schemas.microsoft.com/office/drawing/2014/chart" uri="{C3380CC4-5D6E-409C-BE32-E72D297353CC}">
              <c16:uniqueId val="{00000000-91ED-423E-ADCF-F34EA4A643E1}"/>
            </c:ext>
          </c:extLst>
        </c:ser>
        <c:dLbls>
          <c:showLegendKey val="0"/>
          <c:showVal val="0"/>
          <c:showCatName val="0"/>
          <c:showSerName val="0"/>
          <c:showPercent val="0"/>
          <c:showBubbleSize val="0"/>
        </c:dLbls>
        <c:gapWidth val="150"/>
        <c:axId val="158354048"/>
        <c:axId val="15835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c:ext xmlns:c16="http://schemas.microsoft.com/office/drawing/2014/chart" uri="{C3380CC4-5D6E-409C-BE32-E72D297353CC}">
              <c16:uniqueId val="{00000001-91ED-423E-ADCF-F34EA4A643E1}"/>
            </c:ext>
          </c:extLst>
        </c:ser>
        <c:dLbls>
          <c:showLegendKey val="0"/>
          <c:showVal val="0"/>
          <c:showCatName val="0"/>
          <c:showSerName val="0"/>
          <c:showPercent val="0"/>
          <c:showBubbleSize val="0"/>
        </c:dLbls>
        <c:marker val="1"/>
        <c:smooth val="0"/>
        <c:axId val="158354048"/>
        <c:axId val="158356224"/>
      </c:lineChart>
      <c:dateAx>
        <c:axId val="158354048"/>
        <c:scaling>
          <c:orientation val="minMax"/>
        </c:scaling>
        <c:delete val="1"/>
        <c:axPos val="b"/>
        <c:numFmt formatCode="ge" sourceLinked="1"/>
        <c:majorTickMark val="none"/>
        <c:minorTickMark val="none"/>
        <c:tickLblPos val="none"/>
        <c:crossAx val="158356224"/>
        <c:crosses val="autoZero"/>
        <c:auto val="1"/>
        <c:lblOffset val="100"/>
        <c:baseTimeUnit val="years"/>
      </c:dateAx>
      <c:valAx>
        <c:axId val="15835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35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G1" zoomScale="80" zoomScaleNormal="8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宮崎県　串間市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2"/>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5" customHeight="1" x14ac:dyDescent="0.2">
      <c r="A8" s="2"/>
      <c r="B8" s="78" t="str">
        <f>データ!$I$6</f>
        <v>法非適用</v>
      </c>
      <c r="C8" s="78"/>
      <c r="D8" s="78"/>
      <c r="E8" s="78"/>
      <c r="F8" s="78"/>
      <c r="G8" s="78"/>
      <c r="H8" s="78"/>
      <c r="I8" s="78" t="str">
        <f>データ!$J$6</f>
        <v>水道事業</v>
      </c>
      <c r="J8" s="78"/>
      <c r="K8" s="78"/>
      <c r="L8" s="78"/>
      <c r="M8" s="78"/>
      <c r="N8" s="78"/>
      <c r="O8" s="78"/>
      <c r="P8" s="78" t="str">
        <f>データ!$K$6</f>
        <v>簡易水道事業</v>
      </c>
      <c r="Q8" s="78"/>
      <c r="R8" s="78"/>
      <c r="S8" s="78"/>
      <c r="T8" s="78"/>
      <c r="U8" s="78"/>
      <c r="V8" s="78"/>
      <c r="W8" s="78" t="str">
        <f>データ!$L$6</f>
        <v>D3</v>
      </c>
      <c r="X8" s="78"/>
      <c r="Y8" s="78"/>
      <c r="Z8" s="78"/>
      <c r="AA8" s="78"/>
      <c r="AB8" s="78"/>
      <c r="AC8" s="78"/>
      <c r="AD8" s="78" t="str">
        <f>データ!$M$6</f>
        <v>非設置</v>
      </c>
      <c r="AE8" s="78"/>
      <c r="AF8" s="78"/>
      <c r="AG8" s="78"/>
      <c r="AH8" s="78"/>
      <c r="AI8" s="78"/>
      <c r="AJ8" s="78"/>
      <c r="AK8" s="2"/>
      <c r="AL8" s="72">
        <f>データ!$R$6</f>
        <v>18904</v>
      </c>
      <c r="AM8" s="72"/>
      <c r="AN8" s="72"/>
      <c r="AO8" s="72"/>
      <c r="AP8" s="72"/>
      <c r="AQ8" s="72"/>
      <c r="AR8" s="72"/>
      <c r="AS8" s="72"/>
      <c r="AT8" s="71">
        <f>データ!$S$6</f>
        <v>295.16000000000003</v>
      </c>
      <c r="AU8" s="71"/>
      <c r="AV8" s="71"/>
      <c r="AW8" s="71"/>
      <c r="AX8" s="71"/>
      <c r="AY8" s="71"/>
      <c r="AZ8" s="71"/>
      <c r="BA8" s="71"/>
      <c r="BB8" s="71">
        <f>データ!$T$6</f>
        <v>64.05</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2">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2"/>
      <c r="AE9" s="2"/>
      <c r="AF9" s="2"/>
      <c r="AG9" s="2"/>
      <c r="AH9" s="3"/>
      <c r="AI9" s="2"/>
      <c r="AJ9" s="2"/>
      <c r="AK9" s="2"/>
      <c r="AL9" s="77" t="s">
        <v>16</v>
      </c>
      <c r="AM9" s="77"/>
      <c r="AN9" s="77"/>
      <c r="AO9" s="77"/>
      <c r="AP9" s="77"/>
      <c r="AQ9" s="77"/>
      <c r="AR9" s="77"/>
      <c r="AS9" s="77"/>
      <c r="AT9" s="77" t="s">
        <v>17</v>
      </c>
      <c r="AU9" s="77"/>
      <c r="AV9" s="77"/>
      <c r="AW9" s="77"/>
      <c r="AX9" s="77"/>
      <c r="AY9" s="77"/>
      <c r="AZ9" s="77"/>
      <c r="BA9" s="77"/>
      <c r="BB9" s="77" t="s">
        <v>18</v>
      </c>
      <c r="BC9" s="77"/>
      <c r="BD9" s="77"/>
      <c r="BE9" s="77"/>
      <c r="BF9" s="77"/>
      <c r="BG9" s="77"/>
      <c r="BH9" s="77"/>
      <c r="BI9" s="77"/>
      <c r="BJ9" s="3"/>
      <c r="BK9" s="3"/>
      <c r="BL9" s="69" t="s">
        <v>19</v>
      </c>
      <c r="BM9" s="70"/>
      <c r="BN9" s="10" t="s">
        <v>20</v>
      </c>
      <c r="BO9" s="11"/>
      <c r="BP9" s="11"/>
      <c r="BQ9" s="11"/>
      <c r="BR9" s="11"/>
      <c r="BS9" s="11"/>
      <c r="BT9" s="11"/>
      <c r="BU9" s="11"/>
      <c r="BV9" s="11"/>
      <c r="BW9" s="11"/>
      <c r="BX9" s="11"/>
      <c r="BY9" s="12"/>
    </row>
    <row r="10" spans="1:78" ht="18.75" customHeight="1" x14ac:dyDescent="0.2">
      <c r="A10" s="2"/>
      <c r="B10" s="71" t="str">
        <f>データ!$N$6</f>
        <v>-</v>
      </c>
      <c r="C10" s="71"/>
      <c r="D10" s="71"/>
      <c r="E10" s="71"/>
      <c r="F10" s="71"/>
      <c r="G10" s="71"/>
      <c r="H10" s="71"/>
      <c r="I10" s="71" t="str">
        <f>データ!$O$6</f>
        <v>該当数値なし</v>
      </c>
      <c r="J10" s="71"/>
      <c r="K10" s="71"/>
      <c r="L10" s="71"/>
      <c r="M10" s="71"/>
      <c r="N10" s="71"/>
      <c r="O10" s="71"/>
      <c r="P10" s="71">
        <f>データ!$P$6</f>
        <v>18.5</v>
      </c>
      <c r="Q10" s="71"/>
      <c r="R10" s="71"/>
      <c r="S10" s="71"/>
      <c r="T10" s="71"/>
      <c r="U10" s="71"/>
      <c r="V10" s="71"/>
      <c r="W10" s="72">
        <f>データ!$Q$6</f>
        <v>3775</v>
      </c>
      <c r="X10" s="72"/>
      <c r="Y10" s="72"/>
      <c r="Z10" s="72"/>
      <c r="AA10" s="72"/>
      <c r="AB10" s="72"/>
      <c r="AC10" s="72"/>
      <c r="AD10" s="2"/>
      <c r="AE10" s="2"/>
      <c r="AF10" s="2"/>
      <c r="AG10" s="2"/>
      <c r="AH10" s="2"/>
      <c r="AI10" s="2"/>
      <c r="AJ10" s="2"/>
      <c r="AK10" s="2"/>
      <c r="AL10" s="72">
        <f>データ!$U$6</f>
        <v>3463</v>
      </c>
      <c r="AM10" s="72"/>
      <c r="AN10" s="72"/>
      <c r="AO10" s="72"/>
      <c r="AP10" s="72"/>
      <c r="AQ10" s="72"/>
      <c r="AR10" s="72"/>
      <c r="AS10" s="72"/>
      <c r="AT10" s="71">
        <f>データ!$V$6</f>
        <v>18.55</v>
      </c>
      <c r="AU10" s="71"/>
      <c r="AV10" s="71"/>
      <c r="AW10" s="71"/>
      <c r="AX10" s="71"/>
      <c r="AY10" s="71"/>
      <c r="AZ10" s="71"/>
      <c r="BA10" s="71"/>
      <c r="BB10" s="71">
        <f>データ!$W$6</f>
        <v>186.68</v>
      </c>
      <c r="BC10" s="71"/>
      <c r="BD10" s="71"/>
      <c r="BE10" s="71"/>
      <c r="BF10" s="71"/>
      <c r="BG10" s="71"/>
      <c r="BH10" s="71"/>
      <c r="BI10" s="71"/>
      <c r="BJ10" s="2"/>
      <c r="BK10" s="2"/>
      <c r="BL10" s="73" t="s">
        <v>21</v>
      </c>
      <c r="BM10" s="74"/>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2">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2">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3" t="s">
        <v>121</v>
      </c>
      <c r="BM16" s="64"/>
      <c r="BN16" s="64"/>
      <c r="BO16" s="64"/>
      <c r="BP16" s="64"/>
      <c r="BQ16" s="64"/>
      <c r="BR16" s="64"/>
      <c r="BS16" s="64"/>
      <c r="BT16" s="64"/>
      <c r="BU16" s="64"/>
      <c r="BV16" s="64"/>
      <c r="BW16" s="64"/>
      <c r="BX16" s="64"/>
      <c r="BY16" s="64"/>
      <c r="BZ16" s="6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3"/>
      <c r="BM17" s="64"/>
      <c r="BN17" s="64"/>
      <c r="BO17" s="64"/>
      <c r="BP17" s="64"/>
      <c r="BQ17" s="64"/>
      <c r="BR17" s="64"/>
      <c r="BS17" s="64"/>
      <c r="BT17" s="64"/>
      <c r="BU17" s="64"/>
      <c r="BV17" s="64"/>
      <c r="BW17" s="64"/>
      <c r="BX17" s="64"/>
      <c r="BY17" s="64"/>
      <c r="BZ17" s="6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3"/>
      <c r="BM18" s="64"/>
      <c r="BN18" s="64"/>
      <c r="BO18" s="64"/>
      <c r="BP18" s="64"/>
      <c r="BQ18" s="64"/>
      <c r="BR18" s="64"/>
      <c r="BS18" s="64"/>
      <c r="BT18" s="64"/>
      <c r="BU18" s="64"/>
      <c r="BV18" s="64"/>
      <c r="BW18" s="64"/>
      <c r="BX18" s="64"/>
      <c r="BY18" s="64"/>
      <c r="BZ18" s="6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3"/>
      <c r="BM19" s="64"/>
      <c r="BN19" s="64"/>
      <c r="BO19" s="64"/>
      <c r="BP19" s="64"/>
      <c r="BQ19" s="64"/>
      <c r="BR19" s="64"/>
      <c r="BS19" s="64"/>
      <c r="BT19" s="64"/>
      <c r="BU19" s="64"/>
      <c r="BV19" s="64"/>
      <c r="BW19" s="64"/>
      <c r="BX19" s="64"/>
      <c r="BY19" s="64"/>
      <c r="BZ19" s="6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3"/>
      <c r="BM20" s="64"/>
      <c r="BN20" s="64"/>
      <c r="BO20" s="64"/>
      <c r="BP20" s="64"/>
      <c r="BQ20" s="64"/>
      <c r="BR20" s="64"/>
      <c r="BS20" s="64"/>
      <c r="BT20" s="64"/>
      <c r="BU20" s="64"/>
      <c r="BV20" s="64"/>
      <c r="BW20" s="64"/>
      <c r="BX20" s="64"/>
      <c r="BY20" s="64"/>
      <c r="BZ20" s="6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3"/>
      <c r="BM21" s="64"/>
      <c r="BN21" s="64"/>
      <c r="BO21" s="64"/>
      <c r="BP21" s="64"/>
      <c r="BQ21" s="64"/>
      <c r="BR21" s="64"/>
      <c r="BS21" s="64"/>
      <c r="BT21" s="64"/>
      <c r="BU21" s="64"/>
      <c r="BV21" s="64"/>
      <c r="BW21" s="64"/>
      <c r="BX21" s="64"/>
      <c r="BY21" s="64"/>
      <c r="BZ21" s="6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3"/>
      <c r="BM22" s="64"/>
      <c r="BN22" s="64"/>
      <c r="BO22" s="64"/>
      <c r="BP22" s="64"/>
      <c r="BQ22" s="64"/>
      <c r="BR22" s="64"/>
      <c r="BS22" s="64"/>
      <c r="BT22" s="64"/>
      <c r="BU22" s="64"/>
      <c r="BV22" s="64"/>
      <c r="BW22" s="64"/>
      <c r="BX22" s="64"/>
      <c r="BY22" s="64"/>
      <c r="BZ22" s="6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3"/>
      <c r="BM23" s="64"/>
      <c r="BN23" s="64"/>
      <c r="BO23" s="64"/>
      <c r="BP23" s="64"/>
      <c r="BQ23" s="64"/>
      <c r="BR23" s="64"/>
      <c r="BS23" s="64"/>
      <c r="BT23" s="64"/>
      <c r="BU23" s="64"/>
      <c r="BV23" s="64"/>
      <c r="BW23" s="64"/>
      <c r="BX23" s="64"/>
      <c r="BY23" s="64"/>
      <c r="BZ23" s="6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3"/>
      <c r="BM24" s="64"/>
      <c r="BN24" s="64"/>
      <c r="BO24" s="64"/>
      <c r="BP24" s="64"/>
      <c r="BQ24" s="64"/>
      <c r="BR24" s="64"/>
      <c r="BS24" s="64"/>
      <c r="BT24" s="64"/>
      <c r="BU24" s="64"/>
      <c r="BV24" s="64"/>
      <c r="BW24" s="64"/>
      <c r="BX24" s="64"/>
      <c r="BY24" s="64"/>
      <c r="BZ24" s="6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3"/>
      <c r="BM25" s="64"/>
      <c r="BN25" s="64"/>
      <c r="BO25" s="64"/>
      <c r="BP25" s="64"/>
      <c r="BQ25" s="64"/>
      <c r="BR25" s="64"/>
      <c r="BS25" s="64"/>
      <c r="BT25" s="64"/>
      <c r="BU25" s="64"/>
      <c r="BV25" s="64"/>
      <c r="BW25" s="64"/>
      <c r="BX25" s="64"/>
      <c r="BY25" s="64"/>
      <c r="BZ25" s="6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3"/>
      <c r="BM26" s="64"/>
      <c r="BN26" s="64"/>
      <c r="BO26" s="64"/>
      <c r="BP26" s="64"/>
      <c r="BQ26" s="64"/>
      <c r="BR26" s="64"/>
      <c r="BS26" s="64"/>
      <c r="BT26" s="64"/>
      <c r="BU26" s="64"/>
      <c r="BV26" s="64"/>
      <c r="BW26" s="64"/>
      <c r="BX26" s="64"/>
      <c r="BY26" s="64"/>
      <c r="BZ26" s="6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3"/>
      <c r="BM27" s="64"/>
      <c r="BN27" s="64"/>
      <c r="BO27" s="64"/>
      <c r="BP27" s="64"/>
      <c r="BQ27" s="64"/>
      <c r="BR27" s="64"/>
      <c r="BS27" s="64"/>
      <c r="BT27" s="64"/>
      <c r="BU27" s="64"/>
      <c r="BV27" s="64"/>
      <c r="BW27" s="64"/>
      <c r="BX27" s="64"/>
      <c r="BY27" s="64"/>
      <c r="BZ27" s="6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3"/>
      <c r="BM28" s="64"/>
      <c r="BN28" s="64"/>
      <c r="BO28" s="64"/>
      <c r="BP28" s="64"/>
      <c r="BQ28" s="64"/>
      <c r="BR28" s="64"/>
      <c r="BS28" s="64"/>
      <c r="BT28" s="64"/>
      <c r="BU28" s="64"/>
      <c r="BV28" s="64"/>
      <c r="BW28" s="64"/>
      <c r="BX28" s="64"/>
      <c r="BY28" s="64"/>
      <c r="BZ28" s="6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3"/>
      <c r="BM29" s="64"/>
      <c r="BN29" s="64"/>
      <c r="BO29" s="64"/>
      <c r="BP29" s="64"/>
      <c r="BQ29" s="64"/>
      <c r="BR29" s="64"/>
      <c r="BS29" s="64"/>
      <c r="BT29" s="64"/>
      <c r="BU29" s="64"/>
      <c r="BV29" s="64"/>
      <c r="BW29" s="64"/>
      <c r="BX29" s="64"/>
      <c r="BY29" s="64"/>
      <c r="BZ29" s="6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3"/>
      <c r="BM30" s="64"/>
      <c r="BN30" s="64"/>
      <c r="BO30" s="64"/>
      <c r="BP30" s="64"/>
      <c r="BQ30" s="64"/>
      <c r="BR30" s="64"/>
      <c r="BS30" s="64"/>
      <c r="BT30" s="64"/>
      <c r="BU30" s="64"/>
      <c r="BV30" s="64"/>
      <c r="BW30" s="64"/>
      <c r="BX30" s="64"/>
      <c r="BY30" s="64"/>
      <c r="BZ30" s="6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3"/>
      <c r="BM31" s="64"/>
      <c r="BN31" s="64"/>
      <c r="BO31" s="64"/>
      <c r="BP31" s="64"/>
      <c r="BQ31" s="64"/>
      <c r="BR31" s="64"/>
      <c r="BS31" s="64"/>
      <c r="BT31" s="64"/>
      <c r="BU31" s="64"/>
      <c r="BV31" s="64"/>
      <c r="BW31" s="64"/>
      <c r="BX31" s="64"/>
      <c r="BY31" s="64"/>
      <c r="BZ31" s="6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3"/>
      <c r="BM32" s="64"/>
      <c r="BN32" s="64"/>
      <c r="BO32" s="64"/>
      <c r="BP32" s="64"/>
      <c r="BQ32" s="64"/>
      <c r="BR32" s="64"/>
      <c r="BS32" s="64"/>
      <c r="BT32" s="64"/>
      <c r="BU32" s="64"/>
      <c r="BV32" s="64"/>
      <c r="BW32" s="64"/>
      <c r="BX32" s="64"/>
      <c r="BY32" s="64"/>
      <c r="BZ32" s="6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3"/>
      <c r="BM33" s="64"/>
      <c r="BN33" s="64"/>
      <c r="BO33" s="64"/>
      <c r="BP33" s="64"/>
      <c r="BQ33" s="64"/>
      <c r="BR33" s="64"/>
      <c r="BS33" s="64"/>
      <c r="BT33" s="64"/>
      <c r="BU33" s="64"/>
      <c r="BV33" s="64"/>
      <c r="BW33" s="64"/>
      <c r="BX33" s="64"/>
      <c r="BY33" s="64"/>
      <c r="BZ33" s="65"/>
    </row>
    <row r="34" spans="1:78" ht="13.5" customHeight="1" x14ac:dyDescent="0.2">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63"/>
      <c r="BM34" s="64"/>
      <c r="BN34" s="64"/>
      <c r="BO34" s="64"/>
      <c r="BP34" s="64"/>
      <c r="BQ34" s="64"/>
      <c r="BR34" s="64"/>
      <c r="BS34" s="64"/>
      <c r="BT34" s="64"/>
      <c r="BU34" s="64"/>
      <c r="BV34" s="64"/>
      <c r="BW34" s="64"/>
      <c r="BX34" s="64"/>
      <c r="BY34" s="64"/>
      <c r="BZ34" s="65"/>
    </row>
    <row r="35" spans="1:78" ht="13.5" customHeight="1" x14ac:dyDescent="0.2">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63"/>
      <c r="BM35" s="64"/>
      <c r="BN35" s="64"/>
      <c r="BO35" s="64"/>
      <c r="BP35" s="64"/>
      <c r="BQ35" s="64"/>
      <c r="BR35" s="64"/>
      <c r="BS35" s="64"/>
      <c r="BT35" s="64"/>
      <c r="BU35" s="64"/>
      <c r="BV35" s="64"/>
      <c r="BW35" s="64"/>
      <c r="BX35" s="64"/>
      <c r="BY35" s="64"/>
      <c r="BZ35" s="6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3"/>
      <c r="BM36" s="64"/>
      <c r="BN36" s="64"/>
      <c r="BO36" s="64"/>
      <c r="BP36" s="64"/>
      <c r="BQ36" s="64"/>
      <c r="BR36" s="64"/>
      <c r="BS36" s="64"/>
      <c r="BT36" s="64"/>
      <c r="BU36" s="64"/>
      <c r="BV36" s="64"/>
      <c r="BW36" s="64"/>
      <c r="BX36" s="64"/>
      <c r="BY36" s="64"/>
      <c r="BZ36" s="6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3"/>
      <c r="BM37" s="64"/>
      <c r="BN37" s="64"/>
      <c r="BO37" s="64"/>
      <c r="BP37" s="64"/>
      <c r="BQ37" s="64"/>
      <c r="BR37" s="64"/>
      <c r="BS37" s="64"/>
      <c r="BT37" s="64"/>
      <c r="BU37" s="64"/>
      <c r="BV37" s="64"/>
      <c r="BW37" s="64"/>
      <c r="BX37" s="64"/>
      <c r="BY37" s="64"/>
      <c r="BZ37" s="6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3"/>
      <c r="BM38" s="64"/>
      <c r="BN38" s="64"/>
      <c r="BO38" s="64"/>
      <c r="BP38" s="64"/>
      <c r="BQ38" s="64"/>
      <c r="BR38" s="64"/>
      <c r="BS38" s="64"/>
      <c r="BT38" s="64"/>
      <c r="BU38" s="64"/>
      <c r="BV38" s="64"/>
      <c r="BW38" s="64"/>
      <c r="BX38" s="64"/>
      <c r="BY38" s="64"/>
      <c r="BZ38" s="6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3"/>
      <c r="BM39" s="64"/>
      <c r="BN39" s="64"/>
      <c r="BO39" s="64"/>
      <c r="BP39" s="64"/>
      <c r="BQ39" s="64"/>
      <c r="BR39" s="64"/>
      <c r="BS39" s="64"/>
      <c r="BT39" s="64"/>
      <c r="BU39" s="64"/>
      <c r="BV39" s="64"/>
      <c r="BW39" s="64"/>
      <c r="BX39" s="64"/>
      <c r="BY39" s="64"/>
      <c r="BZ39" s="6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3"/>
      <c r="BM40" s="64"/>
      <c r="BN40" s="64"/>
      <c r="BO40" s="64"/>
      <c r="BP40" s="64"/>
      <c r="BQ40" s="64"/>
      <c r="BR40" s="64"/>
      <c r="BS40" s="64"/>
      <c r="BT40" s="64"/>
      <c r="BU40" s="64"/>
      <c r="BV40" s="64"/>
      <c r="BW40" s="64"/>
      <c r="BX40" s="64"/>
      <c r="BY40" s="64"/>
      <c r="BZ40" s="6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3"/>
      <c r="BM41" s="64"/>
      <c r="BN41" s="64"/>
      <c r="BO41" s="64"/>
      <c r="BP41" s="64"/>
      <c r="BQ41" s="64"/>
      <c r="BR41" s="64"/>
      <c r="BS41" s="64"/>
      <c r="BT41" s="64"/>
      <c r="BU41" s="64"/>
      <c r="BV41" s="64"/>
      <c r="BW41" s="64"/>
      <c r="BX41" s="64"/>
      <c r="BY41" s="64"/>
      <c r="BZ41" s="6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3"/>
      <c r="BM42" s="64"/>
      <c r="BN42" s="64"/>
      <c r="BO42" s="64"/>
      <c r="BP42" s="64"/>
      <c r="BQ42" s="64"/>
      <c r="BR42" s="64"/>
      <c r="BS42" s="64"/>
      <c r="BT42" s="64"/>
      <c r="BU42" s="64"/>
      <c r="BV42" s="64"/>
      <c r="BW42" s="64"/>
      <c r="BX42" s="64"/>
      <c r="BY42" s="64"/>
      <c r="BZ42" s="6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3"/>
      <c r="BM43" s="64"/>
      <c r="BN43" s="64"/>
      <c r="BO43" s="64"/>
      <c r="BP43" s="64"/>
      <c r="BQ43" s="64"/>
      <c r="BR43" s="64"/>
      <c r="BS43" s="64"/>
      <c r="BT43" s="64"/>
      <c r="BU43" s="64"/>
      <c r="BV43" s="64"/>
      <c r="BW43" s="64"/>
      <c r="BX43" s="64"/>
      <c r="BY43" s="64"/>
      <c r="BZ43" s="6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123</v>
      </c>
      <c r="BM47" s="49"/>
      <c r="BN47" s="49"/>
      <c r="BO47" s="49"/>
      <c r="BP47" s="49"/>
      <c r="BQ47" s="49"/>
      <c r="BR47" s="49"/>
      <c r="BS47" s="49"/>
      <c r="BT47" s="49"/>
      <c r="BU47" s="49"/>
      <c r="BV47" s="49"/>
      <c r="BW47" s="49"/>
      <c r="BX47" s="49"/>
      <c r="BY47" s="49"/>
      <c r="BZ47" s="5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2">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2">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2">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2">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2">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2">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2">
      <c r="C83" s="25" t="s">
        <v>40</v>
      </c>
    </row>
    <row r="84" spans="1:78" hidden="1" x14ac:dyDescent="0.2">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2">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VPHpuJRWq1rBEmkmmj70fZ8CzD9x4G5PSy0ZuL0BmHNhWS1H2tA+1g97x3cLpcOXjolxH/aKVQLm1d9pDdr/LQ==" saltValue="3xpjbZ3ei6z306F0I0WYw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2" x14ac:dyDescent="0.2"/>
  <cols>
    <col min="2" max="144" width="11.88671875" customWidth="1"/>
  </cols>
  <sheetData>
    <row r="1" spans="1:144" x14ac:dyDescent="0.2">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2">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2">
      <c r="A3" s="28" t="s">
        <v>57</v>
      </c>
      <c r="B3" s="29" t="s">
        <v>58</v>
      </c>
      <c r="C3" s="29" t="s">
        <v>59</v>
      </c>
      <c r="D3" s="29" t="s">
        <v>60</v>
      </c>
      <c r="E3" s="29" t="s">
        <v>61</v>
      </c>
      <c r="F3" s="29" t="s">
        <v>62</v>
      </c>
      <c r="G3" s="29" t="s">
        <v>63</v>
      </c>
      <c r="H3" s="82" t="s">
        <v>64</v>
      </c>
      <c r="I3" s="83"/>
      <c r="J3" s="83"/>
      <c r="K3" s="83"/>
      <c r="L3" s="83"/>
      <c r="M3" s="83"/>
      <c r="N3" s="83"/>
      <c r="O3" s="83"/>
      <c r="P3" s="83"/>
      <c r="Q3" s="83"/>
      <c r="R3" s="83"/>
      <c r="S3" s="83"/>
      <c r="T3" s="83"/>
      <c r="U3" s="83"/>
      <c r="V3" s="83"/>
      <c r="W3" s="84"/>
      <c r="X3" s="88" t="s">
        <v>65</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66</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28" t="s">
        <v>67</v>
      </c>
      <c r="B4" s="30"/>
      <c r="C4" s="30"/>
      <c r="D4" s="30"/>
      <c r="E4" s="30"/>
      <c r="F4" s="30"/>
      <c r="G4" s="30"/>
      <c r="H4" s="85"/>
      <c r="I4" s="86"/>
      <c r="J4" s="86"/>
      <c r="K4" s="86"/>
      <c r="L4" s="86"/>
      <c r="M4" s="86"/>
      <c r="N4" s="86"/>
      <c r="O4" s="86"/>
      <c r="P4" s="86"/>
      <c r="Q4" s="86"/>
      <c r="R4" s="86"/>
      <c r="S4" s="86"/>
      <c r="T4" s="86"/>
      <c r="U4" s="86"/>
      <c r="V4" s="86"/>
      <c r="W4" s="87"/>
      <c r="X4" s="81" t="s">
        <v>68</v>
      </c>
      <c r="Y4" s="81"/>
      <c r="Z4" s="81"/>
      <c r="AA4" s="81"/>
      <c r="AB4" s="81"/>
      <c r="AC4" s="81"/>
      <c r="AD4" s="81"/>
      <c r="AE4" s="81"/>
      <c r="AF4" s="81"/>
      <c r="AG4" s="81"/>
      <c r="AH4" s="81"/>
      <c r="AI4" s="81" t="s">
        <v>69</v>
      </c>
      <c r="AJ4" s="81"/>
      <c r="AK4" s="81"/>
      <c r="AL4" s="81"/>
      <c r="AM4" s="81"/>
      <c r="AN4" s="81"/>
      <c r="AO4" s="81"/>
      <c r="AP4" s="81"/>
      <c r="AQ4" s="81"/>
      <c r="AR4" s="81"/>
      <c r="AS4" s="81"/>
      <c r="AT4" s="81" t="s">
        <v>70</v>
      </c>
      <c r="AU4" s="81"/>
      <c r="AV4" s="81"/>
      <c r="AW4" s="81"/>
      <c r="AX4" s="81"/>
      <c r="AY4" s="81"/>
      <c r="AZ4" s="81"/>
      <c r="BA4" s="81"/>
      <c r="BB4" s="81"/>
      <c r="BC4" s="81"/>
      <c r="BD4" s="81"/>
      <c r="BE4" s="81" t="s">
        <v>71</v>
      </c>
      <c r="BF4" s="81"/>
      <c r="BG4" s="81"/>
      <c r="BH4" s="81"/>
      <c r="BI4" s="81"/>
      <c r="BJ4" s="81"/>
      <c r="BK4" s="81"/>
      <c r="BL4" s="81"/>
      <c r="BM4" s="81"/>
      <c r="BN4" s="81"/>
      <c r="BO4" s="81"/>
      <c r="BP4" s="81" t="s">
        <v>72</v>
      </c>
      <c r="BQ4" s="81"/>
      <c r="BR4" s="81"/>
      <c r="BS4" s="81"/>
      <c r="BT4" s="81"/>
      <c r="BU4" s="81"/>
      <c r="BV4" s="81"/>
      <c r="BW4" s="81"/>
      <c r="BX4" s="81"/>
      <c r="BY4" s="81"/>
      <c r="BZ4" s="81"/>
      <c r="CA4" s="81" t="s">
        <v>73</v>
      </c>
      <c r="CB4" s="81"/>
      <c r="CC4" s="81"/>
      <c r="CD4" s="81"/>
      <c r="CE4" s="81"/>
      <c r="CF4" s="81"/>
      <c r="CG4" s="81"/>
      <c r="CH4" s="81"/>
      <c r="CI4" s="81"/>
      <c r="CJ4" s="81"/>
      <c r="CK4" s="81"/>
      <c r="CL4" s="81" t="s">
        <v>74</v>
      </c>
      <c r="CM4" s="81"/>
      <c r="CN4" s="81"/>
      <c r="CO4" s="81"/>
      <c r="CP4" s="81"/>
      <c r="CQ4" s="81"/>
      <c r="CR4" s="81"/>
      <c r="CS4" s="81"/>
      <c r="CT4" s="81"/>
      <c r="CU4" s="81"/>
      <c r="CV4" s="81"/>
      <c r="CW4" s="81" t="s">
        <v>75</v>
      </c>
      <c r="CX4" s="81"/>
      <c r="CY4" s="81"/>
      <c r="CZ4" s="81"/>
      <c r="DA4" s="81"/>
      <c r="DB4" s="81"/>
      <c r="DC4" s="81"/>
      <c r="DD4" s="81"/>
      <c r="DE4" s="81"/>
      <c r="DF4" s="81"/>
      <c r="DG4" s="81"/>
      <c r="DH4" s="81" t="s">
        <v>76</v>
      </c>
      <c r="DI4" s="81"/>
      <c r="DJ4" s="81"/>
      <c r="DK4" s="81"/>
      <c r="DL4" s="81"/>
      <c r="DM4" s="81"/>
      <c r="DN4" s="81"/>
      <c r="DO4" s="81"/>
      <c r="DP4" s="81"/>
      <c r="DQ4" s="81"/>
      <c r="DR4" s="81"/>
      <c r="DS4" s="81" t="s">
        <v>77</v>
      </c>
      <c r="DT4" s="81"/>
      <c r="DU4" s="81"/>
      <c r="DV4" s="81"/>
      <c r="DW4" s="81"/>
      <c r="DX4" s="81"/>
      <c r="DY4" s="81"/>
      <c r="DZ4" s="81"/>
      <c r="EA4" s="81"/>
      <c r="EB4" s="81"/>
      <c r="EC4" s="81"/>
      <c r="ED4" s="81" t="s">
        <v>78</v>
      </c>
      <c r="EE4" s="81"/>
      <c r="EF4" s="81"/>
      <c r="EG4" s="81"/>
      <c r="EH4" s="81"/>
      <c r="EI4" s="81"/>
      <c r="EJ4" s="81"/>
      <c r="EK4" s="81"/>
      <c r="EL4" s="81"/>
      <c r="EM4" s="81"/>
      <c r="EN4" s="81"/>
    </row>
    <row r="5" spans="1:144" x14ac:dyDescent="0.2">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2">
      <c r="A6" s="28" t="s">
        <v>107</v>
      </c>
      <c r="B6" s="33">
        <f>B7</f>
        <v>2017</v>
      </c>
      <c r="C6" s="33">
        <f t="shared" ref="C6:W6" si="3">C7</f>
        <v>452076</v>
      </c>
      <c r="D6" s="33">
        <f t="shared" si="3"/>
        <v>47</v>
      </c>
      <c r="E6" s="33">
        <f t="shared" si="3"/>
        <v>1</v>
      </c>
      <c r="F6" s="33">
        <f t="shared" si="3"/>
        <v>0</v>
      </c>
      <c r="G6" s="33">
        <f t="shared" si="3"/>
        <v>0</v>
      </c>
      <c r="H6" s="33" t="str">
        <f t="shared" si="3"/>
        <v>宮崎県　串間市</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18.5</v>
      </c>
      <c r="Q6" s="34">
        <f t="shared" si="3"/>
        <v>3775</v>
      </c>
      <c r="R6" s="34">
        <f t="shared" si="3"/>
        <v>18904</v>
      </c>
      <c r="S6" s="34">
        <f t="shared" si="3"/>
        <v>295.16000000000003</v>
      </c>
      <c r="T6" s="34">
        <f t="shared" si="3"/>
        <v>64.05</v>
      </c>
      <c r="U6" s="34">
        <f t="shared" si="3"/>
        <v>3463</v>
      </c>
      <c r="V6" s="34">
        <f t="shared" si="3"/>
        <v>18.55</v>
      </c>
      <c r="W6" s="34">
        <f t="shared" si="3"/>
        <v>186.68</v>
      </c>
      <c r="X6" s="35">
        <f>IF(X7="",NA(),X7)</f>
        <v>72.319999999999993</v>
      </c>
      <c r="Y6" s="35">
        <f t="shared" ref="Y6:AG6" si="4">IF(Y7="",NA(),Y7)</f>
        <v>71.33</v>
      </c>
      <c r="Z6" s="35">
        <f t="shared" si="4"/>
        <v>82.8</v>
      </c>
      <c r="AA6" s="35">
        <f t="shared" si="4"/>
        <v>86.59</v>
      </c>
      <c r="AB6" s="35">
        <f t="shared" si="4"/>
        <v>79.349999999999994</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670.75</v>
      </c>
      <c r="BF6" s="35">
        <f t="shared" ref="BF6:BN6" si="7">IF(BF7="",NA(),BF7)</f>
        <v>676.61</v>
      </c>
      <c r="BG6" s="35">
        <f t="shared" si="7"/>
        <v>687.08</v>
      </c>
      <c r="BH6" s="35">
        <f t="shared" si="7"/>
        <v>881.05</v>
      </c>
      <c r="BI6" s="35">
        <f t="shared" si="7"/>
        <v>1239.5</v>
      </c>
      <c r="BJ6" s="35">
        <f t="shared" si="7"/>
        <v>1113.76</v>
      </c>
      <c r="BK6" s="35">
        <f t="shared" si="7"/>
        <v>1125.69</v>
      </c>
      <c r="BL6" s="35">
        <f t="shared" si="7"/>
        <v>1134.67</v>
      </c>
      <c r="BM6" s="35">
        <f t="shared" si="7"/>
        <v>1144.79</v>
      </c>
      <c r="BN6" s="35">
        <f t="shared" si="7"/>
        <v>1061.58</v>
      </c>
      <c r="BO6" s="34" t="str">
        <f>IF(BO7="","",IF(BO7="-","【-】","【"&amp;SUBSTITUTE(TEXT(BO7,"#,##0.00"),"-","△")&amp;"】"))</f>
        <v>【1,141.75】</v>
      </c>
      <c r="BP6" s="35">
        <f>IF(BP7="",NA(),BP7)</f>
        <v>53.91</v>
      </c>
      <c r="BQ6" s="35">
        <f t="shared" ref="BQ6:BY6" si="8">IF(BQ7="",NA(),BQ7)</f>
        <v>58.04</v>
      </c>
      <c r="BR6" s="35">
        <f t="shared" si="8"/>
        <v>69.06</v>
      </c>
      <c r="BS6" s="35">
        <f t="shared" si="8"/>
        <v>70.39</v>
      </c>
      <c r="BT6" s="35">
        <f t="shared" si="8"/>
        <v>61.37</v>
      </c>
      <c r="BU6" s="35">
        <f t="shared" si="8"/>
        <v>34.25</v>
      </c>
      <c r="BV6" s="35">
        <f t="shared" si="8"/>
        <v>46.48</v>
      </c>
      <c r="BW6" s="35">
        <f t="shared" si="8"/>
        <v>40.6</v>
      </c>
      <c r="BX6" s="35">
        <f t="shared" si="8"/>
        <v>56.04</v>
      </c>
      <c r="BY6" s="35">
        <f t="shared" si="8"/>
        <v>58.52</v>
      </c>
      <c r="BZ6" s="34" t="str">
        <f>IF(BZ7="","",IF(BZ7="-","【-】","【"&amp;SUBSTITUTE(TEXT(BZ7,"#,##0.00"),"-","△")&amp;"】"))</f>
        <v>【54.93】</v>
      </c>
      <c r="CA6" s="35">
        <f>IF(CA7="",NA(),CA7)</f>
        <v>404.57</v>
      </c>
      <c r="CB6" s="35">
        <f t="shared" ref="CB6:CJ6" si="9">IF(CB7="",NA(),CB7)</f>
        <v>389.68</v>
      </c>
      <c r="CC6" s="35">
        <f t="shared" si="9"/>
        <v>329.14</v>
      </c>
      <c r="CD6" s="35">
        <f t="shared" si="9"/>
        <v>321.27999999999997</v>
      </c>
      <c r="CE6" s="35">
        <f t="shared" si="9"/>
        <v>343.71</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53.27</v>
      </c>
      <c r="CM6" s="35">
        <f t="shared" ref="CM6:CU6" si="10">IF(CM7="",NA(),CM7)</f>
        <v>51.29</v>
      </c>
      <c r="CN6" s="35">
        <f t="shared" si="10"/>
        <v>45.86</v>
      </c>
      <c r="CO6" s="35">
        <f t="shared" si="10"/>
        <v>46.92</v>
      </c>
      <c r="CP6" s="35">
        <f t="shared" si="10"/>
        <v>50.47</v>
      </c>
      <c r="CQ6" s="35">
        <f t="shared" si="10"/>
        <v>57.55</v>
      </c>
      <c r="CR6" s="35">
        <f t="shared" si="10"/>
        <v>57.43</v>
      </c>
      <c r="CS6" s="35">
        <f t="shared" si="10"/>
        <v>57.29</v>
      </c>
      <c r="CT6" s="35">
        <f t="shared" si="10"/>
        <v>55.9</v>
      </c>
      <c r="CU6" s="35">
        <f t="shared" si="10"/>
        <v>57.3</v>
      </c>
      <c r="CV6" s="34" t="str">
        <f>IF(CV7="","",IF(CV7="-","【-】","【"&amp;SUBSTITUTE(TEXT(CV7,"#,##0.00"),"-","△")&amp;"】"))</f>
        <v>【56.91】</v>
      </c>
      <c r="CW6" s="35">
        <f>IF(CW7="",NA(),CW7)</f>
        <v>72.86</v>
      </c>
      <c r="CX6" s="35">
        <f t="shared" ref="CX6:DF6" si="11">IF(CX7="",NA(),CX7)</f>
        <v>72.55</v>
      </c>
      <c r="CY6" s="35">
        <f t="shared" si="11"/>
        <v>79.97</v>
      </c>
      <c r="CZ6" s="35">
        <f t="shared" si="11"/>
        <v>77.66</v>
      </c>
      <c r="DA6" s="35">
        <f t="shared" si="11"/>
        <v>76.63</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1.67</v>
      </c>
      <c r="EE6" s="35">
        <f t="shared" ref="EE6:EM6" si="14">IF(EE7="",NA(),EE7)</f>
        <v>1.38</v>
      </c>
      <c r="EF6" s="35">
        <f t="shared" si="14"/>
        <v>1.01</v>
      </c>
      <c r="EG6" s="35">
        <f t="shared" si="14"/>
        <v>0.27</v>
      </c>
      <c r="EH6" s="35">
        <f t="shared" si="14"/>
        <v>2.37</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2">
      <c r="A7" s="28"/>
      <c r="B7" s="37">
        <v>2017</v>
      </c>
      <c r="C7" s="37">
        <v>452076</v>
      </c>
      <c r="D7" s="37">
        <v>47</v>
      </c>
      <c r="E7" s="37">
        <v>1</v>
      </c>
      <c r="F7" s="37">
        <v>0</v>
      </c>
      <c r="G7" s="37">
        <v>0</v>
      </c>
      <c r="H7" s="37" t="s">
        <v>108</v>
      </c>
      <c r="I7" s="37" t="s">
        <v>109</v>
      </c>
      <c r="J7" s="37" t="s">
        <v>110</v>
      </c>
      <c r="K7" s="37" t="s">
        <v>111</v>
      </c>
      <c r="L7" s="37" t="s">
        <v>112</v>
      </c>
      <c r="M7" s="37" t="s">
        <v>113</v>
      </c>
      <c r="N7" s="38" t="s">
        <v>114</v>
      </c>
      <c r="O7" s="38" t="s">
        <v>115</v>
      </c>
      <c r="P7" s="38">
        <v>18.5</v>
      </c>
      <c r="Q7" s="38">
        <v>3775</v>
      </c>
      <c r="R7" s="38">
        <v>18904</v>
      </c>
      <c r="S7" s="38">
        <v>295.16000000000003</v>
      </c>
      <c r="T7" s="38">
        <v>64.05</v>
      </c>
      <c r="U7" s="38">
        <v>3463</v>
      </c>
      <c r="V7" s="38">
        <v>18.55</v>
      </c>
      <c r="W7" s="38">
        <v>186.68</v>
      </c>
      <c r="X7" s="38">
        <v>72.319999999999993</v>
      </c>
      <c r="Y7" s="38">
        <v>71.33</v>
      </c>
      <c r="Z7" s="38">
        <v>82.8</v>
      </c>
      <c r="AA7" s="38">
        <v>86.59</v>
      </c>
      <c r="AB7" s="38">
        <v>79.349999999999994</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670.75</v>
      </c>
      <c r="BF7" s="38">
        <v>676.61</v>
      </c>
      <c r="BG7" s="38">
        <v>687.08</v>
      </c>
      <c r="BH7" s="38">
        <v>881.05</v>
      </c>
      <c r="BI7" s="38">
        <v>1239.5</v>
      </c>
      <c r="BJ7" s="38">
        <v>1113.76</v>
      </c>
      <c r="BK7" s="38">
        <v>1125.69</v>
      </c>
      <c r="BL7" s="38">
        <v>1134.67</v>
      </c>
      <c r="BM7" s="38">
        <v>1144.79</v>
      </c>
      <c r="BN7" s="38">
        <v>1061.58</v>
      </c>
      <c r="BO7" s="38">
        <v>1141.75</v>
      </c>
      <c r="BP7" s="38">
        <v>53.91</v>
      </c>
      <c r="BQ7" s="38">
        <v>58.04</v>
      </c>
      <c r="BR7" s="38">
        <v>69.06</v>
      </c>
      <c r="BS7" s="38">
        <v>70.39</v>
      </c>
      <c r="BT7" s="38">
        <v>61.37</v>
      </c>
      <c r="BU7" s="38">
        <v>34.25</v>
      </c>
      <c r="BV7" s="38">
        <v>46.48</v>
      </c>
      <c r="BW7" s="38">
        <v>40.6</v>
      </c>
      <c r="BX7" s="38">
        <v>56.04</v>
      </c>
      <c r="BY7" s="38">
        <v>58.52</v>
      </c>
      <c r="BZ7" s="38">
        <v>54.93</v>
      </c>
      <c r="CA7" s="38">
        <v>404.57</v>
      </c>
      <c r="CB7" s="38">
        <v>389.68</v>
      </c>
      <c r="CC7" s="38">
        <v>329.14</v>
      </c>
      <c r="CD7" s="38">
        <v>321.27999999999997</v>
      </c>
      <c r="CE7" s="38">
        <v>343.71</v>
      </c>
      <c r="CF7" s="38">
        <v>501.18</v>
      </c>
      <c r="CG7" s="38">
        <v>376.61</v>
      </c>
      <c r="CH7" s="38">
        <v>440.03</v>
      </c>
      <c r="CI7" s="38">
        <v>304.35000000000002</v>
      </c>
      <c r="CJ7" s="38">
        <v>296.3</v>
      </c>
      <c r="CK7" s="38">
        <v>292.18</v>
      </c>
      <c r="CL7" s="38">
        <v>53.27</v>
      </c>
      <c r="CM7" s="38">
        <v>51.29</v>
      </c>
      <c r="CN7" s="38">
        <v>45.86</v>
      </c>
      <c r="CO7" s="38">
        <v>46.92</v>
      </c>
      <c r="CP7" s="38">
        <v>50.47</v>
      </c>
      <c r="CQ7" s="38">
        <v>57.55</v>
      </c>
      <c r="CR7" s="38">
        <v>57.43</v>
      </c>
      <c r="CS7" s="38">
        <v>57.29</v>
      </c>
      <c r="CT7" s="38">
        <v>55.9</v>
      </c>
      <c r="CU7" s="38">
        <v>57.3</v>
      </c>
      <c r="CV7" s="38">
        <v>56.91</v>
      </c>
      <c r="CW7" s="38">
        <v>72.86</v>
      </c>
      <c r="CX7" s="38">
        <v>72.55</v>
      </c>
      <c r="CY7" s="38">
        <v>79.97</v>
      </c>
      <c r="CZ7" s="38">
        <v>77.66</v>
      </c>
      <c r="DA7" s="38">
        <v>76.63</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1.67</v>
      </c>
      <c r="EE7" s="38">
        <v>1.38</v>
      </c>
      <c r="EF7" s="38">
        <v>1.01</v>
      </c>
      <c r="EG7" s="38">
        <v>0.27</v>
      </c>
      <c r="EH7" s="38">
        <v>2.37</v>
      </c>
      <c r="EI7" s="38">
        <v>0.8</v>
      </c>
      <c r="EJ7" s="38">
        <v>0.69</v>
      </c>
      <c r="EK7" s="38">
        <v>0.65</v>
      </c>
      <c r="EL7" s="38">
        <v>0.53</v>
      </c>
      <c r="EM7" s="38">
        <v>0.72</v>
      </c>
      <c r="EN7" s="38">
        <v>0.72</v>
      </c>
    </row>
    <row r="8" spans="1:144" x14ac:dyDescent="0.2">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2">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2">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2019-02-01T00:49:09Z</cp:lastPrinted>
  <dcterms:created xsi:type="dcterms:W3CDTF">2018-12-03T08:46:17Z</dcterms:created>
  <dcterms:modified xsi:type="dcterms:W3CDTF">2019-02-25T05:03:12Z</dcterms:modified>
</cp:coreProperties>
</file>