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E:\新共有ドライブ\03-02 【決　算】公営企業(公営企業全般含む)\平成３０年度\01 各種照会・回答\310111【　】（分析依頼）H29決算経営比較分析表\03市町村→県\02_簡易水道（法非適）\"/>
    </mc:Choice>
  </mc:AlternateContent>
  <xr:revisionPtr revIDLastSave="0" documentId="13_ncr:1_{D04256B0-2AF8-4E91-9996-DA69B16F6D6C}" xr6:coauthVersionLast="40" xr6:coauthVersionMax="40" xr10:uidLastSave="{00000000-0000-0000-0000-000000000000}"/>
  <workbookProtection workbookAlgorithmName="SHA-512" workbookHashValue="Fnzq0+NzJ7VdqJF+22xO9vOrJ1etpTMivMY/aq/oIpXM6Ize74JEdUMGmo6pr9nrY0ZVHQiZaiAGSbl7OXn40A==" workbookSaltValue="TH1D1GHhrEqpnF4cA+P3Ug==" workbookSpinCount="100000" lockStructure="1"/>
  <bookViews>
    <workbookView xWindow="-108" yWindow="-108" windowWidth="23256" windowHeight="12576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Q6" i="5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BB10" i="4"/>
  <c r="W10" i="4"/>
  <c r="P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<sst xmlns="http://schemas.openxmlformats.org/spreadsheetml/2006/main" count="237" uniqueCount="124">
  <si>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</si>
  <si>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</si>
  <si>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</si>
  <si>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</si>
  <si>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</si>
  <si>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</si>
  <si>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</si>
  <si>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</si>
  <si>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</si>
  <si>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</si>
  <si>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</si>
  <si>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</si>
  <si>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</si>
  <si>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</si>
  <si>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</si>
  <si>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</si>
  <si>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</si>
  <si>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</si>
  <si>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</si>
  <si>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</si>
  <si>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</si>
  <si>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</si>
  <si>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</si>
  <si>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</si>
  <si>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</si>
  <si>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</si>
  <si>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</si>
  <si>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</si>
  <si>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</si>
  <si>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</si>
  <si>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</si>
  <si>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</si>
  <si>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</si>
  <si>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</si>
  <si>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</si>
  <si>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</si>
  <si>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</si>
  <si>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</si>
  <si>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</si>
  <si>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</si>
  <si>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</si>
  <si>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</si>
  <si>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</si>
  <si>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</si>
  <si>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</si>
  <si>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</si>
  <si>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</si>
  <si>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</si>
  <si>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</si>
  <si>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</si>
  <si>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</si>
  <si>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</si>
  <si>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</si>
  <si>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</si>
  <si>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</si>
  <si>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</si>
  <si>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</si>
  <si>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</si>
  <si>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</si>
  <si>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</si>
  <si>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</si>
  <si>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</si>
  <si>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</si>
  <si>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</si>
  <si>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</si>
  <si>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</si>
  <si>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</si>
  <si>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</si>
  <si>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</si>
  <si>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</si>
  <si>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</si>
  <si>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</si>
  <si>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</si>
  <si>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</si>
  <si>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</si>
  <si>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</si>
  <si>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</si>
  <si>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</si>
  <si>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</si>
  <si>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</si>
  <si>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</si>
  <si>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</si>
  <si>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</si>
  <si>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</si>
  <si>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</si>
  <si>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</si>
  <si>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</si>
  <si>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</si>
  <si>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</si>
  <si>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</si>
  <si>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</si>
  <si>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</si>
  <si>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</si>
  <si>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</si>
  <si>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</si>
  <si>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</si>
  <si>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</si>
  <si>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</si>
  <si>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</si>
  <si>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</si>
  <si>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</si>
  <si>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</si>
  <si>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</si>
  <si>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</si>
  <si>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</si>
  <si>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</si>
  <si>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</si>
  <si>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</si>
  <si>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都農町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</si>
  <si>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</si>
  <si>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</si>
  <si>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</si>
  <si>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</si>
  <si>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</si>
  <si>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</si>
  <si>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</si>
  <si>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</si>
  <si>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</si>
  <si>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</si>
  <si>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</si>
  <si>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</si>
  <si>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③管路更新率
　平成27年度に2つある簡易水道の1つを統合するため、施設整備等に取り組んだことで急激に率が上がっています。今後、もう1つの簡易水道との統合を平成32年4月に計画していることから更なる施設等の更新が必要となるため、財源の確保等経営改善に努めていく必要があります。
</t>
    <phoneticPr fontId="4"/>
  </si>
  <si>
    <t xml:space="preserve">　収益的収支比率は黒字傾向ですが、今後給水人口の減少等が予測されることから、もう一つの簡易水道についても平成32年4月に上水道との統合を予定しています。
　また経営戦略については、平成31年度までに上水と合わせて策定の予定です。
</t>
    <rPh sb="6" eb="7">
      <t>ヒ</t>
    </rPh>
    <rPh sb="40" eb="41">
      <t>ヒト</t>
    </rPh>
    <rPh sb="43" eb="45">
      <t>カンイ</t>
    </rPh>
    <rPh sb="45" eb="47">
      <t>スイドウ</t>
    </rPh>
    <rPh sb="52" eb="54">
      <t>ヘイセイ</t>
    </rPh>
    <rPh sb="56" eb="57">
      <t>ネン</t>
    </rPh>
    <rPh sb="58" eb="59">
      <t>ガツ</t>
    </rPh>
    <rPh sb="60" eb="63">
      <t>ジョウスイドウ</t>
    </rPh>
    <rPh sb="65" eb="67">
      <t>トウゴウ</t>
    </rPh>
    <rPh sb="68" eb="70">
      <t>ヨテイ</t>
    </rPh>
    <rPh sb="99" eb="101">
      <t>ジョウスイ</t>
    </rPh>
    <rPh sb="102" eb="103">
      <t>ア</t>
    </rPh>
    <phoneticPr fontId="4"/>
  </si>
  <si>
    <t xml:space="preserve">①収益的収支比率
　数値は100.0％を下回っていますが、地方債償還に係る元金及び利子について、全額一般会計からの繰入れを行っており、地方債償還を除く収益的収支比率については100.0％を超えており、経営上の問題はありません。
④企業債残高対給水収益比率
　平成29年4月に2つあった簡易水道の1つを統合し、企業債も一部引継いだため比率も下がっています。
⑤料金回収率
　全国及び類似団体平均値を上回っており、経営に必要な経費を料金で賄えています。
⑥給水原価
　全国及び類似団体平均値より低い状況で効率的です。
⑦施設利用率
　90％前後を推移しており、高い水準であります。
⑧有収率
　給水区域が狭いため、100％の有水率となっていますが、今後、老朽化による漏水等に注意する必要があります。
</t>
    <rPh sb="6" eb="7">
      <t>ヒ</t>
    </rPh>
    <rPh sb="10" eb="12">
      <t>スウチ</t>
    </rPh>
    <rPh sb="20" eb="22">
      <t>シタマワ</t>
    </rPh>
    <rPh sb="29" eb="31">
      <t>チホウ</t>
    </rPh>
    <rPh sb="31" eb="32">
      <t>サイ</t>
    </rPh>
    <rPh sb="32" eb="34">
      <t>ショウカン</t>
    </rPh>
    <rPh sb="35" eb="36">
      <t>カカ</t>
    </rPh>
    <rPh sb="37" eb="39">
      <t>ガンキン</t>
    </rPh>
    <rPh sb="39" eb="40">
      <t>オヨ</t>
    </rPh>
    <rPh sb="41" eb="43">
      <t>リシ</t>
    </rPh>
    <rPh sb="48" eb="50">
      <t>ゼンガク</t>
    </rPh>
    <rPh sb="50" eb="52">
      <t>イッパン</t>
    </rPh>
    <rPh sb="52" eb="54">
      <t>カイケイ</t>
    </rPh>
    <rPh sb="57" eb="58">
      <t>ク</t>
    </rPh>
    <rPh sb="58" eb="59">
      <t>イ</t>
    </rPh>
    <rPh sb="61" eb="62">
      <t>オコナ</t>
    </rPh>
    <rPh sb="67" eb="69">
      <t>チホウ</t>
    </rPh>
    <rPh sb="69" eb="70">
      <t>サイ</t>
    </rPh>
    <rPh sb="70" eb="72">
      <t>ショウカン</t>
    </rPh>
    <rPh sb="73" eb="74">
      <t>ノゾ</t>
    </rPh>
    <rPh sb="75" eb="78">
      <t>シュウエキテキ</t>
    </rPh>
    <rPh sb="78" eb="80">
      <t>シュウシ</t>
    </rPh>
    <rPh sb="80" eb="82">
      <t>ヒリツ</t>
    </rPh>
    <rPh sb="94" eb="95">
      <t>コ</t>
    </rPh>
    <rPh sb="100" eb="102">
      <t>ケイエイ</t>
    </rPh>
    <rPh sb="102" eb="103">
      <t>ジョウ</t>
    </rPh>
    <rPh sb="104" eb="106">
      <t>モンダイ</t>
    </rPh>
    <rPh sb="135" eb="136">
      <t>ガツ</t>
    </rPh>
    <rPh sb="142" eb="144">
      <t>カンイ</t>
    </rPh>
    <rPh sb="144" eb="146">
      <t>スイドウ</t>
    </rPh>
    <rPh sb="150" eb="152">
      <t>トウゴウ</t>
    </rPh>
    <rPh sb="154" eb="156">
      <t>キギョウ</t>
    </rPh>
    <rPh sb="156" eb="157">
      <t>サイ</t>
    </rPh>
    <rPh sb="158" eb="160">
      <t>イチブ</t>
    </rPh>
    <rPh sb="160" eb="162">
      <t>ヒキツ</t>
    </rPh>
    <rPh sb="295" eb="297">
      <t>キュウスイ</t>
    </rPh>
    <rPh sb="297" eb="299">
      <t>クイキ</t>
    </rPh>
    <rPh sb="300" eb="301">
      <t>セマ</t>
    </rPh>
    <rPh sb="310" eb="312">
      <t>ユウスイ</t>
    </rPh>
    <rPh sb="312" eb="313">
      <t>リツ</t>
    </rPh>
    <rPh sb="322" eb="324">
      <t>コンゴ</t>
    </rPh>
    <rPh sb="325" eb="328">
      <t>ロウキュウカ</t>
    </rPh>
    <rPh sb="333" eb="334">
      <t>トウ</t>
    </rPh>
    <rPh sb="335" eb="337">
      <t>チュウイ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</si>
</sst>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7.93</c:v>
                </c:pt>
                <c:pt idx="3" formatCode="#,##0.00;&quot;△&quot;#,##0.00;&quot;-&quot;">
                  <c:v>0.03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C-4748-9F93-3D0E87168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634104"/>
        <c:axId val="28163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C-4748-9F93-3D0E87168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34104"/>
        <c:axId val="281634496"/>
      </c:lineChart>
      <c:dateAx>
        <c:axId val="281634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1634496"/>
        <c:crosses val="autoZero"/>
        <c:auto val="1"/>
        <c:lblOffset val="100"/>
        <c:baseTimeUnit val="years"/>
      </c:dateAx>
      <c:valAx>
        <c:axId val="28163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1634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96.99</c:v>
                </c:pt>
                <c:pt idx="1">
                  <c:v>89.14</c:v>
                </c:pt>
                <c:pt idx="2">
                  <c:v>91.84</c:v>
                </c:pt>
                <c:pt idx="3">
                  <c:v>89.18</c:v>
                </c:pt>
                <c:pt idx="4">
                  <c:v>88.85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D-40C8-9531-D65D7DB3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613544"/>
        <c:axId val="33861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47.95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D-40C8-9531-D65D7DB3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613544"/>
        <c:axId val="338614720"/>
      </c:lineChart>
      <c:dateAx>
        <c:axId val="338613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614720"/>
        <c:crosses val="autoZero"/>
        <c:auto val="1"/>
        <c:lblOffset val="100"/>
        <c:baseTimeUnit val="years"/>
      </c:dateAx>
      <c:valAx>
        <c:axId val="33861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613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81.5</c:v>
                </c:pt>
                <c:pt idx="1">
                  <c:v>87.58</c:v>
                </c:pt>
                <c:pt idx="2">
                  <c:v>88.77</c:v>
                </c:pt>
                <c:pt idx="3">
                  <c:v>90.64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4-46F4-B7B8-D2C7E627D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613936"/>
        <c:axId val="338615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4-46F4-B7B8-D2C7E627D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613936"/>
        <c:axId val="338615896"/>
      </c:lineChart>
      <c:dateAx>
        <c:axId val="33861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615896"/>
        <c:crosses val="autoZero"/>
        <c:auto val="1"/>
        <c:lblOffset val="100"/>
        <c:baseTimeUnit val="years"/>
      </c:dateAx>
      <c:valAx>
        <c:axId val="338615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61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130.66</c:v>
                </c:pt>
                <c:pt idx="1">
                  <c:v>155.78</c:v>
                </c:pt>
                <c:pt idx="2">
                  <c:v>139.62</c:v>
                </c:pt>
                <c:pt idx="3">
                  <c:v>145.38999999999999</c:v>
                </c:pt>
                <c:pt idx="4">
                  <c:v>92.84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3-44C4-83A6-75E7093E2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633712"/>
        <c:axId val="338001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3-44C4-83A6-75E7093E2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33712"/>
        <c:axId val="338001752"/>
      </c:lineChart>
      <c:dateAx>
        <c:axId val="28163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001752"/>
        <c:crosses val="autoZero"/>
        <c:auto val="1"/>
        <c:lblOffset val="100"/>
        <c:baseTimeUnit val="years"/>
      </c:dateAx>
      <c:valAx>
        <c:axId val="338001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163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4-4E9E-BB55-20A318F11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005280"/>
        <c:axId val="33800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4-4E9E-BB55-20A318F11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005280"/>
        <c:axId val="338003712"/>
      </c:lineChart>
      <c:dateAx>
        <c:axId val="33800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003712"/>
        <c:crosses val="autoZero"/>
        <c:auto val="1"/>
        <c:lblOffset val="100"/>
        <c:baseTimeUnit val="years"/>
      </c:dateAx>
      <c:valAx>
        <c:axId val="33800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00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F-4F78-B8D0-FDF7DD67B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002536"/>
        <c:axId val="338006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F-4F78-B8D0-FDF7DD67B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002536"/>
        <c:axId val="338006456"/>
      </c:lineChart>
      <c:dateAx>
        <c:axId val="338002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006456"/>
        <c:crosses val="autoZero"/>
        <c:auto val="1"/>
        <c:lblOffset val="100"/>
        <c:baseTimeUnit val="years"/>
      </c:dateAx>
      <c:valAx>
        <c:axId val="338006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002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9-4C51-B4C1-D870570CB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000968"/>
        <c:axId val="33800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9-4C51-B4C1-D870570CB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000968"/>
        <c:axId val="338006064"/>
      </c:lineChart>
      <c:dateAx>
        <c:axId val="338000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006064"/>
        <c:crosses val="autoZero"/>
        <c:auto val="1"/>
        <c:lblOffset val="100"/>
        <c:baseTimeUnit val="years"/>
      </c:dateAx>
      <c:valAx>
        <c:axId val="338006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000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1-4DED-B860-A73742270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008024"/>
        <c:axId val="33800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1-4DED-B860-A73742270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008024"/>
        <c:axId val="338001360"/>
      </c:lineChart>
      <c:dateAx>
        <c:axId val="338008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001360"/>
        <c:crosses val="autoZero"/>
        <c:auto val="1"/>
        <c:lblOffset val="100"/>
        <c:baseTimeUnit val="years"/>
      </c:dateAx>
      <c:valAx>
        <c:axId val="33800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008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28.96</c:v>
                </c:pt>
                <c:pt idx="1">
                  <c:v>21.87</c:v>
                </c:pt>
                <c:pt idx="2">
                  <c:v>366.29</c:v>
                </c:pt>
                <c:pt idx="3">
                  <c:v>492.61</c:v>
                </c:pt>
                <c:pt idx="4">
                  <c:v>167.77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3-42B5-8A89-22DB29F5E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617856"/>
        <c:axId val="33861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1302.33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3-42B5-8A89-22DB29F5E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617856"/>
        <c:axId val="338618640"/>
      </c:lineChart>
      <c:dateAx>
        <c:axId val="33861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618640"/>
        <c:crosses val="autoZero"/>
        <c:auto val="1"/>
        <c:lblOffset val="100"/>
        <c:baseTimeUnit val="years"/>
      </c:dateAx>
      <c:valAx>
        <c:axId val="33861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61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128.99</c:v>
                </c:pt>
                <c:pt idx="1">
                  <c:v>155.11000000000001</c:v>
                </c:pt>
                <c:pt idx="2">
                  <c:v>151.01</c:v>
                </c:pt>
                <c:pt idx="3">
                  <c:v>173.59</c:v>
                </c:pt>
                <c:pt idx="4">
                  <c:v>72.14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C-42AA-97AF-FCD7095BC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618248"/>
        <c:axId val="338619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40.89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C-42AA-97AF-FCD7095BC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618248"/>
        <c:axId val="338619032"/>
      </c:lineChart>
      <c:dateAx>
        <c:axId val="338618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619032"/>
        <c:crosses val="autoZero"/>
        <c:auto val="1"/>
        <c:lblOffset val="100"/>
        <c:baseTimeUnit val="years"/>
      </c:dateAx>
      <c:valAx>
        <c:axId val="338619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618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119.74</c:v>
                </c:pt>
                <c:pt idx="1">
                  <c:v>102.58</c:v>
                </c:pt>
                <c:pt idx="2">
                  <c:v>106.63</c:v>
                </c:pt>
                <c:pt idx="3">
                  <c:v>92.05</c:v>
                </c:pt>
                <c:pt idx="4">
                  <c:v>99.38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F-4655-8085-1280A5644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619424"/>
        <c:axId val="338619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383.2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F-4655-8085-1280A5644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619424"/>
        <c:axId val="338619816"/>
      </c:lineChart>
      <c:dateAx>
        <c:axId val="33861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619816"/>
        <c:crosses val="autoZero"/>
        <c:auto val="1"/>
        <c:lblOffset val="100"/>
        <c:baseTimeUnit val="years"/>
      </c:dateAx>
      <c:valAx>
        <c:axId val="338619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61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D1" zoomScale="75" zoomScaleNormal="75" workbookViewId="0">
      <selection activeCell="BL45" sqref="BL45:BZ4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2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2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3" t="str">
        <f>データ!H6</f>
        <v>宮崎県　都農町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10740</v>
      </c>
      <c r="AM8" s="49"/>
      <c r="AN8" s="49"/>
      <c r="AO8" s="49"/>
      <c r="AP8" s="49"/>
      <c r="AQ8" s="49"/>
      <c r="AR8" s="49"/>
      <c r="AS8" s="49"/>
      <c r="AT8" s="45">
        <f>データ!$S$6</f>
        <v>102.11</v>
      </c>
      <c r="AU8" s="45"/>
      <c r="AV8" s="45"/>
      <c r="AW8" s="45"/>
      <c r="AX8" s="45"/>
      <c r="AY8" s="45"/>
      <c r="AZ8" s="45"/>
      <c r="BA8" s="45"/>
      <c r="BB8" s="45">
        <f>データ!$T$6</f>
        <v>105.18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4.8899999999999997</v>
      </c>
      <c r="Q10" s="45"/>
      <c r="R10" s="45"/>
      <c r="S10" s="45"/>
      <c r="T10" s="45"/>
      <c r="U10" s="45"/>
      <c r="V10" s="45"/>
      <c r="W10" s="49">
        <f>データ!$Q$6</f>
        <v>1350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502</v>
      </c>
      <c r="AM10" s="49"/>
      <c r="AN10" s="49"/>
      <c r="AO10" s="49"/>
      <c r="AP10" s="49"/>
      <c r="AQ10" s="49"/>
      <c r="AR10" s="49"/>
      <c r="AS10" s="49"/>
      <c r="AT10" s="45">
        <f>データ!$V$6</f>
        <v>0.11</v>
      </c>
      <c r="AU10" s="45"/>
      <c r="AV10" s="45"/>
      <c r="AW10" s="45"/>
      <c r="AX10" s="45"/>
      <c r="AY10" s="45"/>
      <c r="AZ10" s="45"/>
      <c r="BA10" s="45"/>
      <c r="BB10" s="45">
        <f>データ!$W$6</f>
        <v>4563.6400000000003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2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2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2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2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121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2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2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2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2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2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2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2">
      <c r="C83" s="25" t="s">
        <v>40</v>
      </c>
    </row>
    <row r="84" spans="1:78" hidden="1" x14ac:dyDescent="0.2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2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54</v>
      </c>
      <c r="O85" s="26" t="str">
        <f>データ!EN6</f>
        <v>【0.72】</v>
      </c>
    </row>
  </sheetData>
  <sheetProtection algorithmName="SHA-512" hashValue="g30fCtmFVoxoIN2m3zbEnPsHd3bGOLQM4pvPR7F1YJGTMatOWp4C2rcZycp3JIU1sNdu5DBYwycVTSWbn5MkTg==" saltValue="01Epozg5iANstFLLCR+CE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2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2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82" t="s">
        <v>64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65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66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28" t="s">
        <v>67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68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69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70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71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72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73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74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75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76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77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78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2">
      <c r="A6" s="28" t="s">
        <v>107</v>
      </c>
      <c r="B6" s="33">
        <f>B7</f>
        <v>2017</v>
      </c>
      <c r="C6" s="33">
        <f t="shared" ref="C6:W6" si="3">C7</f>
        <v>454061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宮崎県　都農町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4.8899999999999997</v>
      </c>
      <c r="Q6" s="34">
        <f t="shared" si="3"/>
        <v>1350</v>
      </c>
      <c r="R6" s="34">
        <f t="shared" si="3"/>
        <v>10740</v>
      </c>
      <c r="S6" s="34">
        <f t="shared" si="3"/>
        <v>102.11</v>
      </c>
      <c r="T6" s="34">
        <f t="shared" si="3"/>
        <v>105.18</v>
      </c>
      <c r="U6" s="34">
        <f t="shared" si="3"/>
        <v>502</v>
      </c>
      <c r="V6" s="34">
        <f t="shared" si="3"/>
        <v>0.11</v>
      </c>
      <c r="W6" s="34">
        <f t="shared" si="3"/>
        <v>4563.6400000000003</v>
      </c>
      <c r="X6" s="35">
        <f>IF(X7="",NA(),X7)</f>
        <v>130.66</v>
      </c>
      <c r="Y6" s="35">
        <f t="shared" ref="Y6:AG6" si="4">IF(Y7="",NA(),Y7)</f>
        <v>155.78</v>
      </c>
      <c r="Z6" s="35">
        <f t="shared" si="4"/>
        <v>139.62</v>
      </c>
      <c r="AA6" s="35">
        <f t="shared" si="4"/>
        <v>145.38999999999999</v>
      </c>
      <c r="AB6" s="35">
        <f t="shared" si="4"/>
        <v>92.84</v>
      </c>
      <c r="AC6" s="35">
        <f t="shared" si="4"/>
        <v>76.09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28.96</v>
      </c>
      <c r="BF6" s="35">
        <f t="shared" ref="BF6:BN6" si="7">IF(BF7="",NA(),BF7)</f>
        <v>21.87</v>
      </c>
      <c r="BG6" s="35">
        <f t="shared" si="7"/>
        <v>366.29</v>
      </c>
      <c r="BH6" s="35">
        <f t="shared" si="7"/>
        <v>492.61</v>
      </c>
      <c r="BI6" s="35">
        <f t="shared" si="7"/>
        <v>167.77</v>
      </c>
      <c r="BJ6" s="35">
        <f t="shared" si="7"/>
        <v>1113.76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128.99</v>
      </c>
      <c r="BQ6" s="35">
        <f t="shared" ref="BQ6:BY6" si="8">IF(BQ7="",NA(),BQ7)</f>
        <v>155.11000000000001</v>
      </c>
      <c r="BR6" s="35">
        <f t="shared" si="8"/>
        <v>151.01</v>
      </c>
      <c r="BS6" s="35">
        <f t="shared" si="8"/>
        <v>173.59</v>
      </c>
      <c r="BT6" s="35">
        <f t="shared" si="8"/>
        <v>72.14</v>
      </c>
      <c r="BU6" s="35">
        <f t="shared" si="8"/>
        <v>34.25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119.74</v>
      </c>
      <c r="CB6" s="35">
        <f t="shared" ref="CB6:CJ6" si="9">IF(CB7="",NA(),CB7)</f>
        <v>102.58</v>
      </c>
      <c r="CC6" s="35">
        <f t="shared" si="9"/>
        <v>106.63</v>
      </c>
      <c r="CD6" s="35">
        <f t="shared" si="9"/>
        <v>92.05</v>
      </c>
      <c r="CE6" s="35">
        <f t="shared" si="9"/>
        <v>99.38</v>
      </c>
      <c r="CF6" s="35">
        <f t="shared" si="9"/>
        <v>501.18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96.99</v>
      </c>
      <c r="CM6" s="35">
        <f t="shared" ref="CM6:CU6" si="10">IF(CM7="",NA(),CM7)</f>
        <v>89.14</v>
      </c>
      <c r="CN6" s="35">
        <f t="shared" si="10"/>
        <v>91.84</v>
      </c>
      <c r="CO6" s="35">
        <f t="shared" si="10"/>
        <v>89.18</v>
      </c>
      <c r="CP6" s="35">
        <f t="shared" si="10"/>
        <v>88.85</v>
      </c>
      <c r="CQ6" s="35">
        <f t="shared" si="10"/>
        <v>57.55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81.5</v>
      </c>
      <c r="CX6" s="35">
        <f t="shared" ref="CX6:DF6" si="11">IF(CX7="",NA(),CX7)</f>
        <v>87.58</v>
      </c>
      <c r="CY6" s="35">
        <f t="shared" si="11"/>
        <v>88.77</v>
      </c>
      <c r="CZ6" s="35">
        <f t="shared" si="11"/>
        <v>90.64</v>
      </c>
      <c r="DA6" s="35">
        <f t="shared" si="11"/>
        <v>100</v>
      </c>
      <c r="DB6" s="35">
        <f t="shared" si="11"/>
        <v>74.14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5">
        <f t="shared" si="14"/>
        <v>7.93</v>
      </c>
      <c r="EG6" s="35">
        <f t="shared" si="14"/>
        <v>0.03</v>
      </c>
      <c r="EH6" s="34">
        <f t="shared" si="14"/>
        <v>0</v>
      </c>
      <c r="EI6" s="35">
        <f t="shared" si="14"/>
        <v>0.8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2">
      <c r="A7" s="28"/>
      <c r="B7" s="37">
        <v>2017</v>
      </c>
      <c r="C7" s="37">
        <v>454061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4.8899999999999997</v>
      </c>
      <c r="Q7" s="38">
        <v>1350</v>
      </c>
      <c r="R7" s="38">
        <v>10740</v>
      </c>
      <c r="S7" s="38">
        <v>102.11</v>
      </c>
      <c r="T7" s="38">
        <v>105.18</v>
      </c>
      <c r="U7" s="38">
        <v>502</v>
      </c>
      <c r="V7" s="38">
        <v>0.11</v>
      </c>
      <c r="W7" s="38">
        <v>4563.6400000000003</v>
      </c>
      <c r="X7" s="38">
        <v>130.66</v>
      </c>
      <c r="Y7" s="38">
        <v>155.78</v>
      </c>
      <c r="Z7" s="38">
        <v>139.62</v>
      </c>
      <c r="AA7" s="38">
        <v>145.38999999999999</v>
      </c>
      <c r="AB7" s="38">
        <v>92.84</v>
      </c>
      <c r="AC7" s="38">
        <v>76.09</v>
      </c>
      <c r="AD7" s="38">
        <v>75.87</v>
      </c>
      <c r="AE7" s="38">
        <v>76.27</v>
      </c>
      <c r="AF7" s="38">
        <v>77.56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28.96</v>
      </c>
      <c r="BF7" s="38">
        <v>21.87</v>
      </c>
      <c r="BG7" s="38">
        <v>366.29</v>
      </c>
      <c r="BH7" s="38">
        <v>492.61</v>
      </c>
      <c r="BI7" s="38">
        <v>167.77</v>
      </c>
      <c r="BJ7" s="38">
        <v>1113.76</v>
      </c>
      <c r="BK7" s="38">
        <v>1125.69</v>
      </c>
      <c r="BL7" s="38">
        <v>1134.67</v>
      </c>
      <c r="BM7" s="38">
        <v>1144.79</v>
      </c>
      <c r="BN7" s="38">
        <v>1302.33</v>
      </c>
      <c r="BO7" s="38">
        <v>1141.75</v>
      </c>
      <c r="BP7" s="38">
        <v>128.99</v>
      </c>
      <c r="BQ7" s="38">
        <v>155.11000000000001</v>
      </c>
      <c r="BR7" s="38">
        <v>151.01</v>
      </c>
      <c r="BS7" s="38">
        <v>173.59</v>
      </c>
      <c r="BT7" s="38">
        <v>72.14</v>
      </c>
      <c r="BU7" s="38">
        <v>34.25</v>
      </c>
      <c r="BV7" s="38">
        <v>46.48</v>
      </c>
      <c r="BW7" s="38">
        <v>40.6</v>
      </c>
      <c r="BX7" s="38">
        <v>56.04</v>
      </c>
      <c r="BY7" s="38">
        <v>40.89</v>
      </c>
      <c r="BZ7" s="38">
        <v>54.93</v>
      </c>
      <c r="CA7" s="38">
        <v>119.74</v>
      </c>
      <c r="CB7" s="38">
        <v>102.58</v>
      </c>
      <c r="CC7" s="38">
        <v>106.63</v>
      </c>
      <c r="CD7" s="38">
        <v>92.05</v>
      </c>
      <c r="CE7" s="38">
        <v>99.38</v>
      </c>
      <c r="CF7" s="38">
        <v>501.18</v>
      </c>
      <c r="CG7" s="38">
        <v>376.61</v>
      </c>
      <c r="CH7" s="38">
        <v>440.03</v>
      </c>
      <c r="CI7" s="38">
        <v>304.35000000000002</v>
      </c>
      <c r="CJ7" s="38">
        <v>383.2</v>
      </c>
      <c r="CK7" s="38">
        <v>292.18</v>
      </c>
      <c r="CL7" s="38">
        <v>96.99</v>
      </c>
      <c r="CM7" s="38">
        <v>89.14</v>
      </c>
      <c r="CN7" s="38">
        <v>91.84</v>
      </c>
      <c r="CO7" s="38">
        <v>89.18</v>
      </c>
      <c r="CP7" s="38">
        <v>88.85</v>
      </c>
      <c r="CQ7" s="38">
        <v>57.55</v>
      </c>
      <c r="CR7" s="38">
        <v>57.43</v>
      </c>
      <c r="CS7" s="38">
        <v>57.29</v>
      </c>
      <c r="CT7" s="38">
        <v>55.9</v>
      </c>
      <c r="CU7" s="38">
        <v>47.95</v>
      </c>
      <c r="CV7" s="38">
        <v>56.91</v>
      </c>
      <c r="CW7" s="38">
        <v>81.5</v>
      </c>
      <c r="CX7" s="38">
        <v>87.58</v>
      </c>
      <c r="CY7" s="38">
        <v>88.77</v>
      </c>
      <c r="CZ7" s="38">
        <v>90.64</v>
      </c>
      <c r="DA7" s="38">
        <v>100</v>
      </c>
      <c r="DB7" s="38">
        <v>74.14</v>
      </c>
      <c r="DC7" s="38">
        <v>73.83</v>
      </c>
      <c r="DD7" s="38">
        <v>73.69</v>
      </c>
      <c r="DE7" s="38">
        <v>73.28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7.93</v>
      </c>
      <c r="EG7" s="38">
        <v>0.03</v>
      </c>
      <c r="EH7" s="38">
        <v>0</v>
      </c>
      <c r="EI7" s="38">
        <v>0.8</v>
      </c>
      <c r="EJ7" s="38">
        <v>0.69</v>
      </c>
      <c r="EK7" s="38">
        <v>0.65</v>
      </c>
      <c r="EL7" s="38">
        <v>0.53</v>
      </c>
      <c r="EM7" s="38">
        <v>0.56999999999999995</v>
      </c>
      <c r="EN7" s="38">
        <v>0.72</v>
      </c>
    </row>
    <row r="8" spans="1:144" x14ac:dyDescent="0.2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2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2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2019-02-08T02:43:22Z</cp:lastPrinted>
  <dcterms:created xsi:type="dcterms:W3CDTF">2018-12-03T08:46:21Z</dcterms:created>
  <dcterms:modified xsi:type="dcterms:W3CDTF">2019-02-25T05:10:54Z</dcterms:modified>
  <cp:category/>
</cp:coreProperties>
</file>