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3593BA71-6AF2-495B-8391-467B16C7A1BB}" xr6:coauthVersionLast="40" xr6:coauthVersionMax="40" xr10:uidLastSave="{00000000-0000-0000-0000-000000000000}"/>
  <workbookProtection workbookAlgorithmName="SHA-512" workbookHashValue="zmznuq+2KFTDmDcasH4qIWGMwBslFuhDyUV+POAE5JZEz43d7K9jmnqZajXWPqeZM0hMP8zL3XQIWgrAAwHwsg==" workbookSaltValue="n2DTSYvUjSnBrQ1+LUeZU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<sst xmlns="http://schemas.openxmlformats.org/spreadsheetml/2006/main" count="237" uniqueCount="124">
  <si>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</si>
  <si>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</si>
  <si>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</si>
  <si>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</si>
  <si>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</si>
  <si>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</si>
  <si>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</si>
  <si>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</si>
  <si>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</si>
  <si>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</si>
  <si>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</si>
  <si>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</si>
  <si>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</si>
  <si>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</si>
  <si>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</si>
  <si>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</si>
  <si>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</si>
  <si>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</si>
  <si>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</si>
  <si>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</si>
  <si>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</si>
  <si>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</si>
  <si>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</si>
  <si>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</si>
  <si>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</si>
  <si>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</si>
  <si>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</si>
  <si>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</si>
  <si>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</si>
  <si>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</si>
  <si>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</si>
  <si>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</si>
  <si>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</si>
  <si>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</si>
  <si>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</si>
  <si>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</si>
  <si>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</si>
  <si>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</si>
  <si>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</si>
  <si>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</si>
  <si>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</si>
  <si>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</si>
  <si>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</si>
  <si>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</si>
  <si>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</si>
  <si>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</si>
  <si>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</si>
  <si>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</si>
  <si>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</si>
  <si>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</si>
  <si>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</si>
  <si>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</si>
  <si>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</si>
  <si>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</si>
  <si>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</si>
  <si>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</si>
  <si>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</si>
  <si>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</si>
  <si>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</si>
  <si>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</si>
  <si>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</si>
  <si>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</si>
  <si>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</si>
  <si>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</si>
  <si>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</si>
  <si>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</si>
  <si>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</si>
  <si>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</si>
  <si>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</si>
  <si>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</si>
  <si>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</si>
  <si>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</si>
  <si>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</si>
  <si>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</si>
  <si>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</si>
  <si>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</si>
  <si>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</si>
  <si>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</si>
  <si>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</si>
  <si>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</si>
  <si>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</si>
  <si>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</si>
  <si>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</si>
  <si>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</si>
  <si>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</si>
  <si>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</si>
  <si>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</si>
  <si>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</si>
  <si>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</si>
  <si>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</si>
  <si>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</si>
  <si>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</si>
  <si>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</si>
  <si>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</si>
  <si>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</si>
  <si>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</si>
  <si>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</si>
  <si>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</si>
  <si>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</si>
  <si>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</si>
  <si>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</si>
  <si>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</si>
  <si>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</si>
  <si>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</si>
  <si>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</si>
  <si>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</si>
  <si>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</si>
  <si>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</si>
  <si>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</si>
  <si>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</si>
  <si>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</si>
  <si>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</si>
  <si>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</si>
  <si>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</si>
  <si>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</si>
  <si>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</si>
  <si>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</si>
  <si>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</si>
  <si>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</si>
  <si>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</si>
  <si>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</si>
  <si>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た管路を多く有しており、老朽化への対応は課題となっている。隔年ごとには、集中的な管路更新により有収率の改善が見られるが、より安定した施設運転の為に継続して老朽化対策を講じる必要があることから、計画的な更新事業の実施が求められる。</t>
    <rPh sb="36" eb="38">
      <t>カクネン</t>
    </rPh>
    <phoneticPr fontId="4"/>
  </si>
  <si>
    <t>利用者減が継続する見込みの中で、安定した経営を目指すために、自主財源の収益確保を図るとともに、基準外繰入金に頼らないサービス体系へと移行するため、徹底した合理化と適切な利用者負担見直し等を図っていくことが肝要である。
経営戦略は平成30年度までに策定予定である。</t>
    <rPh sb="94" eb="95">
      <t>ハカ</t>
    </rPh>
    <phoneticPr fontId="4"/>
  </si>
  <si>
    <t>①収益的収支比率は、利用者の減少などにより収入が減少傾向の中、高齢者世帯の増加等により設備投資の料金転嫁が成されていないこともあって、必要な施設等更新投資に取り組みにくくなっており、引き続き厳しい経営状況が見込まれる。
④企業債残高対給水収益比率は全国平均を下回っているものの、老朽した施設の改修を実施しているため上昇傾向にあり、今後は給水原価も上昇していくと見込まれる。　
⑤料金回収率は全国平均を上回っているものの、十分とはいえないので、今後は供給単価と利用料金の適正化を図っていく必要がある。　
⑥給水原価及び⑦施設利用率は平均値より優位な数値となっており、現時点においては比較的経営の効率性が保たれている。ただし、施設利用率は徐々に低下しており、これは給水人口減に伴うものであり、今後もこの傾向で推移するものと考えられる。
⑧有収率は管路更新による改善が見られた。今後とも計画的に施設改修を実施して有収率の向上を目指したい。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</si>
</sst>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2.72</c:v>
                </c:pt>
                <c:pt idx="2">
                  <c:v>0.5</c:v>
                </c:pt>
                <c:pt idx="3">
                  <c:v>1.35</c:v>
                </c:pt>
                <c:pt idx="4">
                  <c:v>0.06</c:v>
                </c:pt>
              </c:numCache>
            </c:numRef>
          </c:val>
          <c:extLst>
            <c:ext xmlns:c16="http://schemas.microsoft.com/office/drawing/2014/chart" uri="{C3380CC4-5D6E-409C-BE32-E72D297353CC}">
              <c16:uniqueId val="{00000000-31AE-491E-AB46-C765ED711286}"/>
            </c:ext>
          </c:extLst>
        </c:ser>
        <c:dLbls>
          <c:showLegendKey val="0"/>
          <c:showVal val="0"/>
          <c:showCatName val="0"/>
          <c:showSerName val="0"/>
          <c:showPercent val="0"/>
          <c:showBubbleSize val="0"/>
        </c:dLbls>
        <c:gapWidth val="150"/>
        <c:axId val="81106048"/>
        <c:axId val="811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0.53</c:v>
                </c:pt>
                <c:pt idx="4">
                  <c:v>0.72</c:v>
                </c:pt>
              </c:numCache>
            </c:numRef>
          </c:val>
          <c:smooth val="0"/>
          <c:extLst>
            <c:ext xmlns:c16="http://schemas.microsoft.com/office/drawing/2014/chart" uri="{C3380CC4-5D6E-409C-BE32-E72D297353CC}">
              <c16:uniqueId val="{00000001-31AE-491E-AB46-C765ED711286}"/>
            </c:ext>
          </c:extLst>
        </c:ser>
        <c:dLbls>
          <c:showLegendKey val="0"/>
          <c:showVal val="0"/>
          <c:showCatName val="0"/>
          <c:showSerName val="0"/>
          <c:showPercent val="0"/>
          <c:showBubbleSize val="0"/>
        </c:dLbls>
        <c:marker val="1"/>
        <c:smooth val="0"/>
        <c:axId val="81106048"/>
        <c:axId val="81107968"/>
      </c:lineChart>
      <c:dateAx>
        <c:axId val="81106048"/>
        <c:scaling>
          <c:orientation val="minMax"/>
        </c:scaling>
        <c:delete val="1"/>
        <c:axPos val="b"/>
        <c:numFmt formatCode="ge" sourceLinked="1"/>
        <c:majorTickMark val="none"/>
        <c:minorTickMark val="none"/>
        <c:tickLblPos val="none"/>
        <c:crossAx val="81107968"/>
        <c:crosses val="autoZero"/>
        <c:auto val="1"/>
        <c:lblOffset val="100"/>
        <c:baseTimeUnit val="years"/>
      </c:dateAx>
      <c:valAx>
        <c:axId val="811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101.39</c:v>
                </c:pt>
                <c:pt idx="1">
                  <c:v>94.29</c:v>
                </c:pt>
                <c:pt idx="2">
                  <c:v>87.49</c:v>
                </c:pt>
                <c:pt idx="3">
                  <c:v>81.180000000000007</c:v>
                </c:pt>
                <c:pt idx="4">
                  <c:v>71.27</c:v>
                </c:pt>
              </c:numCache>
            </c:numRef>
          </c:val>
          <c:extLst>
            <c:ext xmlns:c16="http://schemas.microsoft.com/office/drawing/2014/chart" uri="{C3380CC4-5D6E-409C-BE32-E72D297353CC}">
              <c16:uniqueId val="{00000000-FB9C-4ED0-8176-C2223AF35D20}"/>
            </c:ext>
          </c:extLst>
        </c:ser>
        <c:dLbls>
          <c:showLegendKey val="0"/>
          <c:showVal val="0"/>
          <c:showCatName val="0"/>
          <c:showSerName val="0"/>
          <c:showPercent val="0"/>
          <c:showBubbleSize val="0"/>
        </c:dLbls>
        <c:gapWidth val="150"/>
        <c:axId val="82359808"/>
        <c:axId val="823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55.9</c:v>
                </c:pt>
                <c:pt idx="4">
                  <c:v>57.3</c:v>
                </c:pt>
              </c:numCache>
            </c:numRef>
          </c:val>
          <c:smooth val="0"/>
          <c:extLst>
            <c:ext xmlns:c16="http://schemas.microsoft.com/office/drawing/2014/chart" uri="{C3380CC4-5D6E-409C-BE32-E72D297353CC}">
              <c16:uniqueId val="{00000001-FB9C-4ED0-8176-C2223AF35D20}"/>
            </c:ext>
          </c:extLst>
        </c:ser>
        <c:dLbls>
          <c:showLegendKey val="0"/>
          <c:showVal val="0"/>
          <c:showCatName val="0"/>
          <c:showSerName val="0"/>
          <c:showPercent val="0"/>
          <c:showBubbleSize val="0"/>
        </c:dLbls>
        <c:marker val="1"/>
        <c:smooth val="0"/>
        <c:axId val="82359808"/>
        <c:axId val="82361728"/>
      </c:lineChart>
      <c:dateAx>
        <c:axId val="82359808"/>
        <c:scaling>
          <c:orientation val="minMax"/>
        </c:scaling>
        <c:delete val="1"/>
        <c:axPos val="b"/>
        <c:numFmt formatCode="ge" sourceLinked="1"/>
        <c:majorTickMark val="none"/>
        <c:minorTickMark val="none"/>
        <c:tickLblPos val="none"/>
        <c:crossAx val="82361728"/>
        <c:crosses val="autoZero"/>
        <c:auto val="1"/>
        <c:lblOffset val="100"/>
        <c:baseTimeUnit val="years"/>
      </c:dateAx>
      <c:valAx>
        <c:axId val="82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76.83</c:v>
                </c:pt>
                <c:pt idx="1">
                  <c:v>76.84</c:v>
                </c:pt>
                <c:pt idx="2">
                  <c:v>81.3</c:v>
                </c:pt>
                <c:pt idx="3">
                  <c:v>81.3</c:v>
                </c:pt>
                <c:pt idx="4">
                  <c:v>90.91</c:v>
                </c:pt>
              </c:numCache>
            </c:numRef>
          </c:val>
          <c:extLst>
            <c:ext xmlns:c16="http://schemas.microsoft.com/office/drawing/2014/chart" uri="{C3380CC4-5D6E-409C-BE32-E72D297353CC}">
              <c16:uniqueId val="{00000000-2F12-40DD-B4F9-196FFC7CD929}"/>
            </c:ext>
          </c:extLst>
        </c:ser>
        <c:dLbls>
          <c:showLegendKey val="0"/>
          <c:showVal val="0"/>
          <c:showCatName val="0"/>
          <c:showSerName val="0"/>
          <c:showPercent val="0"/>
          <c:showBubbleSize val="0"/>
        </c:dLbls>
        <c:gapWidth val="150"/>
        <c:axId val="82392960"/>
        <c:axId val="824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73.28</c:v>
                </c:pt>
                <c:pt idx="4">
                  <c:v>72.42</c:v>
                </c:pt>
              </c:numCache>
            </c:numRef>
          </c:val>
          <c:smooth val="0"/>
          <c:extLst>
            <c:ext xmlns:c16="http://schemas.microsoft.com/office/drawing/2014/chart" uri="{C3380CC4-5D6E-409C-BE32-E72D297353CC}">
              <c16:uniqueId val="{00000001-2F12-40DD-B4F9-196FFC7CD929}"/>
            </c:ext>
          </c:extLst>
        </c:ser>
        <c:dLbls>
          <c:showLegendKey val="0"/>
          <c:showVal val="0"/>
          <c:showCatName val="0"/>
          <c:showSerName val="0"/>
          <c:showPercent val="0"/>
          <c:showBubbleSize val="0"/>
        </c:dLbls>
        <c:marker val="1"/>
        <c:smooth val="0"/>
        <c:axId val="82392960"/>
        <c:axId val="82403328"/>
      </c:lineChart>
      <c:dateAx>
        <c:axId val="82392960"/>
        <c:scaling>
          <c:orientation val="minMax"/>
        </c:scaling>
        <c:delete val="1"/>
        <c:axPos val="b"/>
        <c:numFmt formatCode="ge" sourceLinked="1"/>
        <c:majorTickMark val="none"/>
        <c:minorTickMark val="none"/>
        <c:tickLblPos val="none"/>
        <c:crossAx val="82403328"/>
        <c:crosses val="autoZero"/>
        <c:auto val="1"/>
        <c:lblOffset val="100"/>
        <c:baseTimeUnit val="years"/>
      </c:dateAx>
      <c:valAx>
        <c:axId val="824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80.75</c:v>
                </c:pt>
                <c:pt idx="1">
                  <c:v>79.319999999999993</c:v>
                </c:pt>
                <c:pt idx="2">
                  <c:v>84.47</c:v>
                </c:pt>
                <c:pt idx="3">
                  <c:v>73.78</c:v>
                </c:pt>
                <c:pt idx="4">
                  <c:v>77.180000000000007</c:v>
                </c:pt>
              </c:numCache>
            </c:numRef>
          </c:val>
          <c:extLst>
            <c:ext xmlns:c16="http://schemas.microsoft.com/office/drawing/2014/chart" uri="{C3380CC4-5D6E-409C-BE32-E72D297353CC}">
              <c16:uniqueId val="{00000000-1FAF-428F-BDA4-78BA9EB6DAA0}"/>
            </c:ext>
          </c:extLst>
        </c:ser>
        <c:dLbls>
          <c:showLegendKey val="0"/>
          <c:showVal val="0"/>
          <c:showCatName val="0"/>
          <c:showSerName val="0"/>
          <c:showPercent val="0"/>
          <c:showBubbleSize val="0"/>
        </c:dLbls>
        <c:gapWidth val="150"/>
        <c:axId val="82369920"/>
        <c:axId val="825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77.56</c:v>
                </c:pt>
                <c:pt idx="4">
                  <c:v>78.510000000000005</c:v>
                </c:pt>
              </c:numCache>
            </c:numRef>
          </c:val>
          <c:smooth val="0"/>
          <c:extLst>
            <c:ext xmlns:c16="http://schemas.microsoft.com/office/drawing/2014/chart" uri="{C3380CC4-5D6E-409C-BE32-E72D297353CC}">
              <c16:uniqueId val="{00000001-1FAF-428F-BDA4-78BA9EB6DAA0}"/>
            </c:ext>
          </c:extLst>
        </c:ser>
        <c:dLbls>
          <c:showLegendKey val="0"/>
          <c:showVal val="0"/>
          <c:showCatName val="0"/>
          <c:showSerName val="0"/>
          <c:showPercent val="0"/>
          <c:showBubbleSize val="0"/>
        </c:dLbls>
        <c:marker val="1"/>
        <c:smooth val="0"/>
        <c:axId val="82369920"/>
        <c:axId val="82516224"/>
      </c:lineChart>
      <c:dateAx>
        <c:axId val="82369920"/>
        <c:scaling>
          <c:orientation val="minMax"/>
        </c:scaling>
        <c:delete val="1"/>
        <c:axPos val="b"/>
        <c:numFmt formatCode="ge" sourceLinked="1"/>
        <c:majorTickMark val="none"/>
        <c:minorTickMark val="none"/>
        <c:tickLblPos val="none"/>
        <c:crossAx val="82516224"/>
        <c:crosses val="autoZero"/>
        <c:auto val="1"/>
        <c:lblOffset val="100"/>
        <c:baseTimeUnit val="years"/>
      </c:dateAx>
      <c:valAx>
        <c:axId val="825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A-4F00-BDD0-98689CC856F9}"/>
            </c:ext>
          </c:extLst>
        </c:ser>
        <c:dLbls>
          <c:showLegendKey val="0"/>
          <c:showVal val="0"/>
          <c:showCatName val="0"/>
          <c:showSerName val="0"/>
          <c:showPercent val="0"/>
          <c:showBubbleSize val="0"/>
        </c:dLbls>
        <c:gapWidth val="150"/>
        <c:axId val="101482880"/>
        <c:axId val="101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A-4F00-BDD0-98689CC856F9}"/>
            </c:ext>
          </c:extLst>
        </c:ser>
        <c:dLbls>
          <c:showLegendKey val="0"/>
          <c:showVal val="0"/>
          <c:showCatName val="0"/>
          <c:showSerName val="0"/>
          <c:showPercent val="0"/>
          <c:showBubbleSize val="0"/>
        </c:dLbls>
        <c:marker val="1"/>
        <c:smooth val="0"/>
        <c:axId val="101482880"/>
        <c:axId val="101485184"/>
      </c:lineChart>
      <c:dateAx>
        <c:axId val="101482880"/>
        <c:scaling>
          <c:orientation val="minMax"/>
        </c:scaling>
        <c:delete val="1"/>
        <c:axPos val="b"/>
        <c:numFmt formatCode="ge" sourceLinked="1"/>
        <c:majorTickMark val="none"/>
        <c:minorTickMark val="none"/>
        <c:tickLblPos val="none"/>
        <c:crossAx val="101485184"/>
        <c:crosses val="autoZero"/>
        <c:auto val="1"/>
        <c:lblOffset val="100"/>
        <c:baseTimeUnit val="years"/>
      </c:dateAx>
      <c:valAx>
        <c:axId val="101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0-4938-B27A-8AE97F321E3F}"/>
            </c:ext>
          </c:extLst>
        </c:ser>
        <c:dLbls>
          <c:showLegendKey val="0"/>
          <c:showVal val="0"/>
          <c:showCatName val="0"/>
          <c:showSerName val="0"/>
          <c:showPercent val="0"/>
          <c:showBubbleSize val="0"/>
        </c:dLbls>
        <c:gapWidth val="150"/>
        <c:axId val="159718400"/>
        <c:axId val="172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0-4938-B27A-8AE97F321E3F}"/>
            </c:ext>
          </c:extLst>
        </c:ser>
        <c:dLbls>
          <c:showLegendKey val="0"/>
          <c:showVal val="0"/>
          <c:showCatName val="0"/>
          <c:showSerName val="0"/>
          <c:showPercent val="0"/>
          <c:showBubbleSize val="0"/>
        </c:dLbls>
        <c:marker val="1"/>
        <c:smooth val="0"/>
        <c:axId val="159718400"/>
        <c:axId val="172926464"/>
      </c:lineChart>
      <c:dateAx>
        <c:axId val="159718400"/>
        <c:scaling>
          <c:orientation val="minMax"/>
        </c:scaling>
        <c:delete val="1"/>
        <c:axPos val="b"/>
        <c:numFmt formatCode="ge" sourceLinked="1"/>
        <c:majorTickMark val="none"/>
        <c:minorTickMark val="none"/>
        <c:tickLblPos val="none"/>
        <c:crossAx val="172926464"/>
        <c:crosses val="autoZero"/>
        <c:auto val="1"/>
        <c:lblOffset val="100"/>
        <c:baseTimeUnit val="years"/>
      </c:dateAx>
      <c:valAx>
        <c:axId val="172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F-40FA-B49F-4C5980B5344F}"/>
            </c:ext>
          </c:extLst>
        </c:ser>
        <c:dLbls>
          <c:showLegendKey val="0"/>
          <c:showVal val="0"/>
          <c:showCatName val="0"/>
          <c:showSerName val="0"/>
          <c:showPercent val="0"/>
          <c:showBubbleSize val="0"/>
        </c:dLbls>
        <c:gapWidth val="150"/>
        <c:axId val="82182144"/>
        <c:axId val="821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F-40FA-B49F-4C5980B5344F}"/>
            </c:ext>
          </c:extLst>
        </c:ser>
        <c:dLbls>
          <c:showLegendKey val="0"/>
          <c:showVal val="0"/>
          <c:showCatName val="0"/>
          <c:showSerName val="0"/>
          <c:showPercent val="0"/>
          <c:showBubbleSize val="0"/>
        </c:dLbls>
        <c:marker val="1"/>
        <c:smooth val="0"/>
        <c:axId val="82182144"/>
        <c:axId val="82184064"/>
      </c:lineChart>
      <c:dateAx>
        <c:axId val="82182144"/>
        <c:scaling>
          <c:orientation val="minMax"/>
        </c:scaling>
        <c:delete val="1"/>
        <c:axPos val="b"/>
        <c:numFmt formatCode="ge" sourceLinked="1"/>
        <c:majorTickMark val="none"/>
        <c:minorTickMark val="none"/>
        <c:tickLblPos val="none"/>
        <c:crossAx val="82184064"/>
        <c:crosses val="autoZero"/>
        <c:auto val="1"/>
        <c:lblOffset val="100"/>
        <c:baseTimeUnit val="years"/>
      </c:dateAx>
      <c:valAx>
        <c:axId val="821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B-4B28-94CD-C8361601AFD8}"/>
            </c:ext>
          </c:extLst>
        </c:ser>
        <c:dLbls>
          <c:showLegendKey val="0"/>
          <c:showVal val="0"/>
          <c:showCatName val="0"/>
          <c:showSerName val="0"/>
          <c:showPercent val="0"/>
          <c:showBubbleSize val="0"/>
        </c:dLbls>
        <c:gapWidth val="150"/>
        <c:axId val="82203392"/>
        <c:axId val="82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B-4B28-94CD-C8361601AFD8}"/>
            </c:ext>
          </c:extLst>
        </c:ser>
        <c:dLbls>
          <c:showLegendKey val="0"/>
          <c:showVal val="0"/>
          <c:showCatName val="0"/>
          <c:showSerName val="0"/>
          <c:showPercent val="0"/>
          <c:showBubbleSize val="0"/>
        </c:dLbls>
        <c:marker val="1"/>
        <c:smooth val="0"/>
        <c:axId val="82203392"/>
        <c:axId val="82205312"/>
      </c:lineChart>
      <c:dateAx>
        <c:axId val="82203392"/>
        <c:scaling>
          <c:orientation val="minMax"/>
        </c:scaling>
        <c:delete val="1"/>
        <c:axPos val="b"/>
        <c:numFmt formatCode="ge" sourceLinked="1"/>
        <c:majorTickMark val="none"/>
        <c:minorTickMark val="none"/>
        <c:tickLblPos val="none"/>
        <c:crossAx val="82205312"/>
        <c:crosses val="autoZero"/>
        <c:auto val="1"/>
        <c:lblOffset val="100"/>
        <c:baseTimeUnit val="years"/>
      </c:dateAx>
      <c:valAx>
        <c:axId val="82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514.79</c:v>
                </c:pt>
                <c:pt idx="1">
                  <c:v>576.87</c:v>
                </c:pt>
                <c:pt idx="2">
                  <c:v>738.93</c:v>
                </c:pt>
                <c:pt idx="3">
                  <c:v>913.8</c:v>
                </c:pt>
                <c:pt idx="4">
                  <c:v>921.61</c:v>
                </c:pt>
              </c:numCache>
            </c:numRef>
          </c:val>
          <c:extLst>
            <c:ext xmlns:c16="http://schemas.microsoft.com/office/drawing/2014/chart" uri="{C3380CC4-5D6E-409C-BE32-E72D297353CC}">
              <c16:uniqueId val="{00000000-47CC-45AA-9751-C67E2DDCB23F}"/>
            </c:ext>
          </c:extLst>
        </c:ser>
        <c:dLbls>
          <c:showLegendKey val="0"/>
          <c:showVal val="0"/>
          <c:showCatName val="0"/>
          <c:showSerName val="0"/>
          <c:showPercent val="0"/>
          <c:showBubbleSize val="0"/>
        </c:dLbls>
        <c:gapWidth val="150"/>
        <c:axId val="82224256"/>
        <c:axId val="822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1144.79</c:v>
                </c:pt>
                <c:pt idx="4">
                  <c:v>1061.58</c:v>
                </c:pt>
              </c:numCache>
            </c:numRef>
          </c:val>
          <c:smooth val="0"/>
          <c:extLst>
            <c:ext xmlns:c16="http://schemas.microsoft.com/office/drawing/2014/chart" uri="{C3380CC4-5D6E-409C-BE32-E72D297353CC}">
              <c16:uniqueId val="{00000001-47CC-45AA-9751-C67E2DDCB23F}"/>
            </c:ext>
          </c:extLst>
        </c:ser>
        <c:dLbls>
          <c:showLegendKey val="0"/>
          <c:showVal val="0"/>
          <c:showCatName val="0"/>
          <c:showSerName val="0"/>
          <c:showPercent val="0"/>
          <c:showBubbleSize val="0"/>
        </c:dLbls>
        <c:marker val="1"/>
        <c:smooth val="0"/>
        <c:axId val="82224256"/>
        <c:axId val="82226176"/>
      </c:lineChart>
      <c:dateAx>
        <c:axId val="82224256"/>
        <c:scaling>
          <c:orientation val="minMax"/>
        </c:scaling>
        <c:delete val="1"/>
        <c:axPos val="b"/>
        <c:numFmt formatCode="ge" sourceLinked="1"/>
        <c:majorTickMark val="none"/>
        <c:minorTickMark val="none"/>
        <c:tickLblPos val="none"/>
        <c:crossAx val="82226176"/>
        <c:crosses val="autoZero"/>
        <c:auto val="1"/>
        <c:lblOffset val="100"/>
        <c:baseTimeUnit val="years"/>
      </c:dateAx>
      <c:valAx>
        <c:axId val="82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74.34</c:v>
                </c:pt>
                <c:pt idx="1">
                  <c:v>71.25</c:v>
                </c:pt>
                <c:pt idx="2">
                  <c:v>71.98</c:v>
                </c:pt>
                <c:pt idx="3">
                  <c:v>64.27</c:v>
                </c:pt>
                <c:pt idx="4">
                  <c:v>62.26</c:v>
                </c:pt>
              </c:numCache>
            </c:numRef>
          </c:val>
          <c:extLst>
            <c:ext xmlns:c16="http://schemas.microsoft.com/office/drawing/2014/chart" uri="{C3380CC4-5D6E-409C-BE32-E72D297353CC}">
              <c16:uniqueId val="{00000000-9715-4C50-9E89-114F766EABD1}"/>
            </c:ext>
          </c:extLst>
        </c:ser>
        <c:dLbls>
          <c:showLegendKey val="0"/>
          <c:showVal val="0"/>
          <c:showCatName val="0"/>
          <c:showSerName val="0"/>
          <c:showPercent val="0"/>
          <c:showBubbleSize val="0"/>
        </c:dLbls>
        <c:gapWidth val="150"/>
        <c:axId val="82245120"/>
        <c:axId val="82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56.04</c:v>
                </c:pt>
                <c:pt idx="4">
                  <c:v>58.52</c:v>
                </c:pt>
              </c:numCache>
            </c:numRef>
          </c:val>
          <c:smooth val="0"/>
          <c:extLst>
            <c:ext xmlns:c16="http://schemas.microsoft.com/office/drawing/2014/chart" uri="{C3380CC4-5D6E-409C-BE32-E72D297353CC}">
              <c16:uniqueId val="{00000001-9715-4C50-9E89-114F766EABD1}"/>
            </c:ext>
          </c:extLst>
        </c:ser>
        <c:dLbls>
          <c:showLegendKey val="0"/>
          <c:showVal val="0"/>
          <c:showCatName val="0"/>
          <c:showSerName val="0"/>
          <c:showPercent val="0"/>
          <c:showBubbleSize val="0"/>
        </c:dLbls>
        <c:marker val="1"/>
        <c:smooth val="0"/>
        <c:axId val="82245120"/>
        <c:axId val="82247040"/>
      </c:lineChart>
      <c:dateAx>
        <c:axId val="82245120"/>
        <c:scaling>
          <c:orientation val="minMax"/>
        </c:scaling>
        <c:delete val="1"/>
        <c:axPos val="b"/>
        <c:numFmt formatCode="ge" sourceLinked="1"/>
        <c:majorTickMark val="none"/>
        <c:minorTickMark val="none"/>
        <c:tickLblPos val="none"/>
        <c:crossAx val="82247040"/>
        <c:crosses val="autoZero"/>
        <c:auto val="1"/>
        <c:lblOffset val="100"/>
        <c:baseTimeUnit val="years"/>
      </c:dateAx>
      <c:valAx>
        <c:axId val="82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143.11000000000001</c:v>
                </c:pt>
                <c:pt idx="1">
                  <c:v>174.15</c:v>
                </c:pt>
                <c:pt idx="2">
                  <c:v>172.57</c:v>
                </c:pt>
                <c:pt idx="3">
                  <c:v>193.69</c:v>
                </c:pt>
                <c:pt idx="4">
                  <c:v>202.39</c:v>
                </c:pt>
              </c:numCache>
            </c:numRef>
          </c:val>
          <c:extLst>
            <c:ext xmlns:c16="http://schemas.microsoft.com/office/drawing/2014/chart" uri="{C3380CC4-5D6E-409C-BE32-E72D297353CC}">
              <c16:uniqueId val="{00000000-6027-4567-9D4E-247B796B9A58}"/>
            </c:ext>
          </c:extLst>
        </c:ser>
        <c:dLbls>
          <c:showLegendKey val="0"/>
          <c:showVal val="0"/>
          <c:showCatName val="0"/>
          <c:showSerName val="0"/>
          <c:showPercent val="0"/>
          <c:showBubbleSize val="0"/>
        </c:dLbls>
        <c:gapWidth val="150"/>
        <c:axId val="82286080"/>
        <c:axId val="822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304.35000000000002</c:v>
                </c:pt>
                <c:pt idx="4">
                  <c:v>296.3</c:v>
                </c:pt>
              </c:numCache>
            </c:numRef>
          </c:val>
          <c:smooth val="0"/>
          <c:extLst>
            <c:ext xmlns:c16="http://schemas.microsoft.com/office/drawing/2014/chart" uri="{C3380CC4-5D6E-409C-BE32-E72D297353CC}">
              <c16:uniqueId val="{00000001-6027-4567-9D4E-247B796B9A58}"/>
            </c:ext>
          </c:extLst>
        </c:ser>
        <c:dLbls>
          <c:showLegendKey val="0"/>
          <c:showVal val="0"/>
          <c:showCatName val="0"/>
          <c:showSerName val="0"/>
          <c:showPercent val="0"/>
          <c:showBubbleSize val="0"/>
        </c:dLbls>
        <c:marker val="1"/>
        <c:smooth val="0"/>
        <c:axId val="82286080"/>
        <c:axId val="82288000"/>
      </c:lineChart>
      <c:dateAx>
        <c:axId val="82286080"/>
        <c:scaling>
          <c:orientation val="minMax"/>
        </c:scaling>
        <c:delete val="1"/>
        <c:axPos val="b"/>
        <c:numFmt formatCode="ge" sourceLinked="1"/>
        <c:majorTickMark val="none"/>
        <c:minorTickMark val="none"/>
        <c:tickLblPos val="none"/>
        <c:crossAx val="82288000"/>
        <c:crosses val="autoZero"/>
        <c:auto val="1"/>
        <c:lblOffset val="100"/>
        <c:baseTimeUnit val="years"/>
      </c:dateAx>
      <c:valAx>
        <c:axId val="822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90" zoomScaleNormal="90" workbookViewId="0">
      <selection activeCell="BN6" sqref="BN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美郷町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5646</v>
      </c>
      <c r="AM8" s="49"/>
      <c r="AN8" s="49"/>
      <c r="AO8" s="49"/>
      <c r="AP8" s="49"/>
      <c r="AQ8" s="49"/>
      <c r="AR8" s="49"/>
      <c r="AS8" s="49"/>
      <c r="AT8" s="45">
        <f>データ!$S$6</f>
        <v>448.84</v>
      </c>
      <c r="AU8" s="45"/>
      <c r="AV8" s="45"/>
      <c r="AW8" s="45"/>
      <c r="AX8" s="45"/>
      <c r="AY8" s="45"/>
      <c r="AZ8" s="45"/>
      <c r="BA8" s="45"/>
      <c r="BB8" s="45">
        <f>データ!$T$6</f>
        <v>12.58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94.75</v>
      </c>
      <c r="Q10" s="45"/>
      <c r="R10" s="45"/>
      <c r="S10" s="45"/>
      <c r="T10" s="45"/>
      <c r="U10" s="45"/>
      <c r="V10" s="45"/>
      <c r="W10" s="49">
        <f>データ!$Q$6</f>
        <v>2349</v>
      </c>
      <c r="X10" s="49"/>
      <c r="Y10" s="49"/>
      <c r="Z10" s="49"/>
      <c r="AA10" s="49"/>
      <c r="AB10" s="49"/>
      <c r="AC10" s="49"/>
      <c r="AD10" s="2"/>
      <c r="AE10" s="2"/>
      <c r="AF10" s="2"/>
      <c r="AG10" s="2"/>
      <c r="AH10" s="2"/>
      <c r="AI10" s="2"/>
      <c r="AJ10" s="2"/>
      <c r="AK10" s="2"/>
      <c r="AL10" s="49">
        <f>データ!$U$6</f>
        <v>4858</v>
      </c>
      <c r="AM10" s="49"/>
      <c r="AN10" s="49"/>
      <c r="AO10" s="49"/>
      <c r="AP10" s="49"/>
      <c r="AQ10" s="49"/>
      <c r="AR10" s="49"/>
      <c r="AS10" s="49"/>
      <c r="AT10" s="45">
        <f>データ!$V$6</f>
        <v>21.75</v>
      </c>
      <c r="AU10" s="45"/>
      <c r="AV10" s="45"/>
      <c r="AW10" s="45"/>
      <c r="AX10" s="45"/>
      <c r="AY10" s="45"/>
      <c r="AZ10" s="45"/>
      <c r="BA10" s="45"/>
      <c r="BB10" s="45">
        <f>データ!$W$6</f>
        <v>223.36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46vmiHic1jS9mHSQgu0swTTO+PuWiyUu5T2kq3k7WJ7miImp8bJT4d6RJi9opmBPqX7ScA6OyO5WbVswD6pPkw==" saltValue="92ix30x+kUHPBCQStcXr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454311</v>
      </c>
      <c r="D6" s="33">
        <f t="shared" si="3"/>
        <v>47</v>
      </c>
      <c r="E6" s="33">
        <f t="shared" si="3"/>
        <v>1</v>
      </c>
      <c r="F6" s="33">
        <f t="shared" si="3"/>
        <v>0</v>
      </c>
      <c r="G6" s="33">
        <f t="shared" si="3"/>
        <v>0</v>
      </c>
      <c r="H6" s="33" t="str">
        <f t="shared" si="3"/>
        <v>宮崎県　美郷町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94.75</v>
      </c>
      <c r="Q6" s="34">
        <f t="shared" si="3"/>
        <v>2349</v>
      </c>
      <c r="R6" s="34">
        <f t="shared" si="3"/>
        <v>5646</v>
      </c>
      <c r="S6" s="34">
        <f t="shared" si="3"/>
        <v>448.84</v>
      </c>
      <c r="T6" s="34">
        <f t="shared" si="3"/>
        <v>12.58</v>
      </c>
      <c r="U6" s="34">
        <f t="shared" si="3"/>
        <v>4858</v>
      </c>
      <c r="V6" s="34">
        <f t="shared" si="3"/>
        <v>21.75</v>
      </c>
      <c r="W6" s="34">
        <f t="shared" si="3"/>
        <v>223.36</v>
      </c>
      <c r="X6" s="35">
        <f>IF(X7="",NA(),X7)</f>
        <v>80.75</v>
      </c>
      <c r="Y6" s="35">
        <f t="shared" ref="Y6:AG6" si="4">IF(Y7="",NA(),Y7)</f>
        <v>79.319999999999993</v>
      </c>
      <c r="Z6" s="35">
        <f t="shared" si="4"/>
        <v>84.47</v>
      </c>
      <c r="AA6" s="35">
        <f t="shared" si="4"/>
        <v>73.78</v>
      </c>
      <c r="AB6" s="35">
        <f t="shared" si="4"/>
        <v>77.180000000000007</v>
      </c>
      <c r="AC6" s="35">
        <f t="shared" si="4"/>
        <v>75.709999999999994</v>
      </c>
      <c r="AD6" s="35">
        <f t="shared" si="4"/>
        <v>75.09</v>
      </c>
      <c r="AE6" s="35">
        <f t="shared" si="4"/>
        <v>75.34</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514.79</v>
      </c>
      <c r="BF6" s="35">
        <f t="shared" ref="BF6:BN6" si="7">IF(BF7="",NA(),BF7)</f>
        <v>576.87</v>
      </c>
      <c r="BG6" s="35">
        <f t="shared" si="7"/>
        <v>738.93</v>
      </c>
      <c r="BH6" s="35">
        <f t="shared" si="7"/>
        <v>913.8</v>
      </c>
      <c r="BI6" s="35">
        <f t="shared" si="7"/>
        <v>921.61</v>
      </c>
      <c r="BJ6" s="35">
        <f t="shared" si="7"/>
        <v>1167.7</v>
      </c>
      <c r="BK6" s="35">
        <f t="shared" si="7"/>
        <v>1228.58</v>
      </c>
      <c r="BL6" s="35">
        <f t="shared" si="7"/>
        <v>1280.18</v>
      </c>
      <c r="BM6" s="35">
        <f t="shared" si="7"/>
        <v>1144.79</v>
      </c>
      <c r="BN6" s="35">
        <f t="shared" si="7"/>
        <v>1061.58</v>
      </c>
      <c r="BO6" s="34" t="str">
        <f>IF(BO7="","",IF(BO7="-","【-】","【"&amp;SUBSTITUTE(TEXT(BO7,"#,##0.00"),"-","△")&amp;"】"))</f>
        <v>【1,141.75】</v>
      </c>
      <c r="BP6" s="35">
        <f>IF(BP7="",NA(),BP7)</f>
        <v>74.34</v>
      </c>
      <c r="BQ6" s="35">
        <f t="shared" ref="BQ6:BY6" si="8">IF(BQ7="",NA(),BQ7)</f>
        <v>71.25</v>
      </c>
      <c r="BR6" s="35">
        <f t="shared" si="8"/>
        <v>71.98</v>
      </c>
      <c r="BS6" s="35">
        <f t="shared" si="8"/>
        <v>64.27</v>
      </c>
      <c r="BT6" s="35">
        <f t="shared" si="8"/>
        <v>62.26</v>
      </c>
      <c r="BU6" s="35">
        <f t="shared" si="8"/>
        <v>54.43</v>
      </c>
      <c r="BV6" s="35">
        <f t="shared" si="8"/>
        <v>53.81</v>
      </c>
      <c r="BW6" s="35">
        <f t="shared" si="8"/>
        <v>53.62</v>
      </c>
      <c r="BX6" s="35">
        <f t="shared" si="8"/>
        <v>56.04</v>
      </c>
      <c r="BY6" s="35">
        <f t="shared" si="8"/>
        <v>58.52</v>
      </c>
      <c r="BZ6" s="34" t="str">
        <f>IF(BZ7="","",IF(BZ7="-","【-】","【"&amp;SUBSTITUTE(TEXT(BZ7,"#,##0.00"),"-","△")&amp;"】"))</f>
        <v>【54.93】</v>
      </c>
      <c r="CA6" s="35">
        <f>IF(CA7="",NA(),CA7)</f>
        <v>143.11000000000001</v>
      </c>
      <c r="CB6" s="35">
        <f t="shared" ref="CB6:CJ6" si="9">IF(CB7="",NA(),CB7)</f>
        <v>174.15</v>
      </c>
      <c r="CC6" s="35">
        <f t="shared" si="9"/>
        <v>172.57</v>
      </c>
      <c r="CD6" s="35">
        <f t="shared" si="9"/>
        <v>193.69</v>
      </c>
      <c r="CE6" s="35">
        <f t="shared" si="9"/>
        <v>202.39</v>
      </c>
      <c r="CF6" s="35">
        <f t="shared" si="9"/>
        <v>279.8</v>
      </c>
      <c r="CG6" s="35">
        <f t="shared" si="9"/>
        <v>284.64999999999998</v>
      </c>
      <c r="CH6" s="35">
        <f t="shared" si="9"/>
        <v>287.7</v>
      </c>
      <c r="CI6" s="35">
        <f t="shared" si="9"/>
        <v>304.35000000000002</v>
      </c>
      <c r="CJ6" s="35">
        <f t="shared" si="9"/>
        <v>296.3</v>
      </c>
      <c r="CK6" s="34" t="str">
        <f>IF(CK7="","",IF(CK7="-","【-】","【"&amp;SUBSTITUTE(TEXT(CK7,"#,##0.00"),"-","△")&amp;"】"))</f>
        <v>【292.18】</v>
      </c>
      <c r="CL6" s="35">
        <f>IF(CL7="",NA(),CL7)</f>
        <v>101.39</v>
      </c>
      <c r="CM6" s="35">
        <f t="shared" ref="CM6:CU6" si="10">IF(CM7="",NA(),CM7)</f>
        <v>94.29</v>
      </c>
      <c r="CN6" s="35">
        <f t="shared" si="10"/>
        <v>87.49</v>
      </c>
      <c r="CO6" s="35">
        <f t="shared" si="10"/>
        <v>81.180000000000007</v>
      </c>
      <c r="CP6" s="35">
        <f t="shared" si="10"/>
        <v>71.27</v>
      </c>
      <c r="CQ6" s="35">
        <f t="shared" si="10"/>
        <v>60.17</v>
      </c>
      <c r="CR6" s="35">
        <f t="shared" si="10"/>
        <v>58.96</v>
      </c>
      <c r="CS6" s="35">
        <f t="shared" si="10"/>
        <v>58.1</v>
      </c>
      <c r="CT6" s="35">
        <f t="shared" si="10"/>
        <v>55.9</v>
      </c>
      <c r="CU6" s="35">
        <f t="shared" si="10"/>
        <v>57.3</v>
      </c>
      <c r="CV6" s="34" t="str">
        <f>IF(CV7="","",IF(CV7="-","【-】","【"&amp;SUBSTITUTE(TEXT(CV7,"#,##0.00"),"-","△")&amp;"】"))</f>
        <v>【56.91】</v>
      </c>
      <c r="CW6" s="35">
        <f>IF(CW7="",NA(),CW7)</f>
        <v>76.83</v>
      </c>
      <c r="CX6" s="35">
        <f t="shared" ref="CX6:DF6" si="11">IF(CX7="",NA(),CX7)</f>
        <v>76.84</v>
      </c>
      <c r="CY6" s="35">
        <f t="shared" si="11"/>
        <v>81.3</v>
      </c>
      <c r="CZ6" s="35">
        <f t="shared" si="11"/>
        <v>81.3</v>
      </c>
      <c r="DA6" s="35">
        <f t="shared" si="11"/>
        <v>90.91</v>
      </c>
      <c r="DB6" s="35">
        <f t="shared" si="11"/>
        <v>76.680000000000007</v>
      </c>
      <c r="DC6" s="35">
        <f t="shared" si="11"/>
        <v>76.58</v>
      </c>
      <c r="DD6" s="35">
        <f t="shared" si="11"/>
        <v>76.69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0.04</v>
      </c>
      <c r="EE6" s="35">
        <f t="shared" ref="EE6:EM6" si="14">IF(EE7="",NA(),EE7)</f>
        <v>2.72</v>
      </c>
      <c r="EF6" s="35">
        <f t="shared" si="14"/>
        <v>0.5</v>
      </c>
      <c r="EG6" s="35">
        <f t="shared" si="14"/>
        <v>1.35</v>
      </c>
      <c r="EH6" s="35">
        <f t="shared" si="14"/>
        <v>0.06</v>
      </c>
      <c r="EI6" s="35">
        <f t="shared" si="14"/>
        <v>0.89</v>
      </c>
      <c r="EJ6" s="35">
        <f t="shared" si="14"/>
        <v>0.98</v>
      </c>
      <c r="EK6" s="35">
        <f t="shared" si="14"/>
        <v>0.76</v>
      </c>
      <c r="EL6" s="35">
        <f t="shared" si="14"/>
        <v>0.53</v>
      </c>
      <c r="EM6" s="35">
        <f t="shared" si="14"/>
        <v>0.72</v>
      </c>
      <c r="EN6" s="34" t="str">
        <f>IF(EN7="","",IF(EN7="-","【-】","【"&amp;SUBSTITUTE(TEXT(EN7,"#,##0.00"),"-","△")&amp;"】"))</f>
        <v>【0.72】</v>
      </c>
    </row>
    <row r="7" spans="1:144" s="36" customFormat="1" x14ac:dyDescent="0.2">
      <c r="A7" s="28"/>
      <c r="B7" s="37">
        <v>2017</v>
      </c>
      <c r="C7" s="37">
        <v>454311</v>
      </c>
      <c r="D7" s="37">
        <v>47</v>
      </c>
      <c r="E7" s="37">
        <v>1</v>
      </c>
      <c r="F7" s="37">
        <v>0</v>
      </c>
      <c r="G7" s="37">
        <v>0</v>
      </c>
      <c r="H7" s="37" t="s">
        <v>108</v>
      </c>
      <c r="I7" s="37" t="s">
        <v>109</v>
      </c>
      <c r="J7" s="37" t="s">
        <v>110</v>
      </c>
      <c r="K7" s="37" t="s">
        <v>111</v>
      </c>
      <c r="L7" s="37" t="s">
        <v>112</v>
      </c>
      <c r="M7" s="37" t="s">
        <v>113</v>
      </c>
      <c r="N7" s="38" t="s">
        <v>114</v>
      </c>
      <c r="O7" s="38" t="s">
        <v>115</v>
      </c>
      <c r="P7" s="38">
        <v>94.75</v>
      </c>
      <c r="Q7" s="38">
        <v>2349</v>
      </c>
      <c r="R7" s="38">
        <v>5646</v>
      </c>
      <c r="S7" s="38">
        <v>448.84</v>
      </c>
      <c r="T7" s="38">
        <v>12.58</v>
      </c>
      <c r="U7" s="38">
        <v>4858</v>
      </c>
      <c r="V7" s="38">
        <v>21.75</v>
      </c>
      <c r="W7" s="38">
        <v>223.36</v>
      </c>
      <c r="X7" s="38">
        <v>80.75</v>
      </c>
      <c r="Y7" s="38">
        <v>79.319999999999993</v>
      </c>
      <c r="Z7" s="38">
        <v>84.47</v>
      </c>
      <c r="AA7" s="38">
        <v>73.78</v>
      </c>
      <c r="AB7" s="38">
        <v>77.180000000000007</v>
      </c>
      <c r="AC7" s="38">
        <v>75.709999999999994</v>
      </c>
      <c r="AD7" s="38">
        <v>75.09</v>
      </c>
      <c r="AE7" s="38">
        <v>75.34</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514.79</v>
      </c>
      <c r="BF7" s="38">
        <v>576.87</v>
      </c>
      <c r="BG7" s="38">
        <v>738.93</v>
      </c>
      <c r="BH7" s="38">
        <v>913.8</v>
      </c>
      <c r="BI7" s="38">
        <v>921.61</v>
      </c>
      <c r="BJ7" s="38">
        <v>1167.7</v>
      </c>
      <c r="BK7" s="38">
        <v>1228.58</v>
      </c>
      <c r="BL7" s="38">
        <v>1280.18</v>
      </c>
      <c r="BM7" s="38">
        <v>1144.79</v>
      </c>
      <c r="BN7" s="38">
        <v>1061.58</v>
      </c>
      <c r="BO7" s="38">
        <v>1141.75</v>
      </c>
      <c r="BP7" s="38">
        <v>74.34</v>
      </c>
      <c r="BQ7" s="38">
        <v>71.25</v>
      </c>
      <c r="BR7" s="38">
        <v>71.98</v>
      </c>
      <c r="BS7" s="38">
        <v>64.27</v>
      </c>
      <c r="BT7" s="38">
        <v>62.26</v>
      </c>
      <c r="BU7" s="38">
        <v>54.43</v>
      </c>
      <c r="BV7" s="38">
        <v>53.81</v>
      </c>
      <c r="BW7" s="38">
        <v>53.62</v>
      </c>
      <c r="BX7" s="38">
        <v>56.04</v>
      </c>
      <c r="BY7" s="38">
        <v>58.52</v>
      </c>
      <c r="BZ7" s="38">
        <v>54.93</v>
      </c>
      <c r="CA7" s="38">
        <v>143.11000000000001</v>
      </c>
      <c r="CB7" s="38">
        <v>174.15</v>
      </c>
      <c r="CC7" s="38">
        <v>172.57</v>
      </c>
      <c r="CD7" s="38">
        <v>193.69</v>
      </c>
      <c r="CE7" s="38">
        <v>202.39</v>
      </c>
      <c r="CF7" s="38">
        <v>279.8</v>
      </c>
      <c r="CG7" s="38">
        <v>284.64999999999998</v>
      </c>
      <c r="CH7" s="38">
        <v>287.7</v>
      </c>
      <c r="CI7" s="38">
        <v>304.35000000000002</v>
      </c>
      <c r="CJ7" s="38">
        <v>296.3</v>
      </c>
      <c r="CK7" s="38">
        <v>292.18</v>
      </c>
      <c r="CL7" s="38">
        <v>101.39</v>
      </c>
      <c r="CM7" s="38">
        <v>94.29</v>
      </c>
      <c r="CN7" s="38">
        <v>87.49</v>
      </c>
      <c r="CO7" s="38">
        <v>81.180000000000007</v>
      </c>
      <c r="CP7" s="38">
        <v>71.27</v>
      </c>
      <c r="CQ7" s="38">
        <v>60.17</v>
      </c>
      <c r="CR7" s="38">
        <v>58.96</v>
      </c>
      <c r="CS7" s="38">
        <v>58.1</v>
      </c>
      <c r="CT7" s="38">
        <v>55.9</v>
      </c>
      <c r="CU7" s="38">
        <v>57.3</v>
      </c>
      <c r="CV7" s="38">
        <v>56.91</v>
      </c>
      <c r="CW7" s="38">
        <v>76.83</v>
      </c>
      <c r="CX7" s="38">
        <v>76.84</v>
      </c>
      <c r="CY7" s="38">
        <v>81.3</v>
      </c>
      <c r="CZ7" s="38">
        <v>81.3</v>
      </c>
      <c r="DA7" s="38">
        <v>90.91</v>
      </c>
      <c r="DB7" s="38">
        <v>76.680000000000007</v>
      </c>
      <c r="DC7" s="38">
        <v>76.58</v>
      </c>
      <c r="DD7" s="38">
        <v>76.69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0.04</v>
      </c>
      <c r="EE7" s="38">
        <v>2.72</v>
      </c>
      <c r="EF7" s="38">
        <v>0.5</v>
      </c>
      <c r="EG7" s="38">
        <v>1.35</v>
      </c>
      <c r="EH7" s="38">
        <v>0.06</v>
      </c>
      <c r="EI7" s="38">
        <v>0.89</v>
      </c>
      <c r="EJ7" s="38">
        <v>0.98</v>
      </c>
      <c r="EK7" s="38">
        <v>0.76</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2019-02-04T05:46:53Z</cp:lastPrinted>
  <dcterms:created xsi:type="dcterms:W3CDTF">2018-12-03T08:46:24Z</dcterms:created>
  <dcterms:modified xsi:type="dcterms:W3CDTF">2019-02-27T02:24:09Z</dcterms:modified>
</cp:coreProperties>
</file>