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FF2BC9A2-F8EB-415A-B0AF-DABC602B28D9}" xr6:coauthVersionLast="40" xr6:coauthVersionMax="40" xr10:uidLastSave="{00000000-0000-0000-0000-000000000000}"/>
  <workbookProtection workbookAlgorithmName="SHA-512" workbookHashValue="I5B3n9LF6LWj7OPPAq45LFp/DcFFGyIuACbAqasHLaj1K/iw8lppi3qA6WubwGkhuBkNs5PB2yh61B10J2yYLA==" workbookSaltValue="iEYXBu1IIzlAiXUj+Hx4S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O6" i="5"/>
  <c r="I10" i="4" s="1"/>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BB8" i="4"/>
  <c r="W8" i="4"/>
  <c r="P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<sst xmlns="http://schemas.openxmlformats.org/spreadsheetml/2006/main" count="237" uniqueCount="122">
  <si>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</si>
  <si>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</si>
  <si>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</si>
  <si>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</si>
  <si>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</si>
  <si>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</si>
  <si>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</si>
  <si>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</si>
  <si>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</si>
  <si>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</si>
  <si>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</si>
  <si>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</si>
  <si>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</si>
  <si>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</si>
  <si>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</si>
  <si>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</si>
  <si>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</si>
  <si>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</si>
  <si>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</si>
  <si>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</si>
  <si>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</si>
  <si>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</si>
  <si>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</si>
  <si>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</si>
  <si>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</si>
  <si>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</si>
  <si>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</si>
  <si>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</si>
  <si>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</si>
  <si>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</si>
  <si>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</si>
  <si>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</si>
  <si>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</si>
  <si>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</si>
  <si>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</si>
  <si>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</si>
  <si>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</si>
  <si>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</si>
  <si>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</si>
  <si>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</si>
  <si>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</si>
  <si>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</si>
  <si>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</si>
  <si>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</si>
  <si>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</si>
  <si>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</si>
  <si>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</si>
  <si>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</si>
  <si>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</si>
  <si>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</si>
  <si>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</si>
  <si>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</si>
  <si>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</si>
  <si>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</si>
  <si>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</si>
  <si>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</si>
  <si>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</si>
  <si>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</si>
  <si>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</si>
  <si>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</si>
  <si>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</si>
  <si>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</si>
  <si>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</si>
  <si>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</si>
  <si>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</si>
  <si>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</si>
  <si>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</si>
  <si>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</si>
  <si>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</si>
  <si>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</si>
  <si>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</si>
  <si>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</si>
  <si>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</si>
  <si>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</si>
  <si>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</si>
  <si>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</si>
  <si>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</si>
  <si>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</si>
  <si>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</si>
  <si>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</si>
  <si>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</si>
  <si>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</si>
  <si>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</si>
  <si>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</si>
  <si>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</si>
  <si>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</si>
  <si>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</si>
  <si>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</si>
  <si>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</si>
  <si>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</si>
  <si>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</si>
  <si>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</si>
  <si>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</si>
  <si>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</si>
  <si>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</si>
  <si>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</si>
  <si>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</si>
  <si>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</si>
  <si>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</si>
  <si>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</si>
  <si>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</si>
  <si>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</si>
  <si>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</si>
  <si>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</si>
  <si>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</si>
  <si>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</si>
  <si>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</si>
  <si>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</si>
  <si>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</si>
  <si>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</si>
  <si>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</si>
  <si>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</si>
  <si>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</si>
  <si>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</si>
  <si>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</si>
  <si>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</si>
  <si>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</si>
  <si>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</si>
  <si>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</si>
  <si>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高齢化に伴い料金収入の減少や施設の老朽化による更新費用が増えてくると考えられる。一般会計からの繰入金や起債残高の増加が懸念されるなかで、消費増税にあわせた水道料金の値上げを検討している。なお、経営戦略については、平成３０年度に策定予定としている。</t>
    <rPh sb="1" eb="3">
      <t>ジンコウ</t>
    </rPh>
    <rPh sb="3" eb="5">
      <t>ゲンショウ</t>
    </rPh>
    <rPh sb="6" eb="9">
      <t>コウレイカ</t>
    </rPh>
    <rPh sb="10" eb="11">
      <t>トモナ</t>
    </rPh>
    <rPh sb="12" eb="14">
      <t>リョウキン</t>
    </rPh>
    <rPh sb="14" eb="16">
      <t>シュウニュウ</t>
    </rPh>
    <rPh sb="17" eb="19">
      <t>ゲンショウ</t>
    </rPh>
    <rPh sb="20" eb="22">
      <t>シセツ</t>
    </rPh>
    <rPh sb="23" eb="26">
      <t>ロウキュウカ</t>
    </rPh>
    <rPh sb="29" eb="31">
      <t>コウシン</t>
    </rPh>
    <rPh sb="31" eb="33">
      <t>ヒヨウ</t>
    </rPh>
    <rPh sb="34" eb="35">
      <t>フ</t>
    </rPh>
    <rPh sb="40" eb="41">
      <t>カンガ</t>
    </rPh>
    <rPh sb="46" eb="48">
      <t>イッパン</t>
    </rPh>
    <rPh sb="48" eb="50">
      <t>カイケイ</t>
    </rPh>
    <rPh sb="53" eb="56">
      <t>クリイレキン</t>
    </rPh>
    <rPh sb="57" eb="59">
      <t>キサイ</t>
    </rPh>
    <rPh sb="59" eb="61">
      <t>ザンダカ</t>
    </rPh>
    <rPh sb="62" eb="64">
      <t>ゾウカ</t>
    </rPh>
    <rPh sb="65" eb="67">
      <t>ケネン</t>
    </rPh>
    <rPh sb="74" eb="76">
      <t>ショウヒ</t>
    </rPh>
    <rPh sb="76" eb="78">
      <t>ゾウゼイ</t>
    </rPh>
    <rPh sb="83" eb="85">
      <t>スイドウ</t>
    </rPh>
    <rPh sb="85" eb="87">
      <t>リョウキン</t>
    </rPh>
    <rPh sb="88" eb="90">
      <t>ネア</t>
    </rPh>
    <rPh sb="92" eb="94">
      <t>ケントウ</t>
    </rPh>
    <rPh sb="102" eb="104">
      <t>ケイエイ</t>
    </rPh>
    <rPh sb="104" eb="106">
      <t>センリャク</t>
    </rPh>
    <rPh sb="112" eb="114">
      <t>ヘイセイ</t>
    </rPh>
    <rPh sb="116" eb="118">
      <t>ネンド</t>
    </rPh>
    <rPh sb="119" eb="121">
      <t>サクテイ</t>
    </rPh>
    <rPh sb="121" eb="123">
      <t>ヨテイ</t>
    </rPh>
    <phoneticPr fontId="4"/>
  </si>
  <si>
    <t>　浄水施設は、更新とメンテナンスを併せて維持管理しており、施設の運転や浄水能力上問題はない。管路更新については、老朽化の状況を把握した上で、更新計画を策定し、有効な補助事業を活用しながら更新を行う必要がある。</t>
    <rPh sb="1" eb="3">
      <t>ジョウスイ</t>
    </rPh>
    <rPh sb="3" eb="5">
      <t>シセツ</t>
    </rPh>
    <rPh sb="7" eb="9">
      <t>コウシン</t>
    </rPh>
    <rPh sb="17" eb="18">
      <t>アワ</t>
    </rPh>
    <rPh sb="20" eb="22">
      <t>イジ</t>
    </rPh>
    <rPh sb="22" eb="24">
      <t>カンリ</t>
    </rPh>
    <rPh sb="29" eb="31">
      <t>シセツ</t>
    </rPh>
    <rPh sb="32" eb="34">
      <t>ウンテン</t>
    </rPh>
    <rPh sb="35" eb="37">
      <t>ジョウスイ</t>
    </rPh>
    <rPh sb="37" eb="39">
      <t>ノウリョク</t>
    </rPh>
    <rPh sb="39" eb="40">
      <t>ウエ</t>
    </rPh>
    <rPh sb="40" eb="42">
      <t>モンダイ</t>
    </rPh>
    <rPh sb="46" eb="48">
      <t>カンロ</t>
    </rPh>
    <rPh sb="48" eb="50">
      <t>コウシン</t>
    </rPh>
    <rPh sb="56" eb="59">
      <t>ロウキュウカ</t>
    </rPh>
    <rPh sb="60" eb="62">
      <t>ジョウキョウ</t>
    </rPh>
    <rPh sb="63" eb="65">
      <t>ハアク</t>
    </rPh>
    <rPh sb="67" eb="68">
      <t>ウエ</t>
    </rPh>
    <rPh sb="70" eb="72">
      <t>コウシン</t>
    </rPh>
    <rPh sb="72" eb="74">
      <t>ケイカク</t>
    </rPh>
    <rPh sb="75" eb="77">
      <t>サクテイ</t>
    </rPh>
    <rPh sb="79" eb="81">
      <t>ユウコウ</t>
    </rPh>
    <rPh sb="82" eb="84">
      <t>ホジョ</t>
    </rPh>
    <rPh sb="84" eb="86">
      <t>ジギョウ</t>
    </rPh>
    <rPh sb="87" eb="89">
      <t>カツヨウ</t>
    </rPh>
    <rPh sb="93" eb="95">
      <t>コウシン</t>
    </rPh>
    <rPh sb="96" eb="97">
      <t>オコナ</t>
    </rPh>
    <rPh sb="98" eb="100">
      <t>ヒツヨウ</t>
    </rPh>
    <phoneticPr fontId="4"/>
  </si>
  <si>
    <t>本町の簡易水道事業の収益的収支は、簡易水道事業の統合により対前年度比較４，７００千円の増で、増減率は１５０．１％であった。　　　　　　　　　　　　　　　　　　　　企業債残高対給水収益比率は、平成２７年度に行った起債発行により、依然として高い比率となっている。
料金回収率は、前年度と比較すると増加したが、引き続き今後も滞納分の徴収に力を入れていきたい。
給水原価については、今後老朽化が進むことで維持管理費、起債償還金の増加により高額化が見込まれるため、早い段階で施設への効率的な投資計画を組み立てる必要がある。
施設の利用率については、小規模水道事業体の上、過疎化による利用率の減少が問題である。
有収率については、老朽管の影響で、漏水等が考えられる。早急に老朽管を把握し、管路更新計画を立てていきたい。</t>
    <rPh sb="0" eb="2">
      <t>ホンマチ</t>
    </rPh>
    <rPh sb="3" eb="5">
      <t>カンイ</t>
    </rPh>
    <rPh sb="5" eb="7">
      <t>スイドウ</t>
    </rPh>
    <rPh sb="7" eb="9">
      <t>ジギョウ</t>
    </rPh>
    <rPh sb="10" eb="13">
      <t>シュウエキテキ</t>
    </rPh>
    <rPh sb="13" eb="15">
      <t>シュウシ</t>
    </rPh>
    <rPh sb="17" eb="19">
      <t>カンイ</t>
    </rPh>
    <rPh sb="19" eb="21">
      <t>スイドウ</t>
    </rPh>
    <rPh sb="21" eb="23">
      <t>ジギョウ</t>
    </rPh>
    <rPh sb="24" eb="26">
      <t>トウゴウ</t>
    </rPh>
    <rPh sb="29" eb="30">
      <t>タイ</t>
    </rPh>
    <rPh sb="30" eb="33">
      <t>ゼンネンド</t>
    </rPh>
    <rPh sb="33" eb="35">
      <t>ヒカク</t>
    </rPh>
    <rPh sb="40" eb="42">
      <t>センエン</t>
    </rPh>
    <rPh sb="43" eb="44">
      <t>ゾウ</t>
    </rPh>
    <rPh sb="46" eb="49">
      <t>ゾウゲンリツ</t>
    </rPh>
    <rPh sb="81" eb="84">
      <t>キギョウサイ</t>
    </rPh>
    <rPh sb="84" eb="86">
      <t>ザンダカ</t>
    </rPh>
    <rPh sb="86" eb="87">
      <t>タイ</t>
    </rPh>
    <rPh sb="87" eb="89">
      <t>キュウスイ</t>
    </rPh>
    <rPh sb="89" eb="91">
      <t>シュウエキ</t>
    </rPh>
    <rPh sb="91" eb="93">
      <t>ヒリツ</t>
    </rPh>
    <rPh sb="102" eb="103">
      <t>オコナ</t>
    </rPh>
    <rPh sb="105" eb="107">
      <t>キサイ</t>
    </rPh>
    <rPh sb="107" eb="109">
      <t>ハッコウ</t>
    </rPh>
    <rPh sb="113" eb="115">
      <t>イゼン</t>
    </rPh>
    <rPh sb="118" eb="119">
      <t>タカ</t>
    </rPh>
    <rPh sb="120" eb="122">
      <t>ヒリツ</t>
    </rPh>
    <rPh sb="130" eb="132">
      <t>リョウキン</t>
    </rPh>
    <rPh sb="132" eb="135">
      <t>カイシュウリツ</t>
    </rPh>
    <rPh sb="137" eb="140">
      <t>ゼンネンド</t>
    </rPh>
    <rPh sb="141" eb="143">
      <t>ヒカク</t>
    </rPh>
    <rPh sb="146" eb="148">
      <t>ゾウカ</t>
    </rPh>
    <rPh sb="152" eb="153">
      <t>ヒ</t>
    </rPh>
    <rPh sb="154" eb="155">
      <t>ツヅ</t>
    </rPh>
    <rPh sb="156" eb="158">
      <t>コンゴ</t>
    </rPh>
    <rPh sb="159" eb="161">
      <t>タイノウ</t>
    </rPh>
    <rPh sb="161" eb="162">
      <t>ブン</t>
    </rPh>
    <rPh sb="163" eb="165">
      <t>チョウシュウ</t>
    </rPh>
    <rPh sb="166" eb="167">
      <t>チカラ</t>
    </rPh>
    <rPh sb="168" eb="169">
      <t>イ</t>
    </rPh>
    <rPh sb="177" eb="179">
      <t>キュウスイ</t>
    </rPh>
    <rPh sb="187" eb="189">
      <t>コンゴ</t>
    </rPh>
    <rPh sb="189" eb="192">
      <t>ロウキュウカ</t>
    </rPh>
    <rPh sb="193" eb="194">
      <t>スス</t>
    </rPh>
    <rPh sb="198" eb="200">
      <t>イジ</t>
    </rPh>
    <rPh sb="200" eb="203">
      <t>カンリヒ</t>
    </rPh>
    <rPh sb="204" eb="206">
      <t>キサイ</t>
    </rPh>
    <rPh sb="210" eb="212">
      <t>ゾウカ</t>
    </rPh>
    <rPh sb="215" eb="218">
      <t>コウガクカ</t>
    </rPh>
    <rPh sb="219" eb="221">
      <t>ミコ</t>
    </rPh>
    <rPh sb="227" eb="228">
      <t>ハヤ</t>
    </rPh>
    <rPh sb="229" eb="231">
      <t>ダンカイ</t>
    </rPh>
    <rPh sb="232" eb="234">
      <t>シセツ</t>
    </rPh>
    <rPh sb="236" eb="239">
      <t>コウリツテキ</t>
    </rPh>
    <rPh sb="240" eb="242">
      <t>トウシ</t>
    </rPh>
    <rPh sb="242" eb="244">
      <t>ケイカク</t>
    </rPh>
    <rPh sb="245" eb="246">
      <t>ク</t>
    </rPh>
    <rPh sb="247" eb="248">
      <t>タ</t>
    </rPh>
    <rPh sb="250" eb="252">
      <t>ヒツヨウ</t>
    </rPh>
    <rPh sb="257" eb="259">
      <t>シセツ</t>
    </rPh>
    <rPh sb="260" eb="262">
      <t>リヨウ</t>
    </rPh>
    <rPh sb="262" eb="263">
      <t>リツ</t>
    </rPh>
    <rPh sb="269" eb="272">
      <t>ショウキボ</t>
    </rPh>
    <rPh sb="272" eb="274">
      <t>スイドウ</t>
    </rPh>
    <rPh sb="274" eb="277">
      <t>ジギョウタイ</t>
    </rPh>
    <rPh sb="278" eb="279">
      <t>ウエ</t>
    </rPh>
    <rPh sb="280" eb="283">
      <t>カソカ</t>
    </rPh>
    <rPh sb="286" eb="289">
      <t>リヨウリツ</t>
    </rPh>
    <rPh sb="290" eb="292">
      <t>ゲンショウ</t>
    </rPh>
    <rPh sb="293" eb="295">
      <t>モンダイ</t>
    </rPh>
    <rPh sb="300" eb="302">
      <t>ユウシュウ</t>
    </rPh>
    <rPh sb="302" eb="303">
      <t>リツ</t>
    </rPh>
    <rPh sb="327" eb="329">
      <t>サッキュウ</t>
    </rPh>
    <rPh sb="330" eb="332">
      <t>ロウキュウ</t>
    </rPh>
    <rPh sb="332" eb="333">
      <t>カン</t>
    </rPh>
    <rPh sb="334" eb="336">
      <t>ハアク</t>
    </rPh>
    <rPh sb="338" eb="340">
      <t>カンロ</t>
    </rPh>
    <rPh sb="340" eb="342">
      <t>コウシン</t>
    </rPh>
    <rPh sb="342" eb="344">
      <t>ケイカク</t>
    </rPh>
    <rPh sb="345" eb="346">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</si>
</sst>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0A-433B-9814-1598339B6A37}"/>
            </c:ext>
          </c:extLst>
        </c:ser>
        <c:dLbls>
          <c:showLegendKey val="0"/>
          <c:showVal val="0"/>
          <c:showCatName val="0"/>
          <c:showSerName val="0"/>
          <c:showPercent val="0"/>
          <c:showBubbleSize val="0"/>
        </c:dLbls>
        <c:gapWidth val="150"/>
        <c:axId val="80488704"/>
        <c:axId val="804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C70A-433B-9814-1598339B6A37}"/>
            </c:ext>
          </c:extLst>
        </c:ser>
        <c:dLbls>
          <c:showLegendKey val="0"/>
          <c:showVal val="0"/>
          <c:showCatName val="0"/>
          <c:showSerName val="0"/>
          <c:showPercent val="0"/>
          <c:showBubbleSize val="0"/>
        </c:dLbls>
        <c:marker val="1"/>
        <c:smooth val="0"/>
        <c:axId val="80488704"/>
        <c:axId val="80499072"/>
      </c:lineChart>
      <c:dateAx>
        <c:axId val="80488704"/>
        <c:scaling>
          <c:orientation val="minMax"/>
        </c:scaling>
        <c:delete val="1"/>
        <c:axPos val="b"/>
        <c:numFmt formatCode="ge" sourceLinked="1"/>
        <c:majorTickMark val="none"/>
        <c:minorTickMark val="none"/>
        <c:tickLblPos val="none"/>
        <c:crossAx val="80499072"/>
        <c:crosses val="autoZero"/>
        <c:auto val="1"/>
        <c:lblOffset val="100"/>
        <c:baseTimeUnit val="years"/>
      </c:dateAx>
      <c:valAx>
        <c:axId val="80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36.380000000000003</c:v>
                </c:pt>
                <c:pt idx="1">
                  <c:v>35.659999999999997</c:v>
                </c:pt>
                <c:pt idx="2">
                  <c:v>42.82</c:v>
                </c:pt>
                <c:pt idx="3">
                  <c:v>42.61</c:v>
                </c:pt>
                <c:pt idx="4">
                  <c:v>42.25</c:v>
                </c:pt>
              </c:numCache>
            </c:numRef>
          </c:val>
          <c:extLst>
            <c:ext xmlns:c16="http://schemas.microsoft.com/office/drawing/2014/chart" uri="{C3380CC4-5D6E-409C-BE32-E72D297353CC}">
              <c16:uniqueId val="{00000000-3D2E-41BA-B4E6-ED1A3A862503}"/>
            </c:ext>
          </c:extLst>
        </c:ser>
        <c:dLbls>
          <c:showLegendKey val="0"/>
          <c:showVal val="0"/>
          <c:showCatName val="0"/>
          <c:showSerName val="0"/>
          <c:showPercent val="0"/>
          <c:showBubbleSize val="0"/>
        </c:dLbls>
        <c:gapWidth val="150"/>
        <c:axId val="87345024"/>
        <c:axId val="873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3D2E-41BA-B4E6-ED1A3A862503}"/>
            </c:ext>
          </c:extLst>
        </c:ser>
        <c:dLbls>
          <c:showLegendKey val="0"/>
          <c:showVal val="0"/>
          <c:showCatName val="0"/>
          <c:showSerName val="0"/>
          <c:showPercent val="0"/>
          <c:showBubbleSize val="0"/>
        </c:dLbls>
        <c:marker val="1"/>
        <c:smooth val="0"/>
        <c:axId val="87345024"/>
        <c:axId val="87347200"/>
      </c:lineChart>
      <c:dateAx>
        <c:axId val="87345024"/>
        <c:scaling>
          <c:orientation val="minMax"/>
        </c:scaling>
        <c:delete val="1"/>
        <c:axPos val="b"/>
        <c:numFmt formatCode="ge" sourceLinked="1"/>
        <c:majorTickMark val="none"/>
        <c:minorTickMark val="none"/>
        <c:tickLblPos val="none"/>
        <c:crossAx val="87347200"/>
        <c:crosses val="autoZero"/>
        <c:auto val="1"/>
        <c:lblOffset val="100"/>
        <c:baseTimeUnit val="years"/>
      </c:dateAx>
      <c:valAx>
        <c:axId val="873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632C-4099-A238-CFE1911B6432}"/>
            </c:ext>
          </c:extLst>
        </c:ser>
        <c:dLbls>
          <c:showLegendKey val="0"/>
          <c:showVal val="0"/>
          <c:showCatName val="0"/>
          <c:showSerName val="0"/>
          <c:showPercent val="0"/>
          <c:showBubbleSize val="0"/>
        </c:dLbls>
        <c:gapWidth val="150"/>
        <c:axId val="87456000"/>
        <c:axId val="874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632C-4099-A238-CFE1911B6432}"/>
            </c:ext>
          </c:extLst>
        </c:ser>
        <c:dLbls>
          <c:showLegendKey val="0"/>
          <c:showVal val="0"/>
          <c:showCatName val="0"/>
          <c:showSerName val="0"/>
          <c:showPercent val="0"/>
          <c:showBubbleSize val="0"/>
        </c:dLbls>
        <c:marker val="1"/>
        <c:smooth val="0"/>
        <c:axId val="87456000"/>
        <c:axId val="87462272"/>
      </c:lineChart>
      <c:dateAx>
        <c:axId val="87456000"/>
        <c:scaling>
          <c:orientation val="minMax"/>
        </c:scaling>
        <c:delete val="1"/>
        <c:axPos val="b"/>
        <c:numFmt formatCode="ge" sourceLinked="1"/>
        <c:majorTickMark val="none"/>
        <c:minorTickMark val="none"/>
        <c:tickLblPos val="none"/>
        <c:crossAx val="87462272"/>
        <c:crosses val="autoZero"/>
        <c:auto val="1"/>
        <c:lblOffset val="100"/>
        <c:baseTimeUnit val="years"/>
      </c:dateAx>
      <c:valAx>
        <c:axId val="874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86.63</c:v>
                </c:pt>
                <c:pt idx="1">
                  <c:v>90.4</c:v>
                </c:pt>
                <c:pt idx="2">
                  <c:v>108.46</c:v>
                </c:pt>
                <c:pt idx="3">
                  <c:v>83.72</c:v>
                </c:pt>
                <c:pt idx="4">
                  <c:v>90.42</c:v>
                </c:pt>
              </c:numCache>
            </c:numRef>
          </c:val>
          <c:extLst>
            <c:ext xmlns:c16="http://schemas.microsoft.com/office/drawing/2014/chart" uri="{C3380CC4-5D6E-409C-BE32-E72D297353CC}">
              <c16:uniqueId val="{00000000-82FF-42F5-A8EA-11B6698740F2}"/>
            </c:ext>
          </c:extLst>
        </c:ser>
        <c:dLbls>
          <c:showLegendKey val="0"/>
          <c:showVal val="0"/>
          <c:showCatName val="0"/>
          <c:showSerName val="0"/>
          <c:showPercent val="0"/>
          <c:showBubbleSize val="0"/>
        </c:dLbls>
        <c:gapWidth val="150"/>
        <c:axId val="80525952"/>
        <c:axId val="805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82FF-42F5-A8EA-11B6698740F2}"/>
            </c:ext>
          </c:extLst>
        </c:ser>
        <c:dLbls>
          <c:showLegendKey val="0"/>
          <c:showVal val="0"/>
          <c:showCatName val="0"/>
          <c:showSerName val="0"/>
          <c:showPercent val="0"/>
          <c:showBubbleSize val="0"/>
        </c:dLbls>
        <c:marker val="1"/>
        <c:smooth val="0"/>
        <c:axId val="80525952"/>
        <c:axId val="80532224"/>
      </c:lineChart>
      <c:dateAx>
        <c:axId val="80525952"/>
        <c:scaling>
          <c:orientation val="minMax"/>
        </c:scaling>
        <c:delete val="1"/>
        <c:axPos val="b"/>
        <c:numFmt formatCode="ge" sourceLinked="1"/>
        <c:majorTickMark val="none"/>
        <c:minorTickMark val="none"/>
        <c:tickLblPos val="none"/>
        <c:crossAx val="80532224"/>
        <c:crosses val="autoZero"/>
        <c:auto val="1"/>
        <c:lblOffset val="100"/>
        <c:baseTimeUnit val="years"/>
      </c:dateAx>
      <c:valAx>
        <c:axId val="805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2-4FB0-A56F-35F483AB5473}"/>
            </c:ext>
          </c:extLst>
        </c:ser>
        <c:dLbls>
          <c:showLegendKey val="0"/>
          <c:showVal val="0"/>
          <c:showCatName val="0"/>
          <c:showSerName val="0"/>
          <c:showPercent val="0"/>
          <c:showBubbleSize val="0"/>
        </c:dLbls>
        <c:gapWidth val="150"/>
        <c:axId val="86711296"/>
        <c:axId val="86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2-4FB0-A56F-35F483AB5473}"/>
            </c:ext>
          </c:extLst>
        </c:ser>
        <c:dLbls>
          <c:showLegendKey val="0"/>
          <c:showVal val="0"/>
          <c:showCatName val="0"/>
          <c:showSerName val="0"/>
          <c:showPercent val="0"/>
          <c:showBubbleSize val="0"/>
        </c:dLbls>
        <c:marker val="1"/>
        <c:smooth val="0"/>
        <c:axId val="86711296"/>
        <c:axId val="86742144"/>
      </c:lineChart>
      <c:dateAx>
        <c:axId val="86711296"/>
        <c:scaling>
          <c:orientation val="minMax"/>
        </c:scaling>
        <c:delete val="1"/>
        <c:axPos val="b"/>
        <c:numFmt formatCode="ge" sourceLinked="1"/>
        <c:majorTickMark val="none"/>
        <c:minorTickMark val="none"/>
        <c:tickLblPos val="none"/>
        <c:crossAx val="86742144"/>
        <c:crosses val="autoZero"/>
        <c:auto val="1"/>
        <c:lblOffset val="100"/>
        <c:baseTimeUnit val="years"/>
      </c:dateAx>
      <c:valAx>
        <c:axId val="86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4-44C7-91DD-7D78CB99FE1D}"/>
            </c:ext>
          </c:extLst>
        </c:ser>
        <c:dLbls>
          <c:showLegendKey val="0"/>
          <c:showVal val="0"/>
          <c:showCatName val="0"/>
          <c:showSerName val="0"/>
          <c:showPercent val="0"/>
          <c:showBubbleSize val="0"/>
        </c:dLbls>
        <c:gapWidth val="150"/>
        <c:axId val="86764928"/>
        <c:axId val="873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4-44C7-91DD-7D78CB99FE1D}"/>
            </c:ext>
          </c:extLst>
        </c:ser>
        <c:dLbls>
          <c:showLegendKey val="0"/>
          <c:showVal val="0"/>
          <c:showCatName val="0"/>
          <c:showSerName val="0"/>
          <c:showPercent val="0"/>
          <c:showBubbleSize val="0"/>
        </c:dLbls>
        <c:marker val="1"/>
        <c:smooth val="0"/>
        <c:axId val="86764928"/>
        <c:axId val="87369216"/>
      </c:lineChart>
      <c:dateAx>
        <c:axId val="86764928"/>
        <c:scaling>
          <c:orientation val="minMax"/>
        </c:scaling>
        <c:delete val="1"/>
        <c:axPos val="b"/>
        <c:numFmt formatCode="ge" sourceLinked="1"/>
        <c:majorTickMark val="none"/>
        <c:minorTickMark val="none"/>
        <c:tickLblPos val="none"/>
        <c:crossAx val="87369216"/>
        <c:crosses val="autoZero"/>
        <c:auto val="1"/>
        <c:lblOffset val="100"/>
        <c:baseTimeUnit val="years"/>
      </c:dateAx>
      <c:valAx>
        <c:axId val="87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5E-4985-B595-B4C480917B36}"/>
            </c:ext>
          </c:extLst>
        </c:ser>
        <c:dLbls>
          <c:showLegendKey val="0"/>
          <c:showVal val="0"/>
          <c:showCatName val="0"/>
          <c:showSerName val="0"/>
          <c:showPercent val="0"/>
          <c:showBubbleSize val="0"/>
        </c:dLbls>
        <c:gapWidth val="150"/>
        <c:axId val="87417216"/>
        <c:axId val="874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5E-4985-B595-B4C480917B36}"/>
            </c:ext>
          </c:extLst>
        </c:ser>
        <c:dLbls>
          <c:showLegendKey val="0"/>
          <c:showVal val="0"/>
          <c:showCatName val="0"/>
          <c:showSerName val="0"/>
          <c:showPercent val="0"/>
          <c:showBubbleSize val="0"/>
        </c:dLbls>
        <c:marker val="1"/>
        <c:smooth val="0"/>
        <c:axId val="87417216"/>
        <c:axId val="87419136"/>
      </c:lineChart>
      <c:dateAx>
        <c:axId val="87417216"/>
        <c:scaling>
          <c:orientation val="minMax"/>
        </c:scaling>
        <c:delete val="1"/>
        <c:axPos val="b"/>
        <c:numFmt formatCode="ge" sourceLinked="1"/>
        <c:majorTickMark val="none"/>
        <c:minorTickMark val="none"/>
        <c:tickLblPos val="none"/>
        <c:crossAx val="87419136"/>
        <c:crosses val="autoZero"/>
        <c:auto val="1"/>
        <c:lblOffset val="100"/>
        <c:baseTimeUnit val="years"/>
      </c:dateAx>
      <c:valAx>
        <c:axId val="874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B-4879-99DD-94A488D5305F}"/>
            </c:ext>
          </c:extLst>
        </c:ser>
        <c:dLbls>
          <c:showLegendKey val="0"/>
          <c:showVal val="0"/>
          <c:showCatName val="0"/>
          <c:showSerName val="0"/>
          <c:showPercent val="0"/>
          <c:showBubbleSize val="0"/>
        </c:dLbls>
        <c:gapWidth val="150"/>
        <c:axId val="87124608"/>
        <c:axId val="871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B-4879-99DD-94A488D5305F}"/>
            </c:ext>
          </c:extLst>
        </c:ser>
        <c:dLbls>
          <c:showLegendKey val="0"/>
          <c:showVal val="0"/>
          <c:showCatName val="0"/>
          <c:showSerName val="0"/>
          <c:showPercent val="0"/>
          <c:showBubbleSize val="0"/>
        </c:dLbls>
        <c:marker val="1"/>
        <c:smooth val="0"/>
        <c:axId val="87124608"/>
        <c:axId val="87134976"/>
      </c:lineChart>
      <c:dateAx>
        <c:axId val="87124608"/>
        <c:scaling>
          <c:orientation val="minMax"/>
        </c:scaling>
        <c:delete val="1"/>
        <c:axPos val="b"/>
        <c:numFmt formatCode="ge" sourceLinked="1"/>
        <c:majorTickMark val="none"/>
        <c:minorTickMark val="none"/>
        <c:tickLblPos val="none"/>
        <c:crossAx val="87134976"/>
        <c:crosses val="autoZero"/>
        <c:auto val="1"/>
        <c:lblOffset val="100"/>
        <c:baseTimeUnit val="years"/>
      </c:dateAx>
      <c:valAx>
        <c:axId val="871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308.18</c:v>
                </c:pt>
                <c:pt idx="1">
                  <c:v>267.18</c:v>
                </c:pt>
                <c:pt idx="2">
                  <c:v>684.88</c:v>
                </c:pt>
                <c:pt idx="3">
                  <c:v>646.21</c:v>
                </c:pt>
                <c:pt idx="4">
                  <c:v>515.72</c:v>
                </c:pt>
              </c:numCache>
            </c:numRef>
          </c:val>
          <c:extLst>
            <c:ext xmlns:c16="http://schemas.microsoft.com/office/drawing/2014/chart" uri="{C3380CC4-5D6E-409C-BE32-E72D297353CC}">
              <c16:uniqueId val="{00000000-92DA-493E-BEF1-F4C25093505F}"/>
            </c:ext>
          </c:extLst>
        </c:ser>
        <c:dLbls>
          <c:showLegendKey val="0"/>
          <c:showVal val="0"/>
          <c:showCatName val="0"/>
          <c:showSerName val="0"/>
          <c:showPercent val="0"/>
          <c:showBubbleSize val="0"/>
        </c:dLbls>
        <c:gapWidth val="150"/>
        <c:axId val="87170048"/>
        <c:axId val="871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2DA-493E-BEF1-F4C25093505F}"/>
            </c:ext>
          </c:extLst>
        </c:ser>
        <c:dLbls>
          <c:showLegendKey val="0"/>
          <c:showVal val="0"/>
          <c:showCatName val="0"/>
          <c:showSerName val="0"/>
          <c:showPercent val="0"/>
          <c:showBubbleSize val="0"/>
        </c:dLbls>
        <c:marker val="1"/>
        <c:smooth val="0"/>
        <c:axId val="87170048"/>
        <c:axId val="87180416"/>
      </c:lineChart>
      <c:dateAx>
        <c:axId val="87170048"/>
        <c:scaling>
          <c:orientation val="minMax"/>
        </c:scaling>
        <c:delete val="1"/>
        <c:axPos val="b"/>
        <c:numFmt formatCode="ge" sourceLinked="1"/>
        <c:majorTickMark val="none"/>
        <c:minorTickMark val="none"/>
        <c:tickLblPos val="none"/>
        <c:crossAx val="87180416"/>
        <c:crosses val="autoZero"/>
        <c:auto val="1"/>
        <c:lblOffset val="100"/>
        <c:baseTimeUnit val="years"/>
      </c:dateAx>
      <c:valAx>
        <c:axId val="87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70.42</c:v>
                </c:pt>
                <c:pt idx="1">
                  <c:v>49.95</c:v>
                </c:pt>
                <c:pt idx="2">
                  <c:v>79.53</c:v>
                </c:pt>
                <c:pt idx="3">
                  <c:v>55.99</c:v>
                </c:pt>
                <c:pt idx="4">
                  <c:v>63</c:v>
                </c:pt>
              </c:numCache>
            </c:numRef>
          </c:val>
          <c:extLst>
            <c:ext xmlns:c16="http://schemas.microsoft.com/office/drawing/2014/chart" uri="{C3380CC4-5D6E-409C-BE32-E72D297353CC}">
              <c16:uniqueId val="{00000000-62EB-4826-80FD-52654DBE1B37}"/>
            </c:ext>
          </c:extLst>
        </c:ser>
        <c:dLbls>
          <c:showLegendKey val="0"/>
          <c:showVal val="0"/>
          <c:showCatName val="0"/>
          <c:showSerName val="0"/>
          <c:showPercent val="0"/>
          <c:showBubbleSize val="0"/>
        </c:dLbls>
        <c:gapWidth val="150"/>
        <c:axId val="87190912"/>
        <c:axId val="872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62EB-4826-80FD-52654DBE1B37}"/>
            </c:ext>
          </c:extLst>
        </c:ser>
        <c:dLbls>
          <c:showLegendKey val="0"/>
          <c:showVal val="0"/>
          <c:showCatName val="0"/>
          <c:showSerName val="0"/>
          <c:showPercent val="0"/>
          <c:showBubbleSize val="0"/>
        </c:dLbls>
        <c:marker val="1"/>
        <c:smooth val="0"/>
        <c:axId val="87190912"/>
        <c:axId val="87225856"/>
      </c:lineChart>
      <c:dateAx>
        <c:axId val="87190912"/>
        <c:scaling>
          <c:orientation val="minMax"/>
        </c:scaling>
        <c:delete val="1"/>
        <c:axPos val="b"/>
        <c:numFmt formatCode="ge" sourceLinked="1"/>
        <c:majorTickMark val="none"/>
        <c:minorTickMark val="none"/>
        <c:tickLblPos val="none"/>
        <c:crossAx val="87225856"/>
        <c:crosses val="autoZero"/>
        <c:auto val="1"/>
        <c:lblOffset val="100"/>
        <c:baseTimeUnit val="years"/>
      </c:dateAx>
      <c:valAx>
        <c:axId val="87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267.99</c:v>
                </c:pt>
                <c:pt idx="1">
                  <c:v>393.6</c:v>
                </c:pt>
                <c:pt idx="2">
                  <c:v>206.19</c:v>
                </c:pt>
                <c:pt idx="3">
                  <c:v>295.98</c:v>
                </c:pt>
                <c:pt idx="4">
                  <c:v>313.45999999999998</c:v>
                </c:pt>
              </c:numCache>
            </c:numRef>
          </c:val>
          <c:extLst>
            <c:ext xmlns:c16="http://schemas.microsoft.com/office/drawing/2014/chart" uri="{C3380CC4-5D6E-409C-BE32-E72D297353CC}">
              <c16:uniqueId val="{00000000-E742-4C07-8B9F-CAC0DC11CA0E}"/>
            </c:ext>
          </c:extLst>
        </c:ser>
        <c:dLbls>
          <c:showLegendKey val="0"/>
          <c:showVal val="0"/>
          <c:showCatName val="0"/>
          <c:showSerName val="0"/>
          <c:showPercent val="0"/>
          <c:showBubbleSize val="0"/>
        </c:dLbls>
        <c:gapWidth val="150"/>
        <c:axId val="87309696"/>
        <c:axId val="873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E742-4C07-8B9F-CAC0DC11CA0E}"/>
            </c:ext>
          </c:extLst>
        </c:ser>
        <c:dLbls>
          <c:showLegendKey val="0"/>
          <c:showVal val="0"/>
          <c:showCatName val="0"/>
          <c:showSerName val="0"/>
          <c:showPercent val="0"/>
          <c:showBubbleSize val="0"/>
        </c:dLbls>
        <c:marker val="1"/>
        <c:smooth val="0"/>
        <c:axId val="87309696"/>
        <c:axId val="87324160"/>
      </c:lineChart>
      <c:dateAx>
        <c:axId val="87309696"/>
        <c:scaling>
          <c:orientation val="minMax"/>
        </c:scaling>
        <c:delete val="1"/>
        <c:axPos val="b"/>
        <c:numFmt formatCode="ge" sourceLinked="1"/>
        <c:majorTickMark val="none"/>
        <c:minorTickMark val="none"/>
        <c:tickLblPos val="none"/>
        <c:crossAx val="87324160"/>
        <c:crosses val="autoZero"/>
        <c:auto val="1"/>
        <c:lblOffset val="100"/>
        <c:baseTimeUnit val="years"/>
      </c:dateAx>
      <c:valAx>
        <c:axId val="873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日之影町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4121</v>
      </c>
      <c r="AM8" s="49"/>
      <c r="AN8" s="49"/>
      <c r="AO8" s="49"/>
      <c r="AP8" s="49"/>
      <c r="AQ8" s="49"/>
      <c r="AR8" s="49"/>
      <c r="AS8" s="49"/>
      <c r="AT8" s="45">
        <f>データ!$S$6</f>
        <v>277.67</v>
      </c>
      <c r="AU8" s="45"/>
      <c r="AV8" s="45"/>
      <c r="AW8" s="45"/>
      <c r="AX8" s="45"/>
      <c r="AY8" s="45"/>
      <c r="AZ8" s="45"/>
      <c r="BA8" s="45"/>
      <c r="BB8" s="45">
        <f>データ!$T$6</f>
        <v>14.84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73.69</v>
      </c>
      <c r="Q10" s="45"/>
      <c r="R10" s="45"/>
      <c r="S10" s="45"/>
      <c r="T10" s="45"/>
      <c r="U10" s="45"/>
      <c r="V10" s="45"/>
      <c r="W10" s="49">
        <f>データ!$Q$6</f>
        <v>3088</v>
      </c>
      <c r="X10" s="49"/>
      <c r="Y10" s="49"/>
      <c r="Z10" s="49"/>
      <c r="AA10" s="49"/>
      <c r="AB10" s="49"/>
      <c r="AC10" s="49"/>
      <c r="AD10" s="2"/>
      <c r="AE10" s="2"/>
      <c r="AF10" s="2"/>
      <c r="AG10" s="2"/>
      <c r="AH10" s="2"/>
      <c r="AI10" s="2"/>
      <c r="AJ10" s="2"/>
      <c r="AK10" s="2"/>
      <c r="AL10" s="49">
        <f>データ!$U$6</f>
        <v>3013</v>
      </c>
      <c r="AM10" s="49"/>
      <c r="AN10" s="49"/>
      <c r="AO10" s="49"/>
      <c r="AP10" s="49"/>
      <c r="AQ10" s="49"/>
      <c r="AR10" s="49"/>
      <c r="AS10" s="49"/>
      <c r="AT10" s="45">
        <f>データ!$V$6</f>
        <v>0.48</v>
      </c>
      <c r="AU10" s="45"/>
      <c r="AV10" s="45"/>
      <c r="AW10" s="45"/>
      <c r="AX10" s="45"/>
      <c r="AY10" s="45"/>
      <c r="AZ10" s="45"/>
      <c r="BA10" s="45"/>
      <c r="BB10" s="45">
        <f>データ!$W$6</f>
        <v>6277.08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119</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Yr8Ivq2oXUuYa4vuyLF5ZfIupZ/Xe4OewpSE29IWjCRHeeaYbYzgPS9l+eGaE4NbzlpCIOHrMHRLEG93YANRCA==" saltValue="nLoIkIU2vancFTVGbVtK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2">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2">
      <c r="A6" s="28" t="s">
        <v>105</v>
      </c>
      <c r="B6" s="33">
        <f>B7</f>
        <v>2017</v>
      </c>
      <c r="C6" s="33">
        <f t="shared" ref="C6:W6" si="3">C7</f>
        <v>454427</v>
      </c>
      <c r="D6" s="33">
        <f t="shared" si="3"/>
        <v>47</v>
      </c>
      <c r="E6" s="33">
        <f t="shared" si="3"/>
        <v>1</v>
      </c>
      <c r="F6" s="33">
        <f t="shared" si="3"/>
        <v>0</v>
      </c>
      <c r="G6" s="33">
        <f t="shared" si="3"/>
        <v>0</v>
      </c>
      <c r="H6" s="33" t="str">
        <f t="shared" si="3"/>
        <v>宮崎県　日之影町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73.69</v>
      </c>
      <c r="Q6" s="34">
        <f t="shared" si="3"/>
        <v>3088</v>
      </c>
      <c r="R6" s="34">
        <f t="shared" si="3"/>
        <v>4121</v>
      </c>
      <c r="S6" s="34">
        <f t="shared" si="3"/>
        <v>277.67</v>
      </c>
      <c r="T6" s="34">
        <f t="shared" si="3"/>
        <v>14.84</v>
      </c>
      <c r="U6" s="34">
        <f t="shared" si="3"/>
        <v>3013</v>
      </c>
      <c r="V6" s="34">
        <f t="shared" si="3"/>
        <v>0.48</v>
      </c>
      <c r="W6" s="34">
        <f t="shared" si="3"/>
        <v>6277.08</v>
      </c>
      <c r="X6" s="35">
        <f>IF(X7="",NA(),X7)</f>
        <v>86.63</v>
      </c>
      <c r="Y6" s="35">
        <f t="shared" ref="Y6:AG6" si="4">IF(Y7="",NA(),Y7)</f>
        <v>90.4</v>
      </c>
      <c r="Z6" s="35">
        <f t="shared" si="4"/>
        <v>108.46</v>
      </c>
      <c r="AA6" s="35">
        <f t="shared" si="4"/>
        <v>83.72</v>
      </c>
      <c r="AB6" s="35">
        <f t="shared" si="4"/>
        <v>90.42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308.18</v>
      </c>
      <c r="BF6" s="35">
        <f t="shared" ref="BF6:BN6" si="7">IF(BF7="",NA(),BF7)</f>
        <v>267.18</v>
      </c>
      <c r="BG6" s="35">
        <f t="shared" si="7"/>
        <v>684.88</v>
      </c>
      <c r="BH6" s="35">
        <f t="shared" si="7"/>
        <v>646.21</v>
      </c>
      <c r="BI6" s="35">
        <f t="shared" si="7"/>
        <v>515.72</v>
      </c>
      <c r="BJ6" s="35">
        <f t="shared" si="7"/>
        <v>1113.76</v>
      </c>
      <c r="BK6" s="35">
        <f t="shared" si="7"/>
        <v>1125.69</v>
      </c>
      <c r="BL6" s="35">
        <f t="shared" si="7"/>
        <v>1134.67</v>
      </c>
      <c r="BM6" s="35">
        <f t="shared" si="7"/>
        <v>1144.79</v>
      </c>
      <c r="BN6" s="35">
        <f t="shared" si="7"/>
        <v>1061.58</v>
      </c>
      <c r="BO6" s="34" t="str">
        <f>IF(BO7="","",IF(BO7="-","【-】","【"&amp;SUBSTITUTE(TEXT(BO7,"#,##0.00"),"-","△")&amp;"】"))</f>
        <v>【1,141.75】</v>
      </c>
      <c r="BP6" s="35">
        <f>IF(BP7="",NA(),BP7)</f>
        <v>70.42</v>
      </c>
      <c r="BQ6" s="35">
        <f t="shared" ref="BQ6:BY6" si="8">IF(BQ7="",NA(),BQ7)</f>
        <v>49.95</v>
      </c>
      <c r="BR6" s="35">
        <f t="shared" si="8"/>
        <v>79.53</v>
      </c>
      <c r="BS6" s="35">
        <f t="shared" si="8"/>
        <v>55.99</v>
      </c>
      <c r="BT6" s="35">
        <f t="shared" si="8"/>
        <v>63</v>
      </c>
      <c r="BU6" s="35">
        <f t="shared" si="8"/>
        <v>34.25</v>
      </c>
      <c r="BV6" s="35">
        <f t="shared" si="8"/>
        <v>46.48</v>
      </c>
      <c r="BW6" s="35">
        <f t="shared" si="8"/>
        <v>40.6</v>
      </c>
      <c r="BX6" s="35">
        <f t="shared" si="8"/>
        <v>56.04</v>
      </c>
      <c r="BY6" s="35">
        <f t="shared" si="8"/>
        <v>58.52</v>
      </c>
      <c r="BZ6" s="34" t="str">
        <f>IF(BZ7="","",IF(BZ7="-","【-】","【"&amp;SUBSTITUTE(TEXT(BZ7,"#,##0.00"),"-","△")&amp;"】"))</f>
        <v>【54.93】</v>
      </c>
      <c r="CA6" s="35">
        <f>IF(CA7="",NA(),CA7)</f>
        <v>267.99</v>
      </c>
      <c r="CB6" s="35">
        <f t="shared" ref="CB6:CJ6" si="9">IF(CB7="",NA(),CB7)</f>
        <v>393.6</v>
      </c>
      <c r="CC6" s="35">
        <f t="shared" si="9"/>
        <v>206.19</v>
      </c>
      <c r="CD6" s="35">
        <f t="shared" si="9"/>
        <v>295.98</v>
      </c>
      <c r="CE6" s="35">
        <f t="shared" si="9"/>
        <v>313.45999999999998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36.380000000000003</v>
      </c>
      <c r="CM6" s="35">
        <f t="shared" ref="CM6:CU6" si="10">IF(CM7="",NA(),CM7)</f>
        <v>35.659999999999997</v>
      </c>
      <c r="CN6" s="35">
        <f t="shared" si="10"/>
        <v>42.82</v>
      </c>
      <c r="CO6" s="35">
        <f t="shared" si="10"/>
        <v>42.61</v>
      </c>
      <c r="CP6" s="35">
        <f t="shared" si="10"/>
        <v>42.25</v>
      </c>
      <c r="CQ6" s="35">
        <f t="shared" si="10"/>
        <v>57.55</v>
      </c>
      <c r="CR6" s="35">
        <f t="shared" si="10"/>
        <v>57.43</v>
      </c>
      <c r="CS6" s="35">
        <f t="shared" si="10"/>
        <v>57.29</v>
      </c>
      <c r="CT6" s="35">
        <f t="shared" si="10"/>
        <v>55.9</v>
      </c>
      <c r="CU6" s="35">
        <f t="shared" si="10"/>
        <v>57.3</v>
      </c>
      <c r="CV6" s="34" t="str">
        <f>IF(CV7="","",IF(CV7="-","【-】","【"&amp;SUBSTITUTE(TEXT(CV7,"#,##0.00"),"-","△")&amp;"】"))</f>
        <v>【56.91】</v>
      </c>
      <c r="CW6" s="35">
        <f>IF(CW7="",NA(),CW7)</f>
        <v>90</v>
      </c>
      <c r="CX6" s="35">
        <f t="shared" ref="CX6:DF6" si="11">IF(CX7="",NA(),CX7)</f>
        <v>90</v>
      </c>
      <c r="CY6" s="35">
        <f t="shared" si="11"/>
        <v>90</v>
      </c>
      <c r="CZ6" s="35">
        <f t="shared" si="11"/>
        <v>90</v>
      </c>
      <c r="DA6" s="35">
        <f t="shared" si="11"/>
        <v>90</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0.19</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454427</v>
      </c>
      <c r="D7" s="37">
        <v>47</v>
      </c>
      <c r="E7" s="37">
        <v>1</v>
      </c>
      <c r="F7" s="37">
        <v>0</v>
      </c>
      <c r="G7" s="37">
        <v>0</v>
      </c>
      <c r="H7" s="37" t="s">
        <v>106</v>
      </c>
      <c r="I7" s="37" t="s">
        <v>107</v>
      </c>
      <c r="J7" s="37" t="s">
        <v>108</v>
      </c>
      <c r="K7" s="37" t="s">
        <v>109</v>
      </c>
      <c r="L7" s="37" t="s">
        <v>110</v>
      </c>
      <c r="M7" s="37" t="s">
        <v>111</v>
      </c>
      <c r="N7" s="38" t="s">
        <v>112</v>
      </c>
      <c r="O7" s="38" t="s">
        <v>113</v>
      </c>
      <c r="P7" s="38">
        <v>73.69</v>
      </c>
      <c r="Q7" s="38">
        <v>3088</v>
      </c>
      <c r="R7" s="38">
        <v>4121</v>
      </c>
      <c r="S7" s="38">
        <v>277.67</v>
      </c>
      <c r="T7" s="38">
        <v>14.84</v>
      </c>
      <c r="U7" s="38">
        <v>3013</v>
      </c>
      <c r="V7" s="38">
        <v>0.48</v>
      </c>
      <c r="W7" s="38">
        <v>6277.08</v>
      </c>
      <c r="X7" s="38">
        <v>86.63</v>
      </c>
      <c r="Y7" s="38">
        <v>90.4</v>
      </c>
      <c r="Z7" s="38">
        <v>108.46</v>
      </c>
      <c r="AA7" s="38">
        <v>83.72</v>
      </c>
      <c r="AB7" s="38">
        <v>90.42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308.18</v>
      </c>
      <c r="BF7" s="38">
        <v>267.18</v>
      </c>
      <c r="BG7" s="38">
        <v>684.88</v>
      </c>
      <c r="BH7" s="38">
        <v>646.21</v>
      </c>
      <c r="BI7" s="38">
        <v>515.72</v>
      </c>
      <c r="BJ7" s="38">
        <v>1113.76</v>
      </c>
      <c r="BK7" s="38">
        <v>1125.69</v>
      </c>
      <c r="BL7" s="38">
        <v>1134.67</v>
      </c>
      <c r="BM7" s="38">
        <v>1144.79</v>
      </c>
      <c r="BN7" s="38">
        <v>1061.58</v>
      </c>
      <c r="BO7" s="38">
        <v>1141.75</v>
      </c>
      <c r="BP7" s="38">
        <v>70.42</v>
      </c>
      <c r="BQ7" s="38">
        <v>49.95</v>
      </c>
      <c r="BR7" s="38">
        <v>79.53</v>
      </c>
      <c r="BS7" s="38">
        <v>55.99</v>
      </c>
      <c r="BT7" s="38">
        <v>63</v>
      </c>
      <c r="BU7" s="38">
        <v>34.25</v>
      </c>
      <c r="BV7" s="38">
        <v>46.48</v>
      </c>
      <c r="BW7" s="38">
        <v>40.6</v>
      </c>
      <c r="BX7" s="38">
        <v>56.04</v>
      </c>
      <c r="BY7" s="38">
        <v>58.52</v>
      </c>
      <c r="BZ7" s="38">
        <v>54.93</v>
      </c>
      <c r="CA7" s="38">
        <v>267.99</v>
      </c>
      <c r="CB7" s="38">
        <v>393.6</v>
      </c>
      <c r="CC7" s="38">
        <v>206.19</v>
      </c>
      <c r="CD7" s="38">
        <v>295.98</v>
      </c>
      <c r="CE7" s="38">
        <v>313.45999999999998</v>
      </c>
      <c r="CF7" s="38">
        <v>501.18</v>
      </c>
      <c r="CG7" s="38">
        <v>376.61</v>
      </c>
      <c r="CH7" s="38">
        <v>440.03</v>
      </c>
      <c r="CI7" s="38">
        <v>304.35000000000002</v>
      </c>
      <c r="CJ7" s="38">
        <v>296.3</v>
      </c>
      <c r="CK7" s="38">
        <v>292.18</v>
      </c>
      <c r="CL7" s="38">
        <v>36.380000000000003</v>
      </c>
      <c r="CM7" s="38">
        <v>35.659999999999997</v>
      </c>
      <c r="CN7" s="38">
        <v>42.82</v>
      </c>
      <c r="CO7" s="38">
        <v>42.61</v>
      </c>
      <c r="CP7" s="38">
        <v>42.25</v>
      </c>
      <c r="CQ7" s="38">
        <v>57.55</v>
      </c>
      <c r="CR7" s="38">
        <v>57.43</v>
      </c>
      <c r="CS7" s="38">
        <v>57.29</v>
      </c>
      <c r="CT7" s="38">
        <v>55.9</v>
      </c>
      <c r="CU7" s="38">
        <v>57.3</v>
      </c>
      <c r="CV7" s="38">
        <v>56.91</v>
      </c>
      <c r="CW7" s="38">
        <v>90</v>
      </c>
      <c r="CX7" s="38">
        <v>90</v>
      </c>
      <c r="CY7" s="38">
        <v>90</v>
      </c>
      <c r="CZ7" s="38">
        <v>90</v>
      </c>
      <c r="DA7" s="38">
        <v>90</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0.19</v>
      </c>
      <c r="EF7" s="38">
        <v>0</v>
      </c>
      <c r="EG7" s="38">
        <v>0</v>
      </c>
      <c r="EH7" s="38">
        <v>0</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2019-02-18T08:03:21Z</cp:lastPrinted>
  <dcterms:created xsi:type="dcterms:W3CDTF">2018-12-03T08:46:26Z</dcterms:created>
  <dcterms:modified xsi:type="dcterms:W3CDTF">2019-02-20T09:54:25Z</dcterms:modified>
</cp:coreProperties>
</file>