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C361FFCE-878F-4E26-B35C-463A68D2F2A9}" xr6:coauthVersionLast="40" xr6:coauthVersionMax="40" xr10:uidLastSave="{00000000-0000-0000-0000-000000000000}"/>
  <workbookProtection workbookAlgorithmName="SHA-512" workbookHashValue="LKpzDeZu/oboictJt4pm4RwFjGsLtxclS7UWZ6WtpoCTpmqogPTRhMBOnP1XO7PV6z+AexRLeY3TViJKKPfDvA==" workbookSaltValue="eps90vMRN+DsgsuLE2Col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D8" i="4"/>
  <c r="W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<sst xmlns="http://schemas.openxmlformats.org/spreadsheetml/2006/main" count="237" uniqueCount="124">
  <si>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</si>
  <si>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</si>
  <si>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</si>
  <si>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</si>
  <si>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</si>
  <si>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</si>
  <si>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</si>
  <si>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</si>
  <si>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</si>
  <si>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</si>
  <si>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</si>
  <si>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</si>
  <si>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</si>
  <si>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</si>
  <si>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</si>
  <si>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</si>
  <si>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</si>
  <si>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</si>
  <si>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</si>
  <si>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</si>
  <si>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</si>
  <si>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</si>
  <si>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</si>
  <si>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</si>
  <si>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</si>
  <si>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</si>
  <si>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</si>
  <si>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</si>
  <si>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</si>
  <si>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</si>
  <si>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</si>
  <si>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</si>
  <si>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</si>
  <si>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</si>
  <si>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</si>
  <si>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</si>
  <si>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</si>
  <si>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</si>
  <si>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</si>
  <si>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</si>
  <si>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</si>
  <si>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</si>
  <si>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</si>
  <si>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</si>
  <si>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</si>
  <si>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</si>
  <si>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</si>
  <si>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</si>
  <si>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</si>
  <si>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</si>
  <si>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</si>
  <si>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</si>
  <si>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</si>
  <si>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</si>
  <si>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</si>
  <si>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</si>
  <si>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</si>
  <si>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</si>
  <si>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</si>
  <si>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</si>
  <si>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</si>
  <si>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</si>
  <si>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</si>
  <si>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</si>
  <si>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</si>
  <si>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</si>
  <si>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</si>
  <si>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</si>
  <si>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</si>
  <si>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</si>
  <si>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</si>
  <si>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</si>
  <si>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</si>
  <si>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</si>
  <si>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</si>
  <si>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</si>
  <si>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</si>
  <si>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</si>
  <si>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</si>
  <si>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</si>
  <si>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</si>
  <si>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</si>
  <si>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</si>
  <si>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</si>
  <si>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</si>
  <si>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</si>
  <si>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</si>
  <si>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</si>
  <si>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</si>
  <si>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</si>
  <si>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</si>
  <si>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</si>
  <si>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</si>
  <si>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</si>
  <si>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</si>
  <si>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</si>
  <si>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</si>
  <si>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</si>
  <si>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</si>
  <si>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</si>
  <si>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</si>
  <si>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</si>
  <si>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</si>
  <si>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</si>
  <si>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</si>
  <si>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</si>
  <si>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</si>
  <si>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</si>
  <si>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</si>
  <si>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</si>
  <si>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</si>
  <si>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</si>
  <si>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</si>
  <si>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</si>
  <si>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</si>
  <si>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</si>
  <si>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</si>
  <si>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</si>
  <si>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</si>
  <si>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</si>
  <si>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</si>
  <si>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水道普及率7割程度の本町においては、今後も繰入金や起債に依存する経営状況が続くことが予想される。しかしながら人口増加が見込めない中では、特別会計さらには一般会計の財政圧迫が必至となる。
財政負担の軽減を図るには水道料金水準を見直し、計画的な引上げ等を検討する必要がある。
また、経営戦略については平成32年度までに策定を行う予定である。</t>
    <rPh sb="0" eb="2">
      <t>スイドウ</t>
    </rPh>
    <rPh sb="2" eb="4">
      <t>フキュウ</t>
    </rPh>
    <rPh sb="4" eb="5">
      <t>リツ</t>
    </rPh>
    <rPh sb="6" eb="7">
      <t>ワリ</t>
    </rPh>
    <rPh sb="7" eb="9">
      <t>テイド</t>
    </rPh>
    <rPh sb="10" eb="12">
      <t>ホンチョウ</t>
    </rPh>
    <rPh sb="18" eb="20">
      <t>コンゴ</t>
    </rPh>
    <rPh sb="21" eb="23">
      <t>クリイレ</t>
    </rPh>
    <rPh sb="23" eb="24">
      <t>キン</t>
    </rPh>
    <rPh sb="25" eb="27">
      <t>キサイ</t>
    </rPh>
    <rPh sb="28" eb="30">
      <t>イゾン</t>
    </rPh>
    <rPh sb="32" eb="34">
      <t>ケイエイ</t>
    </rPh>
    <rPh sb="34" eb="36">
      <t>ジョウキョウ</t>
    </rPh>
    <rPh sb="37" eb="38">
      <t>ツヅ</t>
    </rPh>
    <rPh sb="42" eb="44">
      <t>ヨソウ</t>
    </rPh>
    <rPh sb="54" eb="56">
      <t>ジンコウ</t>
    </rPh>
    <rPh sb="56" eb="58">
      <t>ゾウカ</t>
    </rPh>
    <rPh sb="59" eb="61">
      <t>ミコ</t>
    </rPh>
    <rPh sb="64" eb="65">
      <t>ナカ</t>
    </rPh>
    <rPh sb="68" eb="70">
      <t>トクベツ</t>
    </rPh>
    <rPh sb="70" eb="72">
      <t>カイケイ</t>
    </rPh>
    <rPh sb="76" eb="78">
      <t>イッパン</t>
    </rPh>
    <rPh sb="78" eb="80">
      <t>カイケイ</t>
    </rPh>
    <rPh sb="81" eb="83">
      <t>ザイセイ</t>
    </rPh>
    <rPh sb="83" eb="85">
      <t>アッパク</t>
    </rPh>
    <rPh sb="86" eb="88">
      <t>ヒッシ</t>
    </rPh>
    <rPh sb="93" eb="95">
      <t>ザイセイ</t>
    </rPh>
    <rPh sb="95" eb="97">
      <t>フタン</t>
    </rPh>
    <rPh sb="98" eb="100">
      <t>ケイゲン</t>
    </rPh>
    <rPh sb="101" eb="102">
      <t>ハカ</t>
    </rPh>
    <rPh sb="105" eb="107">
      <t>スイドウ</t>
    </rPh>
    <rPh sb="107" eb="109">
      <t>リョウキン</t>
    </rPh>
    <rPh sb="109" eb="111">
      <t>スイジュン</t>
    </rPh>
    <rPh sb="112" eb="114">
      <t>ミナオ</t>
    </rPh>
    <rPh sb="116" eb="119">
      <t>ケイカクテキ</t>
    </rPh>
    <rPh sb="120" eb="122">
      <t>ヒキア</t>
    </rPh>
    <rPh sb="123" eb="124">
      <t>トウ</t>
    </rPh>
    <rPh sb="125" eb="127">
      <t>ケントウ</t>
    </rPh>
    <rPh sb="129" eb="131">
      <t>ヒツヨウ</t>
    </rPh>
    <phoneticPr fontId="4"/>
  </si>
  <si>
    <t>管路は比較的新しく、最も古いもので敷設後20年程度である。
平成26年度の更新は、新たに追加した地区の既設管利用区域であり、同地区は平成31年度にも更新を予定している。
今後、長期的には管路の更新時期を迎える地区が重複してくることから、漏水の状況等、優先順位を策定しつつ計画的な更新を行う。</t>
    <rPh sb="0" eb="2">
      <t>カンロ</t>
    </rPh>
    <rPh sb="3" eb="6">
      <t>ヒカクテキ</t>
    </rPh>
    <rPh sb="6" eb="7">
      <t>アタラ</t>
    </rPh>
    <rPh sb="10" eb="11">
      <t>モット</t>
    </rPh>
    <rPh sb="12" eb="13">
      <t>フル</t>
    </rPh>
    <rPh sb="17" eb="19">
      <t>フセツ</t>
    </rPh>
    <rPh sb="19" eb="20">
      <t>ゴ</t>
    </rPh>
    <rPh sb="22" eb="23">
      <t>ネン</t>
    </rPh>
    <rPh sb="23" eb="25">
      <t>テイド</t>
    </rPh>
    <rPh sb="30" eb="32">
      <t>ヘイセイ</t>
    </rPh>
    <rPh sb="34" eb="36">
      <t>ネンド</t>
    </rPh>
    <rPh sb="37" eb="39">
      <t>コウシン</t>
    </rPh>
    <rPh sb="41" eb="42">
      <t>アラ</t>
    </rPh>
    <rPh sb="44" eb="46">
      <t>ツイカ</t>
    </rPh>
    <rPh sb="48" eb="50">
      <t>チク</t>
    </rPh>
    <rPh sb="51" eb="54">
      <t>キセツカン</t>
    </rPh>
    <rPh sb="54" eb="56">
      <t>リヨウ</t>
    </rPh>
    <rPh sb="56" eb="58">
      <t>クイキ</t>
    </rPh>
    <rPh sb="62" eb="65">
      <t>ドウチク</t>
    </rPh>
    <rPh sb="66" eb="68">
      <t>ヘイセイ</t>
    </rPh>
    <rPh sb="71" eb="73">
      <t>コウシン</t>
    </rPh>
    <rPh sb="74" eb="76">
      <t>ヨテイ</t>
    </rPh>
    <rPh sb="82" eb="84">
      <t>コンゴ</t>
    </rPh>
    <rPh sb="85" eb="88">
      <t>チョウキテキ</t>
    </rPh>
    <rPh sb="90" eb="92">
      <t>カンロ</t>
    </rPh>
    <rPh sb="93" eb="95">
      <t>コウシン</t>
    </rPh>
    <rPh sb="95" eb="97">
      <t>ジキ</t>
    </rPh>
    <rPh sb="98" eb="99">
      <t>ムカ</t>
    </rPh>
    <rPh sb="101" eb="103">
      <t>チク</t>
    </rPh>
    <rPh sb="104" eb="106">
      <t>チョウフク</t>
    </rPh>
    <rPh sb="115" eb="117">
      <t>ロウスイ</t>
    </rPh>
    <rPh sb="118" eb="120">
      <t>ジョウキョウ</t>
    </rPh>
    <rPh sb="120" eb="121">
      <t>トウ</t>
    </rPh>
    <rPh sb="122" eb="124">
      <t>ユウセン</t>
    </rPh>
    <rPh sb="124" eb="126">
      <t>ジュンイ</t>
    </rPh>
    <rPh sb="127" eb="129">
      <t>サクテイ</t>
    </rPh>
    <rPh sb="132" eb="135">
      <t>ケイカクテキ</t>
    </rPh>
    <rPh sb="136" eb="138">
      <t>コウシン</t>
    </rPh>
    <rPh sb="139" eb="140">
      <t>オコナ</t>
    </rPh>
    <phoneticPr fontId="4"/>
  </si>
  <si>
    <t>本町簡易水道事業は一般会計・地方債の補填によって賄われている現状にある。収益的収支比率・料金回収率共に近年上昇傾向にあり、平均値は上回っているものの依然として水準は低い。
企業債残高対給水収益比率・料金回収率から見ると、いずれも平均値に比べ比較的良好であるが、今後の施設更新、人口減少に伴う料金収入の低下及び区域拡張に伴う整備費の増加を鑑みれば、今後、給水原価が上昇すると予想される。
一方、施設利用率・有収率共に平均を上回っており、稼働効率は良好であると判断される。
急峻な地形の当該地域特性を考慮すると、広域連携や施設の統廃合等はハードルが高く、経営改善への第一歩として料金水準の見直しが望ましいと考える。</t>
    <rPh sb="0" eb="2">
      <t>ホンチョウ</t>
    </rPh>
    <rPh sb="2" eb="4">
      <t>カンイ</t>
    </rPh>
    <rPh sb="4" eb="6">
      <t>スイドウ</t>
    </rPh>
    <rPh sb="6" eb="8">
      <t>ジギョウ</t>
    </rPh>
    <rPh sb="9" eb="11">
      <t>イッパン</t>
    </rPh>
    <rPh sb="11" eb="13">
      <t>カイケイ</t>
    </rPh>
    <rPh sb="14" eb="17">
      <t>チホウサイ</t>
    </rPh>
    <rPh sb="18" eb="20">
      <t>ホテン</t>
    </rPh>
    <rPh sb="24" eb="25">
      <t>マカナ</t>
    </rPh>
    <rPh sb="30" eb="32">
      <t>ゲンジョウ</t>
    </rPh>
    <rPh sb="36" eb="39">
      <t>シュウエキテキ</t>
    </rPh>
    <rPh sb="39" eb="41">
      <t>シュウシ</t>
    </rPh>
    <rPh sb="41" eb="43">
      <t>ヒリツ</t>
    </rPh>
    <rPh sb="44" eb="46">
      <t>リョウキン</t>
    </rPh>
    <rPh sb="46" eb="48">
      <t>カイシュウ</t>
    </rPh>
    <rPh sb="48" eb="49">
      <t>リツ</t>
    </rPh>
    <rPh sb="49" eb="50">
      <t>トモ</t>
    </rPh>
    <rPh sb="51" eb="53">
      <t>キンネン</t>
    </rPh>
    <rPh sb="53" eb="55">
      <t>ジョウショウ</t>
    </rPh>
    <rPh sb="55" eb="57">
      <t>ケイコウ</t>
    </rPh>
    <rPh sb="61" eb="64">
      <t>ヘイキンチ</t>
    </rPh>
    <rPh sb="65" eb="67">
      <t>ウワマワ</t>
    </rPh>
    <rPh sb="74" eb="76">
      <t>イゼン</t>
    </rPh>
    <rPh sb="79" eb="81">
      <t>スイジュン</t>
    </rPh>
    <rPh sb="82" eb="83">
      <t>ヒク</t>
    </rPh>
    <rPh sb="86" eb="88">
      <t>キギョウ</t>
    </rPh>
    <rPh sb="88" eb="89">
      <t>サイ</t>
    </rPh>
    <rPh sb="89" eb="91">
      <t>ザンダカ</t>
    </rPh>
    <rPh sb="91" eb="92">
      <t>タイ</t>
    </rPh>
    <rPh sb="92" eb="94">
      <t>キュウスイ</t>
    </rPh>
    <rPh sb="94" eb="96">
      <t>シュウエキ</t>
    </rPh>
    <rPh sb="96" eb="98">
      <t>ヒリツ</t>
    </rPh>
    <rPh sb="99" eb="101">
      <t>リョウキン</t>
    </rPh>
    <rPh sb="101" eb="103">
      <t>カイシュウ</t>
    </rPh>
    <rPh sb="103" eb="104">
      <t>リツ</t>
    </rPh>
    <rPh sb="106" eb="107">
      <t>ミ</t>
    </rPh>
    <rPh sb="114" eb="116">
      <t>ヘイキン</t>
    </rPh>
    <rPh sb="116" eb="117">
      <t>チ</t>
    </rPh>
    <rPh sb="118" eb="119">
      <t>クラ</t>
    </rPh>
    <rPh sb="120" eb="122">
      <t>ヒカク</t>
    </rPh>
    <rPh sb="122" eb="123">
      <t>テキ</t>
    </rPh>
    <rPh sb="123" eb="125">
      <t>リョウコウ</t>
    </rPh>
    <rPh sb="130" eb="132">
      <t>コンゴ</t>
    </rPh>
    <rPh sb="133" eb="135">
      <t>シセツ</t>
    </rPh>
    <rPh sb="135" eb="137">
      <t>コウシン</t>
    </rPh>
    <rPh sb="138" eb="140">
      <t>ジンコウ</t>
    </rPh>
    <rPh sb="140" eb="142">
      <t>ゲンショウ</t>
    </rPh>
    <rPh sb="143" eb="144">
      <t>トモナ</t>
    </rPh>
    <rPh sb="145" eb="147">
      <t>リョウキン</t>
    </rPh>
    <rPh sb="147" eb="149">
      <t>シュウニュウ</t>
    </rPh>
    <rPh sb="150" eb="152">
      <t>テイカ</t>
    </rPh>
    <rPh sb="152" eb="153">
      <t>オヨ</t>
    </rPh>
    <rPh sb="154" eb="156">
      <t>クイキ</t>
    </rPh>
    <rPh sb="156" eb="158">
      <t>カクチョウ</t>
    </rPh>
    <rPh sb="159" eb="160">
      <t>トモナ</t>
    </rPh>
    <rPh sb="161" eb="164">
      <t>セイビヒ</t>
    </rPh>
    <rPh sb="165" eb="167">
      <t>ゾウカ</t>
    </rPh>
    <rPh sb="168" eb="169">
      <t>カンガ</t>
    </rPh>
    <rPh sb="173" eb="175">
      <t>コンゴ</t>
    </rPh>
    <rPh sb="176" eb="178">
      <t>キュウスイ</t>
    </rPh>
    <rPh sb="178" eb="180">
      <t>ゲンカ</t>
    </rPh>
    <rPh sb="181" eb="183">
      <t>ジョウショウ</t>
    </rPh>
    <rPh sb="186" eb="188">
      <t>ヨソウ</t>
    </rPh>
    <rPh sb="193" eb="195">
      <t>イッポウ</t>
    </rPh>
    <rPh sb="196" eb="198">
      <t>シセツ</t>
    </rPh>
    <rPh sb="198" eb="201">
      <t>リヨウリツ</t>
    </rPh>
    <rPh sb="202" eb="204">
      <t>ユウシュウ</t>
    </rPh>
    <rPh sb="204" eb="205">
      <t>リツ</t>
    </rPh>
    <rPh sb="205" eb="206">
      <t>トモ</t>
    </rPh>
    <rPh sb="207" eb="209">
      <t>ヘイキン</t>
    </rPh>
    <rPh sb="210" eb="212">
      <t>ウワマワ</t>
    </rPh>
    <rPh sb="217" eb="219">
      <t>カドウ</t>
    </rPh>
    <rPh sb="219" eb="221">
      <t>コウリツ</t>
    </rPh>
    <rPh sb="222" eb="224">
      <t>リョウコウ</t>
    </rPh>
    <rPh sb="228" eb="230">
      <t>ハンダン</t>
    </rPh>
    <rPh sb="235" eb="237">
      <t>キュウシュン</t>
    </rPh>
    <rPh sb="238" eb="240">
      <t>チケイ</t>
    </rPh>
    <rPh sb="241" eb="243">
      <t>トウガイ</t>
    </rPh>
    <rPh sb="243" eb="245">
      <t>チイキ</t>
    </rPh>
    <rPh sb="245" eb="247">
      <t>トクセイ</t>
    </rPh>
    <rPh sb="248" eb="250">
      <t>コウリョ</t>
    </rPh>
    <rPh sb="254" eb="256">
      <t>コウイキ</t>
    </rPh>
    <rPh sb="256" eb="258">
      <t>レンケイ</t>
    </rPh>
    <rPh sb="259" eb="261">
      <t>シセツ</t>
    </rPh>
    <rPh sb="262" eb="265">
      <t>トウハイゴウ</t>
    </rPh>
    <rPh sb="265" eb="266">
      <t>トウ</t>
    </rPh>
    <rPh sb="272" eb="273">
      <t>タカ</t>
    </rPh>
    <rPh sb="275" eb="277">
      <t>ケイエイ</t>
    </rPh>
    <rPh sb="277" eb="279">
      <t>カイゼン</t>
    </rPh>
    <rPh sb="281" eb="282">
      <t>ダイ</t>
    </rPh>
    <rPh sb="282" eb="284">
      <t>イッポ</t>
    </rPh>
    <rPh sb="287" eb="289">
      <t>リョウキン</t>
    </rPh>
    <rPh sb="289" eb="291">
      <t>スイジュン</t>
    </rPh>
    <rPh sb="292" eb="294">
      <t>ミナオ</t>
    </rPh>
    <rPh sb="296" eb="297">
      <t>ノゾ</t>
    </rPh>
    <rPh sb="301" eb="3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</si>
</sst>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14.73</c:v>
                </c:pt>
                <c:pt idx="2">
                  <c:v>3.46</c:v>
                </c:pt>
                <c:pt idx="3" formatCode="#,##0.00;&quot;△&quot;#,##0.00">
                  <c:v>0</c:v>
                </c:pt>
                <c:pt idx="4" formatCode="#,##0.00;&quot;△&quot;#,##0.00">
                  <c:v>0</c:v>
                </c:pt>
              </c:numCache>
            </c:numRef>
          </c:val>
          <c:extLst>
            <c:ext xmlns:c16="http://schemas.microsoft.com/office/drawing/2014/chart" uri="{C3380CC4-5D6E-409C-BE32-E72D297353CC}">
              <c16:uniqueId val="{00000000-D7F8-4883-9C45-6F5F2602B519}"/>
            </c:ext>
          </c:extLst>
        </c:ser>
        <c:dLbls>
          <c:showLegendKey val="0"/>
          <c:showVal val="0"/>
          <c:showCatName val="0"/>
          <c:showSerName val="0"/>
          <c:showPercent val="0"/>
          <c:showBubbleSize val="0"/>
        </c:dLbls>
        <c:gapWidth val="150"/>
        <c:axId val="156438056"/>
        <c:axId val="15643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D7F8-4883-9C45-6F5F2602B519}"/>
            </c:ext>
          </c:extLst>
        </c:ser>
        <c:dLbls>
          <c:showLegendKey val="0"/>
          <c:showVal val="0"/>
          <c:showCatName val="0"/>
          <c:showSerName val="0"/>
          <c:showPercent val="0"/>
          <c:showBubbleSize val="0"/>
        </c:dLbls>
        <c:marker val="1"/>
        <c:smooth val="0"/>
        <c:axId val="156438056"/>
        <c:axId val="156438448"/>
      </c:lineChart>
      <c:dateAx>
        <c:axId val="156438056"/>
        <c:scaling>
          <c:orientation val="minMax"/>
        </c:scaling>
        <c:delete val="1"/>
        <c:axPos val="b"/>
        <c:numFmt formatCode="ge" sourceLinked="1"/>
        <c:majorTickMark val="none"/>
        <c:minorTickMark val="none"/>
        <c:tickLblPos val="none"/>
        <c:crossAx val="156438448"/>
        <c:crosses val="autoZero"/>
        <c:auto val="1"/>
        <c:lblOffset val="100"/>
        <c:baseTimeUnit val="years"/>
      </c:dateAx>
      <c:valAx>
        <c:axId val="15643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3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80.84</c:v>
                </c:pt>
                <c:pt idx="1">
                  <c:v>79.489999999999995</c:v>
                </c:pt>
                <c:pt idx="2">
                  <c:v>80.53</c:v>
                </c:pt>
                <c:pt idx="3">
                  <c:v>63.18</c:v>
                </c:pt>
                <c:pt idx="4">
                  <c:v>62.6</c:v>
                </c:pt>
              </c:numCache>
            </c:numRef>
          </c:val>
          <c:extLst>
            <c:ext xmlns:c16="http://schemas.microsoft.com/office/drawing/2014/chart" uri="{C3380CC4-5D6E-409C-BE32-E72D297353CC}">
              <c16:uniqueId val="{00000000-83BE-447A-8D3B-A4FACF324F98}"/>
            </c:ext>
          </c:extLst>
        </c:ser>
        <c:dLbls>
          <c:showLegendKey val="0"/>
          <c:showVal val="0"/>
          <c:showCatName val="0"/>
          <c:showSerName val="0"/>
          <c:showPercent val="0"/>
          <c:showBubbleSize val="0"/>
        </c:dLbls>
        <c:gapWidth val="150"/>
        <c:axId val="159424608"/>
        <c:axId val="15942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83BE-447A-8D3B-A4FACF324F98}"/>
            </c:ext>
          </c:extLst>
        </c:ser>
        <c:dLbls>
          <c:showLegendKey val="0"/>
          <c:showVal val="0"/>
          <c:showCatName val="0"/>
          <c:showSerName val="0"/>
          <c:showPercent val="0"/>
          <c:showBubbleSize val="0"/>
        </c:dLbls>
        <c:marker val="1"/>
        <c:smooth val="0"/>
        <c:axId val="159424608"/>
        <c:axId val="159425000"/>
      </c:lineChart>
      <c:dateAx>
        <c:axId val="159424608"/>
        <c:scaling>
          <c:orientation val="minMax"/>
        </c:scaling>
        <c:delete val="1"/>
        <c:axPos val="b"/>
        <c:numFmt formatCode="ge" sourceLinked="1"/>
        <c:majorTickMark val="none"/>
        <c:minorTickMark val="none"/>
        <c:tickLblPos val="none"/>
        <c:crossAx val="159425000"/>
        <c:crosses val="autoZero"/>
        <c:auto val="1"/>
        <c:lblOffset val="100"/>
        <c:baseTimeUnit val="years"/>
      </c:dateAx>
      <c:valAx>
        <c:axId val="15942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99.11</c:v>
                </c:pt>
                <c:pt idx="1">
                  <c:v>99.1</c:v>
                </c:pt>
                <c:pt idx="2">
                  <c:v>99.09</c:v>
                </c:pt>
                <c:pt idx="3">
                  <c:v>99.09</c:v>
                </c:pt>
                <c:pt idx="4">
                  <c:v>99.08</c:v>
                </c:pt>
              </c:numCache>
            </c:numRef>
          </c:val>
          <c:extLst>
            <c:ext xmlns:c16="http://schemas.microsoft.com/office/drawing/2014/chart" uri="{C3380CC4-5D6E-409C-BE32-E72D297353CC}">
              <c16:uniqueId val="{00000000-2A59-4579-9D13-CB53DBD978C0}"/>
            </c:ext>
          </c:extLst>
        </c:ser>
        <c:dLbls>
          <c:showLegendKey val="0"/>
          <c:showVal val="0"/>
          <c:showCatName val="0"/>
          <c:showSerName val="0"/>
          <c:showPercent val="0"/>
          <c:showBubbleSize val="0"/>
        </c:dLbls>
        <c:gapWidth val="150"/>
        <c:axId val="159426176"/>
        <c:axId val="15942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2A59-4579-9D13-CB53DBD978C0}"/>
            </c:ext>
          </c:extLst>
        </c:ser>
        <c:dLbls>
          <c:showLegendKey val="0"/>
          <c:showVal val="0"/>
          <c:showCatName val="0"/>
          <c:showSerName val="0"/>
          <c:showPercent val="0"/>
          <c:showBubbleSize val="0"/>
        </c:dLbls>
        <c:marker val="1"/>
        <c:smooth val="0"/>
        <c:axId val="159426176"/>
        <c:axId val="159426568"/>
      </c:lineChart>
      <c:dateAx>
        <c:axId val="159426176"/>
        <c:scaling>
          <c:orientation val="minMax"/>
        </c:scaling>
        <c:delete val="1"/>
        <c:axPos val="b"/>
        <c:numFmt formatCode="ge" sourceLinked="1"/>
        <c:majorTickMark val="none"/>
        <c:minorTickMark val="none"/>
        <c:tickLblPos val="none"/>
        <c:crossAx val="159426568"/>
        <c:crosses val="autoZero"/>
        <c:auto val="1"/>
        <c:lblOffset val="100"/>
        <c:baseTimeUnit val="years"/>
      </c:dateAx>
      <c:valAx>
        <c:axId val="15942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80.44</c:v>
                </c:pt>
                <c:pt idx="1">
                  <c:v>82.21</c:v>
                </c:pt>
                <c:pt idx="2">
                  <c:v>83.24</c:v>
                </c:pt>
                <c:pt idx="3">
                  <c:v>78.81</c:v>
                </c:pt>
                <c:pt idx="4">
                  <c:v>79.84</c:v>
                </c:pt>
              </c:numCache>
            </c:numRef>
          </c:val>
          <c:extLst>
            <c:ext xmlns:c16="http://schemas.microsoft.com/office/drawing/2014/chart" uri="{C3380CC4-5D6E-409C-BE32-E72D297353CC}">
              <c16:uniqueId val="{00000000-3A9E-4475-91A4-1FEF0C7FC2ED}"/>
            </c:ext>
          </c:extLst>
        </c:ser>
        <c:dLbls>
          <c:showLegendKey val="0"/>
          <c:showVal val="0"/>
          <c:showCatName val="0"/>
          <c:showSerName val="0"/>
          <c:showPercent val="0"/>
          <c:showBubbleSize val="0"/>
        </c:dLbls>
        <c:gapWidth val="150"/>
        <c:axId val="156439624"/>
        <c:axId val="1590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3A9E-4475-91A4-1FEF0C7FC2ED}"/>
            </c:ext>
          </c:extLst>
        </c:ser>
        <c:dLbls>
          <c:showLegendKey val="0"/>
          <c:showVal val="0"/>
          <c:showCatName val="0"/>
          <c:showSerName val="0"/>
          <c:showPercent val="0"/>
          <c:showBubbleSize val="0"/>
        </c:dLbls>
        <c:marker val="1"/>
        <c:smooth val="0"/>
        <c:axId val="156439624"/>
        <c:axId val="159003520"/>
      </c:lineChart>
      <c:dateAx>
        <c:axId val="156439624"/>
        <c:scaling>
          <c:orientation val="minMax"/>
        </c:scaling>
        <c:delete val="1"/>
        <c:axPos val="b"/>
        <c:numFmt formatCode="ge" sourceLinked="1"/>
        <c:majorTickMark val="none"/>
        <c:minorTickMark val="none"/>
        <c:tickLblPos val="none"/>
        <c:crossAx val="159003520"/>
        <c:crosses val="autoZero"/>
        <c:auto val="1"/>
        <c:lblOffset val="100"/>
        <c:baseTimeUnit val="years"/>
      </c:dateAx>
      <c:valAx>
        <c:axId val="1590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5-4AB6-9FE6-D48D02D13C0C}"/>
            </c:ext>
          </c:extLst>
        </c:ser>
        <c:dLbls>
          <c:showLegendKey val="0"/>
          <c:showVal val="0"/>
          <c:showCatName val="0"/>
          <c:showSerName val="0"/>
          <c:showPercent val="0"/>
          <c:showBubbleSize val="0"/>
        </c:dLbls>
        <c:gapWidth val="150"/>
        <c:axId val="159004696"/>
        <c:axId val="1590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5-4AB6-9FE6-D48D02D13C0C}"/>
            </c:ext>
          </c:extLst>
        </c:ser>
        <c:dLbls>
          <c:showLegendKey val="0"/>
          <c:showVal val="0"/>
          <c:showCatName val="0"/>
          <c:showSerName val="0"/>
          <c:showPercent val="0"/>
          <c:showBubbleSize val="0"/>
        </c:dLbls>
        <c:marker val="1"/>
        <c:smooth val="0"/>
        <c:axId val="159004696"/>
        <c:axId val="159005088"/>
      </c:lineChart>
      <c:dateAx>
        <c:axId val="159004696"/>
        <c:scaling>
          <c:orientation val="minMax"/>
        </c:scaling>
        <c:delete val="1"/>
        <c:axPos val="b"/>
        <c:numFmt formatCode="ge" sourceLinked="1"/>
        <c:majorTickMark val="none"/>
        <c:minorTickMark val="none"/>
        <c:tickLblPos val="none"/>
        <c:crossAx val="159005088"/>
        <c:crosses val="autoZero"/>
        <c:auto val="1"/>
        <c:lblOffset val="100"/>
        <c:baseTimeUnit val="years"/>
      </c:dateAx>
      <c:valAx>
        <c:axId val="1590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0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EF-4FA1-B0D1-540116901232}"/>
            </c:ext>
          </c:extLst>
        </c:ser>
        <c:dLbls>
          <c:showLegendKey val="0"/>
          <c:showVal val="0"/>
          <c:showCatName val="0"/>
          <c:showSerName val="0"/>
          <c:showPercent val="0"/>
          <c:showBubbleSize val="0"/>
        </c:dLbls>
        <c:gapWidth val="150"/>
        <c:axId val="159006264"/>
        <c:axId val="159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EF-4FA1-B0D1-540116901232}"/>
            </c:ext>
          </c:extLst>
        </c:ser>
        <c:dLbls>
          <c:showLegendKey val="0"/>
          <c:showVal val="0"/>
          <c:showCatName val="0"/>
          <c:showSerName val="0"/>
          <c:showPercent val="0"/>
          <c:showBubbleSize val="0"/>
        </c:dLbls>
        <c:marker val="1"/>
        <c:smooth val="0"/>
        <c:axId val="159006264"/>
        <c:axId val="159006656"/>
      </c:lineChart>
      <c:dateAx>
        <c:axId val="159006264"/>
        <c:scaling>
          <c:orientation val="minMax"/>
        </c:scaling>
        <c:delete val="1"/>
        <c:axPos val="b"/>
        <c:numFmt formatCode="ge" sourceLinked="1"/>
        <c:majorTickMark val="none"/>
        <c:minorTickMark val="none"/>
        <c:tickLblPos val="none"/>
        <c:crossAx val="159006656"/>
        <c:crosses val="autoZero"/>
        <c:auto val="1"/>
        <c:lblOffset val="100"/>
        <c:baseTimeUnit val="years"/>
      </c:dateAx>
      <c:valAx>
        <c:axId val="159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0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6B-4C0F-8C67-08D37DC77C27}"/>
            </c:ext>
          </c:extLst>
        </c:ser>
        <c:dLbls>
          <c:showLegendKey val="0"/>
          <c:showVal val="0"/>
          <c:showCatName val="0"/>
          <c:showSerName val="0"/>
          <c:showPercent val="0"/>
          <c:showBubbleSize val="0"/>
        </c:dLbls>
        <c:gapWidth val="150"/>
        <c:axId val="158758384"/>
        <c:axId val="15875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B-4C0F-8C67-08D37DC77C27}"/>
            </c:ext>
          </c:extLst>
        </c:ser>
        <c:dLbls>
          <c:showLegendKey val="0"/>
          <c:showVal val="0"/>
          <c:showCatName val="0"/>
          <c:showSerName val="0"/>
          <c:showPercent val="0"/>
          <c:showBubbleSize val="0"/>
        </c:dLbls>
        <c:marker val="1"/>
        <c:smooth val="0"/>
        <c:axId val="158758384"/>
        <c:axId val="158758776"/>
      </c:lineChart>
      <c:dateAx>
        <c:axId val="158758384"/>
        <c:scaling>
          <c:orientation val="minMax"/>
        </c:scaling>
        <c:delete val="1"/>
        <c:axPos val="b"/>
        <c:numFmt formatCode="ge" sourceLinked="1"/>
        <c:majorTickMark val="none"/>
        <c:minorTickMark val="none"/>
        <c:tickLblPos val="none"/>
        <c:crossAx val="158758776"/>
        <c:crosses val="autoZero"/>
        <c:auto val="1"/>
        <c:lblOffset val="100"/>
        <c:baseTimeUnit val="years"/>
      </c:dateAx>
      <c:valAx>
        <c:axId val="1587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F-4E95-9EF5-0D7D6636A73D}"/>
            </c:ext>
          </c:extLst>
        </c:ser>
        <c:dLbls>
          <c:showLegendKey val="0"/>
          <c:showVal val="0"/>
          <c:showCatName val="0"/>
          <c:showSerName val="0"/>
          <c:showPercent val="0"/>
          <c:showBubbleSize val="0"/>
        </c:dLbls>
        <c:gapWidth val="150"/>
        <c:axId val="158759952"/>
        <c:axId val="15876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F-4E95-9EF5-0D7D6636A73D}"/>
            </c:ext>
          </c:extLst>
        </c:ser>
        <c:dLbls>
          <c:showLegendKey val="0"/>
          <c:showVal val="0"/>
          <c:showCatName val="0"/>
          <c:showSerName val="0"/>
          <c:showPercent val="0"/>
          <c:showBubbleSize val="0"/>
        </c:dLbls>
        <c:marker val="1"/>
        <c:smooth val="0"/>
        <c:axId val="158759952"/>
        <c:axId val="158760344"/>
      </c:lineChart>
      <c:dateAx>
        <c:axId val="158759952"/>
        <c:scaling>
          <c:orientation val="minMax"/>
        </c:scaling>
        <c:delete val="1"/>
        <c:axPos val="b"/>
        <c:numFmt formatCode="ge" sourceLinked="1"/>
        <c:majorTickMark val="none"/>
        <c:minorTickMark val="none"/>
        <c:tickLblPos val="none"/>
        <c:crossAx val="158760344"/>
        <c:crosses val="autoZero"/>
        <c:auto val="1"/>
        <c:lblOffset val="100"/>
        <c:baseTimeUnit val="years"/>
      </c:dateAx>
      <c:valAx>
        <c:axId val="1587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5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698.56</c:v>
                </c:pt>
                <c:pt idx="1">
                  <c:v>854.94</c:v>
                </c:pt>
                <c:pt idx="2">
                  <c:v>749.75</c:v>
                </c:pt>
                <c:pt idx="3">
                  <c:v>746.67</c:v>
                </c:pt>
                <c:pt idx="4">
                  <c:v>801.36</c:v>
                </c:pt>
              </c:numCache>
            </c:numRef>
          </c:val>
          <c:extLst>
            <c:ext xmlns:c16="http://schemas.microsoft.com/office/drawing/2014/chart" uri="{C3380CC4-5D6E-409C-BE32-E72D297353CC}">
              <c16:uniqueId val="{00000000-D9E3-4640-867F-406D8132B3F7}"/>
            </c:ext>
          </c:extLst>
        </c:ser>
        <c:dLbls>
          <c:showLegendKey val="0"/>
          <c:showVal val="0"/>
          <c:showCatName val="0"/>
          <c:showSerName val="0"/>
          <c:showPercent val="0"/>
          <c:showBubbleSize val="0"/>
        </c:dLbls>
        <c:gapWidth val="150"/>
        <c:axId val="158761520"/>
        <c:axId val="15891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D9E3-4640-867F-406D8132B3F7}"/>
            </c:ext>
          </c:extLst>
        </c:ser>
        <c:dLbls>
          <c:showLegendKey val="0"/>
          <c:showVal val="0"/>
          <c:showCatName val="0"/>
          <c:showSerName val="0"/>
          <c:showPercent val="0"/>
          <c:showBubbleSize val="0"/>
        </c:dLbls>
        <c:marker val="1"/>
        <c:smooth val="0"/>
        <c:axId val="158761520"/>
        <c:axId val="158917928"/>
      </c:lineChart>
      <c:dateAx>
        <c:axId val="158761520"/>
        <c:scaling>
          <c:orientation val="minMax"/>
        </c:scaling>
        <c:delete val="1"/>
        <c:axPos val="b"/>
        <c:numFmt formatCode="ge" sourceLinked="1"/>
        <c:majorTickMark val="none"/>
        <c:minorTickMark val="none"/>
        <c:tickLblPos val="none"/>
        <c:crossAx val="158917928"/>
        <c:crosses val="autoZero"/>
        <c:auto val="1"/>
        <c:lblOffset val="100"/>
        <c:baseTimeUnit val="years"/>
      </c:dateAx>
      <c:valAx>
        <c:axId val="15891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50.4</c:v>
                </c:pt>
                <c:pt idx="1">
                  <c:v>47.72</c:v>
                </c:pt>
                <c:pt idx="2">
                  <c:v>58.31</c:v>
                </c:pt>
                <c:pt idx="3">
                  <c:v>60.66</c:v>
                </c:pt>
                <c:pt idx="4">
                  <c:v>60.86</c:v>
                </c:pt>
              </c:numCache>
            </c:numRef>
          </c:val>
          <c:extLst>
            <c:ext xmlns:c16="http://schemas.microsoft.com/office/drawing/2014/chart" uri="{C3380CC4-5D6E-409C-BE32-E72D297353CC}">
              <c16:uniqueId val="{00000000-4558-416D-AA7A-53D78FE2DE8B}"/>
            </c:ext>
          </c:extLst>
        </c:ser>
        <c:dLbls>
          <c:showLegendKey val="0"/>
          <c:showVal val="0"/>
          <c:showCatName val="0"/>
          <c:showSerName val="0"/>
          <c:showPercent val="0"/>
          <c:showBubbleSize val="0"/>
        </c:dLbls>
        <c:gapWidth val="150"/>
        <c:axId val="158919104"/>
        <c:axId val="15891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4558-416D-AA7A-53D78FE2DE8B}"/>
            </c:ext>
          </c:extLst>
        </c:ser>
        <c:dLbls>
          <c:showLegendKey val="0"/>
          <c:showVal val="0"/>
          <c:showCatName val="0"/>
          <c:showSerName val="0"/>
          <c:showPercent val="0"/>
          <c:showBubbleSize val="0"/>
        </c:dLbls>
        <c:marker val="1"/>
        <c:smooth val="0"/>
        <c:axId val="158919104"/>
        <c:axId val="158919496"/>
      </c:lineChart>
      <c:dateAx>
        <c:axId val="158919104"/>
        <c:scaling>
          <c:orientation val="minMax"/>
        </c:scaling>
        <c:delete val="1"/>
        <c:axPos val="b"/>
        <c:numFmt formatCode="ge" sourceLinked="1"/>
        <c:majorTickMark val="none"/>
        <c:minorTickMark val="none"/>
        <c:tickLblPos val="none"/>
        <c:crossAx val="158919496"/>
        <c:crosses val="autoZero"/>
        <c:auto val="1"/>
        <c:lblOffset val="100"/>
        <c:baseTimeUnit val="years"/>
      </c:dateAx>
      <c:valAx>
        <c:axId val="1589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111.18</c:v>
                </c:pt>
                <c:pt idx="1">
                  <c:v>128.99</c:v>
                </c:pt>
                <c:pt idx="2">
                  <c:v>126.04</c:v>
                </c:pt>
                <c:pt idx="3">
                  <c:v>123.3</c:v>
                </c:pt>
                <c:pt idx="4">
                  <c:v>132.47</c:v>
                </c:pt>
              </c:numCache>
            </c:numRef>
          </c:val>
          <c:extLst>
            <c:ext xmlns:c16="http://schemas.microsoft.com/office/drawing/2014/chart" uri="{C3380CC4-5D6E-409C-BE32-E72D297353CC}">
              <c16:uniqueId val="{00000000-8767-4AEA-A813-EE819AEB34F1}"/>
            </c:ext>
          </c:extLst>
        </c:ser>
        <c:dLbls>
          <c:showLegendKey val="0"/>
          <c:showVal val="0"/>
          <c:showCatName val="0"/>
          <c:showSerName val="0"/>
          <c:showPercent val="0"/>
          <c:showBubbleSize val="0"/>
        </c:dLbls>
        <c:gapWidth val="150"/>
        <c:axId val="158920672"/>
        <c:axId val="15892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8767-4AEA-A813-EE819AEB34F1}"/>
            </c:ext>
          </c:extLst>
        </c:ser>
        <c:dLbls>
          <c:showLegendKey val="0"/>
          <c:showVal val="0"/>
          <c:showCatName val="0"/>
          <c:showSerName val="0"/>
          <c:showPercent val="0"/>
          <c:showBubbleSize val="0"/>
        </c:dLbls>
        <c:marker val="1"/>
        <c:smooth val="0"/>
        <c:axId val="158920672"/>
        <c:axId val="158921064"/>
      </c:lineChart>
      <c:dateAx>
        <c:axId val="158920672"/>
        <c:scaling>
          <c:orientation val="minMax"/>
        </c:scaling>
        <c:delete val="1"/>
        <c:axPos val="b"/>
        <c:numFmt formatCode="ge" sourceLinked="1"/>
        <c:majorTickMark val="none"/>
        <c:minorTickMark val="none"/>
        <c:tickLblPos val="none"/>
        <c:crossAx val="158921064"/>
        <c:crosses val="autoZero"/>
        <c:auto val="1"/>
        <c:lblOffset val="100"/>
        <c:baseTimeUnit val="years"/>
      </c:dateAx>
      <c:valAx>
        <c:axId val="1589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五ケ瀬町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3985</v>
      </c>
      <c r="AM8" s="49"/>
      <c r="AN8" s="49"/>
      <c r="AO8" s="49"/>
      <c r="AP8" s="49"/>
      <c r="AQ8" s="49"/>
      <c r="AR8" s="49"/>
      <c r="AS8" s="49"/>
      <c r="AT8" s="45">
        <f>データ!$S$6</f>
        <v>171.73</v>
      </c>
      <c r="AU8" s="45"/>
      <c r="AV8" s="45"/>
      <c r="AW8" s="45"/>
      <c r="AX8" s="45"/>
      <c r="AY8" s="45"/>
      <c r="AZ8" s="45"/>
      <c r="BA8" s="45"/>
      <c r="BB8" s="45">
        <f>データ!$T$6</f>
        <v>23.21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71.28</v>
      </c>
      <c r="Q10" s="45"/>
      <c r="R10" s="45"/>
      <c r="S10" s="45"/>
      <c r="T10" s="45"/>
      <c r="U10" s="45"/>
      <c r="V10" s="45"/>
      <c r="W10" s="49">
        <f>データ!$Q$6</f>
        <v>2160</v>
      </c>
      <c r="X10" s="49"/>
      <c r="Y10" s="49"/>
      <c r="Z10" s="49"/>
      <c r="AA10" s="49"/>
      <c r="AB10" s="49"/>
      <c r="AC10" s="49"/>
      <c r="AD10" s="2"/>
      <c r="AE10" s="2"/>
      <c r="AF10" s="2"/>
      <c r="AG10" s="2"/>
      <c r="AH10" s="2"/>
      <c r="AI10" s="2"/>
      <c r="AJ10" s="2"/>
      <c r="AK10" s="2"/>
      <c r="AL10" s="49">
        <f>データ!$U$6</f>
        <v>2753</v>
      </c>
      <c r="AM10" s="49"/>
      <c r="AN10" s="49"/>
      <c r="AO10" s="49"/>
      <c r="AP10" s="49"/>
      <c r="AQ10" s="49"/>
      <c r="AR10" s="49"/>
      <c r="AS10" s="49"/>
      <c r="AT10" s="45">
        <f>データ!$V$6</f>
        <v>9.84</v>
      </c>
      <c r="AU10" s="45"/>
      <c r="AV10" s="45"/>
      <c r="AW10" s="45"/>
      <c r="AX10" s="45"/>
      <c r="AY10" s="45"/>
      <c r="AZ10" s="45"/>
      <c r="BA10" s="45"/>
      <c r="BB10" s="45">
        <f>データ!$W$6</f>
        <v>279.77999999999997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Z2Zfjx+5chLnoS0KZI9U4x7obJkuLVh/pFlU2qqkFr+EJRc+DuMUmFj81nXng5YE0Ja8LNTuRCfVF4dgQFO6VQ==" saltValue="d9S5LMuNmnoCeGV6njOQ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454435</v>
      </c>
      <c r="D6" s="33">
        <f t="shared" si="3"/>
        <v>47</v>
      </c>
      <c r="E6" s="33">
        <f t="shared" si="3"/>
        <v>1</v>
      </c>
      <c r="F6" s="33">
        <f t="shared" si="3"/>
        <v>0</v>
      </c>
      <c r="G6" s="33">
        <f t="shared" si="3"/>
        <v>0</v>
      </c>
      <c r="H6" s="33" t="str">
        <f t="shared" si="3"/>
        <v>宮崎県　五ケ瀬町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71.28</v>
      </c>
      <c r="Q6" s="34">
        <f t="shared" si="3"/>
        <v>2160</v>
      </c>
      <c r="R6" s="34">
        <f t="shared" si="3"/>
        <v>3985</v>
      </c>
      <c r="S6" s="34">
        <f t="shared" si="3"/>
        <v>171.73</v>
      </c>
      <c r="T6" s="34">
        <f t="shared" si="3"/>
        <v>23.21</v>
      </c>
      <c r="U6" s="34">
        <f t="shared" si="3"/>
        <v>2753</v>
      </c>
      <c r="V6" s="34">
        <f t="shared" si="3"/>
        <v>9.84</v>
      </c>
      <c r="W6" s="34">
        <f t="shared" si="3"/>
        <v>279.77999999999997</v>
      </c>
      <c r="X6" s="35">
        <f>IF(X7="",NA(),X7)</f>
        <v>80.44</v>
      </c>
      <c r="Y6" s="35">
        <f t="shared" ref="Y6:AG6" si="4">IF(Y7="",NA(),Y7)</f>
        <v>82.21</v>
      </c>
      <c r="Z6" s="35">
        <f t="shared" si="4"/>
        <v>83.24</v>
      </c>
      <c r="AA6" s="35">
        <f t="shared" si="4"/>
        <v>78.81</v>
      </c>
      <c r="AB6" s="35">
        <f t="shared" si="4"/>
        <v>79.84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698.56</v>
      </c>
      <c r="BF6" s="35">
        <f t="shared" ref="BF6:BN6" si="7">IF(BF7="",NA(),BF7)</f>
        <v>854.94</v>
      </c>
      <c r="BG6" s="35">
        <f t="shared" si="7"/>
        <v>749.75</v>
      </c>
      <c r="BH6" s="35">
        <f t="shared" si="7"/>
        <v>746.67</v>
      </c>
      <c r="BI6" s="35">
        <f t="shared" si="7"/>
        <v>801.36</v>
      </c>
      <c r="BJ6" s="35">
        <f t="shared" si="7"/>
        <v>1113.76</v>
      </c>
      <c r="BK6" s="35">
        <f t="shared" si="7"/>
        <v>1125.69</v>
      </c>
      <c r="BL6" s="35">
        <f t="shared" si="7"/>
        <v>1134.67</v>
      </c>
      <c r="BM6" s="35">
        <f t="shared" si="7"/>
        <v>1144.79</v>
      </c>
      <c r="BN6" s="35">
        <f t="shared" si="7"/>
        <v>1061.58</v>
      </c>
      <c r="BO6" s="34" t="str">
        <f>IF(BO7="","",IF(BO7="-","【-】","【"&amp;SUBSTITUTE(TEXT(BO7,"#,##0.00"),"-","△")&amp;"】"))</f>
        <v>【1,141.75】</v>
      </c>
      <c r="BP6" s="35">
        <f>IF(BP7="",NA(),BP7)</f>
        <v>50.4</v>
      </c>
      <c r="BQ6" s="35">
        <f t="shared" ref="BQ6:BY6" si="8">IF(BQ7="",NA(),BQ7)</f>
        <v>47.72</v>
      </c>
      <c r="BR6" s="35">
        <f t="shared" si="8"/>
        <v>58.31</v>
      </c>
      <c r="BS6" s="35">
        <f t="shared" si="8"/>
        <v>60.66</v>
      </c>
      <c r="BT6" s="35">
        <f t="shared" si="8"/>
        <v>60.86</v>
      </c>
      <c r="BU6" s="35">
        <f t="shared" si="8"/>
        <v>34.25</v>
      </c>
      <c r="BV6" s="35">
        <f t="shared" si="8"/>
        <v>46.48</v>
      </c>
      <c r="BW6" s="35">
        <f t="shared" si="8"/>
        <v>40.6</v>
      </c>
      <c r="BX6" s="35">
        <f t="shared" si="8"/>
        <v>56.04</v>
      </c>
      <c r="BY6" s="35">
        <f t="shared" si="8"/>
        <v>58.52</v>
      </c>
      <c r="BZ6" s="34" t="str">
        <f>IF(BZ7="","",IF(BZ7="-","【-】","【"&amp;SUBSTITUTE(TEXT(BZ7,"#,##0.00"),"-","△")&amp;"】"))</f>
        <v>【54.93】</v>
      </c>
      <c r="CA6" s="35">
        <f>IF(CA7="",NA(),CA7)</f>
        <v>111.18</v>
      </c>
      <c r="CB6" s="35">
        <f t="shared" ref="CB6:CJ6" si="9">IF(CB7="",NA(),CB7)</f>
        <v>128.99</v>
      </c>
      <c r="CC6" s="35">
        <f t="shared" si="9"/>
        <v>126.04</v>
      </c>
      <c r="CD6" s="35">
        <f t="shared" si="9"/>
        <v>123.3</v>
      </c>
      <c r="CE6" s="35">
        <f t="shared" si="9"/>
        <v>132.47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80.84</v>
      </c>
      <c r="CM6" s="35">
        <f t="shared" ref="CM6:CU6" si="10">IF(CM7="",NA(),CM7)</f>
        <v>79.489999999999995</v>
      </c>
      <c r="CN6" s="35">
        <f t="shared" si="10"/>
        <v>80.53</v>
      </c>
      <c r="CO6" s="35">
        <f t="shared" si="10"/>
        <v>63.18</v>
      </c>
      <c r="CP6" s="35">
        <f t="shared" si="10"/>
        <v>62.6</v>
      </c>
      <c r="CQ6" s="35">
        <f t="shared" si="10"/>
        <v>57.55</v>
      </c>
      <c r="CR6" s="35">
        <f t="shared" si="10"/>
        <v>57.43</v>
      </c>
      <c r="CS6" s="35">
        <f t="shared" si="10"/>
        <v>57.29</v>
      </c>
      <c r="CT6" s="35">
        <f t="shared" si="10"/>
        <v>55.9</v>
      </c>
      <c r="CU6" s="35">
        <f t="shared" si="10"/>
        <v>57.3</v>
      </c>
      <c r="CV6" s="34" t="str">
        <f>IF(CV7="","",IF(CV7="-","【-】","【"&amp;SUBSTITUTE(TEXT(CV7,"#,##0.00"),"-","△")&amp;"】"))</f>
        <v>【56.91】</v>
      </c>
      <c r="CW6" s="35">
        <f>IF(CW7="",NA(),CW7)</f>
        <v>99.11</v>
      </c>
      <c r="CX6" s="35">
        <f t="shared" ref="CX6:DF6" si="11">IF(CX7="",NA(),CX7)</f>
        <v>99.1</v>
      </c>
      <c r="CY6" s="35">
        <f t="shared" si="11"/>
        <v>99.09</v>
      </c>
      <c r="CZ6" s="35">
        <f t="shared" si="11"/>
        <v>99.09</v>
      </c>
      <c r="DA6" s="35">
        <f t="shared" si="11"/>
        <v>99.08</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14.73</v>
      </c>
      <c r="EF6" s="35">
        <f t="shared" si="14"/>
        <v>3.46</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454435</v>
      </c>
      <c r="D7" s="37">
        <v>47</v>
      </c>
      <c r="E7" s="37">
        <v>1</v>
      </c>
      <c r="F7" s="37">
        <v>0</v>
      </c>
      <c r="G7" s="37">
        <v>0</v>
      </c>
      <c r="H7" s="37" t="s">
        <v>108</v>
      </c>
      <c r="I7" s="37" t="s">
        <v>109</v>
      </c>
      <c r="J7" s="37" t="s">
        <v>110</v>
      </c>
      <c r="K7" s="37" t="s">
        <v>111</v>
      </c>
      <c r="L7" s="37" t="s">
        <v>112</v>
      </c>
      <c r="M7" s="37" t="s">
        <v>113</v>
      </c>
      <c r="N7" s="38" t="s">
        <v>114</v>
      </c>
      <c r="O7" s="38" t="s">
        <v>115</v>
      </c>
      <c r="P7" s="38">
        <v>71.28</v>
      </c>
      <c r="Q7" s="38">
        <v>2160</v>
      </c>
      <c r="R7" s="38">
        <v>3985</v>
      </c>
      <c r="S7" s="38">
        <v>171.73</v>
      </c>
      <c r="T7" s="38">
        <v>23.21</v>
      </c>
      <c r="U7" s="38">
        <v>2753</v>
      </c>
      <c r="V7" s="38">
        <v>9.84</v>
      </c>
      <c r="W7" s="38">
        <v>279.77999999999997</v>
      </c>
      <c r="X7" s="38">
        <v>80.44</v>
      </c>
      <c r="Y7" s="38">
        <v>82.21</v>
      </c>
      <c r="Z7" s="38">
        <v>83.24</v>
      </c>
      <c r="AA7" s="38">
        <v>78.81</v>
      </c>
      <c r="AB7" s="38">
        <v>79.84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698.56</v>
      </c>
      <c r="BF7" s="38">
        <v>854.94</v>
      </c>
      <c r="BG7" s="38">
        <v>749.75</v>
      </c>
      <c r="BH7" s="38">
        <v>746.67</v>
      </c>
      <c r="BI7" s="38">
        <v>801.36</v>
      </c>
      <c r="BJ7" s="38">
        <v>1113.76</v>
      </c>
      <c r="BK7" s="38">
        <v>1125.69</v>
      </c>
      <c r="BL7" s="38">
        <v>1134.67</v>
      </c>
      <c r="BM7" s="38">
        <v>1144.79</v>
      </c>
      <c r="BN7" s="38">
        <v>1061.58</v>
      </c>
      <c r="BO7" s="38">
        <v>1141.75</v>
      </c>
      <c r="BP7" s="38">
        <v>50.4</v>
      </c>
      <c r="BQ7" s="38">
        <v>47.72</v>
      </c>
      <c r="BR7" s="38">
        <v>58.31</v>
      </c>
      <c r="BS7" s="38">
        <v>60.66</v>
      </c>
      <c r="BT7" s="38">
        <v>60.86</v>
      </c>
      <c r="BU7" s="38">
        <v>34.25</v>
      </c>
      <c r="BV7" s="38">
        <v>46.48</v>
      </c>
      <c r="BW7" s="38">
        <v>40.6</v>
      </c>
      <c r="BX7" s="38">
        <v>56.04</v>
      </c>
      <c r="BY7" s="38">
        <v>58.52</v>
      </c>
      <c r="BZ7" s="38">
        <v>54.93</v>
      </c>
      <c r="CA7" s="38">
        <v>111.18</v>
      </c>
      <c r="CB7" s="38">
        <v>128.99</v>
      </c>
      <c r="CC7" s="38">
        <v>126.04</v>
      </c>
      <c r="CD7" s="38">
        <v>123.3</v>
      </c>
      <c r="CE7" s="38">
        <v>132.47</v>
      </c>
      <c r="CF7" s="38">
        <v>501.18</v>
      </c>
      <c r="CG7" s="38">
        <v>376.61</v>
      </c>
      <c r="CH7" s="38">
        <v>440.03</v>
      </c>
      <c r="CI7" s="38">
        <v>304.35000000000002</v>
      </c>
      <c r="CJ7" s="38">
        <v>296.3</v>
      </c>
      <c r="CK7" s="38">
        <v>292.18</v>
      </c>
      <c r="CL7" s="38">
        <v>80.84</v>
      </c>
      <c r="CM7" s="38">
        <v>79.489999999999995</v>
      </c>
      <c r="CN7" s="38">
        <v>80.53</v>
      </c>
      <c r="CO7" s="38">
        <v>63.18</v>
      </c>
      <c r="CP7" s="38">
        <v>62.6</v>
      </c>
      <c r="CQ7" s="38">
        <v>57.55</v>
      </c>
      <c r="CR7" s="38">
        <v>57.43</v>
      </c>
      <c r="CS7" s="38">
        <v>57.29</v>
      </c>
      <c r="CT7" s="38">
        <v>55.9</v>
      </c>
      <c r="CU7" s="38">
        <v>57.3</v>
      </c>
      <c r="CV7" s="38">
        <v>56.91</v>
      </c>
      <c r="CW7" s="38">
        <v>99.11</v>
      </c>
      <c r="CX7" s="38">
        <v>99.1</v>
      </c>
      <c r="CY7" s="38">
        <v>99.09</v>
      </c>
      <c r="CZ7" s="38">
        <v>99.09</v>
      </c>
      <c r="DA7" s="38">
        <v>99.08</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14.73</v>
      </c>
      <c r="EF7" s="38">
        <v>3.46</v>
      </c>
      <c r="EG7" s="38">
        <v>0</v>
      </c>
      <c r="EH7" s="38">
        <v>0</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2019-01-28T07:56:03Z</cp:lastPrinted>
  <dcterms:created xsi:type="dcterms:W3CDTF">2018-12-03T08:46:26Z</dcterms:created>
  <dcterms:modified xsi:type="dcterms:W3CDTF">2019-02-25T05:42:41Z</dcterms:modified>
  <cp:category/>
</cp:coreProperties>
</file>