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0公共下水道事業（法非適用）\"/>
    </mc:Choice>
  </mc:AlternateContent>
  <xr:revisionPtr revIDLastSave="0" documentId="13_ncr:1_{01FDD047-2356-453F-BE4B-E65D251842BE}" xr6:coauthVersionLast="40" xr6:coauthVersionMax="40" xr10:uidLastSave="{00000000-0000-0000-0000-000000000000}"/>
  <workbookProtection workbookAlgorithmName="SHA-512" workbookHashValue="0uPZq5wYDmBgcBrqB5hYZ9N4KfDVX+5Nohc3ZUlxem35Bi+zgr19BecQxN4/5zOHfheiHZ8KOK+5hj9LqJQp4Q==" workbookSaltValue="E3iwXZouyDHtMp4fDBAMw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AD10" i="4" s="1"/>
  <c r="Q6" i="5"/>
  <c r="W10" i="4" s="1"/>
  <c r="P6" i="5"/>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AT8"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<sst xmlns="http://schemas.openxmlformats.org/spreadsheetml/2006/main" count="240" uniqueCount="125">
  <si>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</si>
  <si>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</si>
  <si>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</si>
  <si>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</si>
  <si>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</si>
  <si>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</si>
  <si>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</si>
  <si>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</si>
  <si>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</si>
  <si>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</si>
  <si>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</si>
  <si>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</si>
  <si>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</si>
  <si>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</si>
  <si>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</si>
  <si>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</si>
  <si>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</si>
  <si>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</si>
  <si>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</si>
  <si>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</si>
  <si>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</si>
  <si>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</si>
  <si>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</si>
  <si>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</si>
  <si>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</si>
  <si>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</si>
  <si>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</si>
  <si>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</si>
  <si>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</si>
  <si>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</si>
  <si>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</si>
  <si>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</si>
  <si>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</si>
  <si>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</si>
  <si>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</si>
  <si>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</si>
  <si>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</si>
  <si>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</si>
  <si>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</si>
  <si>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</si>
  <si>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</si>
  <si>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</si>
  <si>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</si>
  <si>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</si>
  <si>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</si>
  <si>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</si>
  <si>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</si>
  <si>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</si>
  <si>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</si>
  <si>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</si>
  <si>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</si>
  <si>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</si>
  <si>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</si>
  <si>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</si>
  <si>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</si>
  <si>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</si>
  <si>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</si>
  <si>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</si>
  <si>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</si>
  <si>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</si>
  <si>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</si>
  <si>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</si>
  <si>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</si>
  <si>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</si>
  <si>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</si>
  <si>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</si>
  <si>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</si>
  <si>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</si>
  <si>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</si>
  <si>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</si>
  <si>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</si>
  <si>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</si>
  <si>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</si>
  <si>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</si>
  <si>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</si>
  <si>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</si>
  <si>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</si>
  <si>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</si>
  <si>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</si>
  <si>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</si>
  <si>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</si>
  <si>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</si>
  <si>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</si>
  <si>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</si>
  <si>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</si>
  <si>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</si>
  <si>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</si>
  <si>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</si>
  <si>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</si>
  <si>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</si>
  <si>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</si>
  <si>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</si>
  <si>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</si>
  <si>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</si>
  <si>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</si>
  <si>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</si>
  <si>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</si>
  <si>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</si>
  <si>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</si>
  <si>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</si>
  <si>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</si>
  <si>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</si>
  <si>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</si>
  <si>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</si>
  <si>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</si>
  <si>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</si>
  <si>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</si>
  <si>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</si>
  <si>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</si>
  <si>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</si>
  <si>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</si>
  <si>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</si>
  <si>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</si>
  <si>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</si>
  <si>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</si>
  <si>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</si>
  <si>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</si>
  <si>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</si>
  <si>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</si>
  <si>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</si>
  <si>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</si>
  <si>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</si>
  <si>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平成１４年度から供用開始した事業であることから、まだ更新等を行っていない状況です。
　しかし、経営分析から見ても問題を先送りしている感は否めません。
　限られた財源の中で、管渠等含め計画通り更新できるよう平成２９年度にストックマネジメント計画を策定したところです。
　今後も、定期的な経営分析を行っていき、その中で経営戦略の策定を平成３２年度に予定しています。</t>
    <rPh sb="29" eb="30">
      <t>トウ</t>
    </rPh>
    <rPh sb="31" eb="32">
      <t>オコナ</t>
    </rPh>
    <rPh sb="54" eb="55">
      <t>ミ</t>
    </rPh>
    <rPh sb="77" eb="78">
      <t>カギ</t>
    </rPh>
    <rPh sb="81" eb="83">
      <t>ザイゲン</t>
    </rPh>
    <rPh sb="84" eb="85">
      <t>ナカ</t>
    </rPh>
    <rPh sb="103" eb="105">
      <t>ヘイセイ</t>
    </rPh>
    <rPh sb="107" eb="109">
      <t>ネンド</t>
    </rPh>
    <rPh sb="120" eb="122">
      <t>ケイカク</t>
    </rPh>
    <rPh sb="123" eb="125">
      <t>サクテイ</t>
    </rPh>
    <rPh sb="135" eb="137">
      <t>コンゴ</t>
    </rPh>
    <rPh sb="156" eb="157">
      <t>ナカ</t>
    </rPh>
    <rPh sb="158" eb="160">
      <t>ケイエイ</t>
    </rPh>
    <rPh sb="160" eb="162">
      <t>センリャク</t>
    </rPh>
    <rPh sb="163" eb="165">
      <t>サクテイ</t>
    </rPh>
    <rPh sb="166" eb="168">
      <t>ヘイセイ</t>
    </rPh>
    <rPh sb="170" eb="172">
      <t>ネンド</t>
    </rPh>
    <rPh sb="173" eb="175">
      <t>ヨテイ</t>
    </rPh>
    <phoneticPr fontId="4"/>
  </si>
  <si>
    <t>　現状は、老朽化対策等更新が必要な状況ではありません。</t>
    <rPh sb="1" eb="3">
      <t>ゲンジョウ</t>
    </rPh>
    <rPh sb="5" eb="8">
      <t>ロウキュウカ</t>
    </rPh>
    <rPh sb="8" eb="10">
      <t>タイサク</t>
    </rPh>
    <rPh sb="10" eb="11">
      <t>トウ</t>
    </rPh>
    <rPh sb="11" eb="13">
      <t>コウシン</t>
    </rPh>
    <rPh sb="14" eb="16">
      <t>ヒツヨウ</t>
    </rPh>
    <rPh sb="17" eb="19">
      <t>ジョウキョウ</t>
    </rPh>
    <phoneticPr fontId="4"/>
  </si>
  <si>
    <t>　左表①について指数が１００％を下回っており、経営の健全性が確保されていない現状です。
　短期的に見れば、この状況が続くと推測されますが、現在、前処理施設（し尿・浄化槽汚泥処理）を建設しており、中長期的に見ると、処理料収入により６ポイント程度の上昇を見込んでいます。
　その他対策として、使用料の値上げが考えられますが、値上げを行った場合、未接続の方の接続意欲が低下し、結果、計画した収入の確保ができないことが懸念されます。
　当面は、一層の接続推進に努め、中長期にわたる分析を行いますが、改善が見込まれない場合には値上げ等を含めた対策を講じなければなりません。
　なお、前年比８．２９ポイント減については、費用の性質により経費の計上を見直した結果によるものです（資本的支出→収益的支出）。
　左表④、⑤についても同様に中長期にわたる分析を行っていきます。
　左表⑥、⑦、⑧については、今後も下水道への接続、水洗化推進に取り組み、定期的な分析を行っていきます。</t>
    <rPh sb="1" eb="2">
      <t>サ</t>
    </rPh>
    <rPh sb="2" eb="3">
      <t>ヒョウ</t>
    </rPh>
    <rPh sb="8" eb="10">
      <t>シスウ</t>
    </rPh>
    <rPh sb="16" eb="18">
      <t>シタマワ</t>
    </rPh>
    <rPh sb="23" eb="25">
      <t>ケイエイ</t>
    </rPh>
    <rPh sb="26" eb="29">
      <t>ケンゼンセイ</t>
    </rPh>
    <rPh sb="30" eb="32">
      <t>カクホ</t>
    </rPh>
    <rPh sb="38" eb="40">
      <t>ゲンジョウ</t>
    </rPh>
    <rPh sb="45" eb="48">
      <t>タンキテキ</t>
    </rPh>
    <rPh sb="49" eb="50">
      <t>ミ</t>
    </rPh>
    <rPh sb="55" eb="57">
      <t>ジョウキョウ</t>
    </rPh>
    <rPh sb="58" eb="59">
      <t>ツヅ</t>
    </rPh>
    <rPh sb="61" eb="63">
      <t>スイソク</t>
    </rPh>
    <rPh sb="137" eb="138">
      <t>ホカ</t>
    </rPh>
    <rPh sb="138" eb="140">
      <t>タイサク</t>
    </rPh>
    <rPh sb="144" eb="146">
      <t>シヨウ</t>
    </rPh>
    <rPh sb="146" eb="147">
      <t>リョウ</t>
    </rPh>
    <rPh sb="148" eb="150">
      <t>ネア</t>
    </rPh>
    <rPh sb="152" eb="153">
      <t>カンガ</t>
    </rPh>
    <rPh sb="160" eb="162">
      <t>ネア</t>
    </rPh>
    <rPh sb="164" eb="165">
      <t>オコナ</t>
    </rPh>
    <rPh sb="167" eb="168">
      <t>バ</t>
    </rPh>
    <rPh sb="170" eb="173">
      <t>ミセツゾク</t>
    </rPh>
    <rPh sb="174" eb="175">
      <t>カタ</t>
    </rPh>
    <rPh sb="176" eb="178">
      <t>セツゾク</t>
    </rPh>
    <rPh sb="178" eb="180">
      <t>イヨク</t>
    </rPh>
    <rPh sb="181" eb="183">
      <t>テイカ</t>
    </rPh>
    <rPh sb="185" eb="187">
      <t>ケッカ</t>
    </rPh>
    <rPh sb="188" eb="190">
      <t>ケイカク</t>
    </rPh>
    <rPh sb="192" eb="194">
      <t>シュウニュウ</t>
    </rPh>
    <rPh sb="195" eb="197">
      <t>カクホ</t>
    </rPh>
    <rPh sb="205" eb="207">
      <t>ケネン</t>
    </rPh>
    <rPh sb="214" eb="216">
      <t>トウメン</t>
    </rPh>
    <rPh sb="218" eb="220">
      <t>イッソウ</t>
    </rPh>
    <rPh sb="221" eb="223">
      <t>セツゾク</t>
    </rPh>
    <rPh sb="223" eb="225">
      <t>スイシン</t>
    </rPh>
    <rPh sb="226" eb="227">
      <t>ツト</t>
    </rPh>
    <rPh sb="236" eb="238">
      <t>ブンセキ</t>
    </rPh>
    <rPh sb="239" eb="240">
      <t>オコナ</t>
    </rPh>
    <rPh sb="245" eb="247">
      <t>カイゼン</t>
    </rPh>
    <rPh sb="248" eb="250">
      <t>ミコ</t>
    </rPh>
    <rPh sb="254" eb="256">
      <t>バアイ</t>
    </rPh>
    <rPh sb="258" eb="260">
      <t>ネア</t>
    </rPh>
    <rPh sb="261" eb="262">
      <t>トウ</t>
    </rPh>
    <rPh sb="263" eb="264">
      <t>フク</t>
    </rPh>
    <rPh sb="266" eb="268">
      <t>タイサク</t>
    </rPh>
    <rPh sb="269" eb="270">
      <t>コウ</t>
    </rPh>
    <rPh sb="286" eb="289">
      <t>ゼンネンヒ</t>
    </rPh>
    <rPh sb="297" eb="298">
      <t>ゲン</t>
    </rPh>
    <rPh sb="304" eb="306">
      <t>ヒヨウ</t>
    </rPh>
    <rPh sb="307" eb="309">
      <t>セイシツ</t>
    </rPh>
    <rPh sb="312" eb="314">
      <t>ケイヒ</t>
    </rPh>
    <rPh sb="315" eb="317">
      <t>ケイジョウ</t>
    </rPh>
    <rPh sb="318" eb="320">
      <t>ミナオ</t>
    </rPh>
    <rPh sb="322" eb="324">
      <t>ケッカ</t>
    </rPh>
    <rPh sb="332" eb="335">
      <t>シホンテキ</t>
    </rPh>
    <rPh sb="335" eb="337">
      <t>シシュツ</t>
    </rPh>
    <rPh sb="338" eb="341">
      <t>シュウエキテキ</t>
    </rPh>
    <rPh sb="341" eb="343">
      <t>シシュツ</t>
    </rPh>
    <rPh sb="347" eb="348">
      <t>サ</t>
    </rPh>
    <rPh sb="348" eb="349">
      <t>ヒョウ</t>
    </rPh>
    <rPh sb="357" eb="359">
      <t>ドウヨウ</t>
    </rPh>
    <rPh sb="360" eb="363">
      <t>チュウチョウキ</t>
    </rPh>
    <rPh sb="367" eb="369">
      <t>ブンセキ</t>
    </rPh>
    <rPh sb="370" eb="371">
      <t>オコナ</t>
    </rPh>
    <rPh sb="380" eb="381">
      <t>サ</t>
    </rPh>
    <rPh sb="381" eb="382">
      <t>ヒョウ</t>
    </rPh>
    <rPh sb="393" eb="395">
      <t>コンゴ</t>
    </rPh>
    <rPh sb="396" eb="399">
      <t>ゲスイドウ</t>
    </rPh>
    <rPh sb="401" eb="403">
      <t>セツゾク</t>
    </rPh>
    <rPh sb="404" eb="407">
      <t>スイセンカ</t>
    </rPh>
    <rPh sb="407" eb="409">
      <t>スイシン</t>
    </rPh>
    <rPh sb="410" eb="411">
      <t>ト</t>
    </rPh>
    <rPh sb="412" eb="413">
      <t>ク</t>
    </rPh>
    <rPh sb="415" eb="418">
      <t>テイキテキ</t>
    </rPh>
    <rPh sb="419" eb="421">
      <t>ブンセキ</t>
    </rPh>
    <rPh sb="422" eb="4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</si>
</sst>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4.04</c:v>
                </c:pt>
                <c:pt idx="1">
                  <c:v>1.0900000000000001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B3-4D30-A7FD-8F020471372B}"/>
            </c:ext>
          </c:extLst>
        </c:ser>
        <c:dLbls>
          <c:showLegendKey val="0"/>
          <c:showVal val="0"/>
          <c:showCatName val="0"/>
          <c:showSerName val="0"/>
          <c:showPercent val="0"/>
          <c:showBubbleSize val="0"/>
        </c:dLbls>
        <c:gapWidth val="150"/>
        <c:axId val="130703040"/>
        <c:axId val="1307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0.15</c:v>
                </c:pt>
                <c:pt idx="4">
                  <c:v>0.16</c:v>
                </c:pt>
              </c:numCache>
            </c:numRef>
          </c:val>
          <c:smooth val="0"/>
          <c:extLst>
            <c:ext xmlns:c16="http://schemas.microsoft.com/office/drawing/2014/chart" uri="{C3380CC4-5D6E-409C-BE32-E72D297353CC}">
              <c16:uniqueId val="{00000001-FCB3-4D30-A7FD-8F020471372B}"/>
            </c:ext>
          </c:extLst>
        </c:ser>
        <c:dLbls>
          <c:showLegendKey val="0"/>
          <c:showVal val="0"/>
          <c:showCatName val="0"/>
          <c:showSerName val="0"/>
          <c:showPercent val="0"/>
          <c:showBubbleSize val="0"/>
        </c:dLbls>
        <c:marker val="1"/>
        <c:smooth val="0"/>
        <c:axId val="130703040"/>
        <c:axId val="130703424"/>
      </c:lineChart>
      <c:dateAx>
        <c:axId val="130703040"/>
        <c:scaling>
          <c:orientation val="minMax"/>
        </c:scaling>
        <c:delete val="1"/>
        <c:axPos val="b"/>
        <c:numFmt formatCode="ge" sourceLinked="1"/>
        <c:majorTickMark val="none"/>
        <c:minorTickMark val="none"/>
        <c:tickLblPos val="none"/>
        <c:crossAx val="130703424"/>
        <c:crosses val="autoZero"/>
        <c:auto val="1"/>
        <c:lblOffset val="100"/>
        <c:baseTimeUnit val="years"/>
      </c:dateAx>
      <c:valAx>
        <c:axId val="1307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35.770000000000003</c:v>
                </c:pt>
                <c:pt idx="1">
                  <c:v>36.840000000000003</c:v>
                </c:pt>
                <c:pt idx="2">
                  <c:v>37.11</c:v>
                </c:pt>
                <c:pt idx="3">
                  <c:v>37.93</c:v>
                </c:pt>
                <c:pt idx="4">
                  <c:v>37.950000000000003</c:v>
                </c:pt>
              </c:numCache>
            </c:numRef>
          </c:val>
          <c:extLst>
            <c:ext xmlns:c16="http://schemas.microsoft.com/office/drawing/2014/chart" uri="{C3380CC4-5D6E-409C-BE32-E72D297353CC}">
              <c16:uniqueId val="{00000000-6FE1-4CA5-9C13-083266041D10}"/>
            </c:ext>
          </c:extLst>
        </c:ser>
        <c:dLbls>
          <c:showLegendKey val="0"/>
          <c:showVal val="0"/>
          <c:showCatName val="0"/>
          <c:showSerName val="0"/>
          <c:showPercent val="0"/>
          <c:showBubbleSize val="0"/>
        </c:dLbls>
        <c:gapWidth val="150"/>
        <c:axId val="250718424"/>
        <c:axId val="2507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53.51</c:v>
                </c:pt>
                <c:pt idx="4">
                  <c:v>53.5</c:v>
                </c:pt>
              </c:numCache>
            </c:numRef>
          </c:val>
          <c:smooth val="0"/>
          <c:extLst>
            <c:ext xmlns:c16="http://schemas.microsoft.com/office/drawing/2014/chart" uri="{C3380CC4-5D6E-409C-BE32-E72D297353CC}">
              <c16:uniqueId val="{00000001-6FE1-4CA5-9C13-083266041D10}"/>
            </c:ext>
          </c:extLst>
        </c:ser>
        <c:dLbls>
          <c:showLegendKey val="0"/>
          <c:showVal val="0"/>
          <c:showCatName val="0"/>
          <c:showSerName val="0"/>
          <c:showPercent val="0"/>
          <c:showBubbleSize val="0"/>
        </c:dLbls>
        <c:marker val="1"/>
        <c:smooth val="0"/>
        <c:axId val="250718424"/>
        <c:axId val="250718816"/>
      </c:lineChart>
      <c:dateAx>
        <c:axId val="250718424"/>
        <c:scaling>
          <c:orientation val="minMax"/>
        </c:scaling>
        <c:delete val="1"/>
        <c:axPos val="b"/>
        <c:numFmt formatCode="ge" sourceLinked="1"/>
        <c:majorTickMark val="none"/>
        <c:minorTickMark val="none"/>
        <c:tickLblPos val="none"/>
        <c:crossAx val="250718816"/>
        <c:crosses val="autoZero"/>
        <c:auto val="1"/>
        <c:lblOffset val="100"/>
        <c:baseTimeUnit val="years"/>
      </c:dateAx>
      <c:valAx>
        <c:axId val="2507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66.209999999999994</c:v>
                </c:pt>
                <c:pt idx="1">
                  <c:v>68.150000000000006</c:v>
                </c:pt>
                <c:pt idx="2">
                  <c:v>71.38</c:v>
                </c:pt>
                <c:pt idx="3">
                  <c:v>72.53</c:v>
                </c:pt>
                <c:pt idx="4">
                  <c:v>74.290000000000006</c:v>
                </c:pt>
              </c:numCache>
            </c:numRef>
          </c:val>
          <c:extLst>
            <c:ext xmlns:c16="http://schemas.microsoft.com/office/drawing/2014/chart" uri="{C3380CC4-5D6E-409C-BE32-E72D297353CC}">
              <c16:uniqueId val="{00000000-B2CF-4BD8-9F89-3CDD29629BF6}"/>
            </c:ext>
          </c:extLst>
        </c:ser>
        <c:dLbls>
          <c:showLegendKey val="0"/>
          <c:showVal val="0"/>
          <c:showCatName val="0"/>
          <c:showSerName val="0"/>
          <c:showPercent val="0"/>
          <c:showBubbleSize val="0"/>
        </c:dLbls>
        <c:gapWidth val="150"/>
        <c:axId val="250719992"/>
        <c:axId val="2507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83.91</c:v>
                </c:pt>
                <c:pt idx="4">
                  <c:v>83.51</c:v>
                </c:pt>
              </c:numCache>
            </c:numRef>
          </c:val>
          <c:smooth val="0"/>
          <c:extLst>
            <c:ext xmlns:c16="http://schemas.microsoft.com/office/drawing/2014/chart" uri="{C3380CC4-5D6E-409C-BE32-E72D297353CC}">
              <c16:uniqueId val="{00000001-B2CF-4BD8-9F89-3CDD29629BF6}"/>
            </c:ext>
          </c:extLst>
        </c:ser>
        <c:dLbls>
          <c:showLegendKey val="0"/>
          <c:showVal val="0"/>
          <c:showCatName val="0"/>
          <c:showSerName val="0"/>
          <c:showPercent val="0"/>
          <c:showBubbleSize val="0"/>
        </c:dLbls>
        <c:marker val="1"/>
        <c:smooth val="0"/>
        <c:axId val="250719992"/>
        <c:axId val="250720384"/>
      </c:lineChart>
      <c:dateAx>
        <c:axId val="250719992"/>
        <c:scaling>
          <c:orientation val="minMax"/>
        </c:scaling>
        <c:delete val="1"/>
        <c:axPos val="b"/>
        <c:numFmt formatCode="ge" sourceLinked="1"/>
        <c:majorTickMark val="none"/>
        <c:minorTickMark val="none"/>
        <c:tickLblPos val="none"/>
        <c:crossAx val="250720384"/>
        <c:crosses val="autoZero"/>
        <c:auto val="1"/>
        <c:lblOffset val="100"/>
        <c:baseTimeUnit val="years"/>
      </c:dateAx>
      <c:valAx>
        <c:axId val="250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92.04</c:v>
                </c:pt>
                <c:pt idx="1">
                  <c:v>98.35</c:v>
                </c:pt>
                <c:pt idx="2">
                  <c:v>99.49</c:v>
                </c:pt>
                <c:pt idx="3">
                  <c:v>94.12</c:v>
                </c:pt>
                <c:pt idx="4">
                  <c:v>85.83</c:v>
                </c:pt>
              </c:numCache>
            </c:numRef>
          </c:val>
          <c:extLst>
            <c:ext xmlns:c16="http://schemas.microsoft.com/office/drawing/2014/chart" uri="{C3380CC4-5D6E-409C-BE32-E72D297353CC}">
              <c16:uniqueId val="{00000000-CB22-4817-AE2F-0EFBFB61B9D1}"/>
            </c:ext>
          </c:extLst>
        </c:ser>
        <c:dLbls>
          <c:showLegendKey val="0"/>
          <c:showVal val="0"/>
          <c:showCatName val="0"/>
          <c:showSerName val="0"/>
          <c:showPercent val="0"/>
          <c:showBubbleSize val="0"/>
        </c:dLbls>
        <c:gapWidth val="150"/>
        <c:axId val="250196056"/>
        <c:axId val="2501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2-4817-AE2F-0EFBFB61B9D1}"/>
            </c:ext>
          </c:extLst>
        </c:ser>
        <c:dLbls>
          <c:showLegendKey val="0"/>
          <c:showVal val="0"/>
          <c:showCatName val="0"/>
          <c:showSerName val="0"/>
          <c:showPercent val="0"/>
          <c:showBubbleSize val="0"/>
        </c:dLbls>
        <c:marker val="1"/>
        <c:smooth val="0"/>
        <c:axId val="250196056"/>
        <c:axId val="250196440"/>
      </c:lineChart>
      <c:dateAx>
        <c:axId val="250196056"/>
        <c:scaling>
          <c:orientation val="minMax"/>
        </c:scaling>
        <c:delete val="1"/>
        <c:axPos val="b"/>
        <c:numFmt formatCode="ge" sourceLinked="1"/>
        <c:majorTickMark val="none"/>
        <c:minorTickMark val="none"/>
        <c:tickLblPos val="none"/>
        <c:crossAx val="250196440"/>
        <c:crosses val="autoZero"/>
        <c:auto val="1"/>
        <c:lblOffset val="100"/>
        <c:baseTimeUnit val="years"/>
      </c:dateAx>
      <c:valAx>
        <c:axId val="2501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9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D-4B21-B298-2BF8FE0881FB}"/>
            </c:ext>
          </c:extLst>
        </c:ser>
        <c:dLbls>
          <c:showLegendKey val="0"/>
          <c:showVal val="0"/>
          <c:showCatName val="0"/>
          <c:showSerName val="0"/>
          <c:showPercent val="0"/>
          <c:showBubbleSize val="0"/>
        </c:dLbls>
        <c:gapWidth val="150"/>
        <c:axId val="250156392"/>
        <c:axId val="25015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D-4B21-B298-2BF8FE0881FB}"/>
            </c:ext>
          </c:extLst>
        </c:ser>
        <c:dLbls>
          <c:showLegendKey val="0"/>
          <c:showVal val="0"/>
          <c:showCatName val="0"/>
          <c:showSerName val="0"/>
          <c:showPercent val="0"/>
          <c:showBubbleSize val="0"/>
        </c:dLbls>
        <c:marker val="1"/>
        <c:smooth val="0"/>
        <c:axId val="250156392"/>
        <c:axId val="250156776"/>
      </c:lineChart>
      <c:dateAx>
        <c:axId val="250156392"/>
        <c:scaling>
          <c:orientation val="minMax"/>
        </c:scaling>
        <c:delete val="1"/>
        <c:axPos val="b"/>
        <c:numFmt formatCode="ge" sourceLinked="1"/>
        <c:majorTickMark val="none"/>
        <c:minorTickMark val="none"/>
        <c:tickLblPos val="none"/>
        <c:crossAx val="250156776"/>
        <c:crosses val="autoZero"/>
        <c:auto val="1"/>
        <c:lblOffset val="100"/>
        <c:baseTimeUnit val="years"/>
      </c:dateAx>
      <c:valAx>
        <c:axId val="25015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1-42A2-863C-746C2993CA6E}"/>
            </c:ext>
          </c:extLst>
        </c:ser>
        <c:dLbls>
          <c:showLegendKey val="0"/>
          <c:showVal val="0"/>
          <c:showCatName val="0"/>
          <c:showSerName val="0"/>
          <c:showPercent val="0"/>
          <c:showBubbleSize val="0"/>
        </c:dLbls>
        <c:gapWidth val="150"/>
        <c:axId val="250813704"/>
        <c:axId val="25083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1-42A2-863C-746C2993CA6E}"/>
            </c:ext>
          </c:extLst>
        </c:ser>
        <c:dLbls>
          <c:showLegendKey val="0"/>
          <c:showVal val="0"/>
          <c:showCatName val="0"/>
          <c:showSerName val="0"/>
          <c:showPercent val="0"/>
          <c:showBubbleSize val="0"/>
        </c:dLbls>
        <c:marker val="1"/>
        <c:smooth val="0"/>
        <c:axId val="250813704"/>
        <c:axId val="250832824"/>
      </c:lineChart>
      <c:dateAx>
        <c:axId val="250813704"/>
        <c:scaling>
          <c:orientation val="minMax"/>
        </c:scaling>
        <c:delete val="1"/>
        <c:axPos val="b"/>
        <c:numFmt formatCode="ge" sourceLinked="1"/>
        <c:majorTickMark val="none"/>
        <c:minorTickMark val="none"/>
        <c:tickLblPos val="none"/>
        <c:crossAx val="250832824"/>
        <c:crosses val="autoZero"/>
        <c:auto val="1"/>
        <c:lblOffset val="100"/>
        <c:baseTimeUnit val="years"/>
      </c:dateAx>
      <c:valAx>
        <c:axId val="25083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8-46FC-A462-E1F9B5E33DF7}"/>
            </c:ext>
          </c:extLst>
        </c:ser>
        <c:dLbls>
          <c:showLegendKey val="0"/>
          <c:showVal val="0"/>
          <c:showCatName val="0"/>
          <c:showSerName val="0"/>
          <c:showPercent val="0"/>
          <c:showBubbleSize val="0"/>
        </c:dLbls>
        <c:gapWidth val="150"/>
        <c:axId val="250834016"/>
        <c:axId val="25083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8-46FC-A462-E1F9B5E33DF7}"/>
            </c:ext>
          </c:extLst>
        </c:ser>
        <c:dLbls>
          <c:showLegendKey val="0"/>
          <c:showVal val="0"/>
          <c:showCatName val="0"/>
          <c:showSerName val="0"/>
          <c:showPercent val="0"/>
          <c:showBubbleSize val="0"/>
        </c:dLbls>
        <c:marker val="1"/>
        <c:smooth val="0"/>
        <c:axId val="250834016"/>
        <c:axId val="250834408"/>
      </c:lineChart>
      <c:dateAx>
        <c:axId val="250834016"/>
        <c:scaling>
          <c:orientation val="minMax"/>
        </c:scaling>
        <c:delete val="1"/>
        <c:axPos val="b"/>
        <c:numFmt formatCode="ge" sourceLinked="1"/>
        <c:majorTickMark val="none"/>
        <c:minorTickMark val="none"/>
        <c:tickLblPos val="none"/>
        <c:crossAx val="250834408"/>
        <c:crosses val="autoZero"/>
        <c:auto val="1"/>
        <c:lblOffset val="100"/>
        <c:baseTimeUnit val="years"/>
      </c:dateAx>
      <c:valAx>
        <c:axId val="2508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D-48D4-8824-0381A561818D}"/>
            </c:ext>
          </c:extLst>
        </c:ser>
        <c:dLbls>
          <c:showLegendKey val="0"/>
          <c:showVal val="0"/>
          <c:showCatName val="0"/>
          <c:showSerName val="0"/>
          <c:showPercent val="0"/>
          <c:showBubbleSize val="0"/>
        </c:dLbls>
        <c:gapWidth val="150"/>
        <c:axId val="250835584"/>
        <c:axId val="25083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D-48D4-8824-0381A561818D}"/>
            </c:ext>
          </c:extLst>
        </c:ser>
        <c:dLbls>
          <c:showLegendKey val="0"/>
          <c:showVal val="0"/>
          <c:showCatName val="0"/>
          <c:showSerName val="0"/>
          <c:showPercent val="0"/>
          <c:showBubbleSize val="0"/>
        </c:dLbls>
        <c:marker val="1"/>
        <c:smooth val="0"/>
        <c:axId val="250835584"/>
        <c:axId val="250835976"/>
      </c:lineChart>
      <c:dateAx>
        <c:axId val="250835584"/>
        <c:scaling>
          <c:orientation val="minMax"/>
        </c:scaling>
        <c:delete val="1"/>
        <c:axPos val="b"/>
        <c:numFmt formatCode="ge" sourceLinked="1"/>
        <c:majorTickMark val="none"/>
        <c:minorTickMark val="none"/>
        <c:tickLblPos val="none"/>
        <c:crossAx val="250835976"/>
        <c:crosses val="autoZero"/>
        <c:auto val="1"/>
        <c:lblOffset val="100"/>
        <c:baseTimeUnit val="years"/>
      </c:dateAx>
      <c:valAx>
        <c:axId val="2508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186.45</c:v>
                </c:pt>
                <c:pt idx="1">
                  <c:v>170.75</c:v>
                </c:pt>
                <c:pt idx="2">
                  <c:v>127.87</c:v>
                </c:pt>
                <c:pt idx="3">
                  <c:v>118.47</c:v>
                </c:pt>
                <c:pt idx="4">
                  <c:v>109.3</c:v>
                </c:pt>
              </c:numCache>
            </c:numRef>
          </c:val>
          <c:extLst>
            <c:ext xmlns:c16="http://schemas.microsoft.com/office/drawing/2014/chart" uri="{C3380CC4-5D6E-409C-BE32-E72D297353CC}">
              <c16:uniqueId val="{00000000-F0F4-4B74-81DC-91D169AB50DE}"/>
            </c:ext>
          </c:extLst>
        </c:ser>
        <c:dLbls>
          <c:showLegendKey val="0"/>
          <c:showVal val="0"/>
          <c:showCatName val="0"/>
          <c:showSerName val="0"/>
          <c:showPercent val="0"/>
          <c:showBubbleSize val="0"/>
        </c:dLbls>
        <c:gapWidth val="150"/>
        <c:axId val="250659640"/>
        <c:axId val="2506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1111.31</c:v>
                </c:pt>
                <c:pt idx="4">
                  <c:v>966.33</c:v>
                </c:pt>
              </c:numCache>
            </c:numRef>
          </c:val>
          <c:smooth val="0"/>
          <c:extLst>
            <c:ext xmlns:c16="http://schemas.microsoft.com/office/drawing/2014/chart" uri="{C3380CC4-5D6E-409C-BE32-E72D297353CC}">
              <c16:uniqueId val="{00000001-F0F4-4B74-81DC-91D169AB50DE}"/>
            </c:ext>
          </c:extLst>
        </c:ser>
        <c:dLbls>
          <c:showLegendKey val="0"/>
          <c:showVal val="0"/>
          <c:showCatName val="0"/>
          <c:showSerName val="0"/>
          <c:showPercent val="0"/>
          <c:showBubbleSize val="0"/>
        </c:dLbls>
        <c:marker val="1"/>
        <c:smooth val="0"/>
        <c:axId val="250659640"/>
        <c:axId val="250660032"/>
      </c:lineChart>
      <c:dateAx>
        <c:axId val="250659640"/>
        <c:scaling>
          <c:orientation val="minMax"/>
        </c:scaling>
        <c:delete val="1"/>
        <c:axPos val="b"/>
        <c:numFmt formatCode="ge" sourceLinked="1"/>
        <c:majorTickMark val="none"/>
        <c:minorTickMark val="none"/>
        <c:tickLblPos val="none"/>
        <c:crossAx val="250660032"/>
        <c:crosses val="autoZero"/>
        <c:auto val="1"/>
        <c:lblOffset val="100"/>
        <c:baseTimeUnit val="years"/>
      </c:dateAx>
      <c:valAx>
        <c:axId val="2506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92.74</c:v>
                </c:pt>
                <c:pt idx="1">
                  <c:v>106.14</c:v>
                </c:pt>
                <c:pt idx="2">
                  <c:v>108.77</c:v>
                </c:pt>
                <c:pt idx="3">
                  <c:v>95.82</c:v>
                </c:pt>
                <c:pt idx="4">
                  <c:v>97.16</c:v>
                </c:pt>
              </c:numCache>
            </c:numRef>
          </c:val>
          <c:extLst>
            <c:ext xmlns:c16="http://schemas.microsoft.com/office/drawing/2014/chart" uri="{C3380CC4-5D6E-409C-BE32-E72D297353CC}">
              <c16:uniqueId val="{00000000-86E6-4D81-80D7-A361C9CD13C0}"/>
            </c:ext>
          </c:extLst>
        </c:ser>
        <c:dLbls>
          <c:showLegendKey val="0"/>
          <c:showVal val="0"/>
          <c:showCatName val="0"/>
          <c:showSerName val="0"/>
          <c:showPercent val="0"/>
          <c:showBubbleSize val="0"/>
        </c:dLbls>
        <c:gapWidth val="150"/>
        <c:axId val="250661208"/>
        <c:axId val="2506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75.540000000000006</c:v>
                </c:pt>
                <c:pt idx="4">
                  <c:v>81.739999999999995</c:v>
                </c:pt>
              </c:numCache>
            </c:numRef>
          </c:val>
          <c:smooth val="0"/>
          <c:extLst>
            <c:ext xmlns:c16="http://schemas.microsoft.com/office/drawing/2014/chart" uri="{C3380CC4-5D6E-409C-BE32-E72D297353CC}">
              <c16:uniqueId val="{00000001-86E6-4D81-80D7-A361C9CD13C0}"/>
            </c:ext>
          </c:extLst>
        </c:ser>
        <c:dLbls>
          <c:showLegendKey val="0"/>
          <c:showVal val="0"/>
          <c:showCatName val="0"/>
          <c:showSerName val="0"/>
          <c:showPercent val="0"/>
          <c:showBubbleSize val="0"/>
        </c:dLbls>
        <c:marker val="1"/>
        <c:smooth val="0"/>
        <c:axId val="250661208"/>
        <c:axId val="250661600"/>
      </c:lineChart>
      <c:dateAx>
        <c:axId val="250661208"/>
        <c:scaling>
          <c:orientation val="minMax"/>
        </c:scaling>
        <c:delete val="1"/>
        <c:axPos val="b"/>
        <c:numFmt formatCode="ge" sourceLinked="1"/>
        <c:majorTickMark val="none"/>
        <c:minorTickMark val="none"/>
        <c:tickLblPos val="none"/>
        <c:crossAx val="250661600"/>
        <c:crosses val="autoZero"/>
        <c:auto val="1"/>
        <c:lblOffset val="100"/>
        <c:baseTimeUnit val="years"/>
      </c:dateAx>
      <c:valAx>
        <c:axId val="2506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133.94999999999999</c:v>
                </c:pt>
                <c:pt idx="2">
                  <c:v>132.38999999999999</c:v>
                </c:pt>
                <c:pt idx="3">
                  <c:v>150</c:v>
                </c:pt>
                <c:pt idx="4">
                  <c:v>150</c:v>
                </c:pt>
              </c:numCache>
            </c:numRef>
          </c:val>
          <c:extLst>
            <c:ext xmlns:c16="http://schemas.microsoft.com/office/drawing/2014/chart" uri="{C3380CC4-5D6E-409C-BE32-E72D297353CC}">
              <c16:uniqueId val="{00000000-C953-46FF-9346-74DA1F53127A}"/>
            </c:ext>
          </c:extLst>
        </c:ser>
        <c:dLbls>
          <c:showLegendKey val="0"/>
          <c:showVal val="0"/>
          <c:showCatName val="0"/>
          <c:showSerName val="0"/>
          <c:showPercent val="0"/>
          <c:showBubbleSize val="0"/>
        </c:dLbls>
        <c:gapWidth val="150"/>
        <c:axId val="250662776"/>
        <c:axId val="250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207.96</c:v>
                </c:pt>
                <c:pt idx="4">
                  <c:v>194.31</c:v>
                </c:pt>
              </c:numCache>
            </c:numRef>
          </c:val>
          <c:smooth val="0"/>
          <c:extLst>
            <c:ext xmlns:c16="http://schemas.microsoft.com/office/drawing/2014/chart" uri="{C3380CC4-5D6E-409C-BE32-E72D297353CC}">
              <c16:uniqueId val="{00000001-C953-46FF-9346-74DA1F53127A}"/>
            </c:ext>
          </c:extLst>
        </c:ser>
        <c:dLbls>
          <c:showLegendKey val="0"/>
          <c:showVal val="0"/>
          <c:showCatName val="0"/>
          <c:showSerName val="0"/>
          <c:showPercent val="0"/>
          <c:showBubbleSize val="0"/>
        </c:dLbls>
        <c:marker val="1"/>
        <c:smooth val="0"/>
        <c:axId val="250662776"/>
        <c:axId val="250663168"/>
      </c:lineChart>
      <c:dateAx>
        <c:axId val="250662776"/>
        <c:scaling>
          <c:orientation val="minMax"/>
        </c:scaling>
        <c:delete val="1"/>
        <c:axPos val="b"/>
        <c:numFmt formatCode="ge" sourceLinked="1"/>
        <c:majorTickMark val="none"/>
        <c:minorTickMark val="none"/>
        <c:tickLblPos val="none"/>
        <c:crossAx val="250663168"/>
        <c:crosses val="autoZero"/>
        <c:auto val="1"/>
        <c:lblOffset val="100"/>
        <c:baseTimeUnit val="years"/>
      </c:dateAx>
      <c:valAx>
        <c:axId val="250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宮崎県　国富町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19722</v>
      </c>
      <c r="AM8" s="49"/>
      <c r="AN8" s="49"/>
      <c r="AO8" s="49"/>
      <c r="AP8" s="49"/>
      <c r="AQ8" s="49"/>
      <c r="AR8" s="49"/>
      <c r="AS8" s="49"/>
      <c r="AT8" s="44">
        <f>データ!T6</f>
        <v>130.63</v>
      </c>
      <c r="AU8" s="44"/>
      <c r="AV8" s="44"/>
      <c r="AW8" s="44"/>
      <c r="AX8" s="44"/>
      <c r="AY8" s="44"/>
      <c r="AZ8" s="44"/>
      <c r="BA8" s="44"/>
      <c r="BB8" s="44">
        <f>データ!U6</f>
        <v>150.97999999999999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40.85</v>
      </c>
      <c r="Q10" s="44"/>
      <c r="R10" s="44"/>
      <c r="S10" s="44"/>
      <c r="T10" s="44"/>
      <c r="U10" s="44"/>
      <c r="V10" s="44"/>
      <c r="W10" s="44">
        <f>データ!Q6</f>
        <v>114.69</v>
      </c>
      <c r="X10" s="44"/>
      <c r="Y10" s="44"/>
      <c r="Z10" s="44"/>
      <c r="AA10" s="44"/>
      <c r="AB10" s="44"/>
      <c r="AC10" s="44"/>
      <c r="AD10" s="49">
        <f>データ!R6</f>
        <v>2505</v>
      </c>
      <c r="AE10" s="49"/>
      <c r="AF10" s="49"/>
      <c r="AG10" s="49"/>
      <c r="AH10" s="49"/>
      <c r="AI10" s="49"/>
      <c r="AJ10" s="49"/>
      <c r="AK10" s="2"/>
      <c r="AL10" s="49">
        <f>データ!V6</f>
        <v>8014</v>
      </c>
      <c r="AM10" s="49"/>
      <c r="AN10" s="49"/>
      <c r="AO10" s="49"/>
      <c r="AP10" s="49"/>
      <c r="AQ10" s="49"/>
      <c r="AR10" s="49"/>
      <c r="AS10" s="49"/>
      <c r="AT10" s="44">
        <f>データ!W6</f>
        <v>2.57</v>
      </c>
      <c r="AU10" s="44"/>
      <c r="AV10" s="44"/>
      <c r="AW10" s="44"/>
      <c r="AX10" s="44"/>
      <c r="AY10" s="44"/>
      <c r="AZ10" s="44"/>
      <c r="BA10" s="44"/>
      <c r="BB10" s="44">
        <f>データ!X6</f>
        <v>3118.29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vbRg2Qt9uWOjJxhxHDIdvPrMS45ZrnlXAJhlPgM/ChrlycQXW5rbuDq66WUz1HEMGTWZN1HcZEmFsHVALly54Q==" saltValue="pGdjOfhtfF6Cp56U1cfB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453820</v>
      </c>
      <c r="D6" s="32">
        <f t="shared" si="3"/>
        <v>47</v>
      </c>
      <c r="E6" s="32">
        <f t="shared" si="3"/>
        <v>17</v>
      </c>
      <c r="F6" s="32">
        <f t="shared" si="3"/>
        <v>1</v>
      </c>
      <c r="G6" s="32">
        <f t="shared" si="3"/>
        <v>0</v>
      </c>
      <c r="H6" s="32" t="str">
        <f t="shared" si="3"/>
        <v>宮崎県　国富町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40.85</v>
      </c>
      <c r="Q6" s="33">
        <f t="shared" si="3"/>
        <v>114.69</v>
      </c>
      <c r="R6" s="33">
        <f t="shared" si="3"/>
        <v>2505</v>
      </c>
      <c r="S6" s="33">
        <f t="shared" si="3"/>
        <v>19722</v>
      </c>
      <c r="T6" s="33">
        <f t="shared" si="3"/>
        <v>130.63</v>
      </c>
      <c r="U6" s="33">
        <f t="shared" si="3"/>
        <v>150.97999999999999</v>
      </c>
      <c r="V6" s="33">
        <f t="shared" si="3"/>
        <v>8014</v>
      </c>
      <c r="W6" s="33">
        <f t="shared" si="3"/>
        <v>2.57</v>
      </c>
      <c r="X6" s="33">
        <f t="shared" si="3"/>
        <v>3118.29</v>
      </c>
      <c r="Y6" s="34">
        <f>IF(Y7="",NA(),Y7)</f>
        <v>92.04</v>
      </c>
      <c r="Z6" s="34">
        <f t="shared" ref="Z6:AH6" si="4">IF(Z7="",NA(),Z7)</f>
        <v>98.35</v>
      </c>
      <c r="AA6" s="34">
        <f t="shared" si="4"/>
        <v>99.49</v>
      </c>
      <c r="AB6" s="34">
        <f t="shared" si="4"/>
        <v>94.12</v>
      </c>
      <c r="AC6" s="34">
        <f t="shared" si="4"/>
        <v>85.83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186.45</v>
      </c>
      <c r="BG6" s="34">
        <f t="shared" ref="BG6:BO6" si="7">IF(BG7="",NA(),BG7)</f>
        <v>170.75</v>
      </c>
      <c r="BH6" s="34">
        <f t="shared" si="7"/>
        <v>127.87</v>
      </c>
      <c r="BI6" s="34">
        <f t="shared" si="7"/>
        <v>118.47</v>
      </c>
      <c r="BJ6" s="34">
        <f t="shared" si="7"/>
        <v>109.3</v>
      </c>
      <c r="BK6" s="34">
        <f t="shared" si="7"/>
        <v>1506.51</v>
      </c>
      <c r="BL6" s="34">
        <f t="shared" si="7"/>
        <v>1315.67</v>
      </c>
      <c r="BM6" s="34">
        <f t="shared" si="7"/>
        <v>1240.1600000000001</v>
      </c>
      <c r="BN6" s="34">
        <f t="shared" si="7"/>
        <v>1111.31</v>
      </c>
      <c r="BO6" s="34">
        <f t="shared" si="7"/>
        <v>966.33</v>
      </c>
      <c r="BP6" s="33" t="str">
        <f>IF(BP7="","",IF(BP7="-","【-】","【"&amp;SUBSTITUTE(TEXT(BP7,"#,##0.00"),"-","△")&amp;"】"))</f>
        <v>【707.33】</v>
      </c>
      <c r="BQ6" s="34">
        <f>IF(BQ7="",NA(),BQ7)</f>
        <v>92.74</v>
      </c>
      <c r="BR6" s="34">
        <f t="shared" ref="BR6:BZ6" si="8">IF(BR7="",NA(),BR7)</f>
        <v>106.14</v>
      </c>
      <c r="BS6" s="34">
        <f t="shared" si="8"/>
        <v>108.77</v>
      </c>
      <c r="BT6" s="34">
        <f t="shared" si="8"/>
        <v>95.82</v>
      </c>
      <c r="BU6" s="34">
        <f t="shared" si="8"/>
        <v>97.16</v>
      </c>
      <c r="BV6" s="34">
        <f t="shared" si="8"/>
        <v>57.33</v>
      </c>
      <c r="BW6" s="34">
        <f t="shared" si="8"/>
        <v>60.78</v>
      </c>
      <c r="BX6" s="34">
        <f t="shared" si="8"/>
        <v>60.17</v>
      </c>
      <c r="BY6" s="34">
        <f t="shared" si="8"/>
        <v>75.540000000000006</v>
      </c>
      <c r="BZ6" s="34">
        <f t="shared" si="8"/>
        <v>81.739999999999995</v>
      </c>
      <c r="CA6" s="33" t="str">
        <f>IF(CA7="","",IF(CA7="-","【-】","【"&amp;SUBSTITUTE(TEXT(CA7,"#,##0.00"),"-","△")&amp;"】"))</f>
        <v>【101.26】</v>
      </c>
      <c r="CB6" s="34">
        <f>IF(CB7="",NA(),CB7)</f>
        <v>150</v>
      </c>
      <c r="CC6" s="34">
        <f t="shared" ref="CC6:CK6" si="9">IF(CC7="",NA(),CC7)</f>
        <v>133.94999999999999</v>
      </c>
      <c r="CD6" s="34">
        <f t="shared" si="9"/>
        <v>132.38999999999999</v>
      </c>
      <c r="CE6" s="34">
        <f t="shared" si="9"/>
        <v>150</v>
      </c>
      <c r="CF6" s="34">
        <f t="shared" si="9"/>
        <v>150</v>
      </c>
      <c r="CG6" s="34">
        <f t="shared" si="9"/>
        <v>284.52999999999997</v>
      </c>
      <c r="CH6" s="34">
        <f t="shared" si="9"/>
        <v>276.26</v>
      </c>
      <c r="CI6" s="34">
        <f t="shared" si="9"/>
        <v>281.52999999999997</v>
      </c>
      <c r="CJ6" s="34">
        <f t="shared" si="9"/>
        <v>207.96</v>
      </c>
      <c r="CK6" s="34">
        <f t="shared" si="9"/>
        <v>194.31</v>
      </c>
      <c r="CL6" s="33" t="str">
        <f>IF(CL7="","",IF(CL7="-","【-】","【"&amp;SUBSTITUTE(TEXT(CL7,"#,##0.00"),"-","△")&amp;"】"))</f>
        <v>【136.39】</v>
      </c>
      <c r="CM6" s="34">
        <f>IF(CM7="",NA(),CM7)</f>
        <v>35.770000000000003</v>
      </c>
      <c r="CN6" s="34">
        <f t="shared" ref="CN6:CV6" si="10">IF(CN7="",NA(),CN7)</f>
        <v>36.840000000000003</v>
      </c>
      <c r="CO6" s="34">
        <f t="shared" si="10"/>
        <v>37.11</v>
      </c>
      <c r="CP6" s="34">
        <f t="shared" si="10"/>
        <v>37.93</v>
      </c>
      <c r="CQ6" s="34">
        <f t="shared" si="10"/>
        <v>37.950000000000003</v>
      </c>
      <c r="CR6" s="34">
        <f t="shared" si="10"/>
        <v>39.92</v>
      </c>
      <c r="CS6" s="34">
        <f t="shared" si="10"/>
        <v>41.63</v>
      </c>
      <c r="CT6" s="34">
        <f t="shared" si="10"/>
        <v>44.89</v>
      </c>
      <c r="CU6" s="34">
        <f t="shared" si="10"/>
        <v>53.51</v>
      </c>
      <c r="CV6" s="34">
        <f t="shared" si="10"/>
        <v>53.5</v>
      </c>
      <c r="CW6" s="33" t="str">
        <f>IF(CW7="","",IF(CW7="-","【-】","【"&amp;SUBSTITUTE(TEXT(CW7,"#,##0.00"),"-","△")&amp;"】"))</f>
        <v>【60.13】</v>
      </c>
      <c r="CX6" s="34">
        <f>IF(CX7="",NA(),CX7)</f>
        <v>66.209999999999994</v>
      </c>
      <c r="CY6" s="34">
        <f t="shared" ref="CY6:DG6" si="11">IF(CY7="",NA(),CY7)</f>
        <v>68.150000000000006</v>
      </c>
      <c r="CZ6" s="34">
        <f t="shared" si="11"/>
        <v>71.38</v>
      </c>
      <c r="DA6" s="34">
        <f t="shared" si="11"/>
        <v>72.53</v>
      </c>
      <c r="DB6" s="34">
        <f t="shared" si="11"/>
        <v>74.290000000000006</v>
      </c>
      <c r="DC6" s="34">
        <f t="shared" si="11"/>
        <v>65.86</v>
      </c>
      <c r="DD6" s="34">
        <f t="shared" si="11"/>
        <v>66.33</v>
      </c>
      <c r="DE6" s="34">
        <f t="shared" si="11"/>
        <v>64.89</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4.04</v>
      </c>
      <c r="EF6" s="34">
        <f t="shared" ref="EF6:EN6" si="14">IF(EF7="",NA(),EF7)</f>
        <v>1.0900000000000001</v>
      </c>
      <c r="EG6" s="33">
        <f t="shared" si="14"/>
        <v>0</v>
      </c>
      <c r="EH6" s="33">
        <f t="shared" si="14"/>
        <v>0</v>
      </c>
      <c r="EI6" s="33">
        <f t="shared" si="14"/>
        <v>0</v>
      </c>
      <c r="EJ6" s="34">
        <f t="shared" si="14"/>
        <v>0.19</v>
      </c>
      <c r="EK6" s="34">
        <f t="shared" si="14"/>
        <v>0.16</v>
      </c>
      <c r="EL6" s="34">
        <f t="shared" si="14"/>
        <v>0.33</v>
      </c>
      <c r="EM6" s="34">
        <f t="shared" si="14"/>
        <v>0.15</v>
      </c>
      <c r="EN6" s="34">
        <f t="shared" si="14"/>
        <v>0.16</v>
      </c>
      <c r="EO6" s="33" t="str">
        <f>IF(EO7="","",IF(EO7="-","【-】","【"&amp;SUBSTITUTE(TEXT(EO7,"#,##0.00"),"-","△")&amp;"】"))</f>
        <v>【0.23】</v>
      </c>
    </row>
    <row r="7" spans="1:145" s="35" customFormat="1" x14ac:dyDescent="0.2">
      <c r="A7" s="27"/>
      <c r="B7" s="36">
        <v>2017</v>
      </c>
      <c r="C7" s="36">
        <v>453820</v>
      </c>
      <c r="D7" s="36">
        <v>47</v>
      </c>
      <c r="E7" s="36">
        <v>17</v>
      </c>
      <c r="F7" s="36">
        <v>1</v>
      </c>
      <c r="G7" s="36">
        <v>0</v>
      </c>
      <c r="H7" s="36" t="s">
        <v>109</v>
      </c>
      <c r="I7" s="36" t="s">
        <v>110</v>
      </c>
      <c r="J7" s="36" t="s">
        <v>111</v>
      </c>
      <c r="K7" s="36" t="s">
        <v>112</v>
      </c>
      <c r="L7" s="36" t="s">
        <v>113</v>
      </c>
      <c r="M7" s="36" t="s">
        <v>114</v>
      </c>
      <c r="N7" s="37" t="s">
        <v>115</v>
      </c>
      <c r="O7" s="37" t="s">
        <v>116</v>
      </c>
      <c r="P7" s="37">
        <v>40.85</v>
      </c>
      <c r="Q7" s="37">
        <v>114.69</v>
      </c>
      <c r="R7" s="37">
        <v>2505</v>
      </c>
      <c r="S7" s="37">
        <v>19722</v>
      </c>
      <c r="T7" s="37">
        <v>130.63</v>
      </c>
      <c r="U7" s="37">
        <v>150.97999999999999</v>
      </c>
      <c r="V7" s="37">
        <v>8014</v>
      </c>
      <c r="W7" s="37">
        <v>2.57</v>
      </c>
      <c r="X7" s="37">
        <v>3118.29</v>
      </c>
      <c r="Y7" s="37">
        <v>92.04</v>
      </c>
      <c r="Z7" s="37">
        <v>98.35</v>
      </c>
      <c r="AA7" s="37">
        <v>99.49</v>
      </c>
      <c r="AB7" s="37">
        <v>94.12</v>
      </c>
      <c r="AC7" s="37">
        <v>85.83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186.45</v>
      </c>
      <c r="BG7" s="37">
        <v>170.75</v>
      </c>
      <c r="BH7" s="37">
        <v>127.87</v>
      </c>
      <c r="BI7" s="37">
        <v>118.47</v>
      </c>
      <c r="BJ7" s="37">
        <v>109.3</v>
      </c>
      <c r="BK7" s="37">
        <v>1506.51</v>
      </c>
      <c r="BL7" s="37">
        <v>1315.67</v>
      </c>
      <c r="BM7" s="37">
        <v>1240.1600000000001</v>
      </c>
      <c r="BN7" s="37">
        <v>1111.31</v>
      </c>
      <c r="BO7" s="37">
        <v>966.33</v>
      </c>
      <c r="BP7" s="37">
        <v>707.33</v>
      </c>
      <c r="BQ7" s="37">
        <v>92.74</v>
      </c>
      <c r="BR7" s="37">
        <v>106.14</v>
      </c>
      <c r="BS7" s="37">
        <v>108.77</v>
      </c>
      <c r="BT7" s="37">
        <v>95.82</v>
      </c>
      <c r="BU7" s="37">
        <v>97.16</v>
      </c>
      <c r="BV7" s="37">
        <v>57.33</v>
      </c>
      <c r="BW7" s="37">
        <v>60.78</v>
      </c>
      <c r="BX7" s="37">
        <v>60.17</v>
      </c>
      <c r="BY7" s="37">
        <v>75.540000000000006</v>
      </c>
      <c r="BZ7" s="37">
        <v>81.739999999999995</v>
      </c>
      <c r="CA7" s="37">
        <v>101.26</v>
      </c>
      <c r="CB7" s="37">
        <v>150</v>
      </c>
      <c r="CC7" s="37">
        <v>133.94999999999999</v>
      </c>
      <c r="CD7" s="37">
        <v>132.38999999999999</v>
      </c>
      <c r="CE7" s="37">
        <v>150</v>
      </c>
      <c r="CF7" s="37">
        <v>150</v>
      </c>
      <c r="CG7" s="37">
        <v>284.52999999999997</v>
      </c>
      <c r="CH7" s="37">
        <v>276.26</v>
      </c>
      <c r="CI7" s="37">
        <v>281.52999999999997</v>
      </c>
      <c r="CJ7" s="37">
        <v>207.96</v>
      </c>
      <c r="CK7" s="37">
        <v>194.31</v>
      </c>
      <c r="CL7" s="37">
        <v>136.38999999999999</v>
      </c>
      <c r="CM7" s="37">
        <v>35.770000000000003</v>
      </c>
      <c r="CN7" s="37">
        <v>36.840000000000003</v>
      </c>
      <c r="CO7" s="37">
        <v>37.11</v>
      </c>
      <c r="CP7" s="37">
        <v>37.93</v>
      </c>
      <c r="CQ7" s="37">
        <v>37.950000000000003</v>
      </c>
      <c r="CR7" s="37">
        <v>39.92</v>
      </c>
      <c r="CS7" s="37">
        <v>41.63</v>
      </c>
      <c r="CT7" s="37">
        <v>44.89</v>
      </c>
      <c r="CU7" s="37">
        <v>53.51</v>
      </c>
      <c r="CV7" s="37">
        <v>53.5</v>
      </c>
      <c r="CW7" s="37">
        <v>60.13</v>
      </c>
      <c r="CX7" s="37">
        <v>66.209999999999994</v>
      </c>
      <c r="CY7" s="37">
        <v>68.150000000000006</v>
      </c>
      <c r="CZ7" s="37">
        <v>71.38</v>
      </c>
      <c r="DA7" s="37">
        <v>72.53</v>
      </c>
      <c r="DB7" s="37">
        <v>74.290000000000006</v>
      </c>
      <c r="DC7" s="37">
        <v>65.86</v>
      </c>
      <c r="DD7" s="37">
        <v>66.33</v>
      </c>
      <c r="DE7" s="37">
        <v>64.89</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4.04</v>
      </c>
      <c r="EF7" s="37">
        <v>1.0900000000000001</v>
      </c>
      <c r="EG7" s="37">
        <v>0</v>
      </c>
      <c r="EH7" s="37">
        <v>0</v>
      </c>
      <c r="EI7" s="37">
        <v>0</v>
      </c>
      <c r="EJ7" s="37">
        <v>0.19</v>
      </c>
      <c r="EK7" s="37">
        <v>0.16</v>
      </c>
      <c r="EL7" s="37">
        <v>0.33</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2019-01-22T23:29:18Z</cp:lastPrinted>
  <dcterms:created xsi:type="dcterms:W3CDTF">2018-12-03T09:08:46Z</dcterms:created>
  <dcterms:modified xsi:type="dcterms:W3CDTF">2019-02-26T02:13:08Z</dcterms:modified>
  <cp:category/>
</cp:coreProperties>
</file>