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5ホームページ掲載\11特定環境保全公共下水道事業（法非適用）\"/>
    </mc:Choice>
  </mc:AlternateContent>
  <xr:revisionPtr revIDLastSave="0" documentId="13_ncr:1_{0D77D802-E735-4DBB-B82C-6BBB9E43F8F3}" xr6:coauthVersionLast="40" xr6:coauthVersionMax="40" xr10:uidLastSave="{00000000-0000-0000-0000-000000000000}"/>
  <workbookProtection workbookAlgorithmName="SHA-512" workbookHashValue="i8fEH7FC65e4XgJFHSOyn/x/yjSp1wRCjm717/r8anWyXO84C/mAtQhRjl0aNA7wMZRd8oDODB8r8WzyBOXeXw==" workbookSaltValue="cEWo7w8d7ZXM1vpq5EsZ4A=="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L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<sst xmlns="http://schemas.openxmlformats.org/spreadsheetml/2006/main" count="240" uniqueCount="127">
  <si>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</si>
  <si>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</si>
  <si>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</si>
  <si>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</si>
  <si>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</si>
  <si>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</si>
  <si>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</si>
  <si>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</si>
  <si>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</si>
  <si>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</si>
  <si>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</si>
  <si>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</si>
  <si>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</si>
  <si>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</si>
  <si>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</si>
  <si>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</si>
  <si>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</si>
  <si>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</si>
  <si>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</si>
  <si>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</si>
  <si>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</si>
  <si>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</si>
  <si>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</si>
  <si>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</si>
  <si>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</si>
  <si>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</si>
  <si>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</si>
  <si>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</si>
  <si>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</si>
  <si>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</si>
  <si>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</si>
  <si>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</si>
  <si>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</si>
  <si>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</si>
  <si>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</si>
  <si>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</si>
  <si>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</si>
  <si>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</si>
  <si>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</si>
  <si>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</si>
  <si>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</si>
  <si>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</si>
  <si>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</si>
  <si>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</si>
  <si>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</si>
  <si>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</si>
  <si>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</si>
  <si>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</si>
  <si>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</si>
  <si>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</si>
  <si>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</si>
  <si>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</si>
  <si>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</si>
  <si>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</si>
  <si>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</si>
  <si>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</si>
  <si>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</si>
  <si>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</si>
  <si>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</si>
  <si>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</si>
  <si>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</si>
  <si>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</si>
  <si>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</si>
  <si>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</si>
  <si>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</si>
  <si>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</si>
  <si>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</si>
  <si>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</si>
  <si>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</si>
  <si>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</si>
  <si>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</si>
  <si>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</si>
  <si>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</si>
  <si>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</si>
  <si>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</si>
  <si>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</si>
  <si>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</si>
  <si>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</si>
  <si>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</si>
  <si>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</si>
  <si>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</si>
  <si>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</si>
  <si>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</si>
  <si>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</si>
  <si>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</si>
  <si>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</si>
  <si>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</si>
  <si>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</si>
  <si>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</si>
  <si>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</si>
  <si>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</si>
  <si>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</si>
  <si>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</si>
  <si>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</si>
  <si>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</si>
  <si>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</si>
  <si>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</si>
  <si>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</si>
  <si>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</si>
  <si>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</si>
  <si>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</si>
  <si>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</si>
  <si>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</si>
  <si>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</si>
  <si>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</si>
  <si>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</si>
  <si>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</si>
  <si>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</si>
  <si>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</si>
  <si>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</si>
  <si>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</si>
  <si>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</si>
  <si>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</si>
  <si>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</si>
  <si>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</si>
  <si>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</si>
  <si>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</si>
  <si>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</si>
  <si>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</si>
  <si>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</si>
  <si>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</si>
  <si>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</si>
  <si>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</si>
  <si>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</si>
  <si>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
　当該年度決算においては前年度と比較して約6%増加した。これは修繕料が大幅に増加したことによる一般会計繰入金の増額が要因である。
⑤経費回収率
　平成25年度からの経費回収率は60 ～80％台で推移している。これは修繕費用が主な要因である。これから下水道施設、主に機械設備が更新時期に入るため、更新完了まではこの間で推移するのではないかと考えられる。
⑥汚水処理原価
　地方債の償還完了や経費削減による経営見直し等により平均より低い水準で推移していた原価であるが29年度では高い水準になっている。これは当該年度維持管理費用の高騰が主要因である。機器更新時期に入ったこともあり修繕回数、費用ともに上昇しており全ての更新ないし点検修繕が完了するまではこの傾向が続くのでないかと予想される。
⑦施設利用率
　29年度の最大流入量（晴天時）が260.20m3/日で最大処理能力の94.61％に達している。また平均流入量132.8m3/日で最大処理能力の48.29％に達していることから施設規模は適切であると考え今後とも適正な維持管理に努めたい。
⑧水洗化率
　事業区域内でほぼ100％を維持している。今後も維持したい。
</t>
    <rPh sb="1" eb="4">
      <t>シュウエキテキ</t>
    </rPh>
    <rPh sb="4" eb="6">
      <t>シュウシ</t>
    </rPh>
    <rPh sb="6" eb="8">
      <t>ヒリツ</t>
    </rPh>
    <rPh sb="10" eb="12">
      <t>トウガイ</t>
    </rPh>
    <rPh sb="12" eb="14">
      <t>ネンド</t>
    </rPh>
    <rPh sb="14" eb="16">
      <t>ケッサン</t>
    </rPh>
    <rPh sb="29" eb="30">
      <t>ヤク</t>
    </rPh>
    <rPh sb="76" eb="78">
      <t>ケイヒ</t>
    </rPh>
    <rPh sb="78" eb="81">
      <t>カイシュウリツ</t>
    </rPh>
    <rPh sb="83" eb="85">
      <t>ヘイセイ</t>
    </rPh>
    <rPh sb="87" eb="89">
      <t>ネンド</t>
    </rPh>
    <rPh sb="92" eb="94">
      <t>ケイヒ</t>
    </rPh>
    <rPh sb="94" eb="97">
      <t>カイシュウリツ</t>
    </rPh>
    <rPh sb="105" eb="106">
      <t>ダイ</t>
    </rPh>
    <rPh sb="107" eb="109">
      <t>スイイ</t>
    </rPh>
    <rPh sb="117" eb="119">
      <t>シュウゼン</t>
    </rPh>
    <rPh sb="119" eb="121">
      <t>ヒヨウ</t>
    </rPh>
    <rPh sb="122" eb="123">
      <t>オモ</t>
    </rPh>
    <rPh sb="124" eb="126">
      <t>ヨウイン</t>
    </rPh>
    <rPh sb="134" eb="137">
      <t>ゲスイドウ</t>
    </rPh>
    <rPh sb="137" eb="139">
      <t>シセツ</t>
    </rPh>
    <rPh sb="140" eb="141">
      <t>オモ</t>
    </rPh>
    <rPh sb="142" eb="144">
      <t>キカイ</t>
    </rPh>
    <rPh sb="144" eb="146">
      <t>セツビ</t>
    </rPh>
    <rPh sb="147" eb="149">
      <t>コウシン</t>
    </rPh>
    <rPh sb="149" eb="151">
      <t>ジキ</t>
    </rPh>
    <rPh sb="152" eb="153">
      <t>ハイ</t>
    </rPh>
    <rPh sb="157" eb="159">
      <t>コウシン</t>
    </rPh>
    <rPh sb="159" eb="161">
      <t>カンリョウ</t>
    </rPh>
    <rPh sb="166" eb="167">
      <t>アイダ</t>
    </rPh>
    <rPh sb="168" eb="170">
      <t>スイイ</t>
    </rPh>
    <rPh sb="179" eb="180">
      <t>カンガ</t>
    </rPh>
    <rPh sb="189" eb="191">
      <t>オスイ</t>
    </rPh>
    <rPh sb="191" eb="193">
      <t>ショリ</t>
    </rPh>
    <rPh sb="193" eb="195">
      <t>ゲンカ</t>
    </rPh>
    <rPh sb="197" eb="200">
      <t>チホウサイ</t>
    </rPh>
    <rPh sb="201" eb="203">
      <t>ショウカン</t>
    </rPh>
    <rPh sb="203" eb="205">
      <t>カンリョウ</t>
    </rPh>
    <rPh sb="206" eb="208">
      <t>ケイヒ</t>
    </rPh>
    <rPh sb="208" eb="210">
      <t>サクゲン</t>
    </rPh>
    <rPh sb="213" eb="215">
      <t>ケイエイ</t>
    </rPh>
    <rPh sb="215" eb="217">
      <t>ミナオ</t>
    </rPh>
    <rPh sb="218" eb="219">
      <t>トウ</t>
    </rPh>
    <rPh sb="222" eb="224">
      <t>ヘイキン</t>
    </rPh>
    <rPh sb="226" eb="227">
      <t>ヒク</t>
    </rPh>
    <rPh sb="228" eb="230">
      <t>スイジュン</t>
    </rPh>
    <rPh sb="231" eb="233">
      <t>スイイ</t>
    </rPh>
    <rPh sb="237" eb="239">
      <t>ゲンカ</t>
    </rPh>
    <rPh sb="245" eb="247">
      <t>ネンド</t>
    </rPh>
    <rPh sb="249" eb="250">
      <t>タカ</t>
    </rPh>
    <rPh sb="251" eb="253">
      <t>スイジュン</t>
    </rPh>
    <rPh sb="263" eb="265">
      <t>トウガイ</t>
    </rPh>
    <rPh sb="265" eb="267">
      <t>ネンド</t>
    </rPh>
    <rPh sb="267" eb="269">
      <t>イジ</t>
    </rPh>
    <rPh sb="269" eb="271">
      <t>カンリ</t>
    </rPh>
    <rPh sb="271" eb="273">
      <t>ヒヨウ</t>
    </rPh>
    <rPh sb="274" eb="276">
      <t>コウトウ</t>
    </rPh>
    <rPh sb="277" eb="280">
      <t>シュヨウイン</t>
    </rPh>
    <rPh sb="284" eb="286">
      <t>キキ</t>
    </rPh>
    <rPh sb="286" eb="288">
      <t>コウシン</t>
    </rPh>
    <rPh sb="288" eb="290">
      <t>ジキ</t>
    </rPh>
    <rPh sb="291" eb="292">
      <t>ハイ</t>
    </rPh>
    <rPh sb="299" eb="301">
      <t>シュウゼン</t>
    </rPh>
    <rPh sb="301" eb="303">
      <t>カイスウ</t>
    </rPh>
    <rPh sb="304" eb="306">
      <t>ヒヨウ</t>
    </rPh>
    <rPh sb="309" eb="311">
      <t>ジョウショウ</t>
    </rPh>
    <rPh sb="315" eb="316">
      <t>スベ</t>
    </rPh>
    <rPh sb="318" eb="320">
      <t>コウシン</t>
    </rPh>
    <rPh sb="323" eb="325">
      <t>テンケン</t>
    </rPh>
    <rPh sb="325" eb="327">
      <t>シュウゼン</t>
    </rPh>
    <rPh sb="328" eb="330">
      <t>カンリョウ</t>
    </rPh>
    <rPh sb="337" eb="339">
      <t>ケイコウ</t>
    </rPh>
    <rPh sb="340" eb="341">
      <t>ツヅ</t>
    </rPh>
    <rPh sb="348" eb="350">
      <t>ヨソウ</t>
    </rPh>
    <rPh sb="357" eb="359">
      <t>シセツ</t>
    </rPh>
    <rPh sb="359" eb="361">
      <t>リヨウ</t>
    </rPh>
    <rPh sb="361" eb="362">
      <t>リツ</t>
    </rPh>
    <rPh sb="366" eb="368">
      <t>ネンド</t>
    </rPh>
    <rPh sb="369" eb="371">
      <t>サイダイ</t>
    </rPh>
    <rPh sb="371" eb="374">
      <t>リュウニュウリョウ</t>
    </rPh>
    <rPh sb="375" eb="378">
      <t>セイテンジ</t>
    </rPh>
    <rPh sb="389" eb="390">
      <t>ニチ</t>
    </rPh>
    <rPh sb="391" eb="393">
      <t>サイダイ</t>
    </rPh>
    <rPh sb="393" eb="395">
      <t>ショリ</t>
    </rPh>
    <rPh sb="395" eb="397">
      <t>ノウリョク</t>
    </rPh>
    <rPh sb="405" eb="406">
      <t>タッ</t>
    </rPh>
    <rPh sb="413" eb="415">
      <t>ヘイキン</t>
    </rPh>
    <rPh sb="415" eb="418">
      <t>リュウニュウリョウ</t>
    </rPh>
    <rPh sb="428" eb="430">
      <t>サイダイ</t>
    </rPh>
    <rPh sb="430" eb="432">
      <t>ショリ</t>
    </rPh>
    <rPh sb="432" eb="434">
      <t>ノウリョク</t>
    </rPh>
    <rPh sb="442" eb="443">
      <t>タッ</t>
    </rPh>
    <rPh sb="451" eb="453">
      <t>シセツ</t>
    </rPh>
    <rPh sb="453" eb="455">
      <t>キボ</t>
    </rPh>
    <rPh sb="456" eb="458">
      <t>テキセツ</t>
    </rPh>
    <rPh sb="462" eb="463">
      <t>カンガ</t>
    </rPh>
    <rPh sb="464" eb="466">
      <t>コンゴ</t>
    </rPh>
    <rPh sb="468" eb="470">
      <t>テキセイ</t>
    </rPh>
    <rPh sb="471" eb="473">
      <t>イジ</t>
    </rPh>
    <rPh sb="473" eb="475">
      <t>カンリ</t>
    </rPh>
    <rPh sb="476" eb="477">
      <t>ツト</t>
    </rPh>
    <rPh sb="484" eb="487">
      <t>スイセンカ</t>
    </rPh>
    <rPh sb="487" eb="488">
      <t>リツ</t>
    </rPh>
    <rPh sb="490" eb="492">
      <t>ジギョウ</t>
    </rPh>
    <rPh sb="492" eb="494">
      <t>クイキ</t>
    </rPh>
    <rPh sb="494" eb="495">
      <t>ナイ</t>
    </rPh>
    <rPh sb="503" eb="505">
      <t>イジ</t>
    </rPh>
    <rPh sb="510" eb="512">
      <t>コンゴ</t>
    </rPh>
    <rPh sb="513" eb="515">
      <t>イジ</t>
    </rPh>
    <phoneticPr fontId="4"/>
  </si>
  <si>
    <t>　本村処理場は平成12年に供用を開始して以来稼働18年を経ており本格的な設備更新時期を迎えようとしている。国庫補助金等を活用し計画的な施設更新を検討したい。</t>
    <rPh sb="1" eb="3">
      <t>ホンソン</t>
    </rPh>
    <rPh sb="3" eb="6">
      <t>ショリジョウ</t>
    </rPh>
    <rPh sb="7" eb="9">
      <t>ヘイセイ</t>
    </rPh>
    <rPh sb="11" eb="12">
      <t>ネン</t>
    </rPh>
    <rPh sb="13" eb="15">
      <t>キョウヨウ</t>
    </rPh>
    <rPh sb="16" eb="18">
      <t>カイシ</t>
    </rPh>
    <rPh sb="20" eb="22">
      <t>イライ</t>
    </rPh>
    <rPh sb="22" eb="24">
      <t>カドウ</t>
    </rPh>
    <rPh sb="26" eb="27">
      <t>ネン</t>
    </rPh>
    <rPh sb="28" eb="29">
      <t>ヘ</t>
    </rPh>
    <rPh sb="32" eb="35">
      <t>ホンカクテキ</t>
    </rPh>
    <rPh sb="36" eb="38">
      <t>セツビ</t>
    </rPh>
    <rPh sb="38" eb="40">
      <t>コウシン</t>
    </rPh>
    <rPh sb="40" eb="42">
      <t>ジキ</t>
    </rPh>
    <rPh sb="43" eb="44">
      <t>ムカ</t>
    </rPh>
    <rPh sb="53" eb="55">
      <t>コッコ</t>
    </rPh>
    <rPh sb="55" eb="58">
      <t>ホジョキン</t>
    </rPh>
    <rPh sb="58" eb="59">
      <t>トウ</t>
    </rPh>
    <rPh sb="60" eb="62">
      <t>カツヨウ</t>
    </rPh>
    <rPh sb="63" eb="66">
      <t>ケイカクテキ</t>
    </rPh>
    <rPh sb="67" eb="69">
      <t>シセツ</t>
    </rPh>
    <rPh sb="69" eb="71">
      <t>コウシン</t>
    </rPh>
    <rPh sb="72" eb="74">
      <t>ケントウ</t>
    </rPh>
    <phoneticPr fontId="4"/>
  </si>
  <si>
    <t>　地方債の完済に伴い汚水処理費用は減少し経営状態も改善されてきているが、施設更新等を実施すれば多額の更新費用が必要となり、経営を圧迫すると考えられる。計画的な更新を行えるよう引き続き歳出縮減に努め安定した運営に努めたい。
 なお、経営戦略については平成３２年度中に策定予定である。</t>
    <rPh sb="1" eb="3">
      <t>チホウ</t>
    </rPh>
    <rPh sb="3" eb="4">
      <t>サイ</t>
    </rPh>
    <rPh sb="5" eb="7">
      <t>カンサイ</t>
    </rPh>
    <rPh sb="8" eb="9">
      <t>トモナ</t>
    </rPh>
    <rPh sb="10" eb="12">
      <t>オスイ</t>
    </rPh>
    <rPh sb="12" eb="14">
      <t>ショリ</t>
    </rPh>
    <rPh sb="14" eb="16">
      <t>ヒヨウ</t>
    </rPh>
    <rPh sb="17" eb="19">
      <t>ゲンショウ</t>
    </rPh>
    <rPh sb="20" eb="22">
      <t>ケイエイ</t>
    </rPh>
    <rPh sb="22" eb="24">
      <t>ジョウタイ</t>
    </rPh>
    <rPh sb="25" eb="27">
      <t>カイゼン</t>
    </rPh>
    <rPh sb="36" eb="38">
      <t>シセツ</t>
    </rPh>
    <rPh sb="38" eb="40">
      <t>コウシン</t>
    </rPh>
    <rPh sb="40" eb="41">
      <t>トウ</t>
    </rPh>
    <rPh sb="42" eb="44">
      <t>ジッシ</t>
    </rPh>
    <rPh sb="47" eb="49">
      <t>タガク</t>
    </rPh>
    <rPh sb="50" eb="52">
      <t>コウシン</t>
    </rPh>
    <rPh sb="52" eb="54">
      <t>ヒヨウ</t>
    </rPh>
    <rPh sb="55" eb="57">
      <t>ヒツヨウ</t>
    </rPh>
    <rPh sb="61" eb="63">
      <t>ケイエイ</t>
    </rPh>
    <rPh sb="64" eb="66">
      <t>アッパク</t>
    </rPh>
    <rPh sb="69" eb="70">
      <t>カンガ</t>
    </rPh>
    <rPh sb="75" eb="78">
      <t>ケイカクテキ</t>
    </rPh>
    <rPh sb="79" eb="81">
      <t>コウシン</t>
    </rPh>
    <rPh sb="82" eb="83">
      <t>オコナ</t>
    </rPh>
    <rPh sb="87" eb="88">
      <t>ヒ</t>
    </rPh>
    <rPh sb="89" eb="90">
      <t>ツヅ</t>
    </rPh>
    <rPh sb="91" eb="93">
      <t>サイシュツ</t>
    </rPh>
    <rPh sb="93" eb="95">
      <t>シュクゲン</t>
    </rPh>
    <rPh sb="96" eb="97">
      <t>ツト</t>
    </rPh>
    <rPh sb="98" eb="100">
      <t>アンテイ</t>
    </rPh>
    <rPh sb="102" eb="104">
      <t>ウンエイ</t>
    </rPh>
    <rPh sb="105" eb="106">
      <t>ツト</t>
    </rPh>
    <rPh sb="115" eb="117">
      <t>ケイエイ</t>
    </rPh>
    <rPh sb="117" eb="119">
      <t>センリャク</t>
    </rPh>
    <rPh sb="124" eb="126">
      <t>ヘイセイ</t>
    </rPh>
    <rPh sb="128" eb="130">
      <t>ネンド</t>
    </rPh>
    <rPh sb="130" eb="131">
      <t>チュウ</t>
    </rPh>
    <rPh sb="132" eb="134">
      <t>サクテイ</t>
    </rPh>
    <rPh sb="134" eb="13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</si>
</sst>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9E-4255-953E-74E13DC5C5D7}"/>
            </c:ext>
          </c:extLst>
        </c:ser>
        <c:dLbls>
          <c:showLegendKey val="0"/>
          <c:showVal val="0"/>
          <c:showCatName val="0"/>
          <c:showSerName val="0"/>
          <c:showPercent val="0"/>
          <c:showBubbleSize val="0"/>
        </c:dLbls>
        <c:gapWidth val="150"/>
        <c:axId val="340406760"/>
        <c:axId val="34040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c:ext xmlns:c16="http://schemas.microsoft.com/office/drawing/2014/chart" uri="{C3380CC4-5D6E-409C-BE32-E72D297353CC}">
              <c16:uniqueId val="{00000001-EB9E-4255-953E-74E13DC5C5D7}"/>
            </c:ext>
          </c:extLst>
        </c:ser>
        <c:dLbls>
          <c:showLegendKey val="0"/>
          <c:showVal val="0"/>
          <c:showCatName val="0"/>
          <c:showSerName val="0"/>
          <c:showPercent val="0"/>
          <c:showBubbleSize val="0"/>
        </c:dLbls>
        <c:marker val="1"/>
        <c:smooth val="0"/>
        <c:axId val="340406760"/>
        <c:axId val="340407152"/>
      </c:lineChart>
      <c:dateAx>
        <c:axId val="340406760"/>
        <c:scaling>
          <c:orientation val="minMax"/>
        </c:scaling>
        <c:delete val="1"/>
        <c:axPos val="b"/>
        <c:numFmt formatCode="ge" sourceLinked="1"/>
        <c:majorTickMark val="none"/>
        <c:minorTickMark val="none"/>
        <c:tickLblPos val="none"/>
        <c:crossAx val="340407152"/>
        <c:crosses val="autoZero"/>
        <c:auto val="1"/>
        <c:lblOffset val="100"/>
        <c:baseTimeUnit val="years"/>
      </c:dateAx>
      <c:valAx>
        <c:axId val="3404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c:v>
                </c:pt>
                <c:pt idx="1">
                  <c:v>48</c:v>
                </c:pt>
                <c:pt idx="2">
                  <c:v>46.67</c:v>
                </c:pt>
                <c:pt idx="3">
                  <c:v>49.67</c:v>
                </c:pt>
                <c:pt idx="4">
                  <c:v>49</c:v>
                </c:pt>
              </c:numCache>
            </c:numRef>
          </c:val>
          <c:extLst>
            <c:ext xmlns:c16="http://schemas.microsoft.com/office/drawing/2014/chart" uri="{C3380CC4-5D6E-409C-BE32-E72D297353CC}">
              <c16:uniqueId val="{00000000-A865-4250-9B78-F4B0E4B06582}"/>
            </c:ext>
          </c:extLst>
        </c:ser>
        <c:dLbls>
          <c:showLegendKey val="0"/>
          <c:showVal val="0"/>
          <c:showCatName val="0"/>
          <c:showSerName val="0"/>
          <c:showPercent val="0"/>
          <c:showBubbleSize val="0"/>
        </c:dLbls>
        <c:gapWidth val="150"/>
        <c:axId val="340977696"/>
        <c:axId val="340978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c:ext xmlns:c16="http://schemas.microsoft.com/office/drawing/2014/chart" uri="{C3380CC4-5D6E-409C-BE32-E72D297353CC}">
              <c16:uniqueId val="{00000001-A865-4250-9B78-F4B0E4B06582}"/>
            </c:ext>
          </c:extLst>
        </c:ser>
        <c:dLbls>
          <c:showLegendKey val="0"/>
          <c:showVal val="0"/>
          <c:showCatName val="0"/>
          <c:showSerName val="0"/>
          <c:showPercent val="0"/>
          <c:showBubbleSize val="0"/>
        </c:dLbls>
        <c:marker val="1"/>
        <c:smooth val="0"/>
        <c:axId val="340977696"/>
        <c:axId val="340978088"/>
      </c:lineChart>
      <c:dateAx>
        <c:axId val="340977696"/>
        <c:scaling>
          <c:orientation val="minMax"/>
        </c:scaling>
        <c:delete val="1"/>
        <c:axPos val="b"/>
        <c:numFmt formatCode="ge" sourceLinked="1"/>
        <c:majorTickMark val="none"/>
        <c:minorTickMark val="none"/>
        <c:tickLblPos val="none"/>
        <c:crossAx val="340978088"/>
        <c:crosses val="autoZero"/>
        <c:auto val="1"/>
        <c:lblOffset val="100"/>
        <c:baseTimeUnit val="years"/>
      </c:dateAx>
      <c:valAx>
        <c:axId val="34097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98.17</c:v>
                </c:pt>
                <c:pt idx="1">
                  <c:v>98.12</c:v>
                </c:pt>
                <c:pt idx="2">
                  <c:v>97.9</c:v>
                </c:pt>
                <c:pt idx="3">
                  <c:v>100</c:v>
                </c:pt>
                <c:pt idx="4">
                  <c:v>100</c:v>
                </c:pt>
              </c:numCache>
            </c:numRef>
          </c:val>
          <c:extLst>
            <c:ext xmlns:c16="http://schemas.microsoft.com/office/drawing/2014/chart" uri="{C3380CC4-5D6E-409C-BE32-E72D297353CC}">
              <c16:uniqueId val="{00000000-D931-4B0F-9939-4CABEAD5ECD0}"/>
            </c:ext>
          </c:extLst>
        </c:ser>
        <c:dLbls>
          <c:showLegendKey val="0"/>
          <c:showVal val="0"/>
          <c:showCatName val="0"/>
          <c:showSerName val="0"/>
          <c:showPercent val="0"/>
          <c:showBubbleSize val="0"/>
        </c:dLbls>
        <c:gapWidth val="150"/>
        <c:axId val="341091608"/>
        <c:axId val="34109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c:ext xmlns:c16="http://schemas.microsoft.com/office/drawing/2014/chart" uri="{C3380CC4-5D6E-409C-BE32-E72D297353CC}">
              <c16:uniqueId val="{00000001-D931-4B0F-9939-4CABEAD5ECD0}"/>
            </c:ext>
          </c:extLst>
        </c:ser>
        <c:dLbls>
          <c:showLegendKey val="0"/>
          <c:showVal val="0"/>
          <c:showCatName val="0"/>
          <c:showSerName val="0"/>
          <c:showPercent val="0"/>
          <c:showBubbleSize val="0"/>
        </c:dLbls>
        <c:marker val="1"/>
        <c:smooth val="0"/>
        <c:axId val="341091608"/>
        <c:axId val="341092000"/>
      </c:lineChart>
      <c:dateAx>
        <c:axId val="341091608"/>
        <c:scaling>
          <c:orientation val="minMax"/>
        </c:scaling>
        <c:delete val="1"/>
        <c:axPos val="b"/>
        <c:numFmt formatCode="ge" sourceLinked="1"/>
        <c:majorTickMark val="none"/>
        <c:minorTickMark val="none"/>
        <c:tickLblPos val="none"/>
        <c:crossAx val="341092000"/>
        <c:crosses val="autoZero"/>
        <c:auto val="1"/>
        <c:lblOffset val="100"/>
        <c:baseTimeUnit val="years"/>
      </c:dateAx>
      <c:valAx>
        <c:axId val="3410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9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87.75</c:v>
                </c:pt>
                <c:pt idx="1">
                  <c:v>103.62</c:v>
                </c:pt>
                <c:pt idx="2">
                  <c:v>93.1</c:v>
                </c:pt>
                <c:pt idx="3">
                  <c:v>96.85</c:v>
                </c:pt>
                <c:pt idx="4">
                  <c:v>102.93</c:v>
                </c:pt>
              </c:numCache>
            </c:numRef>
          </c:val>
          <c:extLst>
            <c:ext xmlns:c16="http://schemas.microsoft.com/office/drawing/2014/chart" uri="{C3380CC4-5D6E-409C-BE32-E72D297353CC}">
              <c16:uniqueId val="{00000000-C39D-4159-9030-92F84FB192D0}"/>
            </c:ext>
          </c:extLst>
        </c:ser>
        <c:dLbls>
          <c:showLegendKey val="0"/>
          <c:showVal val="0"/>
          <c:showCatName val="0"/>
          <c:showSerName val="0"/>
          <c:showPercent val="0"/>
          <c:showBubbleSize val="0"/>
        </c:dLbls>
        <c:gapWidth val="150"/>
        <c:axId val="340408328"/>
        <c:axId val="34040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9D-4159-9030-92F84FB192D0}"/>
            </c:ext>
          </c:extLst>
        </c:ser>
        <c:dLbls>
          <c:showLegendKey val="0"/>
          <c:showVal val="0"/>
          <c:showCatName val="0"/>
          <c:showSerName val="0"/>
          <c:showPercent val="0"/>
          <c:showBubbleSize val="0"/>
        </c:dLbls>
        <c:marker val="1"/>
        <c:smooth val="0"/>
        <c:axId val="340408328"/>
        <c:axId val="340408720"/>
      </c:lineChart>
      <c:dateAx>
        <c:axId val="340408328"/>
        <c:scaling>
          <c:orientation val="minMax"/>
        </c:scaling>
        <c:delete val="1"/>
        <c:axPos val="b"/>
        <c:numFmt formatCode="ge" sourceLinked="1"/>
        <c:majorTickMark val="none"/>
        <c:minorTickMark val="none"/>
        <c:tickLblPos val="none"/>
        <c:crossAx val="340408720"/>
        <c:crosses val="autoZero"/>
        <c:auto val="1"/>
        <c:lblOffset val="100"/>
        <c:baseTimeUnit val="years"/>
      </c:dateAx>
      <c:valAx>
        <c:axId val="3404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C3-44F6-901B-160CC6BC60C7}"/>
            </c:ext>
          </c:extLst>
        </c:ser>
        <c:dLbls>
          <c:showLegendKey val="0"/>
          <c:showVal val="0"/>
          <c:showCatName val="0"/>
          <c:showSerName val="0"/>
          <c:showPercent val="0"/>
          <c:showBubbleSize val="0"/>
        </c:dLbls>
        <c:gapWidth val="150"/>
        <c:axId val="340409896"/>
        <c:axId val="34068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C3-44F6-901B-160CC6BC60C7}"/>
            </c:ext>
          </c:extLst>
        </c:ser>
        <c:dLbls>
          <c:showLegendKey val="0"/>
          <c:showVal val="0"/>
          <c:showCatName val="0"/>
          <c:showSerName val="0"/>
          <c:showPercent val="0"/>
          <c:showBubbleSize val="0"/>
        </c:dLbls>
        <c:marker val="1"/>
        <c:smooth val="0"/>
        <c:axId val="340409896"/>
        <c:axId val="340686544"/>
      </c:lineChart>
      <c:dateAx>
        <c:axId val="340409896"/>
        <c:scaling>
          <c:orientation val="minMax"/>
        </c:scaling>
        <c:delete val="1"/>
        <c:axPos val="b"/>
        <c:numFmt formatCode="ge" sourceLinked="1"/>
        <c:majorTickMark val="none"/>
        <c:minorTickMark val="none"/>
        <c:tickLblPos val="none"/>
        <c:crossAx val="340686544"/>
        <c:crosses val="autoZero"/>
        <c:auto val="1"/>
        <c:lblOffset val="100"/>
        <c:baseTimeUnit val="years"/>
      </c:dateAx>
      <c:valAx>
        <c:axId val="3406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4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38-466C-877E-319FB6D97508}"/>
            </c:ext>
          </c:extLst>
        </c:ser>
        <c:dLbls>
          <c:showLegendKey val="0"/>
          <c:showVal val="0"/>
          <c:showCatName val="0"/>
          <c:showSerName val="0"/>
          <c:showPercent val="0"/>
          <c:showBubbleSize val="0"/>
        </c:dLbls>
        <c:gapWidth val="150"/>
        <c:axId val="340687720"/>
        <c:axId val="34068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8-466C-877E-319FB6D97508}"/>
            </c:ext>
          </c:extLst>
        </c:ser>
        <c:dLbls>
          <c:showLegendKey val="0"/>
          <c:showVal val="0"/>
          <c:showCatName val="0"/>
          <c:showSerName val="0"/>
          <c:showPercent val="0"/>
          <c:showBubbleSize val="0"/>
        </c:dLbls>
        <c:marker val="1"/>
        <c:smooth val="0"/>
        <c:axId val="340687720"/>
        <c:axId val="340688112"/>
      </c:lineChart>
      <c:dateAx>
        <c:axId val="340687720"/>
        <c:scaling>
          <c:orientation val="minMax"/>
        </c:scaling>
        <c:delete val="1"/>
        <c:axPos val="b"/>
        <c:numFmt formatCode="ge" sourceLinked="1"/>
        <c:majorTickMark val="none"/>
        <c:minorTickMark val="none"/>
        <c:tickLblPos val="none"/>
        <c:crossAx val="340688112"/>
        <c:crosses val="autoZero"/>
        <c:auto val="1"/>
        <c:lblOffset val="100"/>
        <c:baseTimeUnit val="years"/>
      </c:dateAx>
      <c:valAx>
        <c:axId val="34068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8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8E-4C81-808D-69A9BFD313D2}"/>
            </c:ext>
          </c:extLst>
        </c:ser>
        <c:dLbls>
          <c:showLegendKey val="0"/>
          <c:showVal val="0"/>
          <c:showCatName val="0"/>
          <c:showSerName val="0"/>
          <c:showPercent val="0"/>
          <c:showBubbleSize val="0"/>
        </c:dLbls>
        <c:gapWidth val="150"/>
        <c:axId val="340821072"/>
        <c:axId val="340821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8E-4C81-808D-69A9BFD313D2}"/>
            </c:ext>
          </c:extLst>
        </c:ser>
        <c:dLbls>
          <c:showLegendKey val="0"/>
          <c:showVal val="0"/>
          <c:showCatName val="0"/>
          <c:showSerName val="0"/>
          <c:showPercent val="0"/>
          <c:showBubbleSize val="0"/>
        </c:dLbls>
        <c:marker val="1"/>
        <c:smooth val="0"/>
        <c:axId val="340821072"/>
        <c:axId val="340821464"/>
      </c:lineChart>
      <c:dateAx>
        <c:axId val="340821072"/>
        <c:scaling>
          <c:orientation val="minMax"/>
        </c:scaling>
        <c:delete val="1"/>
        <c:axPos val="b"/>
        <c:numFmt formatCode="ge" sourceLinked="1"/>
        <c:majorTickMark val="none"/>
        <c:minorTickMark val="none"/>
        <c:tickLblPos val="none"/>
        <c:crossAx val="340821464"/>
        <c:crosses val="autoZero"/>
        <c:auto val="1"/>
        <c:lblOffset val="100"/>
        <c:baseTimeUnit val="years"/>
      </c:dateAx>
      <c:valAx>
        <c:axId val="340821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2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D-4FA9-A87E-ABCFBED19D96}"/>
            </c:ext>
          </c:extLst>
        </c:ser>
        <c:dLbls>
          <c:showLegendKey val="0"/>
          <c:showVal val="0"/>
          <c:showCatName val="0"/>
          <c:showSerName val="0"/>
          <c:showPercent val="0"/>
          <c:showBubbleSize val="0"/>
        </c:dLbls>
        <c:gapWidth val="150"/>
        <c:axId val="340822640"/>
        <c:axId val="34082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D-4FA9-A87E-ABCFBED19D96}"/>
            </c:ext>
          </c:extLst>
        </c:ser>
        <c:dLbls>
          <c:showLegendKey val="0"/>
          <c:showVal val="0"/>
          <c:showCatName val="0"/>
          <c:showSerName val="0"/>
          <c:showPercent val="0"/>
          <c:showBubbleSize val="0"/>
        </c:dLbls>
        <c:marker val="1"/>
        <c:smooth val="0"/>
        <c:axId val="340822640"/>
        <c:axId val="340823032"/>
      </c:lineChart>
      <c:dateAx>
        <c:axId val="340822640"/>
        <c:scaling>
          <c:orientation val="minMax"/>
        </c:scaling>
        <c:delete val="1"/>
        <c:axPos val="b"/>
        <c:numFmt formatCode="ge" sourceLinked="1"/>
        <c:majorTickMark val="none"/>
        <c:minorTickMark val="none"/>
        <c:tickLblPos val="none"/>
        <c:crossAx val="340823032"/>
        <c:crosses val="autoZero"/>
        <c:auto val="1"/>
        <c:lblOffset val="100"/>
        <c:baseTimeUnit val="years"/>
      </c:dateAx>
      <c:valAx>
        <c:axId val="34082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2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B0-41C9-9145-522E1C21E0F5}"/>
            </c:ext>
          </c:extLst>
        </c:ser>
        <c:dLbls>
          <c:showLegendKey val="0"/>
          <c:showVal val="0"/>
          <c:showCatName val="0"/>
          <c:showSerName val="0"/>
          <c:showPercent val="0"/>
          <c:showBubbleSize val="0"/>
        </c:dLbls>
        <c:gapWidth val="150"/>
        <c:axId val="340820680"/>
        <c:axId val="34082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c:ext xmlns:c16="http://schemas.microsoft.com/office/drawing/2014/chart" uri="{C3380CC4-5D6E-409C-BE32-E72D297353CC}">
              <c16:uniqueId val="{00000001-3AB0-41C9-9145-522E1C21E0F5}"/>
            </c:ext>
          </c:extLst>
        </c:ser>
        <c:dLbls>
          <c:showLegendKey val="0"/>
          <c:showVal val="0"/>
          <c:showCatName val="0"/>
          <c:showSerName val="0"/>
          <c:showPercent val="0"/>
          <c:showBubbleSize val="0"/>
        </c:dLbls>
        <c:marker val="1"/>
        <c:smooth val="0"/>
        <c:axId val="340820680"/>
        <c:axId val="340824208"/>
      </c:lineChart>
      <c:dateAx>
        <c:axId val="340820680"/>
        <c:scaling>
          <c:orientation val="minMax"/>
        </c:scaling>
        <c:delete val="1"/>
        <c:axPos val="b"/>
        <c:numFmt formatCode="ge" sourceLinked="1"/>
        <c:majorTickMark val="none"/>
        <c:minorTickMark val="none"/>
        <c:tickLblPos val="none"/>
        <c:crossAx val="340824208"/>
        <c:crosses val="autoZero"/>
        <c:auto val="1"/>
        <c:lblOffset val="100"/>
        <c:baseTimeUnit val="years"/>
      </c:dateAx>
      <c:valAx>
        <c:axId val="34082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82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62.23</c:v>
                </c:pt>
                <c:pt idx="1">
                  <c:v>87.73</c:v>
                </c:pt>
                <c:pt idx="2">
                  <c:v>70.56</c:v>
                </c:pt>
                <c:pt idx="3">
                  <c:v>76.38</c:v>
                </c:pt>
                <c:pt idx="4">
                  <c:v>62.18</c:v>
                </c:pt>
              </c:numCache>
            </c:numRef>
          </c:val>
          <c:extLst>
            <c:ext xmlns:c16="http://schemas.microsoft.com/office/drawing/2014/chart" uri="{C3380CC4-5D6E-409C-BE32-E72D297353CC}">
              <c16:uniqueId val="{00000000-6868-4D48-98C6-B8484D32CC10}"/>
            </c:ext>
          </c:extLst>
        </c:ser>
        <c:dLbls>
          <c:showLegendKey val="0"/>
          <c:showVal val="0"/>
          <c:showCatName val="0"/>
          <c:showSerName val="0"/>
          <c:showPercent val="0"/>
          <c:showBubbleSize val="0"/>
        </c:dLbls>
        <c:gapWidth val="150"/>
        <c:axId val="340689288"/>
        <c:axId val="340974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c:ext xmlns:c16="http://schemas.microsoft.com/office/drawing/2014/chart" uri="{C3380CC4-5D6E-409C-BE32-E72D297353CC}">
              <c16:uniqueId val="{00000001-6868-4D48-98C6-B8484D32CC10}"/>
            </c:ext>
          </c:extLst>
        </c:ser>
        <c:dLbls>
          <c:showLegendKey val="0"/>
          <c:showVal val="0"/>
          <c:showCatName val="0"/>
          <c:showSerName val="0"/>
          <c:showPercent val="0"/>
          <c:showBubbleSize val="0"/>
        </c:dLbls>
        <c:marker val="1"/>
        <c:smooth val="0"/>
        <c:axId val="340689288"/>
        <c:axId val="340974952"/>
      </c:lineChart>
      <c:dateAx>
        <c:axId val="340689288"/>
        <c:scaling>
          <c:orientation val="minMax"/>
        </c:scaling>
        <c:delete val="1"/>
        <c:axPos val="b"/>
        <c:numFmt formatCode="ge" sourceLinked="1"/>
        <c:majorTickMark val="none"/>
        <c:minorTickMark val="none"/>
        <c:tickLblPos val="none"/>
        <c:crossAx val="340974952"/>
        <c:crosses val="autoZero"/>
        <c:auto val="1"/>
        <c:lblOffset val="100"/>
        <c:baseTimeUnit val="years"/>
      </c:dateAx>
      <c:valAx>
        <c:axId val="340974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68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233.17</c:v>
                </c:pt>
                <c:pt idx="1">
                  <c:v>169.07</c:v>
                </c:pt>
                <c:pt idx="2">
                  <c:v>211.01</c:v>
                </c:pt>
                <c:pt idx="3">
                  <c:v>192.82</c:v>
                </c:pt>
                <c:pt idx="4">
                  <c:v>238.67</c:v>
                </c:pt>
              </c:numCache>
            </c:numRef>
          </c:val>
          <c:extLst>
            <c:ext xmlns:c16="http://schemas.microsoft.com/office/drawing/2014/chart" uri="{C3380CC4-5D6E-409C-BE32-E72D297353CC}">
              <c16:uniqueId val="{00000000-581F-4050-9E78-D2B62B6E8530}"/>
            </c:ext>
          </c:extLst>
        </c:ser>
        <c:dLbls>
          <c:showLegendKey val="0"/>
          <c:showVal val="0"/>
          <c:showCatName val="0"/>
          <c:showSerName val="0"/>
          <c:showPercent val="0"/>
          <c:showBubbleSize val="0"/>
        </c:dLbls>
        <c:gapWidth val="150"/>
        <c:axId val="340976128"/>
        <c:axId val="340976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c:ext xmlns:c16="http://schemas.microsoft.com/office/drawing/2014/chart" uri="{C3380CC4-5D6E-409C-BE32-E72D297353CC}">
              <c16:uniqueId val="{00000001-581F-4050-9E78-D2B62B6E8530}"/>
            </c:ext>
          </c:extLst>
        </c:ser>
        <c:dLbls>
          <c:showLegendKey val="0"/>
          <c:showVal val="0"/>
          <c:showCatName val="0"/>
          <c:showSerName val="0"/>
          <c:showPercent val="0"/>
          <c:showBubbleSize val="0"/>
        </c:dLbls>
        <c:marker val="1"/>
        <c:smooth val="0"/>
        <c:axId val="340976128"/>
        <c:axId val="340976520"/>
      </c:lineChart>
      <c:dateAx>
        <c:axId val="340976128"/>
        <c:scaling>
          <c:orientation val="minMax"/>
        </c:scaling>
        <c:delete val="1"/>
        <c:axPos val="b"/>
        <c:numFmt formatCode="ge" sourceLinked="1"/>
        <c:majorTickMark val="none"/>
        <c:minorTickMark val="none"/>
        <c:tickLblPos val="none"/>
        <c:crossAx val="340976520"/>
        <c:crosses val="autoZero"/>
        <c:auto val="1"/>
        <c:lblOffset val="100"/>
        <c:baseTimeUnit val="years"/>
      </c:dateAx>
      <c:valAx>
        <c:axId val="340976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西米良村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4" t="s">
        <v>9</v>
      </c>
      <c r="BM7" s="5"/>
      <c r="BN7" s="5"/>
      <c r="BO7" s="5"/>
      <c r="BP7" s="5"/>
      <c r="BQ7" s="5"/>
      <c r="BR7" s="5"/>
      <c r="BS7" s="5"/>
      <c r="BT7" s="5"/>
      <c r="BU7" s="5"/>
      <c r="BV7" s="5"/>
      <c r="BW7" s="5"/>
      <c r="BX7" s="5"/>
      <c r="BY7" s="6"/>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60">
        <f>データ!S6</f>
        <v>1181</v>
      </c>
      <c r="AM8" s="60"/>
      <c r="AN8" s="60"/>
      <c r="AO8" s="60"/>
      <c r="AP8" s="60"/>
      <c r="AQ8" s="60"/>
      <c r="AR8" s="60"/>
      <c r="AS8" s="60"/>
      <c r="AT8" s="59">
        <f>データ!T6</f>
        <v>271.51</v>
      </c>
      <c r="AU8" s="59"/>
      <c r="AV8" s="59"/>
      <c r="AW8" s="59"/>
      <c r="AX8" s="59"/>
      <c r="AY8" s="59"/>
      <c r="AZ8" s="59"/>
      <c r="BA8" s="59"/>
      <c r="BB8" s="59">
        <f>データ!U6</f>
        <v>4.3499999999999996</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2">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10" t="s">
        <v>21</v>
      </c>
      <c r="BO9" s="11"/>
      <c r="BP9" s="11"/>
      <c r="BQ9" s="11"/>
      <c r="BR9" s="11"/>
      <c r="BS9" s="11"/>
      <c r="BT9" s="11"/>
      <c r="BU9" s="11"/>
      <c r="BV9" s="11"/>
      <c r="BW9" s="11"/>
      <c r="BX9" s="11"/>
      <c r="BY9" s="12"/>
    </row>
    <row r="10" spans="1:78" ht="18.75" customHeight="1" x14ac:dyDescent="0.2">
      <c r="A10" s="2"/>
      <c r="B10" s="59" t="str">
        <f>データ!N6</f>
        <v>-</v>
      </c>
      <c r="C10" s="59"/>
      <c r="D10" s="59"/>
      <c r="E10" s="59"/>
      <c r="F10" s="59"/>
      <c r="G10" s="59"/>
      <c r="H10" s="59"/>
      <c r="I10" s="59" t="str">
        <f>データ!O6</f>
        <v>該当数値なし</v>
      </c>
      <c r="J10" s="59"/>
      <c r="K10" s="59"/>
      <c r="L10" s="59"/>
      <c r="M10" s="59"/>
      <c r="N10" s="59"/>
      <c r="O10" s="59"/>
      <c r="P10" s="59">
        <f>データ!P6</f>
        <v>37.619999999999997</v>
      </c>
      <c r="Q10" s="59"/>
      <c r="R10" s="59"/>
      <c r="S10" s="59"/>
      <c r="T10" s="59"/>
      <c r="U10" s="59"/>
      <c r="V10" s="59"/>
      <c r="W10" s="59">
        <f>データ!Q6</f>
        <v>86.5</v>
      </c>
      <c r="X10" s="59"/>
      <c r="Y10" s="59"/>
      <c r="Z10" s="59"/>
      <c r="AA10" s="59"/>
      <c r="AB10" s="59"/>
      <c r="AC10" s="59"/>
      <c r="AD10" s="60">
        <f>データ!R6</f>
        <v>2500</v>
      </c>
      <c r="AE10" s="60"/>
      <c r="AF10" s="60"/>
      <c r="AG10" s="60"/>
      <c r="AH10" s="60"/>
      <c r="AI10" s="60"/>
      <c r="AJ10" s="60"/>
      <c r="AK10" s="2"/>
      <c r="AL10" s="60">
        <f>データ!V6</f>
        <v>433</v>
      </c>
      <c r="AM10" s="60"/>
      <c r="AN10" s="60"/>
      <c r="AO10" s="60"/>
      <c r="AP10" s="60"/>
      <c r="AQ10" s="60"/>
      <c r="AR10" s="60"/>
      <c r="AS10" s="60"/>
      <c r="AT10" s="59">
        <f>データ!W6</f>
        <v>0.23</v>
      </c>
      <c r="AU10" s="59"/>
      <c r="AV10" s="59"/>
      <c r="AW10" s="59"/>
      <c r="AX10" s="59"/>
      <c r="AY10" s="59"/>
      <c r="AZ10" s="59"/>
      <c r="BA10" s="59"/>
      <c r="BB10" s="59">
        <f>データ!X6</f>
        <v>1882.61</v>
      </c>
      <c r="BC10" s="59"/>
      <c r="BD10" s="59"/>
      <c r="BE10" s="59"/>
      <c r="BF10" s="59"/>
      <c r="BG10" s="59"/>
      <c r="BH10" s="59"/>
      <c r="BI10" s="59"/>
      <c r="BJ10" s="2"/>
      <c r="BK10" s="2"/>
      <c r="BL10" s="61" t="s">
        <v>22</v>
      </c>
      <c r="BM10" s="62"/>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24</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25</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1" t="s">
        <v>26</v>
      </c>
      <c r="BM14" s="42"/>
      <c r="BN14" s="42"/>
      <c r="BO14" s="42"/>
      <c r="BP14" s="42"/>
      <c r="BQ14" s="42"/>
      <c r="BR14" s="42"/>
      <c r="BS14" s="42"/>
      <c r="BT14" s="42"/>
      <c r="BU14" s="42"/>
      <c r="BV14" s="42"/>
      <c r="BW14" s="42"/>
      <c r="BX14" s="42"/>
      <c r="BY14" s="42"/>
      <c r="BZ14" s="4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124</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26.2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22.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27.7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21.7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125</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2">
      <c r="A60" s="2"/>
      <c r="B60" s="48" t="s">
        <v>36</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7"/>
      <c r="BM60" s="78"/>
      <c r="BN60" s="78"/>
      <c r="BO60" s="78"/>
      <c r="BP60" s="78"/>
      <c r="BQ60" s="78"/>
      <c r="BR60" s="78"/>
      <c r="BS60" s="78"/>
      <c r="BT60" s="78"/>
      <c r="BU60" s="78"/>
      <c r="BV60" s="78"/>
      <c r="BW60" s="78"/>
      <c r="BX60" s="78"/>
      <c r="BY60" s="78"/>
      <c r="BZ60" s="79"/>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126</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uyMSLwgE+4uM3pTMQRscWOGfInPV7Z0e6JyadcG1I3u1tKt8iQAt2SJFzKnyS4qZDVK4N/umU1t3+UzfX1VE5Q==" saltValue="EMF2vfEY7AWCP56YofSb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0" t="s">
        <v>67</v>
      </c>
      <c r="I3" s="71"/>
      <c r="J3" s="71"/>
      <c r="K3" s="71"/>
      <c r="L3" s="71"/>
      <c r="M3" s="71"/>
      <c r="N3" s="71"/>
      <c r="O3" s="71"/>
      <c r="P3" s="71"/>
      <c r="Q3" s="71"/>
      <c r="R3" s="71"/>
      <c r="S3" s="71"/>
      <c r="T3" s="71"/>
      <c r="U3" s="71"/>
      <c r="V3" s="71"/>
      <c r="W3" s="71"/>
      <c r="X3" s="72"/>
      <c r="Y3" s="76" t="s">
        <v>68</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69</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2">
      <c r="A4" s="27" t="s">
        <v>70</v>
      </c>
      <c r="B4" s="29"/>
      <c r="C4" s="29"/>
      <c r="D4" s="29"/>
      <c r="E4" s="29"/>
      <c r="F4" s="29"/>
      <c r="G4" s="29"/>
      <c r="H4" s="73"/>
      <c r="I4" s="74"/>
      <c r="J4" s="74"/>
      <c r="K4" s="74"/>
      <c r="L4" s="74"/>
      <c r="M4" s="74"/>
      <c r="N4" s="74"/>
      <c r="O4" s="74"/>
      <c r="P4" s="74"/>
      <c r="Q4" s="74"/>
      <c r="R4" s="74"/>
      <c r="S4" s="74"/>
      <c r="T4" s="74"/>
      <c r="U4" s="74"/>
      <c r="V4" s="74"/>
      <c r="W4" s="74"/>
      <c r="X4" s="75"/>
      <c r="Y4" s="69" t="s">
        <v>71</v>
      </c>
      <c r="Z4" s="69"/>
      <c r="AA4" s="69"/>
      <c r="AB4" s="69"/>
      <c r="AC4" s="69"/>
      <c r="AD4" s="69"/>
      <c r="AE4" s="69"/>
      <c r="AF4" s="69"/>
      <c r="AG4" s="69"/>
      <c r="AH4" s="69"/>
      <c r="AI4" s="69"/>
      <c r="AJ4" s="69" t="s">
        <v>72</v>
      </c>
      <c r="AK4" s="69"/>
      <c r="AL4" s="69"/>
      <c r="AM4" s="69"/>
      <c r="AN4" s="69"/>
      <c r="AO4" s="69"/>
      <c r="AP4" s="69"/>
      <c r="AQ4" s="69"/>
      <c r="AR4" s="69"/>
      <c r="AS4" s="69"/>
      <c r="AT4" s="69"/>
      <c r="AU4" s="69" t="s">
        <v>73</v>
      </c>
      <c r="AV4" s="69"/>
      <c r="AW4" s="69"/>
      <c r="AX4" s="69"/>
      <c r="AY4" s="69"/>
      <c r="AZ4" s="69"/>
      <c r="BA4" s="69"/>
      <c r="BB4" s="69"/>
      <c r="BC4" s="69"/>
      <c r="BD4" s="69"/>
      <c r="BE4" s="69"/>
      <c r="BF4" s="69" t="s">
        <v>74</v>
      </c>
      <c r="BG4" s="69"/>
      <c r="BH4" s="69"/>
      <c r="BI4" s="69"/>
      <c r="BJ4" s="69"/>
      <c r="BK4" s="69"/>
      <c r="BL4" s="69"/>
      <c r="BM4" s="69"/>
      <c r="BN4" s="69"/>
      <c r="BO4" s="69"/>
      <c r="BP4" s="69"/>
      <c r="BQ4" s="69" t="s">
        <v>75</v>
      </c>
      <c r="BR4" s="69"/>
      <c r="BS4" s="69"/>
      <c r="BT4" s="69"/>
      <c r="BU4" s="69"/>
      <c r="BV4" s="69"/>
      <c r="BW4" s="69"/>
      <c r="BX4" s="69"/>
      <c r="BY4" s="69"/>
      <c r="BZ4" s="69"/>
      <c r="CA4" s="69"/>
      <c r="CB4" s="69" t="s">
        <v>76</v>
      </c>
      <c r="CC4" s="69"/>
      <c r="CD4" s="69"/>
      <c r="CE4" s="69"/>
      <c r="CF4" s="69"/>
      <c r="CG4" s="69"/>
      <c r="CH4" s="69"/>
      <c r="CI4" s="69"/>
      <c r="CJ4" s="69"/>
      <c r="CK4" s="69"/>
      <c r="CL4" s="69"/>
      <c r="CM4" s="69" t="s">
        <v>77</v>
      </c>
      <c r="CN4" s="69"/>
      <c r="CO4" s="69"/>
      <c r="CP4" s="69"/>
      <c r="CQ4" s="69"/>
      <c r="CR4" s="69"/>
      <c r="CS4" s="69"/>
      <c r="CT4" s="69"/>
      <c r="CU4" s="69"/>
      <c r="CV4" s="69"/>
      <c r="CW4" s="69"/>
      <c r="CX4" s="69" t="s">
        <v>78</v>
      </c>
      <c r="CY4" s="69"/>
      <c r="CZ4" s="69"/>
      <c r="DA4" s="69"/>
      <c r="DB4" s="69"/>
      <c r="DC4" s="69"/>
      <c r="DD4" s="69"/>
      <c r="DE4" s="69"/>
      <c r="DF4" s="69"/>
      <c r="DG4" s="69"/>
      <c r="DH4" s="69"/>
      <c r="DI4" s="69" t="s">
        <v>79</v>
      </c>
      <c r="DJ4" s="69"/>
      <c r="DK4" s="69"/>
      <c r="DL4" s="69"/>
      <c r="DM4" s="69"/>
      <c r="DN4" s="69"/>
      <c r="DO4" s="69"/>
      <c r="DP4" s="69"/>
      <c r="DQ4" s="69"/>
      <c r="DR4" s="69"/>
      <c r="DS4" s="69"/>
      <c r="DT4" s="69" t="s">
        <v>80</v>
      </c>
      <c r="DU4" s="69"/>
      <c r="DV4" s="69"/>
      <c r="DW4" s="69"/>
      <c r="DX4" s="69"/>
      <c r="DY4" s="69"/>
      <c r="DZ4" s="69"/>
      <c r="EA4" s="69"/>
      <c r="EB4" s="69"/>
      <c r="EC4" s="69"/>
      <c r="ED4" s="69"/>
      <c r="EE4" s="69" t="s">
        <v>81</v>
      </c>
      <c r="EF4" s="69"/>
      <c r="EG4" s="69"/>
      <c r="EH4" s="69"/>
      <c r="EI4" s="69"/>
      <c r="EJ4" s="69"/>
      <c r="EK4" s="69"/>
      <c r="EL4" s="69"/>
      <c r="EM4" s="69"/>
      <c r="EN4" s="69"/>
      <c r="EO4" s="69"/>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454036</v>
      </c>
      <c r="D6" s="32">
        <f t="shared" si="3"/>
        <v>47</v>
      </c>
      <c r="E6" s="32">
        <f t="shared" si="3"/>
        <v>17</v>
      </c>
      <c r="F6" s="32">
        <f t="shared" si="3"/>
        <v>4</v>
      </c>
      <c r="G6" s="32">
        <f t="shared" si="3"/>
        <v>0</v>
      </c>
      <c r="H6" s="32" t="str">
        <f t="shared" si="3"/>
        <v>宮崎県　西米良村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37.619999999999997</v>
      </c>
      <c r="Q6" s="33">
        <f t="shared" si="3"/>
        <v>86.5</v>
      </c>
      <c r="R6" s="33">
        <f t="shared" si="3"/>
        <v>2500</v>
      </c>
      <c r="S6" s="33">
        <f t="shared" si="3"/>
        <v>1181</v>
      </c>
      <c r="T6" s="33">
        <f t="shared" si="3"/>
        <v>271.51</v>
      </c>
      <c r="U6" s="33">
        <f t="shared" si="3"/>
        <v>4.3499999999999996</v>
      </c>
      <c r="V6" s="33">
        <f t="shared" si="3"/>
        <v>433</v>
      </c>
      <c r="W6" s="33">
        <f t="shared" si="3"/>
        <v>0.23</v>
      </c>
      <c r="X6" s="33">
        <f t="shared" si="3"/>
        <v>1882.61</v>
      </c>
      <c r="Y6" s="34">
        <f>IF(Y7="",NA(),Y7)</f>
        <v>87.75</v>
      </c>
      <c r="Z6" s="34">
        <f t="shared" ref="Z6:AH6" si="4">IF(Z7="",NA(),Z7)</f>
        <v>103.62</v>
      </c>
      <c r="AA6" s="34">
        <f t="shared" si="4"/>
        <v>93.1</v>
      </c>
      <c r="AB6" s="34">
        <f t="shared" si="4"/>
        <v>96.85</v>
      </c>
      <c r="AC6" s="34">
        <f t="shared" si="4"/>
        <v>102.93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62.23</v>
      </c>
      <c r="BR6" s="34">
        <f t="shared" ref="BR6:BZ6" si="8">IF(BR7="",NA(),BR7)</f>
        <v>87.73</v>
      </c>
      <c r="BS6" s="34">
        <f t="shared" si="8"/>
        <v>70.56</v>
      </c>
      <c r="BT6" s="34">
        <f t="shared" si="8"/>
        <v>76.38</v>
      </c>
      <c r="BU6" s="34">
        <f t="shared" si="8"/>
        <v>62.18</v>
      </c>
      <c r="BV6" s="34">
        <f t="shared" si="8"/>
        <v>53.01</v>
      </c>
      <c r="BW6" s="34">
        <f t="shared" si="8"/>
        <v>50.54</v>
      </c>
      <c r="BX6" s="34">
        <f t="shared" si="8"/>
        <v>66.22</v>
      </c>
      <c r="BY6" s="34">
        <f t="shared" si="8"/>
        <v>69.87</v>
      </c>
      <c r="BZ6" s="34">
        <f t="shared" si="8"/>
        <v>74.3</v>
      </c>
      <c r="CA6" s="33" t="str">
        <f>IF(CA7="","",IF(CA7="-","【-】","【"&amp;SUBSTITUTE(TEXT(CA7,"#,##0.00"),"-","△")&amp;"】"))</f>
        <v>【75.58】</v>
      </c>
      <c r="CB6" s="34">
        <f>IF(CB7="",NA(),CB7)</f>
        <v>233.17</v>
      </c>
      <c r="CC6" s="34">
        <f t="shared" ref="CC6:CK6" si="9">IF(CC7="",NA(),CC7)</f>
        <v>169.07</v>
      </c>
      <c r="CD6" s="34">
        <f t="shared" si="9"/>
        <v>211.01</v>
      </c>
      <c r="CE6" s="34">
        <f t="shared" si="9"/>
        <v>192.82</v>
      </c>
      <c r="CF6" s="34">
        <f t="shared" si="9"/>
        <v>238.67</v>
      </c>
      <c r="CG6" s="34">
        <f t="shared" si="9"/>
        <v>299.39</v>
      </c>
      <c r="CH6" s="34">
        <f t="shared" si="9"/>
        <v>320.36</v>
      </c>
      <c r="CI6" s="34">
        <f t="shared" si="9"/>
        <v>246.72</v>
      </c>
      <c r="CJ6" s="34">
        <f t="shared" si="9"/>
        <v>234.96</v>
      </c>
      <c r="CK6" s="34">
        <f t="shared" si="9"/>
        <v>221.81</v>
      </c>
      <c r="CL6" s="33" t="str">
        <f>IF(CL7="","",IF(CL7="-","【-】","【"&amp;SUBSTITUTE(TEXT(CL7,"#,##0.00"),"-","△")&amp;"】"))</f>
        <v>【215.23】</v>
      </c>
      <c r="CM6" s="34">
        <f>IF(CM7="",NA(),CM7)</f>
        <v>51</v>
      </c>
      <c r="CN6" s="34">
        <f t="shared" ref="CN6:CV6" si="10">IF(CN7="",NA(),CN7)</f>
        <v>48</v>
      </c>
      <c r="CO6" s="34">
        <f t="shared" si="10"/>
        <v>46.67</v>
      </c>
      <c r="CP6" s="34">
        <f t="shared" si="10"/>
        <v>49.67</v>
      </c>
      <c r="CQ6" s="34">
        <f t="shared" si="10"/>
        <v>49</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98.17</v>
      </c>
      <c r="CY6" s="34">
        <f t="shared" ref="CY6:DG6" si="11">IF(CY7="",NA(),CY7)</f>
        <v>98.12</v>
      </c>
      <c r="CZ6" s="34">
        <f t="shared" si="11"/>
        <v>97.9</v>
      </c>
      <c r="DA6" s="34">
        <f t="shared" si="11"/>
        <v>100</v>
      </c>
      <c r="DB6" s="34">
        <f t="shared" si="11"/>
        <v>100</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2">
      <c r="A7" s="27"/>
      <c r="B7" s="36">
        <v>2017</v>
      </c>
      <c r="C7" s="36">
        <v>454036</v>
      </c>
      <c r="D7" s="36">
        <v>47</v>
      </c>
      <c r="E7" s="36">
        <v>17</v>
      </c>
      <c r="F7" s="36">
        <v>4</v>
      </c>
      <c r="G7" s="36">
        <v>0</v>
      </c>
      <c r="H7" s="36" t="s">
        <v>111</v>
      </c>
      <c r="I7" s="36" t="s">
        <v>112</v>
      </c>
      <c r="J7" s="36" t="s">
        <v>113</v>
      </c>
      <c r="K7" s="36" t="s">
        <v>114</v>
      </c>
      <c r="L7" s="36" t="s">
        <v>115</v>
      </c>
      <c r="M7" s="36" t="s">
        <v>116</v>
      </c>
      <c r="N7" s="37" t="s">
        <v>117</v>
      </c>
      <c r="O7" s="37" t="s">
        <v>118</v>
      </c>
      <c r="P7" s="37">
        <v>37.619999999999997</v>
      </c>
      <c r="Q7" s="37">
        <v>86.5</v>
      </c>
      <c r="R7" s="37">
        <v>2500</v>
      </c>
      <c r="S7" s="37">
        <v>1181</v>
      </c>
      <c r="T7" s="37">
        <v>271.51</v>
      </c>
      <c r="U7" s="37">
        <v>4.3499999999999996</v>
      </c>
      <c r="V7" s="37">
        <v>433</v>
      </c>
      <c r="W7" s="37">
        <v>0.23</v>
      </c>
      <c r="X7" s="37">
        <v>1882.61</v>
      </c>
      <c r="Y7" s="37">
        <v>87.75</v>
      </c>
      <c r="Z7" s="37">
        <v>103.62</v>
      </c>
      <c r="AA7" s="37">
        <v>93.1</v>
      </c>
      <c r="AB7" s="37">
        <v>96.85</v>
      </c>
      <c r="AC7" s="37">
        <v>102.93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1434.89</v>
      </c>
      <c r="BN7" s="37">
        <v>1298.9100000000001</v>
      </c>
      <c r="BO7" s="37">
        <v>1243.71</v>
      </c>
      <c r="BP7" s="37">
        <v>1225.44</v>
      </c>
      <c r="BQ7" s="37">
        <v>62.23</v>
      </c>
      <c r="BR7" s="37">
        <v>87.73</v>
      </c>
      <c r="BS7" s="37">
        <v>70.56</v>
      </c>
      <c r="BT7" s="37">
        <v>76.38</v>
      </c>
      <c r="BU7" s="37">
        <v>62.18</v>
      </c>
      <c r="BV7" s="37">
        <v>53.01</v>
      </c>
      <c r="BW7" s="37">
        <v>50.54</v>
      </c>
      <c r="BX7" s="37">
        <v>66.22</v>
      </c>
      <c r="BY7" s="37">
        <v>69.87</v>
      </c>
      <c r="BZ7" s="37">
        <v>74.3</v>
      </c>
      <c r="CA7" s="37">
        <v>75.58</v>
      </c>
      <c r="CB7" s="37">
        <v>233.17</v>
      </c>
      <c r="CC7" s="37">
        <v>169.07</v>
      </c>
      <c r="CD7" s="37">
        <v>211.01</v>
      </c>
      <c r="CE7" s="37">
        <v>192.82</v>
      </c>
      <c r="CF7" s="37">
        <v>238.67</v>
      </c>
      <c r="CG7" s="37">
        <v>299.39</v>
      </c>
      <c r="CH7" s="37">
        <v>320.36</v>
      </c>
      <c r="CI7" s="37">
        <v>246.72</v>
      </c>
      <c r="CJ7" s="37">
        <v>234.96</v>
      </c>
      <c r="CK7" s="37">
        <v>221.81</v>
      </c>
      <c r="CL7" s="37">
        <v>215.23</v>
      </c>
      <c r="CM7" s="37">
        <v>51</v>
      </c>
      <c r="CN7" s="37">
        <v>48</v>
      </c>
      <c r="CO7" s="37">
        <v>46.67</v>
      </c>
      <c r="CP7" s="37">
        <v>49.67</v>
      </c>
      <c r="CQ7" s="37">
        <v>49</v>
      </c>
      <c r="CR7" s="37">
        <v>36.200000000000003</v>
      </c>
      <c r="CS7" s="37">
        <v>34.74</v>
      </c>
      <c r="CT7" s="37">
        <v>41.35</v>
      </c>
      <c r="CU7" s="37">
        <v>42.9</v>
      </c>
      <c r="CV7" s="37">
        <v>43.36</v>
      </c>
      <c r="CW7" s="37">
        <v>42.66</v>
      </c>
      <c r="CX7" s="37">
        <v>98.17</v>
      </c>
      <c r="CY7" s="37">
        <v>98.12</v>
      </c>
      <c r="CZ7" s="37">
        <v>97.9</v>
      </c>
      <c r="DA7" s="37">
        <v>100</v>
      </c>
      <c r="DB7" s="37">
        <v>100</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2019-02-06T09:51:27Z</cp:lastPrinted>
  <dcterms:created xsi:type="dcterms:W3CDTF">2018-12-03T09:18:07Z</dcterms:created>
  <dcterms:modified xsi:type="dcterms:W3CDTF">2019-02-26T02:16:06Z</dcterms:modified>
  <cp:category/>
</cp:coreProperties>
</file>