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電算バックアップ\デスクトップ\新しいフォルダー\"/>
    </mc:Choice>
  </mc:AlternateContent>
  <workbookProtection workbookAlgorithmName="SHA-512" workbookHashValue="nGDmAmHBbCUHB2dlbG/1l7z2UbJSsjrYCOiUUGnAmPmXsl6zUH1m2gOjEOQDQIcqmwPAHXcPGBD8VXIxRjqPRA==" workbookSaltValue="j9vFfp/rLl6Sw7lEEpes4Q==" workbookSpinCount="100000" lockStructure="1"/>
  <bookViews>
    <workbookView xWindow="0" yWindow="0" windowWidth="19410" windowHeight="8085"/>
  </bookViews>
  <sheets>
    <sheet name="法非適用_下水道事業" sheetId="4" r:id="rId1"/>
    <sheet name="データ" sheetId="5" state="hidden" r:id="rId2"/>
  </sheets>
  <definedNames>
    <definedName name="_xlnm.Print_Area" localSheetId="0">法非適用_下水道事業!$B$1:$BZ$82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<sst xmlns="http://schemas.openxmlformats.org/spreadsheetml/2006/main" count="240" uniqueCount="127">
  <si>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</si>
  <si>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</si>
  <si>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</si>
  <si>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</si>
  <si>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</si>
  <si>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</si>
  <si>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</si>
  <si>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</si>
  <si>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</si>
  <si>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</si>
  <si>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</si>
  <si>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</si>
  <si>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</si>
  <si>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</si>
  <si>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</si>
  <si>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</si>
  <si>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</si>
  <si>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</si>
  <si>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</si>
  <si>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</si>
  <si>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</si>
  <si>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</si>
  <si>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</si>
  <si>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</si>
  <si>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</si>
  <si>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</si>
  <si>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</si>
  <si>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</si>
  <si>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</si>
  <si>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</si>
  <si>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</si>
  <si>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</si>
  <si>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</si>
  <si>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</si>
  <si>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</si>
  <si>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</si>
  <si>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</si>
  <si>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</si>
  <si>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</si>
  <si>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</si>
  <si>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</si>
  <si>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</si>
  <si>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</si>
  <si>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</si>
  <si>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</si>
  <si>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</si>
  <si>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</si>
  <si>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</si>
  <si>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</si>
  <si>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</si>
  <si>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</si>
  <si>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</si>
  <si>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</si>
  <si>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</si>
  <si>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</si>
  <si>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</si>
  <si>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</si>
  <si>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</si>
  <si>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</si>
  <si>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</si>
  <si>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</si>
  <si>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</si>
  <si>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</si>
  <si>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</si>
  <si>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</si>
  <si>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</si>
  <si>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</si>
  <si>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</si>
  <si>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</si>
  <si>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</si>
  <si>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</si>
  <si>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</si>
  <si>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</si>
  <si>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</si>
  <si>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</si>
  <si>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</si>
  <si>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</si>
  <si>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</si>
  <si>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</si>
  <si>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</si>
  <si>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</si>
  <si>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</si>
  <si>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</si>
  <si>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</si>
  <si>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</si>
  <si>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</si>
  <si>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</si>
  <si>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</si>
  <si>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</si>
  <si>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</si>
  <si>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</si>
  <si>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</si>
  <si>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</si>
  <si>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</si>
  <si>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</si>
  <si>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</si>
  <si>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</si>
  <si>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</si>
  <si>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</si>
  <si>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</si>
  <si>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</si>
  <si>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</si>
  <si>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</si>
  <si>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</si>
  <si>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</si>
  <si>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</si>
  <si>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</si>
  <si>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</si>
  <si>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</si>
  <si>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</si>
  <si>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</si>
  <si>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</si>
  <si>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</si>
  <si>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</si>
  <si>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</si>
  <si>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</si>
  <si>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</si>
  <si>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</si>
  <si>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</si>
  <si>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</si>
  <si>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</si>
  <si>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</si>
  <si>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</si>
  <si>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</si>
  <si>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③管渠改善率は０％であるが、各処理区は、内之田地区が平成９年度、坂元地区が平成14年度に供用を開始しており、今後は経年劣化による管路施設の改築更新が必要となる見込みである。</t>
    <phoneticPr fontId="4"/>
  </si>
  <si>
    <t>　経営の健全性については、①収益的収支比率が100％を上回っている。これは、当初予定していた建設費が不要となったことから、総収益に対する支出額が減少したためである。しかし、総収益の多くは、一般会計からの繰入金により賄われている状況である。
　そのため、起債の償還については、一般会計からの繰入金を100%充当していることから、④企業債残高対事業規模比率については、０％で推移している。
　経営の効率性については、類似団体と比較して⑤経費回収率は低く、⑥汚水処理原価は高い。これは、人口減少に伴う使用料収入及び有収水量が減少しているためである。今後は、経費削減に努めるとともに、使用料の改定を行う予定である。
　さらに、⑦施設利用率は、類似団体平均値を下回り、年々減少している。今後人口減少に伴う使用料の減収に加え、処理施設の改築更新費用の負担を考慮すると、改善することは困難であることから、特環公共下水道への統合を予定している。
　最後に、⑧水洗化率については98％を超えており、比較的高い状況であるが、今後も更なる普及促進に努める必要がある。</t>
    <rPh sb="27" eb="28">
      <t>ウエ</t>
    </rPh>
    <rPh sb="38" eb="40">
      <t>トウショ</t>
    </rPh>
    <rPh sb="40" eb="42">
      <t>ヨテイ</t>
    </rPh>
    <rPh sb="46" eb="48">
      <t>ケンセツ</t>
    </rPh>
    <rPh sb="48" eb="49">
      <t>ヒ</t>
    </rPh>
    <rPh sb="50" eb="52">
      <t>フヨウ</t>
    </rPh>
    <rPh sb="61" eb="64">
      <t>ソウシュウエキ</t>
    </rPh>
    <rPh sb="65" eb="66">
      <t>タイ</t>
    </rPh>
    <rPh sb="68" eb="71">
      <t>シシュツガク</t>
    </rPh>
    <rPh sb="72" eb="74">
      <t>ゲンショウ</t>
    </rPh>
    <rPh sb="126" eb="128">
      <t>キサイ</t>
    </rPh>
    <rPh sb="129" eb="131">
      <t>ショウカン</t>
    </rPh>
    <rPh sb="137" eb="139">
      <t>イッパン</t>
    </rPh>
    <rPh sb="139" eb="141">
      <t>カイケイ</t>
    </rPh>
    <rPh sb="144" eb="147">
      <t>クリイレキン</t>
    </rPh>
    <rPh sb="152" eb="154">
      <t>ジュウトウ</t>
    </rPh>
    <rPh sb="222" eb="223">
      <t>ヒク</t>
    </rPh>
    <rPh sb="233" eb="234">
      <t>タカ</t>
    </rPh>
    <rPh sb="271" eb="273">
      <t>コンゴ</t>
    </rPh>
    <rPh sb="288" eb="290">
      <t>シヨウ</t>
    </rPh>
    <rPh sb="290" eb="291">
      <t>リョウ</t>
    </rPh>
    <rPh sb="292" eb="294">
      <t>カイテイ</t>
    </rPh>
    <rPh sb="295" eb="296">
      <t>オコナ</t>
    </rPh>
    <rPh sb="297" eb="299">
      <t>ヨテイ</t>
    </rPh>
    <rPh sb="345" eb="346">
      <t>トモナ</t>
    </rPh>
    <rPh sb="347" eb="350">
      <t>シヨウリョウ</t>
    </rPh>
    <rPh sb="351" eb="353">
      <t>ゲンシュウ</t>
    </rPh>
    <rPh sb="416" eb="418">
      <t>サイゴ</t>
    </rPh>
    <phoneticPr fontId="4"/>
  </si>
  <si>
    <t>　当該事業は、一般会計からの繰入金を充当することで経営を継続している。
　しかし、当該地区の人口減少と施設の老朽化は進行することから、一般会計からの繰入金への依存度は、ますます大きくなることが予測される。今後は、特環公共下水道に接続することで、処理施設の集約を進め、経営についても一本化を図るなど、更なる効率化を追求する必要がある。
　経営戦略については平成32年度までに策定の予定。</t>
    <rPh sb="102" eb="104">
      <t>コンゴ</t>
    </rPh>
    <rPh sb="106" eb="107">
      <t>トク</t>
    </rPh>
    <rPh sb="108" eb="110">
      <t>コウキョウ</t>
    </rPh>
    <rPh sb="110" eb="113">
      <t>ゲスイドウ</t>
    </rPh>
    <rPh sb="114" eb="116">
      <t>セツゾク</t>
    </rPh>
    <rPh sb="122" eb="124">
      <t>ショリ</t>
    </rPh>
    <rPh sb="124" eb="126">
      <t>シセツ</t>
    </rPh>
    <rPh sb="127" eb="129">
      <t>シュウヤク</t>
    </rPh>
    <rPh sb="130" eb="131">
      <t>スス</t>
    </rPh>
    <rPh sb="133" eb="135">
      <t>ケイエイ</t>
    </rPh>
    <rPh sb="140" eb="142">
      <t>イッポン</t>
    </rPh>
    <rPh sb="142" eb="143">
      <t>カ</t>
    </rPh>
    <rPh sb="144" eb="145">
      <t>ハカ</t>
    </rPh>
    <rPh sb="149" eb="150">
      <t>サラ</t>
    </rPh>
    <rPh sb="152" eb="155">
      <t>コウリツカ</t>
    </rPh>
    <rPh sb="156" eb="158">
      <t>ツイキュウ</t>
    </rPh>
    <rPh sb="160" eb="16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</si>
</sst>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78-48BB-BFD2-63865BDF3780}"/>
            </c:ext>
          </c:extLst>
        </c:ser>
        <c:dLbls>
          <c:showLegendKey val="0"/>
          <c:showVal val="0"/>
          <c:showCatName val="0"/>
          <c:showSerName val="0"/>
          <c:showPercent val="0"/>
          <c:showBubbleSize val="0"/>
        </c:dLbls>
        <c:gapWidth val="150"/>
        <c:axId val="101728384"/>
        <c:axId val="19467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878-48BB-BFD2-63865BDF3780}"/>
            </c:ext>
          </c:extLst>
        </c:ser>
        <c:dLbls>
          <c:showLegendKey val="0"/>
          <c:showVal val="0"/>
          <c:showCatName val="0"/>
          <c:showSerName val="0"/>
          <c:showPercent val="0"/>
          <c:showBubbleSize val="0"/>
        </c:dLbls>
        <c:marker val="1"/>
        <c:smooth val="0"/>
        <c:axId val="101728384"/>
        <c:axId val="194676816"/>
      </c:lineChart>
      <c:dateAx>
        <c:axId val="101728384"/>
        <c:scaling>
          <c:orientation val="minMax"/>
        </c:scaling>
        <c:delete val="1"/>
        <c:axPos val="b"/>
        <c:numFmt formatCode="ge" sourceLinked="1"/>
        <c:majorTickMark val="none"/>
        <c:minorTickMark val="none"/>
        <c:tickLblPos val="none"/>
        <c:crossAx val="194676816"/>
        <c:crosses val="autoZero"/>
        <c:auto val="1"/>
        <c:lblOffset val="100"/>
        <c:baseTimeUnit val="years"/>
      </c:dateAx>
      <c:valAx>
        <c:axId val="19467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49.49</c:v>
                </c:pt>
                <c:pt idx="1">
                  <c:v>48.99</c:v>
                </c:pt>
                <c:pt idx="2">
                  <c:v>48.48</c:v>
                </c:pt>
                <c:pt idx="3">
                  <c:v>45.96</c:v>
                </c:pt>
                <c:pt idx="4">
                  <c:v>45.45</c:v>
                </c:pt>
              </c:numCache>
            </c:numRef>
          </c:val>
          <c:extLst xmlns:c16r2="http://schemas.microsoft.com/office/drawing/2015/06/chart">
            <c:ext xmlns:c16="http://schemas.microsoft.com/office/drawing/2014/chart" uri="{C3380CC4-5D6E-409C-BE32-E72D297353CC}">
              <c16:uniqueId val="{00000000-EBF5-474E-861D-8C684DEB4593}"/>
            </c:ext>
          </c:extLst>
        </c:ser>
        <c:dLbls>
          <c:showLegendKey val="0"/>
          <c:showVal val="0"/>
          <c:showCatName val="0"/>
          <c:showSerName val="0"/>
          <c:showPercent val="0"/>
          <c:showBubbleSize val="0"/>
        </c:dLbls>
        <c:gapWidth val="150"/>
        <c:axId val="195355128"/>
        <c:axId val="1953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BF5-474E-861D-8C684DEB4593}"/>
            </c:ext>
          </c:extLst>
        </c:ser>
        <c:dLbls>
          <c:showLegendKey val="0"/>
          <c:showVal val="0"/>
          <c:showCatName val="0"/>
          <c:showSerName val="0"/>
          <c:showPercent val="0"/>
          <c:showBubbleSize val="0"/>
        </c:dLbls>
        <c:marker val="1"/>
        <c:smooth val="0"/>
        <c:axId val="195355128"/>
        <c:axId val="195355520"/>
      </c:lineChart>
      <c:dateAx>
        <c:axId val="195355128"/>
        <c:scaling>
          <c:orientation val="minMax"/>
        </c:scaling>
        <c:delete val="1"/>
        <c:axPos val="b"/>
        <c:numFmt formatCode="ge" sourceLinked="1"/>
        <c:majorTickMark val="none"/>
        <c:minorTickMark val="none"/>
        <c:tickLblPos val="none"/>
        <c:crossAx val="195355520"/>
        <c:crosses val="autoZero"/>
        <c:auto val="1"/>
        <c:lblOffset val="100"/>
        <c:baseTimeUnit val="years"/>
      </c:dateAx>
      <c:valAx>
        <c:axId val="195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98.07</c:v>
                </c:pt>
                <c:pt idx="1">
                  <c:v>98.54</c:v>
                </c:pt>
                <c:pt idx="2">
                  <c:v>98.48</c:v>
                </c:pt>
                <c:pt idx="3">
                  <c:v>98.5</c:v>
                </c:pt>
                <c:pt idx="4">
                  <c:v>98.49</c:v>
                </c:pt>
              </c:numCache>
            </c:numRef>
          </c:val>
          <c:extLst xmlns:c16r2="http://schemas.microsoft.com/office/drawing/2015/06/chart">
            <c:ext xmlns:c16="http://schemas.microsoft.com/office/drawing/2014/chart" uri="{C3380CC4-5D6E-409C-BE32-E72D297353CC}">
              <c16:uniqueId val="{00000000-551F-4276-8BEB-E063F64F024F}"/>
            </c:ext>
          </c:extLst>
        </c:ser>
        <c:dLbls>
          <c:showLegendKey val="0"/>
          <c:showVal val="0"/>
          <c:showCatName val="0"/>
          <c:showSerName val="0"/>
          <c:showPercent val="0"/>
          <c:showBubbleSize val="0"/>
        </c:dLbls>
        <c:gapWidth val="150"/>
        <c:axId val="195514144"/>
        <c:axId val="19551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51F-4276-8BEB-E063F64F024F}"/>
            </c:ext>
          </c:extLst>
        </c:ser>
        <c:dLbls>
          <c:showLegendKey val="0"/>
          <c:showVal val="0"/>
          <c:showCatName val="0"/>
          <c:showSerName val="0"/>
          <c:showPercent val="0"/>
          <c:showBubbleSize val="0"/>
        </c:dLbls>
        <c:marker val="1"/>
        <c:smooth val="0"/>
        <c:axId val="195514144"/>
        <c:axId val="195514536"/>
      </c:lineChart>
      <c:dateAx>
        <c:axId val="195514144"/>
        <c:scaling>
          <c:orientation val="minMax"/>
        </c:scaling>
        <c:delete val="1"/>
        <c:axPos val="b"/>
        <c:numFmt formatCode="ge" sourceLinked="1"/>
        <c:majorTickMark val="none"/>
        <c:minorTickMark val="none"/>
        <c:tickLblPos val="none"/>
        <c:crossAx val="195514536"/>
        <c:crosses val="autoZero"/>
        <c:auto val="1"/>
        <c:lblOffset val="100"/>
        <c:baseTimeUnit val="years"/>
      </c:dateAx>
      <c:valAx>
        <c:axId val="1955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98.66</c:v>
                </c:pt>
                <c:pt idx="1">
                  <c:v>105.34</c:v>
                </c:pt>
                <c:pt idx="2">
                  <c:v>101.02</c:v>
                </c:pt>
                <c:pt idx="3">
                  <c:v>96.02</c:v>
                </c:pt>
                <c:pt idx="4">
                  <c:v>102.57</c:v>
                </c:pt>
              </c:numCache>
            </c:numRef>
          </c:val>
          <c:extLst xmlns:c16r2="http://schemas.microsoft.com/office/drawing/2015/06/chart">
            <c:ext xmlns:c16="http://schemas.microsoft.com/office/drawing/2014/chart" uri="{C3380CC4-5D6E-409C-BE32-E72D297353CC}">
              <c16:uniqueId val="{00000000-95AD-41B7-8599-FF8DD71C3C2D}"/>
            </c:ext>
          </c:extLst>
        </c:ser>
        <c:dLbls>
          <c:showLegendKey val="0"/>
          <c:showVal val="0"/>
          <c:showCatName val="0"/>
          <c:showSerName val="0"/>
          <c:showPercent val="0"/>
          <c:showBubbleSize val="0"/>
        </c:dLbls>
        <c:gapWidth val="150"/>
        <c:axId val="194963888"/>
        <c:axId val="1949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AD-41B7-8599-FF8DD71C3C2D}"/>
            </c:ext>
          </c:extLst>
        </c:ser>
        <c:dLbls>
          <c:showLegendKey val="0"/>
          <c:showVal val="0"/>
          <c:showCatName val="0"/>
          <c:showSerName val="0"/>
          <c:showPercent val="0"/>
          <c:showBubbleSize val="0"/>
        </c:dLbls>
        <c:marker val="1"/>
        <c:smooth val="0"/>
        <c:axId val="194963888"/>
        <c:axId val="194968368"/>
      </c:lineChart>
      <c:dateAx>
        <c:axId val="194963888"/>
        <c:scaling>
          <c:orientation val="minMax"/>
        </c:scaling>
        <c:delete val="1"/>
        <c:axPos val="b"/>
        <c:numFmt formatCode="ge" sourceLinked="1"/>
        <c:majorTickMark val="none"/>
        <c:minorTickMark val="none"/>
        <c:tickLblPos val="none"/>
        <c:crossAx val="194968368"/>
        <c:crosses val="autoZero"/>
        <c:auto val="1"/>
        <c:lblOffset val="100"/>
        <c:baseTimeUnit val="years"/>
      </c:dateAx>
      <c:valAx>
        <c:axId val="1949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05-48E9-A01B-B6E3A0F0B8CD}"/>
            </c:ext>
          </c:extLst>
        </c:ser>
        <c:dLbls>
          <c:showLegendKey val="0"/>
          <c:showVal val="0"/>
          <c:showCatName val="0"/>
          <c:showSerName val="0"/>
          <c:showPercent val="0"/>
          <c:showBubbleSize val="0"/>
        </c:dLbls>
        <c:gapWidth val="150"/>
        <c:axId val="195027272"/>
        <c:axId val="19502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05-48E9-A01B-B6E3A0F0B8CD}"/>
            </c:ext>
          </c:extLst>
        </c:ser>
        <c:dLbls>
          <c:showLegendKey val="0"/>
          <c:showVal val="0"/>
          <c:showCatName val="0"/>
          <c:showSerName val="0"/>
          <c:showPercent val="0"/>
          <c:showBubbleSize val="0"/>
        </c:dLbls>
        <c:marker val="1"/>
        <c:smooth val="0"/>
        <c:axId val="195027272"/>
        <c:axId val="195027656"/>
      </c:lineChart>
      <c:dateAx>
        <c:axId val="195027272"/>
        <c:scaling>
          <c:orientation val="minMax"/>
        </c:scaling>
        <c:delete val="1"/>
        <c:axPos val="b"/>
        <c:numFmt formatCode="ge" sourceLinked="1"/>
        <c:majorTickMark val="none"/>
        <c:minorTickMark val="none"/>
        <c:tickLblPos val="none"/>
        <c:crossAx val="195027656"/>
        <c:crosses val="autoZero"/>
        <c:auto val="1"/>
        <c:lblOffset val="100"/>
        <c:baseTimeUnit val="years"/>
      </c:dateAx>
      <c:valAx>
        <c:axId val="19502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2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ED-42A0-B8F6-6C36DEF69860}"/>
            </c:ext>
          </c:extLst>
        </c:ser>
        <c:dLbls>
          <c:showLegendKey val="0"/>
          <c:showVal val="0"/>
          <c:showCatName val="0"/>
          <c:showSerName val="0"/>
          <c:showPercent val="0"/>
          <c:showBubbleSize val="0"/>
        </c:dLbls>
        <c:gapWidth val="150"/>
        <c:axId val="195006800"/>
        <c:axId val="19510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ED-42A0-B8F6-6C36DEF69860}"/>
            </c:ext>
          </c:extLst>
        </c:ser>
        <c:dLbls>
          <c:showLegendKey val="0"/>
          <c:showVal val="0"/>
          <c:showCatName val="0"/>
          <c:showSerName val="0"/>
          <c:showPercent val="0"/>
          <c:showBubbleSize val="0"/>
        </c:dLbls>
        <c:marker val="1"/>
        <c:smooth val="0"/>
        <c:axId val="195006800"/>
        <c:axId val="195102408"/>
      </c:lineChart>
      <c:dateAx>
        <c:axId val="195006800"/>
        <c:scaling>
          <c:orientation val="minMax"/>
        </c:scaling>
        <c:delete val="1"/>
        <c:axPos val="b"/>
        <c:numFmt formatCode="ge" sourceLinked="1"/>
        <c:majorTickMark val="none"/>
        <c:minorTickMark val="none"/>
        <c:tickLblPos val="none"/>
        <c:crossAx val="195102408"/>
        <c:crosses val="autoZero"/>
        <c:auto val="1"/>
        <c:lblOffset val="100"/>
        <c:baseTimeUnit val="years"/>
      </c:dateAx>
      <c:valAx>
        <c:axId val="19510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02-494B-95DC-EBF4B27A5437}"/>
            </c:ext>
          </c:extLst>
        </c:ser>
        <c:dLbls>
          <c:showLegendKey val="0"/>
          <c:showVal val="0"/>
          <c:showCatName val="0"/>
          <c:showSerName val="0"/>
          <c:showPercent val="0"/>
          <c:showBubbleSize val="0"/>
        </c:dLbls>
        <c:gapWidth val="150"/>
        <c:axId val="195170272"/>
        <c:axId val="19517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02-494B-95DC-EBF4B27A5437}"/>
            </c:ext>
          </c:extLst>
        </c:ser>
        <c:dLbls>
          <c:showLegendKey val="0"/>
          <c:showVal val="0"/>
          <c:showCatName val="0"/>
          <c:showSerName val="0"/>
          <c:showPercent val="0"/>
          <c:showBubbleSize val="0"/>
        </c:dLbls>
        <c:marker val="1"/>
        <c:smooth val="0"/>
        <c:axId val="195170272"/>
        <c:axId val="195170664"/>
      </c:lineChart>
      <c:dateAx>
        <c:axId val="195170272"/>
        <c:scaling>
          <c:orientation val="minMax"/>
        </c:scaling>
        <c:delete val="1"/>
        <c:axPos val="b"/>
        <c:numFmt formatCode="ge" sourceLinked="1"/>
        <c:majorTickMark val="none"/>
        <c:minorTickMark val="none"/>
        <c:tickLblPos val="none"/>
        <c:crossAx val="195170664"/>
        <c:crosses val="autoZero"/>
        <c:auto val="1"/>
        <c:lblOffset val="100"/>
        <c:baseTimeUnit val="years"/>
      </c:dateAx>
      <c:valAx>
        <c:axId val="1951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AD-406E-B21E-0D9BCF4D4A61}"/>
            </c:ext>
          </c:extLst>
        </c:ser>
        <c:dLbls>
          <c:showLegendKey val="0"/>
          <c:showVal val="0"/>
          <c:showCatName val="0"/>
          <c:showSerName val="0"/>
          <c:showPercent val="0"/>
          <c:showBubbleSize val="0"/>
        </c:dLbls>
        <c:gapWidth val="150"/>
        <c:axId val="102401360"/>
        <c:axId val="10240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AD-406E-B21E-0D9BCF4D4A61}"/>
            </c:ext>
          </c:extLst>
        </c:ser>
        <c:dLbls>
          <c:showLegendKey val="0"/>
          <c:showVal val="0"/>
          <c:showCatName val="0"/>
          <c:showSerName val="0"/>
          <c:showPercent val="0"/>
          <c:showBubbleSize val="0"/>
        </c:dLbls>
        <c:marker val="1"/>
        <c:smooth val="0"/>
        <c:axId val="102401360"/>
        <c:axId val="102400968"/>
      </c:lineChart>
      <c:dateAx>
        <c:axId val="102401360"/>
        <c:scaling>
          <c:orientation val="minMax"/>
        </c:scaling>
        <c:delete val="1"/>
        <c:axPos val="b"/>
        <c:numFmt formatCode="ge" sourceLinked="1"/>
        <c:majorTickMark val="none"/>
        <c:minorTickMark val="none"/>
        <c:tickLblPos val="none"/>
        <c:crossAx val="102400968"/>
        <c:crosses val="autoZero"/>
        <c:auto val="1"/>
        <c:lblOffset val="100"/>
        <c:baseTimeUnit val="years"/>
      </c:dateAx>
      <c:valAx>
        <c:axId val="10240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D0-4C79-866C-73BB8E985A67}"/>
            </c:ext>
          </c:extLst>
        </c:ser>
        <c:dLbls>
          <c:showLegendKey val="0"/>
          <c:showVal val="0"/>
          <c:showCatName val="0"/>
          <c:showSerName val="0"/>
          <c:showPercent val="0"/>
          <c:showBubbleSize val="0"/>
        </c:dLbls>
        <c:gapWidth val="150"/>
        <c:axId val="195171840"/>
        <c:axId val="19517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DD0-4C79-866C-73BB8E985A67}"/>
            </c:ext>
          </c:extLst>
        </c:ser>
        <c:dLbls>
          <c:showLegendKey val="0"/>
          <c:showVal val="0"/>
          <c:showCatName val="0"/>
          <c:showSerName val="0"/>
          <c:showPercent val="0"/>
          <c:showBubbleSize val="0"/>
        </c:dLbls>
        <c:marker val="1"/>
        <c:smooth val="0"/>
        <c:axId val="195171840"/>
        <c:axId val="195172232"/>
      </c:lineChart>
      <c:dateAx>
        <c:axId val="195171840"/>
        <c:scaling>
          <c:orientation val="minMax"/>
        </c:scaling>
        <c:delete val="1"/>
        <c:axPos val="b"/>
        <c:numFmt formatCode="ge" sourceLinked="1"/>
        <c:majorTickMark val="none"/>
        <c:minorTickMark val="none"/>
        <c:tickLblPos val="none"/>
        <c:crossAx val="195172232"/>
        <c:crosses val="autoZero"/>
        <c:auto val="1"/>
        <c:lblOffset val="100"/>
        <c:baseTimeUnit val="years"/>
      </c:dateAx>
      <c:valAx>
        <c:axId val="1951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58.52</c:v>
                </c:pt>
                <c:pt idx="1">
                  <c:v>58.4</c:v>
                </c:pt>
                <c:pt idx="2">
                  <c:v>64.94</c:v>
                </c:pt>
                <c:pt idx="3">
                  <c:v>61.34</c:v>
                </c:pt>
                <c:pt idx="4">
                  <c:v>51.3</c:v>
                </c:pt>
              </c:numCache>
            </c:numRef>
          </c:val>
          <c:extLst xmlns:c16r2="http://schemas.microsoft.com/office/drawing/2015/06/chart">
            <c:ext xmlns:c16="http://schemas.microsoft.com/office/drawing/2014/chart" uri="{C3380CC4-5D6E-409C-BE32-E72D297353CC}">
              <c16:uniqueId val="{00000000-9607-4122-A1AE-5D138418481A}"/>
            </c:ext>
          </c:extLst>
        </c:ser>
        <c:dLbls>
          <c:showLegendKey val="0"/>
          <c:showVal val="0"/>
          <c:showCatName val="0"/>
          <c:showSerName val="0"/>
          <c:showPercent val="0"/>
          <c:showBubbleSize val="0"/>
        </c:dLbls>
        <c:gapWidth val="150"/>
        <c:axId val="195173408"/>
        <c:axId val="1951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607-4122-A1AE-5D138418481A}"/>
            </c:ext>
          </c:extLst>
        </c:ser>
        <c:dLbls>
          <c:showLegendKey val="0"/>
          <c:showVal val="0"/>
          <c:showCatName val="0"/>
          <c:showSerName val="0"/>
          <c:showPercent val="0"/>
          <c:showBubbleSize val="0"/>
        </c:dLbls>
        <c:marker val="1"/>
        <c:smooth val="0"/>
        <c:axId val="195173408"/>
        <c:axId val="195173800"/>
      </c:lineChart>
      <c:dateAx>
        <c:axId val="195173408"/>
        <c:scaling>
          <c:orientation val="minMax"/>
        </c:scaling>
        <c:delete val="1"/>
        <c:axPos val="b"/>
        <c:numFmt formatCode="ge" sourceLinked="1"/>
        <c:majorTickMark val="none"/>
        <c:minorTickMark val="none"/>
        <c:tickLblPos val="none"/>
        <c:crossAx val="195173800"/>
        <c:crosses val="autoZero"/>
        <c:auto val="1"/>
        <c:lblOffset val="100"/>
        <c:baseTimeUnit val="years"/>
      </c:dateAx>
      <c:valAx>
        <c:axId val="1951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248.43</c:v>
                </c:pt>
                <c:pt idx="1">
                  <c:v>254.92</c:v>
                </c:pt>
                <c:pt idx="2">
                  <c:v>228.87</c:v>
                </c:pt>
                <c:pt idx="3">
                  <c:v>242.66</c:v>
                </c:pt>
                <c:pt idx="4">
                  <c:v>292.45999999999998</c:v>
                </c:pt>
              </c:numCache>
            </c:numRef>
          </c:val>
          <c:extLst xmlns:c16r2="http://schemas.microsoft.com/office/drawing/2015/06/chart">
            <c:ext xmlns:c16="http://schemas.microsoft.com/office/drawing/2014/chart" uri="{C3380CC4-5D6E-409C-BE32-E72D297353CC}">
              <c16:uniqueId val="{00000000-A024-409E-8927-A68C6813948D}"/>
            </c:ext>
          </c:extLst>
        </c:ser>
        <c:dLbls>
          <c:showLegendKey val="0"/>
          <c:showVal val="0"/>
          <c:showCatName val="0"/>
          <c:showSerName val="0"/>
          <c:showPercent val="0"/>
          <c:showBubbleSize val="0"/>
        </c:dLbls>
        <c:gapWidth val="150"/>
        <c:axId val="195353560"/>
        <c:axId val="1953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024-409E-8927-A68C6813948D}"/>
            </c:ext>
          </c:extLst>
        </c:ser>
        <c:dLbls>
          <c:showLegendKey val="0"/>
          <c:showVal val="0"/>
          <c:showCatName val="0"/>
          <c:showSerName val="0"/>
          <c:showPercent val="0"/>
          <c:showBubbleSize val="0"/>
        </c:dLbls>
        <c:marker val="1"/>
        <c:smooth val="0"/>
        <c:axId val="195353560"/>
        <c:axId val="195353952"/>
      </c:lineChart>
      <c:dateAx>
        <c:axId val="195353560"/>
        <c:scaling>
          <c:orientation val="minMax"/>
        </c:scaling>
        <c:delete val="1"/>
        <c:axPos val="b"/>
        <c:numFmt formatCode="ge" sourceLinked="1"/>
        <c:majorTickMark val="none"/>
        <c:minorTickMark val="none"/>
        <c:tickLblPos val="none"/>
        <c:crossAx val="195353952"/>
        <c:crosses val="autoZero"/>
        <c:auto val="1"/>
        <c:lblOffset val="100"/>
        <c:baseTimeUnit val="years"/>
      </c:dateAx>
      <c:valAx>
        <c:axId val="1953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日南市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54271</v>
      </c>
      <c r="AM8" s="49"/>
      <c r="AN8" s="49"/>
      <c r="AO8" s="49"/>
      <c r="AP8" s="49"/>
      <c r="AQ8" s="49"/>
      <c r="AR8" s="49"/>
      <c r="AS8" s="49"/>
      <c r="AT8" s="44">
        <f>データ!T6</f>
        <v>536.11</v>
      </c>
      <c r="AU8" s="44"/>
      <c r="AV8" s="44"/>
      <c r="AW8" s="44"/>
      <c r="AX8" s="44"/>
      <c r="AY8" s="44"/>
      <c r="AZ8" s="44"/>
      <c r="BA8" s="44"/>
      <c r="BB8" s="44">
        <f>データ!U6</f>
        <v>101.23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0.74</v>
      </c>
      <c r="Q10" s="44"/>
      <c r="R10" s="44"/>
      <c r="S10" s="44"/>
      <c r="T10" s="44"/>
      <c r="U10" s="44"/>
      <c r="V10" s="44"/>
      <c r="W10" s="44">
        <f>データ!Q6</f>
        <v>96.67</v>
      </c>
      <c r="X10" s="44"/>
      <c r="Y10" s="44"/>
      <c r="Z10" s="44"/>
      <c r="AA10" s="44"/>
      <c r="AB10" s="44"/>
      <c r="AC10" s="44"/>
      <c r="AD10" s="49">
        <f>データ!R6</f>
        <v>2700</v>
      </c>
      <c r="AE10" s="49"/>
      <c r="AF10" s="49"/>
      <c r="AG10" s="49"/>
      <c r="AH10" s="49"/>
      <c r="AI10" s="49"/>
      <c r="AJ10" s="49"/>
      <c r="AK10" s="2"/>
      <c r="AL10" s="49">
        <f>データ!V6</f>
        <v>398</v>
      </c>
      <c r="AM10" s="49"/>
      <c r="AN10" s="49"/>
      <c r="AO10" s="49"/>
      <c r="AP10" s="49"/>
      <c r="AQ10" s="49"/>
      <c r="AR10" s="49"/>
      <c r="AS10" s="49"/>
      <c r="AT10" s="44">
        <f>データ!W6</f>
        <v>0.24</v>
      </c>
      <c r="AU10" s="44"/>
      <c r="AV10" s="44"/>
      <c r="AW10" s="44"/>
      <c r="AX10" s="44"/>
      <c r="AY10" s="44"/>
      <c r="AZ10" s="44"/>
      <c r="BA10" s="44"/>
      <c r="BB10" s="44">
        <f>データ!X6</f>
        <v>1658.33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126</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pWLoM7TcBT0Bxt5RoMYNQ9BhYSdNnshaXQmNBeiGJkI/2ZvnTxX2durMx/LZIN8qjdxoz9G/eGskv6pkDlX37g==" saltValue="Xuk0E5zTbB6g3SSbr67C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L1" workbookViewId="0">
      <selection activeCell="CP8" sqref="CP8"/>
    </sheetView>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452041</v>
      </c>
      <c r="D6" s="32">
        <f t="shared" si="3"/>
        <v>47</v>
      </c>
      <c r="E6" s="32">
        <f t="shared" si="3"/>
        <v>17</v>
      </c>
      <c r="F6" s="32">
        <f t="shared" si="3"/>
        <v>5</v>
      </c>
      <c r="G6" s="32">
        <f t="shared" si="3"/>
        <v>0</v>
      </c>
      <c r="H6" s="32" t="str">
        <f t="shared" si="3"/>
        <v>宮崎県　日南市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0.74</v>
      </c>
      <c r="Q6" s="33">
        <f t="shared" si="3"/>
        <v>96.67</v>
      </c>
      <c r="R6" s="33">
        <f t="shared" si="3"/>
        <v>2700</v>
      </c>
      <c r="S6" s="33">
        <f t="shared" si="3"/>
        <v>54271</v>
      </c>
      <c r="T6" s="33">
        <f t="shared" si="3"/>
        <v>536.11</v>
      </c>
      <c r="U6" s="33">
        <f t="shared" si="3"/>
        <v>101.23</v>
      </c>
      <c r="V6" s="33">
        <f t="shared" si="3"/>
        <v>398</v>
      </c>
      <c r="W6" s="33">
        <f t="shared" si="3"/>
        <v>0.24</v>
      </c>
      <c r="X6" s="33">
        <f t="shared" si="3"/>
        <v>1658.33</v>
      </c>
      <c r="Y6" s="34">
        <f>IF(Y7="",NA(),Y7)</f>
        <v>98.66</v>
      </c>
      <c r="Z6" s="34">
        <f t="shared" ref="Z6:AH6" si="4">IF(Z7="",NA(),Z7)</f>
        <v>105.34</v>
      </c>
      <c r="AA6" s="34">
        <f t="shared" si="4"/>
        <v>101.02</v>
      </c>
      <c r="AB6" s="34">
        <f t="shared" si="4"/>
        <v>96.02</v>
      </c>
      <c r="AC6" s="34">
        <f t="shared" si="4"/>
        <v>102.57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58.52</v>
      </c>
      <c r="BR6" s="34">
        <f t="shared" ref="BR6:BZ6" si="8">IF(BR7="",NA(),BR7)</f>
        <v>58.4</v>
      </c>
      <c r="BS6" s="34">
        <f t="shared" si="8"/>
        <v>64.94</v>
      </c>
      <c r="BT6" s="34">
        <f t="shared" si="8"/>
        <v>61.34</v>
      </c>
      <c r="BU6" s="34">
        <f t="shared" si="8"/>
        <v>51.3</v>
      </c>
      <c r="BV6" s="34">
        <f t="shared" si="8"/>
        <v>50.9</v>
      </c>
      <c r="BW6" s="34">
        <f t="shared" si="8"/>
        <v>50.82</v>
      </c>
      <c r="BX6" s="34">
        <f t="shared" si="8"/>
        <v>52.19</v>
      </c>
      <c r="BY6" s="34">
        <f t="shared" si="8"/>
        <v>55.32</v>
      </c>
      <c r="BZ6" s="34">
        <f t="shared" si="8"/>
        <v>59.8</v>
      </c>
      <c r="CA6" s="33" t="str">
        <f>IF(CA7="","",IF(CA7="-","【-】","【"&amp;SUBSTITUTE(TEXT(CA7,"#,##0.00"),"-","△")&amp;"】"))</f>
        <v>【60.64】</v>
      </c>
      <c r="CB6" s="34">
        <f>IF(CB7="",NA(),CB7)</f>
        <v>248.43</v>
      </c>
      <c r="CC6" s="34">
        <f t="shared" ref="CC6:CK6" si="9">IF(CC7="",NA(),CC7)</f>
        <v>254.92</v>
      </c>
      <c r="CD6" s="34">
        <f t="shared" si="9"/>
        <v>228.87</v>
      </c>
      <c r="CE6" s="34">
        <f t="shared" si="9"/>
        <v>242.66</v>
      </c>
      <c r="CF6" s="34">
        <f t="shared" si="9"/>
        <v>292.45999999999998</v>
      </c>
      <c r="CG6" s="34">
        <f t="shared" si="9"/>
        <v>293.27</v>
      </c>
      <c r="CH6" s="34">
        <f t="shared" si="9"/>
        <v>300.52</v>
      </c>
      <c r="CI6" s="34">
        <f t="shared" si="9"/>
        <v>296.14</v>
      </c>
      <c r="CJ6" s="34">
        <f t="shared" si="9"/>
        <v>283.17</v>
      </c>
      <c r="CK6" s="34">
        <f t="shared" si="9"/>
        <v>263.76</v>
      </c>
      <c r="CL6" s="33" t="str">
        <f>IF(CL7="","",IF(CL7="-","【-】","【"&amp;SUBSTITUTE(TEXT(CL7,"#,##0.00"),"-","△")&amp;"】"))</f>
        <v>【255.52】</v>
      </c>
      <c r="CM6" s="34">
        <f>IF(CM7="",NA(),CM7)</f>
        <v>49.49</v>
      </c>
      <c r="CN6" s="34">
        <f t="shared" ref="CN6:CV6" si="10">IF(CN7="",NA(),CN7)</f>
        <v>48.99</v>
      </c>
      <c r="CO6" s="34">
        <f t="shared" si="10"/>
        <v>48.48</v>
      </c>
      <c r="CP6" s="34">
        <f t="shared" si="10"/>
        <v>45.96</v>
      </c>
      <c r="CQ6" s="34">
        <f t="shared" si="10"/>
        <v>45.45</v>
      </c>
      <c r="CR6" s="34">
        <f t="shared" si="10"/>
        <v>53.78</v>
      </c>
      <c r="CS6" s="34">
        <f t="shared" si="10"/>
        <v>53.24</v>
      </c>
      <c r="CT6" s="34">
        <f t="shared" si="10"/>
        <v>52.31</v>
      </c>
      <c r="CU6" s="34">
        <f t="shared" si="10"/>
        <v>60.65</v>
      </c>
      <c r="CV6" s="34">
        <f t="shared" si="10"/>
        <v>51.75</v>
      </c>
      <c r="CW6" s="33" t="str">
        <f>IF(CW7="","",IF(CW7="-","【-】","【"&amp;SUBSTITUTE(TEXT(CW7,"#,##0.00"),"-","△")&amp;"】"))</f>
        <v>【52.49】</v>
      </c>
      <c r="CX6" s="34">
        <f>IF(CX7="",NA(),CX7)</f>
        <v>98.07</v>
      </c>
      <c r="CY6" s="34">
        <f t="shared" ref="CY6:DG6" si="11">IF(CY7="",NA(),CY7)</f>
        <v>98.54</v>
      </c>
      <c r="CZ6" s="34">
        <f t="shared" si="11"/>
        <v>98.48</v>
      </c>
      <c r="DA6" s="34">
        <f t="shared" si="11"/>
        <v>98.5</v>
      </c>
      <c r="DB6" s="34">
        <f t="shared" si="11"/>
        <v>98.49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452041</v>
      </c>
      <c r="D7" s="36">
        <v>47</v>
      </c>
      <c r="E7" s="36">
        <v>17</v>
      </c>
      <c r="F7" s="36">
        <v>5</v>
      </c>
      <c r="G7" s="36">
        <v>0</v>
      </c>
      <c r="H7" s="36" t="s">
        <v>111</v>
      </c>
      <c r="I7" s="36" t="s">
        <v>112</v>
      </c>
      <c r="J7" s="36" t="s">
        <v>113</v>
      </c>
      <c r="K7" s="36" t="s">
        <v>114</v>
      </c>
      <c r="L7" s="36" t="s">
        <v>115</v>
      </c>
      <c r="M7" s="36" t="s">
        <v>116</v>
      </c>
      <c r="N7" s="37" t="s">
        <v>117</v>
      </c>
      <c r="O7" s="37" t="s">
        <v>118</v>
      </c>
      <c r="P7" s="37">
        <v>0.74</v>
      </c>
      <c r="Q7" s="37">
        <v>96.67</v>
      </c>
      <c r="R7" s="37">
        <v>2700</v>
      </c>
      <c r="S7" s="37">
        <v>54271</v>
      </c>
      <c r="T7" s="37">
        <v>536.11</v>
      </c>
      <c r="U7" s="37">
        <v>101.23</v>
      </c>
      <c r="V7" s="37">
        <v>398</v>
      </c>
      <c r="W7" s="37">
        <v>0.24</v>
      </c>
      <c r="X7" s="37">
        <v>1658.33</v>
      </c>
      <c r="Y7" s="37">
        <v>98.66</v>
      </c>
      <c r="Z7" s="37">
        <v>105.34</v>
      </c>
      <c r="AA7" s="37">
        <v>101.02</v>
      </c>
      <c r="AB7" s="37">
        <v>96.02</v>
      </c>
      <c r="AC7" s="37">
        <v>102.57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58.52</v>
      </c>
      <c r="BR7" s="37">
        <v>58.4</v>
      </c>
      <c r="BS7" s="37">
        <v>64.94</v>
      </c>
      <c r="BT7" s="37">
        <v>61.34</v>
      </c>
      <c r="BU7" s="37">
        <v>51.3</v>
      </c>
      <c r="BV7" s="37">
        <v>50.9</v>
      </c>
      <c r="BW7" s="37">
        <v>50.82</v>
      </c>
      <c r="BX7" s="37">
        <v>52.19</v>
      </c>
      <c r="BY7" s="37">
        <v>55.32</v>
      </c>
      <c r="BZ7" s="37">
        <v>59.8</v>
      </c>
      <c r="CA7" s="37">
        <v>60.64</v>
      </c>
      <c r="CB7" s="37">
        <v>248.43</v>
      </c>
      <c r="CC7" s="37">
        <v>254.92</v>
      </c>
      <c r="CD7" s="37">
        <v>228.87</v>
      </c>
      <c r="CE7" s="37">
        <v>242.66</v>
      </c>
      <c r="CF7" s="37">
        <v>292.45999999999998</v>
      </c>
      <c r="CG7" s="37">
        <v>293.27</v>
      </c>
      <c r="CH7" s="37">
        <v>300.52</v>
      </c>
      <c r="CI7" s="37">
        <v>296.14</v>
      </c>
      <c r="CJ7" s="37">
        <v>283.17</v>
      </c>
      <c r="CK7" s="37">
        <v>263.76</v>
      </c>
      <c r="CL7" s="37">
        <v>255.52</v>
      </c>
      <c r="CM7" s="37">
        <v>49.49</v>
      </c>
      <c r="CN7" s="37">
        <v>48.99</v>
      </c>
      <c r="CO7" s="37">
        <v>48.48</v>
      </c>
      <c r="CP7" s="37">
        <v>45.96</v>
      </c>
      <c r="CQ7" s="37">
        <v>45.45</v>
      </c>
      <c r="CR7" s="37">
        <v>53.78</v>
      </c>
      <c r="CS7" s="37">
        <v>53.24</v>
      </c>
      <c r="CT7" s="37">
        <v>52.31</v>
      </c>
      <c r="CU7" s="37">
        <v>60.65</v>
      </c>
      <c r="CV7" s="37">
        <v>51.75</v>
      </c>
      <c r="CW7" s="37">
        <v>52.49</v>
      </c>
      <c r="CX7" s="37">
        <v>98.07</v>
      </c>
      <c r="CY7" s="37">
        <v>98.54</v>
      </c>
      <c r="CZ7" s="37">
        <v>98.48</v>
      </c>
      <c r="DA7" s="37">
        <v>98.5</v>
      </c>
      <c r="DB7" s="37">
        <v>98.49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日南市役所</cp:lastModifiedBy>
  <cp:lastPrinted>2019-01-31T05:22:14Z</cp:lastPrinted>
  <dcterms:created xsi:type="dcterms:W3CDTF">2018-12-03T09:31:05Z</dcterms:created>
  <dcterms:modified xsi:type="dcterms:W3CDTF">2019-02-20T23:39:20Z</dcterms:modified>
  <cp:category/>
</cp:coreProperties>
</file>