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2農業集落排水事業（法非適用）\"/>
    </mc:Choice>
  </mc:AlternateContent>
  <xr:revisionPtr revIDLastSave="0" documentId="13_ncr:1_{0103E240-43E4-44D8-AE03-9CCC3F47817C}" xr6:coauthVersionLast="40" xr6:coauthVersionMax="40" xr10:uidLastSave="{00000000-0000-0000-0000-000000000000}"/>
  <workbookProtection workbookAlgorithmName="SHA-512" workbookHashValue="CtBMytLdjhD6uBQdgEN6hRZ0EjXwczG3uOU2W8I+XEAMsnLHXjqXJrNSu+DtWJ3gRKxyTP24rj/7XCm/OgJt1g==" workbookSaltValue="vAEw1Q6SNCmseN3bwxAZQ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D8" i="4"/>
  <c r="I8" i="4"/>
  <c r="B8" i="4"/>
  <c r="E10" i="5" l="1"/>
  <c r="B10" i="5"/>
</calcChain>
</file>

<file path=xl/sharedStrings.xml><?xml version="1.0" encoding="utf-8"?>
<sst xmlns="http://schemas.openxmlformats.org/spreadsheetml/2006/main" count="240" uniqueCount="123">
  <si>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</si>
  <si>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</si>
  <si>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</si>
  <si>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</si>
  <si>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</si>
  <si>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</si>
  <si>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</si>
  <si>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</si>
  <si>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</si>
  <si>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</si>
  <si>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</si>
  <si>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</si>
  <si>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</si>
  <si>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</si>
  <si>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</si>
  <si>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</si>
  <si>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</si>
  <si>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</si>
  <si>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</si>
  <si>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</si>
  <si>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</si>
  <si>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</si>
  <si>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</si>
  <si>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</si>
  <si>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</si>
  <si>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</si>
  <si>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</si>
  <si>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</si>
  <si>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</si>
  <si>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</si>
  <si>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</si>
  <si>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</si>
  <si>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</si>
  <si>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</si>
  <si>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</si>
  <si>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</si>
  <si>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</si>
  <si>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</si>
  <si>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</si>
  <si>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</si>
  <si>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</si>
  <si>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</si>
  <si>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</si>
  <si>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</si>
  <si>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</si>
  <si>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</si>
  <si>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</si>
  <si>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</si>
  <si>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</si>
  <si>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</si>
  <si>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</si>
  <si>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</si>
  <si>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</si>
  <si>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</si>
  <si>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</si>
  <si>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</si>
  <si>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</si>
  <si>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</si>
  <si>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</si>
  <si>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</si>
  <si>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</si>
  <si>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</si>
  <si>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</si>
  <si>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</si>
  <si>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</si>
  <si>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</si>
  <si>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</si>
  <si>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</si>
  <si>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</si>
  <si>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</si>
  <si>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</si>
  <si>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</si>
  <si>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</si>
  <si>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</si>
  <si>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</si>
  <si>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</si>
  <si>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</si>
  <si>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</si>
  <si>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</si>
  <si>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</si>
  <si>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</si>
  <si>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</si>
  <si>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</si>
  <si>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</si>
  <si>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</si>
  <si>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</si>
  <si>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</si>
  <si>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</si>
  <si>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</si>
  <si>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</si>
  <si>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</si>
  <si>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</si>
  <si>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</si>
  <si>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</si>
  <si>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</si>
  <si>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</si>
  <si>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</si>
  <si>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</si>
  <si>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</si>
  <si>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</si>
  <si>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</si>
  <si>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</si>
  <si>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</si>
  <si>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</si>
  <si>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</si>
  <si>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</si>
  <si>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</si>
  <si>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</si>
  <si>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小林市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</si>
  <si>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</si>
  <si>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</si>
  <si>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</si>
  <si>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</si>
  <si>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</si>
  <si>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</si>
  <si>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</si>
  <si>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</si>
  <si>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</si>
  <si>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</si>
  <si>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</si>
  <si>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施設等の老朽化については、支障のある箇所はありませんが、単年度に修繕等が集中することのないように、計画的な維持管理を持続していくことが必要です。</t>
  </si>
  <si>
    <t>　施設については、改築等の必要性は今のところありませんが、今後年数を経るにつれて起こりうるであろう修繕・改修等の計画に向けた対策を講じる必要があります。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rPh sb="83" eb="86">
      <t>ヒカクテキ</t>
    </rPh>
    <rPh sb="86" eb="88">
      <t>アンテイ</t>
    </rPh>
    <rPh sb="90" eb="92">
      <t>ジョウタイ</t>
    </rPh>
    <rPh sb="167" eb="169">
      <t>カイゼン</t>
    </rPh>
    <rPh sb="170" eb="171">
      <t>ハカ</t>
    </rPh>
    <phoneticPr fontId="1"/>
  </si>
  <si>
    <t>　①収益的収支比率は昨年度より低下しましたが、100％に近い状態で推移しており、経営の健全性については、良好な状態を保っています。
　④企業債残高対事業規模比率については、一般会計からの繰入金で賄っていますが、今後、更なる経営改善を図ることが求められます。
　⑤経費回収率は類似団体及び全国平均を上回っている状況にありますが、年々率が低下してきていること、一般会計からの繰入で賄われている割合が依然として高いこと等を踏まえ、今後も料金収入の確保、経費節減が必要です。
　⑥汚水処理原価は類似団体と比較して低く推移しています。比較的低コストで汚水処理ができていると考えられます。
　しかし、類似団体とは逆に年々数値は上昇しているため、今後も引き続き、投資の効率化や維持管理費の削減、有収水量を増加させるなどといった経営改善に取り組む必要があります。
　⑦施設利用率は類似団体と比較して低く、50％以下となっており、効率的に利用されているとは言えません。将来の汚水処理人口の減少等を踏まえ近隣施設との統廃合等により適切な施設規模を維持する必要があります。
　⑧水洗化率はまだまだ改善の余地がありますが、徐々に増加傾向がみられ水洗化普及対策が順調であることを示しています。今後とも水洗化普及に向けた取り組みをさらに高めることが必要です。</t>
    <rPh sb="10" eb="13">
      <t>サクネンド</t>
    </rPh>
    <rPh sb="15" eb="17">
      <t>テイカ</t>
    </rPh>
    <rPh sb="28" eb="29">
      <t>チカ</t>
    </rPh>
    <rPh sb="30" eb="32">
      <t>ジョウタイ</t>
    </rPh>
    <rPh sb="33" eb="35">
      <t>スイイ</t>
    </rPh>
    <rPh sb="141" eb="142">
      <t>オヨ</t>
    </rPh>
    <rPh sb="143" eb="145">
      <t>ゼンコク</t>
    </rPh>
    <rPh sb="145" eb="147">
      <t>ヘイキン</t>
    </rPh>
    <rPh sb="294" eb="296">
      <t>ルイジ</t>
    </rPh>
    <rPh sb="296" eb="298">
      <t>ダンタイ</t>
    </rPh>
    <rPh sb="300" eb="301">
      <t>ギャク</t>
    </rPh>
    <rPh sb="425" eb="427">
      <t>ショウライ</t>
    </rPh>
    <rPh sb="428" eb="430">
      <t>オスイ</t>
    </rPh>
    <rPh sb="430" eb="432">
      <t>ショリ</t>
    </rPh>
    <rPh sb="432" eb="434">
      <t>ジンコウ</t>
    </rPh>
    <rPh sb="435" eb="437">
      <t>ゲンショウ</t>
    </rPh>
    <rPh sb="437" eb="438">
      <t>トウ</t>
    </rPh>
    <rPh sb="439" eb="440">
      <t>フ</t>
    </rPh>
    <rPh sb="442" eb="444">
      <t>キンリン</t>
    </rPh>
    <rPh sb="444" eb="446">
      <t>シセツ</t>
    </rPh>
    <rPh sb="448" eb="451">
      <t>トウハイゴウ</t>
    </rPh>
    <rPh sb="451" eb="452">
      <t>トウ</t>
    </rPh>
    <rPh sb="455" eb="457">
      <t>テキセツ</t>
    </rPh>
    <rPh sb="458" eb="460">
      <t>シセツ</t>
    </rPh>
    <rPh sb="460" eb="462">
      <t>キボ</t>
    </rPh>
    <rPh sb="463" eb="465">
      <t>イジ</t>
    </rPh>
    <rPh sb="467" eb="469">
      <t>ヒツヨウ</t>
    </rPh>
    <rPh sb="518" eb="520">
      <t>ジュンチョウ</t>
    </rPh>
    <rPh sb="526" eb="527">
      <t>シメ</t>
    </rPh>
    <rPh sb="533" eb="535">
      <t>コンゴ</t>
    </rPh>
    <rPh sb="537" eb="540">
      <t>スイセンカ</t>
    </rPh>
    <rPh sb="540" eb="542">
      <t>フキュウ</t>
    </rPh>
    <rPh sb="543" eb="544">
      <t>ム</t>
    </rPh>
    <rPh sb="546" eb="547">
      <t>ト</t>
    </rPh>
    <rPh sb="548" eb="549">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</si>
</sst>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5" fillId="0" borderId="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C1-4D8C-B3BD-2B4DAABDF9A8}"/>
            </c:ext>
          </c:extLst>
        </c:ser>
        <c:dLbls>
          <c:showLegendKey val="0"/>
          <c:showVal val="0"/>
          <c:showCatName val="0"/>
          <c:showSerName val="0"/>
          <c:showPercent val="0"/>
          <c:showBubbleSize val="0"/>
        </c:dLbls>
        <c:gapWidth val="150"/>
        <c:axId val="221200360"/>
        <c:axId val="22209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1CC1-4D8C-B3BD-2B4DAABDF9A8}"/>
            </c:ext>
          </c:extLst>
        </c:ser>
        <c:dLbls>
          <c:showLegendKey val="0"/>
          <c:showVal val="0"/>
          <c:showCatName val="0"/>
          <c:showSerName val="0"/>
          <c:showPercent val="0"/>
          <c:showBubbleSize val="0"/>
        </c:dLbls>
        <c:marker val="1"/>
        <c:smooth val="0"/>
        <c:axId val="221200360"/>
        <c:axId val="222092816"/>
      </c:lineChart>
      <c:dateAx>
        <c:axId val="221200360"/>
        <c:scaling>
          <c:orientation val="minMax"/>
        </c:scaling>
        <c:delete val="1"/>
        <c:axPos val="b"/>
        <c:numFmt formatCode="ge" sourceLinked="1"/>
        <c:majorTickMark val="none"/>
        <c:minorTickMark val="none"/>
        <c:tickLblPos val="none"/>
        <c:crossAx val="222092816"/>
        <c:crosses val="autoZero"/>
        <c:auto val="1"/>
        <c:lblOffset val="100"/>
        <c:baseTimeUnit val="years"/>
      </c:dateAx>
      <c:valAx>
        <c:axId val="2220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12003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39.72</c:v>
                </c:pt>
                <c:pt idx="1">
                  <c:v>41.65</c:v>
                </c:pt>
                <c:pt idx="2">
                  <c:v>43.08</c:v>
                </c:pt>
                <c:pt idx="3">
                  <c:v>43.12</c:v>
                </c:pt>
                <c:pt idx="4">
                  <c:v>42.21</c:v>
                </c:pt>
              </c:numCache>
            </c:numRef>
          </c:val>
          <c:extLst>
            <c:ext xmlns:c16="http://schemas.microsoft.com/office/drawing/2014/chart" uri="{C3380CC4-5D6E-409C-BE32-E72D297353CC}">
              <c16:uniqueId val="{00000000-AE66-4F51-A1AF-4287184EFA30}"/>
            </c:ext>
          </c:extLst>
        </c:ser>
        <c:dLbls>
          <c:showLegendKey val="0"/>
          <c:showVal val="0"/>
          <c:showCatName val="0"/>
          <c:showSerName val="0"/>
          <c:showPercent val="0"/>
          <c:showBubbleSize val="0"/>
        </c:dLbls>
        <c:gapWidth val="150"/>
        <c:axId val="222253960"/>
        <c:axId val="22225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E66-4F51-A1AF-4287184EFA30}"/>
            </c:ext>
          </c:extLst>
        </c:ser>
        <c:dLbls>
          <c:showLegendKey val="0"/>
          <c:showVal val="0"/>
          <c:showCatName val="0"/>
          <c:showSerName val="0"/>
          <c:showPercent val="0"/>
          <c:showBubbleSize val="0"/>
        </c:dLbls>
        <c:marker val="1"/>
        <c:smooth val="0"/>
        <c:axId val="222253960"/>
        <c:axId val="222254352"/>
      </c:lineChart>
      <c:dateAx>
        <c:axId val="222253960"/>
        <c:scaling>
          <c:orientation val="minMax"/>
        </c:scaling>
        <c:delete val="1"/>
        <c:axPos val="b"/>
        <c:numFmt formatCode="ge" sourceLinked="1"/>
        <c:majorTickMark val="none"/>
        <c:minorTickMark val="none"/>
        <c:tickLblPos val="none"/>
        <c:crossAx val="222254352"/>
        <c:crosses val="autoZero"/>
        <c:auto val="1"/>
        <c:lblOffset val="100"/>
        <c:baseTimeUnit val="years"/>
      </c:dateAx>
      <c:valAx>
        <c:axId val="22225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22539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74.55</c:v>
                </c:pt>
                <c:pt idx="1">
                  <c:v>76.16</c:v>
                </c:pt>
                <c:pt idx="2">
                  <c:v>78.349999999999994</c:v>
                </c:pt>
                <c:pt idx="3">
                  <c:v>80.02</c:v>
                </c:pt>
                <c:pt idx="4">
                  <c:v>81.16</c:v>
                </c:pt>
              </c:numCache>
            </c:numRef>
          </c:val>
          <c:extLst>
            <c:ext xmlns:c16="http://schemas.microsoft.com/office/drawing/2014/chart" uri="{C3380CC4-5D6E-409C-BE32-E72D297353CC}">
              <c16:uniqueId val="{00000000-27EF-47F2-B529-72607510419F}"/>
            </c:ext>
          </c:extLst>
        </c:ser>
        <c:dLbls>
          <c:showLegendKey val="0"/>
          <c:showVal val="0"/>
          <c:showCatName val="0"/>
          <c:showSerName val="0"/>
          <c:showPercent val="0"/>
          <c:showBubbleSize val="0"/>
        </c:dLbls>
        <c:gapWidth val="150"/>
        <c:axId val="222369336"/>
        <c:axId val="2223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27EF-47F2-B529-72607510419F}"/>
            </c:ext>
          </c:extLst>
        </c:ser>
        <c:dLbls>
          <c:showLegendKey val="0"/>
          <c:showVal val="0"/>
          <c:showCatName val="0"/>
          <c:showSerName val="0"/>
          <c:showPercent val="0"/>
          <c:showBubbleSize val="0"/>
        </c:dLbls>
        <c:marker val="1"/>
        <c:smooth val="0"/>
        <c:axId val="222369336"/>
        <c:axId val="222369728"/>
      </c:lineChart>
      <c:dateAx>
        <c:axId val="222369336"/>
        <c:scaling>
          <c:orientation val="minMax"/>
        </c:scaling>
        <c:delete val="1"/>
        <c:axPos val="b"/>
        <c:numFmt formatCode="ge" sourceLinked="1"/>
        <c:majorTickMark val="none"/>
        <c:minorTickMark val="none"/>
        <c:tickLblPos val="none"/>
        <c:crossAx val="222369728"/>
        <c:crosses val="autoZero"/>
        <c:auto val="1"/>
        <c:lblOffset val="100"/>
        <c:baseTimeUnit val="years"/>
      </c:dateAx>
      <c:valAx>
        <c:axId val="2223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2369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99.81</c:v>
                </c:pt>
                <c:pt idx="1">
                  <c:v>99.92</c:v>
                </c:pt>
                <c:pt idx="2">
                  <c:v>101.47</c:v>
                </c:pt>
                <c:pt idx="3">
                  <c:v>104.81</c:v>
                </c:pt>
                <c:pt idx="4">
                  <c:v>99.92</c:v>
                </c:pt>
              </c:numCache>
            </c:numRef>
          </c:val>
          <c:extLst>
            <c:ext xmlns:c16="http://schemas.microsoft.com/office/drawing/2014/chart" uri="{C3380CC4-5D6E-409C-BE32-E72D297353CC}">
              <c16:uniqueId val="{00000000-25A3-4364-9B75-F849F6782271}"/>
            </c:ext>
          </c:extLst>
        </c:ser>
        <c:dLbls>
          <c:showLegendKey val="0"/>
          <c:showVal val="0"/>
          <c:showCatName val="0"/>
          <c:showSerName val="0"/>
          <c:showPercent val="0"/>
          <c:showBubbleSize val="0"/>
        </c:dLbls>
        <c:gapWidth val="150"/>
        <c:axId val="222118664"/>
        <c:axId val="22212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3-4364-9B75-F849F6782271}"/>
            </c:ext>
          </c:extLst>
        </c:ser>
        <c:dLbls>
          <c:showLegendKey val="0"/>
          <c:showVal val="0"/>
          <c:showCatName val="0"/>
          <c:showSerName val="0"/>
          <c:showPercent val="0"/>
          <c:showBubbleSize val="0"/>
        </c:dLbls>
        <c:marker val="1"/>
        <c:smooth val="0"/>
        <c:axId val="222118664"/>
        <c:axId val="222121608"/>
      </c:lineChart>
      <c:dateAx>
        <c:axId val="222118664"/>
        <c:scaling>
          <c:orientation val="minMax"/>
        </c:scaling>
        <c:delete val="1"/>
        <c:axPos val="b"/>
        <c:numFmt formatCode="ge" sourceLinked="1"/>
        <c:majorTickMark val="none"/>
        <c:minorTickMark val="none"/>
        <c:tickLblPos val="none"/>
        <c:crossAx val="222121608"/>
        <c:crosses val="autoZero"/>
        <c:auto val="1"/>
        <c:lblOffset val="100"/>
        <c:baseTimeUnit val="years"/>
      </c:dateAx>
      <c:valAx>
        <c:axId val="22212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2118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C0-4B09-8984-74BECDFC8995}"/>
            </c:ext>
          </c:extLst>
        </c:ser>
        <c:dLbls>
          <c:showLegendKey val="0"/>
          <c:showVal val="0"/>
          <c:showCatName val="0"/>
          <c:showSerName val="0"/>
          <c:showPercent val="0"/>
          <c:showBubbleSize val="0"/>
        </c:dLbls>
        <c:gapWidth val="150"/>
        <c:axId val="222100824"/>
        <c:axId val="22216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C0-4B09-8984-74BECDFC8995}"/>
            </c:ext>
          </c:extLst>
        </c:ser>
        <c:dLbls>
          <c:showLegendKey val="0"/>
          <c:showVal val="0"/>
          <c:showCatName val="0"/>
          <c:showSerName val="0"/>
          <c:showPercent val="0"/>
          <c:showBubbleSize val="0"/>
        </c:dLbls>
        <c:marker val="1"/>
        <c:smooth val="0"/>
        <c:axId val="222100824"/>
        <c:axId val="222167000"/>
      </c:lineChart>
      <c:dateAx>
        <c:axId val="222100824"/>
        <c:scaling>
          <c:orientation val="minMax"/>
        </c:scaling>
        <c:delete val="1"/>
        <c:axPos val="b"/>
        <c:numFmt formatCode="ge" sourceLinked="1"/>
        <c:majorTickMark val="none"/>
        <c:minorTickMark val="none"/>
        <c:tickLblPos val="none"/>
        <c:crossAx val="222167000"/>
        <c:crosses val="autoZero"/>
        <c:auto val="1"/>
        <c:lblOffset val="100"/>
        <c:baseTimeUnit val="years"/>
      </c:dateAx>
      <c:valAx>
        <c:axId val="22216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21008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7-4CE1-A961-1FD3036C6B58}"/>
            </c:ext>
          </c:extLst>
        </c:ser>
        <c:dLbls>
          <c:showLegendKey val="0"/>
          <c:showVal val="0"/>
          <c:showCatName val="0"/>
          <c:showSerName val="0"/>
          <c:showPercent val="0"/>
          <c:showBubbleSize val="0"/>
        </c:dLbls>
        <c:gapWidth val="150"/>
        <c:axId val="221859352"/>
        <c:axId val="22186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7-4CE1-A961-1FD3036C6B58}"/>
            </c:ext>
          </c:extLst>
        </c:ser>
        <c:dLbls>
          <c:showLegendKey val="0"/>
          <c:showVal val="0"/>
          <c:showCatName val="0"/>
          <c:showSerName val="0"/>
          <c:showPercent val="0"/>
          <c:showBubbleSize val="0"/>
        </c:dLbls>
        <c:marker val="1"/>
        <c:smooth val="0"/>
        <c:axId val="221859352"/>
        <c:axId val="221861784"/>
      </c:lineChart>
      <c:dateAx>
        <c:axId val="221859352"/>
        <c:scaling>
          <c:orientation val="minMax"/>
        </c:scaling>
        <c:delete val="1"/>
        <c:axPos val="b"/>
        <c:numFmt formatCode="ge" sourceLinked="1"/>
        <c:majorTickMark val="none"/>
        <c:minorTickMark val="none"/>
        <c:tickLblPos val="none"/>
        <c:crossAx val="221861784"/>
        <c:crosses val="autoZero"/>
        <c:auto val="1"/>
        <c:lblOffset val="100"/>
        <c:baseTimeUnit val="years"/>
      </c:dateAx>
      <c:valAx>
        <c:axId val="22186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18593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B4-4021-99F1-C9751484B74F}"/>
            </c:ext>
          </c:extLst>
        </c:ser>
        <c:dLbls>
          <c:showLegendKey val="0"/>
          <c:showVal val="0"/>
          <c:showCatName val="0"/>
          <c:showSerName val="0"/>
          <c:showPercent val="0"/>
          <c:showBubbleSize val="0"/>
        </c:dLbls>
        <c:gapWidth val="150"/>
        <c:axId val="221905680"/>
        <c:axId val="22190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B4-4021-99F1-C9751484B74F}"/>
            </c:ext>
          </c:extLst>
        </c:ser>
        <c:dLbls>
          <c:showLegendKey val="0"/>
          <c:showVal val="0"/>
          <c:showCatName val="0"/>
          <c:showSerName val="0"/>
          <c:showPercent val="0"/>
          <c:showBubbleSize val="0"/>
        </c:dLbls>
        <c:marker val="1"/>
        <c:smooth val="0"/>
        <c:axId val="221905680"/>
        <c:axId val="221906072"/>
      </c:lineChart>
      <c:dateAx>
        <c:axId val="221905680"/>
        <c:scaling>
          <c:orientation val="minMax"/>
        </c:scaling>
        <c:delete val="1"/>
        <c:axPos val="b"/>
        <c:numFmt formatCode="ge" sourceLinked="1"/>
        <c:majorTickMark val="none"/>
        <c:minorTickMark val="none"/>
        <c:tickLblPos val="none"/>
        <c:crossAx val="221906072"/>
        <c:crosses val="autoZero"/>
        <c:auto val="1"/>
        <c:lblOffset val="100"/>
        <c:baseTimeUnit val="years"/>
      </c:dateAx>
      <c:valAx>
        <c:axId val="22190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19056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A0-4AEF-8D40-4E13F0E5A373}"/>
            </c:ext>
          </c:extLst>
        </c:ser>
        <c:dLbls>
          <c:showLegendKey val="0"/>
          <c:showVal val="0"/>
          <c:showCatName val="0"/>
          <c:showSerName val="0"/>
          <c:showPercent val="0"/>
          <c:showBubbleSize val="0"/>
        </c:dLbls>
        <c:gapWidth val="150"/>
        <c:axId val="221907248"/>
        <c:axId val="2219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A0-4AEF-8D40-4E13F0E5A373}"/>
            </c:ext>
          </c:extLst>
        </c:ser>
        <c:dLbls>
          <c:showLegendKey val="0"/>
          <c:showVal val="0"/>
          <c:showCatName val="0"/>
          <c:showSerName val="0"/>
          <c:showPercent val="0"/>
          <c:showBubbleSize val="0"/>
        </c:dLbls>
        <c:marker val="1"/>
        <c:smooth val="0"/>
        <c:axId val="221907248"/>
        <c:axId val="221905288"/>
      </c:lineChart>
      <c:dateAx>
        <c:axId val="221907248"/>
        <c:scaling>
          <c:orientation val="minMax"/>
        </c:scaling>
        <c:delete val="1"/>
        <c:axPos val="b"/>
        <c:numFmt formatCode="ge" sourceLinked="1"/>
        <c:majorTickMark val="none"/>
        <c:minorTickMark val="none"/>
        <c:tickLblPos val="none"/>
        <c:crossAx val="221905288"/>
        <c:crosses val="autoZero"/>
        <c:auto val="1"/>
        <c:lblOffset val="100"/>
        <c:baseTimeUnit val="years"/>
      </c:dateAx>
      <c:valAx>
        <c:axId val="2219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19072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7-4FCC-A812-46EBD7B3ECC4}"/>
            </c:ext>
          </c:extLst>
        </c:ser>
        <c:dLbls>
          <c:showLegendKey val="0"/>
          <c:showVal val="0"/>
          <c:showCatName val="0"/>
          <c:showSerName val="0"/>
          <c:showPercent val="0"/>
          <c:showBubbleSize val="0"/>
        </c:dLbls>
        <c:gapWidth val="150"/>
        <c:axId val="221908032"/>
        <c:axId val="22190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F07-4FCC-A812-46EBD7B3ECC4}"/>
            </c:ext>
          </c:extLst>
        </c:ser>
        <c:dLbls>
          <c:showLegendKey val="0"/>
          <c:showVal val="0"/>
          <c:showCatName val="0"/>
          <c:showSerName val="0"/>
          <c:showPercent val="0"/>
          <c:showBubbleSize val="0"/>
        </c:dLbls>
        <c:marker val="1"/>
        <c:smooth val="0"/>
        <c:axId val="221908032"/>
        <c:axId val="221908424"/>
      </c:lineChart>
      <c:dateAx>
        <c:axId val="221908032"/>
        <c:scaling>
          <c:orientation val="minMax"/>
        </c:scaling>
        <c:delete val="1"/>
        <c:axPos val="b"/>
        <c:numFmt formatCode="ge" sourceLinked="1"/>
        <c:majorTickMark val="none"/>
        <c:minorTickMark val="none"/>
        <c:tickLblPos val="none"/>
        <c:crossAx val="221908424"/>
        <c:crosses val="autoZero"/>
        <c:auto val="1"/>
        <c:lblOffset val="100"/>
        <c:baseTimeUnit val="years"/>
      </c:dateAx>
      <c:valAx>
        <c:axId val="2219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19080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106.81</c:v>
                </c:pt>
                <c:pt idx="1">
                  <c:v>92.7</c:v>
                </c:pt>
                <c:pt idx="2">
                  <c:v>84.07</c:v>
                </c:pt>
                <c:pt idx="3">
                  <c:v>72.42</c:v>
                </c:pt>
                <c:pt idx="4">
                  <c:v>68.92</c:v>
                </c:pt>
              </c:numCache>
            </c:numRef>
          </c:val>
          <c:extLst>
            <c:ext xmlns:c16="http://schemas.microsoft.com/office/drawing/2014/chart" uri="{C3380CC4-5D6E-409C-BE32-E72D297353CC}">
              <c16:uniqueId val="{00000000-C871-4DF3-9CAF-AADF74D3F1EB}"/>
            </c:ext>
          </c:extLst>
        </c:ser>
        <c:dLbls>
          <c:showLegendKey val="0"/>
          <c:showVal val="0"/>
          <c:showCatName val="0"/>
          <c:showSerName val="0"/>
          <c:showPercent val="0"/>
          <c:showBubbleSize val="0"/>
        </c:dLbls>
        <c:gapWidth val="150"/>
        <c:axId val="222250824"/>
        <c:axId val="22225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C871-4DF3-9CAF-AADF74D3F1EB}"/>
            </c:ext>
          </c:extLst>
        </c:ser>
        <c:dLbls>
          <c:showLegendKey val="0"/>
          <c:showVal val="0"/>
          <c:showCatName val="0"/>
          <c:showSerName val="0"/>
          <c:showPercent val="0"/>
          <c:showBubbleSize val="0"/>
        </c:dLbls>
        <c:marker val="1"/>
        <c:smooth val="0"/>
        <c:axId val="222250824"/>
        <c:axId val="222251216"/>
      </c:lineChart>
      <c:dateAx>
        <c:axId val="222250824"/>
        <c:scaling>
          <c:orientation val="minMax"/>
        </c:scaling>
        <c:delete val="1"/>
        <c:axPos val="b"/>
        <c:numFmt formatCode="ge" sourceLinked="1"/>
        <c:majorTickMark val="none"/>
        <c:minorTickMark val="none"/>
        <c:tickLblPos val="none"/>
        <c:crossAx val="222251216"/>
        <c:crosses val="autoZero"/>
        <c:auto val="1"/>
        <c:lblOffset val="100"/>
        <c:baseTimeUnit val="years"/>
      </c:dateAx>
      <c:valAx>
        <c:axId val="22225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22508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138.51</c:v>
                </c:pt>
                <c:pt idx="1">
                  <c:v>164.02</c:v>
                </c:pt>
                <c:pt idx="2">
                  <c:v>172.45</c:v>
                </c:pt>
                <c:pt idx="3">
                  <c:v>200.09</c:v>
                </c:pt>
                <c:pt idx="4">
                  <c:v>212.53</c:v>
                </c:pt>
              </c:numCache>
            </c:numRef>
          </c:val>
          <c:extLst>
            <c:ext xmlns:c16="http://schemas.microsoft.com/office/drawing/2014/chart" uri="{C3380CC4-5D6E-409C-BE32-E72D297353CC}">
              <c16:uniqueId val="{00000000-F92A-41B5-8B99-BD757AC92007}"/>
            </c:ext>
          </c:extLst>
        </c:ser>
        <c:dLbls>
          <c:showLegendKey val="0"/>
          <c:showVal val="0"/>
          <c:showCatName val="0"/>
          <c:showSerName val="0"/>
          <c:showPercent val="0"/>
          <c:showBubbleSize val="0"/>
        </c:dLbls>
        <c:gapWidth val="150"/>
        <c:axId val="222252392"/>
        <c:axId val="22225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F92A-41B5-8B99-BD757AC92007}"/>
            </c:ext>
          </c:extLst>
        </c:ser>
        <c:dLbls>
          <c:showLegendKey val="0"/>
          <c:showVal val="0"/>
          <c:showCatName val="0"/>
          <c:showSerName val="0"/>
          <c:showPercent val="0"/>
          <c:showBubbleSize val="0"/>
        </c:dLbls>
        <c:marker val="1"/>
        <c:smooth val="0"/>
        <c:axId val="222252392"/>
        <c:axId val="222252784"/>
      </c:lineChart>
      <c:dateAx>
        <c:axId val="222252392"/>
        <c:scaling>
          <c:orientation val="minMax"/>
        </c:scaling>
        <c:delete val="1"/>
        <c:axPos val="b"/>
        <c:numFmt formatCode="ge" sourceLinked="1"/>
        <c:majorTickMark val="none"/>
        <c:minorTickMark val="none"/>
        <c:tickLblPos val="none"/>
        <c:crossAx val="222252784"/>
        <c:crosses val="autoZero"/>
        <c:auto val="1"/>
        <c:lblOffset val="100"/>
        <c:baseTimeUnit val="years"/>
      </c:dateAx>
      <c:valAx>
        <c:axId val="22225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22523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【814.89】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【85.49】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【52.49】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【255.52】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topLeftCell="V1"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宮崎県　小林市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3</v>
      </c>
      <c r="C7" s="42"/>
      <c r="D7" s="42"/>
      <c r="E7" s="42"/>
      <c r="F7" s="42"/>
      <c r="G7" s="42"/>
      <c r="H7" s="42"/>
      <c r="I7" s="42" t="s">
        <v>12</v>
      </c>
      <c r="J7" s="42"/>
      <c r="K7" s="42"/>
      <c r="L7" s="42"/>
      <c r="M7" s="42"/>
      <c r="N7" s="42"/>
      <c r="O7" s="42"/>
      <c r="P7" s="42" t="s">
        <v>4</v>
      </c>
      <c r="Q7" s="42"/>
      <c r="R7" s="42"/>
      <c r="S7" s="42"/>
      <c r="T7" s="42"/>
      <c r="U7" s="42"/>
      <c r="V7" s="42"/>
      <c r="W7" s="42" t="s">
        <v>14</v>
      </c>
      <c r="X7" s="42"/>
      <c r="Y7" s="42"/>
      <c r="Z7" s="42"/>
      <c r="AA7" s="42"/>
      <c r="AB7" s="42"/>
      <c r="AC7" s="42"/>
      <c r="AD7" s="42" t="s">
        <v>7</v>
      </c>
      <c r="AE7" s="42"/>
      <c r="AF7" s="42"/>
      <c r="AG7" s="42"/>
      <c r="AH7" s="42"/>
      <c r="AI7" s="42"/>
      <c r="AJ7" s="42"/>
      <c r="AK7" s="3"/>
      <c r="AL7" s="42" t="s">
        <v>15</v>
      </c>
      <c r="AM7" s="42"/>
      <c r="AN7" s="42"/>
      <c r="AO7" s="42"/>
      <c r="AP7" s="42"/>
      <c r="AQ7" s="42"/>
      <c r="AR7" s="42"/>
      <c r="AS7" s="42"/>
      <c r="AT7" s="42" t="s">
        <v>8</v>
      </c>
      <c r="AU7" s="42"/>
      <c r="AV7" s="42"/>
      <c r="AW7" s="42"/>
      <c r="AX7" s="42"/>
      <c r="AY7" s="42"/>
      <c r="AZ7" s="42"/>
      <c r="BA7" s="42"/>
      <c r="BB7" s="42" t="s">
        <v>16</v>
      </c>
      <c r="BC7" s="42"/>
      <c r="BD7" s="42"/>
      <c r="BE7" s="42"/>
      <c r="BF7" s="42"/>
      <c r="BG7" s="42"/>
      <c r="BH7" s="42"/>
      <c r="BI7" s="42"/>
      <c r="BJ7" s="3"/>
      <c r="BK7" s="3"/>
      <c r="BL7" s="14" t="s">
        <v>17</v>
      </c>
      <c r="BM7" s="15"/>
      <c r="BN7" s="15"/>
      <c r="BO7" s="15"/>
      <c r="BP7" s="15"/>
      <c r="BQ7" s="15"/>
      <c r="BR7" s="15"/>
      <c r="BS7" s="15"/>
      <c r="BT7" s="15"/>
      <c r="BU7" s="15"/>
      <c r="BV7" s="15"/>
      <c r="BW7" s="15"/>
      <c r="BX7" s="15"/>
      <c r="BY7" s="22"/>
    </row>
    <row r="8" spans="1:78" ht="18.75" customHeight="1" x14ac:dyDescent="0.2">
      <c r="A8" s="2"/>
      <c r="B8" s="43" t="str">
        <f>データ!I6</f>
        <v>法非適用</v>
      </c>
      <c r="C8" s="43"/>
      <c r="D8" s="43"/>
      <c r="E8" s="43"/>
      <c r="F8" s="43"/>
      <c r="G8" s="43"/>
      <c r="H8" s="43"/>
      <c r="I8" s="43" t="str">
        <f>データ!J6</f>
        <v>下水道事業</v>
      </c>
      <c r="J8" s="43"/>
      <c r="K8" s="43"/>
      <c r="L8" s="43"/>
      <c r="M8" s="43"/>
      <c r="N8" s="43"/>
      <c r="O8" s="43"/>
      <c r="P8" s="43" t="str">
        <f>データ!K6</f>
        <v>農業集落排水</v>
      </c>
      <c r="Q8" s="43"/>
      <c r="R8" s="43"/>
      <c r="S8" s="43"/>
      <c r="T8" s="43"/>
      <c r="U8" s="43"/>
      <c r="V8" s="43"/>
      <c r="W8" s="43" t="str">
        <f>データ!L6</f>
        <v>F2</v>
      </c>
      <c r="X8" s="43"/>
      <c r="Y8" s="43"/>
      <c r="Z8" s="43"/>
      <c r="AA8" s="43"/>
      <c r="AB8" s="43"/>
      <c r="AC8" s="43"/>
      <c r="AD8" s="44" t="str">
        <f>データ!$M$6</f>
        <v>非設置</v>
      </c>
      <c r="AE8" s="44"/>
      <c r="AF8" s="44"/>
      <c r="AG8" s="44"/>
      <c r="AH8" s="44"/>
      <c r="AI8" s="44"/>
      <c r="AJ8" s="44"/>
      <c r="AK8" s="3"/>
      <c r="AL8" s="47">
        <f>データ!S6</f>
        <v>46513</v>
      </c>
      <c r="AM8" s="47"/>
      <c r="AN8" s="47"/>
      <c r="AO8" s="47"/>
      <c r="AP8" s="47"/>
      <c r="AQ8" s="47"/>
      <c r="AR8" s="47"/>
      <c r="AS8" s="47"/>
      <c r="AT8" s="48">
        <f>データ!T6</f>
        <v>562.95000000000005</v>
      </c>
      <c r="AU8" s="48"/>
      <c r="AV8" s="48"/>
      <c r="AW8" s="48"/>
      <c r="AX8" s="48"/>
      <c r="AY8" s="48"/>
      <c r="AZ8" s="48"/>
      <c r="BA8" s="48"/>
      <c r="BB8" s="48">
        <f>データ!U6</f>
        <v>82.62</v>
      </c>
      <c r="BC8" s="48"/>
      <c r="BD8" s="48"/>
      <c r="BE8" s="48"/>
      <c r="BF8" s="48"/>
      <c r="BG8" s="48"/>
      <c r="BH8" s="48"/>
      <c r="BI8" s="48"/>
      <c r="BJ8" s="3"/>
      <c r="BK8" s="3"/>
      <c r="BL8" s="52" t="s">
        <v>13</v>
      </c>
      <c r="BM8" s="53"/>
      <c r="BN8" s="16" t="s">
        <v>19</v>
      </c>
      <c r="BO8" s="19"/>
      <c r="BP8" s="19"/>
      <c r="BQ8" s="19"/>
      <c r="BR8" s="19"/>
      <c r="BS8" s="19"/>
      <c r="BT8" s="19"/>
      <c r="BU8" s="19"/>
      <c r="BV8" s="19"/>
      <c r="BW8" s="19"/>
      <c r="BX8" s="19"/>
      <c r="BY8" s="23"/>
    </row>
    <row r="9" spans="1:78" ht="18.75" customHeight="1" x14ac:dyDescent="0.2">
      <c r="A9" s="2"/>
      <c r="B9" s="42" t="s">
        <v>20</v>
      </c>
      <c r="C9" s="42"/>
      <c r="D9" s="42"/>
      <c r="E9" s="42"/>
      <c r="F9" s="42"/>
      <c r="G9" s="42"/>
      <c r="H9" s="42"/>
      <c r="I9" s="42" t="s">
        <v>22</v>
      </c>
      <c r="J9" s="42"/>
      <c r="K9" s="42"/>
      <c r="L9" s="42"/>
      <c r="M9" s="42"/>
      <c r="N9" s="42"/>
      <c r="O9" s="42"/>
      <c r="P9" s="42" t="s">
        <v>24</v>
      </c>
      <c r="Q9" s="42"/>
      <c r="R9" s="42"/>
      <c r="S9" s="42"/>
      <c r="T9" s="42"/>
      <c r="U9" s="42"/>
      <c r="V9" s="42"/>
      <c r="W9" s="42" t="s">
        <v>27</v>
      </c>
      <c r="X9" s="42"/>
      <c r="Y9" s="42"/>
      <c r="Z9" s="42"/>
      <c r="AA9" s="42"/>
      <c r="AB9" s="42"/>
      <c r="AC9" s="42"/>
      <c r="AD9" s="42" t="s">
        <v>21</v>
      </c>
      <c r="AE9" s="42"/>
      <c r="AF9" s="42"/>
      <c r="AG9" s="42"/>
      <c r="AH9" s="42"/>
      <c r="AI9" s="42"/>
      <c r="AJ9" s="42"/>
      <c r="AK9" s="3"/>
      <c r="AL9" s="42" t="s">
        <v>29</v>
      </c>
      <c r="AM9" s="42"/>
      <c r="AN9" s="42"/>
      <c r="AO9" s="42"/>
      <c r="AP9" s="42"/>
      <c r="AQ9" s="42"/>
      <c r="AR9" s="42"/>
      <c r="AS9" s="42"/>
      <c r="AT9" s="42" t="s">
        <v>30</v>
      </c>
      <c r="AU9" s="42"/>
      <c r="AV9" s="42"/>
      <c r="AW9" s="42"/>
      <c r="AX9" s="42"/>
      <c r="AY9" s="42"/>
      <c r="AZ9" s="42"/>
      <c r="BA9" s="42"/>
      <c r="BB9" s="42" t="s">
        <v>32</v>
      </c>
      <c r="BC9" s="42"/>
      <c r="BD9" s="42"/>
      <c r="BE9" s="42"/>
      <c r="BF9" s="42"/>
      <c r="BG9" s="42"/>
      <c r="BH9" s="42"/>
      <c r="BI9" s="42"/>
      <c r="BJ9" s="3"/>
      <c r="BK9" s="3"/>
      <c r="BL9" s="45" t="s">
        <v>35</v>
      </c>
      <c r="BM9" s="46"/>
      <c r="BN9" s="17" t="s">
        <v>36</v>
      </c>
      <c r="BO9" s="20"/>
      <c r="BP9" s="20"/>
      <c r="BQ9" s="20"/>
      <c r="BR9" s="20"/>
      <c r="BS9" s="20"/>
      <c r="BT9" s="20"/>
      <c r="BU9" s="20"/>
      <c r="BV9" s="20"/>
      <c r="BW9" s="20"/>
      <c r="BX9" s="20"/>
      <c r="BY9" s="24"/>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10.69</v>
      </c>
      <c r="Q10" s="48"/>
      <c r="R10" s="48"/>
      <c r="S10" s="48"/>
      <c r="T10" s="48"/>
      <c r="U10" s="48"/>
      <c r="V10" s="48"/>
      <c r="W10" s="48">
        <f>データ!Q6</f>
        <v>98.62</v>
      </c>
      <c r="X10" s="48"/>
      <c r="Y10" s="48"/>
      <c r="Z10" s="48"/>
      <c r="AA10" s="48"/>
      <c r="AB10" s="48"/>
      <c r="AC10" s="48"/>
      <c r="AD10" s="47">
        <f>データ!R6</f>
        <v>2829</v>
      </c>
      <c r="AE10" s="47"/>
      <c r="AF10" s="47"/>
      <c r="AG10" s="47"/>
      <c r="AH10" s="47"/>
      <c r="AI10" s="47"/>
      <c r="AJ10" s="47"/>
      <c r="AK10" s="2"/>
      <c r="AL10" s="47">
        <f>データ!V6</f>
        <v>4925</v>
      </c>
      <c r="AM10" s="47"/>
      <c r="AN10" s="47"/>
      <c r="AO10" s="47"/>
      <c r="AP10" s="47"/>
      <c r="AQ10" s="47"/>
      <c r="AR10" s="47"/>
      <c r="AS10" s="47"/>
      <c r="AT10" s="48">
        <f>データ!W6</f>
        <v>5.88</v>
      </c>
      <c r="AU10" s="48"/>
      <c r="AV10" s="48"/>
      <c r="AW10" s="48"/>
      <c r="AX10" s="48"/>
      <c r="AY10" s="48"/>
      <c r="AZ10" s="48"/>
      <c r="BA10" s="48"/>
      <c r="BB10" s="48">
        <f>データ!X6</f>
        <v>837.59</v>
      </c>
      <c r="BC10" s="48"/>
      <c r="BD10" s="48"/>
      <c r="BE10" s="48"/>
      <c r="BF10" s="48"/>
      <c r="BG10" s="48"/>
      <c r="BH10" s="48"/>
      <c r="BI10" s="48"/>
      <c r="BJ10" s="2"/>
      <c r="BK10" s="2"/>
      <c r="BL10" s="49" t="s">
        <v>38</v>
      </c>
      <c r="BM10" s="50"/>
      <c r="BN10" s="18" t="s">
        <v>40</v>
      </c>
      <c r="BO10" s="21"/>
      <c r="BP10" s="21"/>
      <c r="BQ10" s="21"/>
      <c r="BR10" s="21"/>
      <c r="BS10" s="21"/>
      <c r="BT10" s="21"/>
      <c r="BU10" s="21"/>
      <c r="BV10" s="21"/>
      <c r="BW10" s="21"/>
      <c r="BX10" s="21"/>
      <c r="BY10" s="2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28</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83" t="s">
        <v>122</v>
      </c>
      <c r="BM16" s="84"/>
      <c r="BN16" s="84"/>
      <c r="BO16" s="84"/>
      <c r="BP16" s="84"/>
      <c r="BQ16" s="84"/>
      <c r="BR16" s="84"/>
      <c r="BS16" s="84"/>
      <c r="BT16" s="84"/>
      <c r="BU16" s="84"/>
      <c r="BV16" s="84"/>
      <c r="BW16" s="84"/>
      <c r="BX16" s="84"/>
      <c r="BY16" s="84"/>
      <c r="BZ16" s="85"/>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83"/>
      <c r="BM17" s="84"/>
      <c r="BN17" s="84"/>
      <c r="BO17" s="84"/>
      <c r="BP17" s="84"/>
      <c r="BQ17" s="84"/>
      <c r="BR17" s="84"/>
      <c r="BS17" s="84"/>
      <c r="BT17" s="84"/>
      <c r="BU17" s="84"/>
      <c r="BV17" s="84"/>
      <c r="BW17" s="84"/>
      <c r="BX17" s="84"/>
      <c r="BY17" s="84"/>
      <c r="BZ17" s="85"/>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83"/>
      <c r="BM18" s="84"/>
      <c r="BN18" s="84"/>
      <c r="BO18" s="84"/>
      <c r="BP18" s="84"/>
      <c r="BQ18" s="84"/>
      <c r="BR18" s="84"/>
      <c r="BS18" s="84"/>
      <c r="BT18" s="84"/>
      <c r="BU18" s="84"/>
      <c r="BV18" s="84"/>
      <c r="BW18" s="84"/>
      <c r="BX18" s="84"/>
      <c r="BY18" s="84"/>
      <c r="BZ18" s="85"/>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83"/>
      <c r="BM19" s="84"/>
      <c r="BN19" s="84"/>
      <c r="BO19" s="84"/>
      <c r="BP19" s="84"/>
      <c r="BQ19" s="84"/>
      <c r="BR19" s="84"/>
      <c r="BS19" s="84"/>
      <c r="BT19" s="84"/>
      <c r="BU19" s="84"/>
      <c r="BV19" s="84"/>
      <c r="BW19" s="84"/>
      <c r="BX19" s="84"/>
      <c r="BY19" s="84"/>
      <c r="BZ19" s="85"/>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83"/>
      <c r="BM20" s="84"/>
      <c r="BN20" s="84"/>
      <c r="BO20" s="84"/>
      <c r="BP20" s="84"/>
      <c r="BQ20" s="84"/>
      <c r="BR20" s="84"/>
      <c r="BS20" s="84"/>
      <c r="BT20" s="84"/>
      <c r="BU20" s="84"/>
      <c r="BV20" s="84"/>
      <c r="BW20" s="84"/>
      <c r="BX20" s="84"/>
      <c r="BY20" s="84"/>
      <c r="BZ20" s="85"/>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83"/>
      <c r="BM21" s="84"/>
      <c r="BN21" s="84"/>
      <c r="BO21" s="84"/>
      <c r="BP21" s="84"/>
      <c r="BQ21" s="84"/>
      <c r="BR21" s="84"/>
      <c r="BS21" s="84"/>
      <c r="BT21" s="84"/>
      <c r="BU21" s="84"/>
      <c r="BV21" s="84"/>
      <c r="BW21" s="84"/>
      <c r="BX21" s="84"/>
      <c r="BY21" s="84"/>
      <c r="BZ21" s="85"/>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83"/>
      <c r="BM22" s="84"/>
      <c r="BN22" s="84"/>
      <c r="BO22" s="84"/>
      <c r="BP22" s="84"/>
      <c r="BQ22" s="84"/>
      <c r="BR22" s="84"/>
      <c r="BS22" s="84"/>
      <c r="BT22" s="84"/>
      <c r="BU22" s="84"/>
      <c r="BV22" s="84"/>
      <c r="BW22" s="84"/>
      <c r="BX22" s="84"/>
      <c r="BY22" s="84"/>
      <c r="BZ22" s="85"/>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83"/>
      <c r="BM23" s="84"/>
      <c r="BN23" s="84"/>
      <c r="BO23" s="84"/>
      <c r="BP23" s="84"/>
      <c r="BQ23" s="84"/>
      <c r="BR23" s="84"/>
      <c r="BS23" s="84"/>
      <c r="BT23" s="84"/>
      <c r="BU23" s="84"/>
      <c r="BV23" s="84"/>
      <c r="BW23" s="84"/>
      <c r="BX23" s="84"/>
      <c r="BY23" s="84"/>
      <c r="BZ23" s="85"/>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83"/>
      <c r="BM24" s="84"/>
      <c r="BN24" s="84"/>
      <c r="BO24" s="84"/>
      <c r="BP24" s="84"/>
      <c r="BQ24" s="84"/>
      <c r="BR24" s="84"/>
      <c r="BS24" s="84"/>
      <c r="BT24" s="84"/>
      <c r="BU24" s="84"/>
      <c r="BV24" s="84"/>
      <c r="BW24" s="84"/>
      <c r="BX24" s="84"/>
      <c r="BY24" s="84"/>
      <c r="BZ24" s="85"/>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83"/>
      <c r="BM25" s="84"/>
      <c r="BN25" s="84"/>
      <c r="BO25" s="84"/>
      <c r="BP25" s="84"/>
      <c r="BQ25" s="84"/>
      <c r="BR25" s="84"/>
      <c r="BS25" s="84"/>
      <c r="BT25" s="84"/>
      <c r="BU25" s="84"/>
      <c r="BV25" s="84"/>
      <c r="BW25" s="84"/>
      <c r="BX25" s="84"/>
      <c r="BY25" s="84"/>
      <c r="BZ25" s="85"/>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83"/>
      <c r="BM26" s="84"/>
      <c r="BN26" s="84"/>
      <c r="BO26" s="84"/>
      <c r="BP26" s="84"/>
      <c r="BQ26" s="84"/>
      <c r="BR26" s="84"/>
      <c r="BS26" s="84"/>
      <c r="BT26" s="84"/>
      <c r="BU26" s="84"/>
      <c r="BV26" s="84"/>
      <c r="BW26" s="84"/>
      <c r="BX26" s="84"/>
      <c r="BY26" s="84"/>
      <c r="BZ26" s="85"/>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83"/>
      <c r="BM27" s="84"/>
      <c r="BN27" s="84"/>
      <c r="BO27" s="84"/>
      <c r="BP27" s="84"/>
      <c r="BQ27" s="84"/>
      <c r="BR27" s="84"/>
      <c r="BS27" s="84"/>
      <c r="BT27" s="84"/>
      <c r="BU27" s="84"/>
      <c r="BV27" s="84"/>
      <c r="BW27" s="84"/>
      <c r="BX27" s="84"/>
      <c r="BY27" s="84"/>
      <c r="BZ27" s="85"/>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83"/>
      <c r="BM28" s="84"/>
      <c r="BN28" s="84"/>
      <c r="BO28" s="84"/>
      <c r="BP28" s="84"/>
      <c r="BQ28" s="84"/>
      <c r="BR28" s="84"/>
      <c r="BS28" s="84"/>
      <c r="BT28" s="84"/>
      <c r="BU28" s="84"/>
      <c r="BV28" s="84"/>
      <c r="BW28" s="84"/>
      <c r="BX28" s="84"/>
      <c r="BY28" s="84"/>
      <c r="BZ28" s="85"/>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83"/>
      <c r="BM29" s="84"/>
      <c r="BN29" s="84"/>
      <c r="BO29" s="84"/>
      <c r="BP29" s="84"/>
      <c r="BQ29" s="84"/>
      <c r="BR29" s="84"/>
      <c r="BS29" s="84"/>
      <c r="BT29" s="84"/>
      <c r="BU29" s="84"/>
      <c r="BV29" s="84"/>
      <c r="BW29" s="84"/>
      <c r="BX29" s="84"/>
      <c r="BY29" s="84"/>
      <c r="BZ29" s="85"/>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83"/>
      <c r="BM30" s="84"/>
      <c r="BN30" s="84"/>
      <c r="BO30" s="84"/>
      <c r="BP30" s="84"/>
      <c r="BQ30" s="84"/>
      <c r="BR30" s="84"/>
      <c r="BS30" s="84"/>
      <c r="BT30" s="84"/>
      <c r="BU30" s="84"/>
      <c r="BV30" s="84"/>
      <c r="BW30" s="84"/>
      <c r="BX30" s="84"/>
      <c r="BY30" s="84"/>
      <c r="BZ30" s="85"/>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83"/>
      <c r="BM31" s="84"/>
      <c r="BN31" s="84"/>
      <c r="BO31" s="84"/>
      <c r="BP31" s="84"/>
      <c r="BQ31" s="84"/>
      <c r="BR31" s="84"/>
      <c r="BS31" s="84"/>
      <c r="BT31" s="84"/>
      <c r="BU31" s="84"/>
      <c r="BV31" s="84"/>
      <c r="BW31" s="84"/>
      <c r="BX31" s="84"/>
      <c r="BY31" s="84"/>
      <c r="BZ31" s="85"/>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83"/>
      <c r="BM32" s="84"/>
      <c r="BN32" s="84"/>
      <c r="BO32" s="84"/>
      <c r="BP32" s="84"/>
      <c r="BQ32" s="84"/>
      <c r="BR32" s="84"/>
      <c r="BS32" s="84"/>
      <c r="BT32" s="84"/>
      <c r="BU32" s="84"/>
      <c r="BV32" s="84"/>
      <c r="BW32" s="84"/>
      <c r="BX32" s="84"/>
      <c r="BY32" s="84"/>
      <c r="BZ32" s="85"/>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83"/>
      <c r="BM33" s="84"/>
      <c r="BN33" s="84"/>
      <c r="BO33" s="84"/>
      <c r="BP33" s="84"/>
      <c r="BQ33" s="84"/>
      <c r="BR33" s="84"/>
      <c r="BS33" s="84"/>
      <c r="BT33" s="84"/>
      <c r="BU33" s="84"/>
      <c r="BV33" s="84"/>
      <c r="BW33" s="84"/>
      <c r="BX33" s="84"/>
      <c r="BY33" s="84"/>
      <c r="BZ33" s="85"/>
    </row>
    <row r="34" spans="1:78" ht="13.5" customHeight="1" x14ac:dyDescent="0.2">
      <c r="A34" s="2"/>
      <c r="B34" s="4"/>
      <c r="C34" s="68" t="s">
        <v>47</v>
      </c>
      <c r="D34" s="68"/>
      <c r="E34" s="68"/>
      <c r="F34" s="68"/>
      <c r="G34" s="68"/>
      <c r="H34" s="68"/>
      <c r="I34" s="68"/>
      <c r="J34" s="68"/>
      <c r="K34" s="68"/>
      <c r="L34" s="68"/>
      <c r="M34" s="68"/>
      <c r="N34" s="68"/>
      <c r="O34" s="68"/>
      <c r="P34" s="68"/>
      <c r="Q34" s="11"/>
      <c r="R34" s="68" t="s">
        <v>48</v>
      </c>
      <c r="S34" s="68"/>
      <c r="T34" s="68"/>
      <c r="U34" s="68"/>
      <c r="V34" s="68"/>
      <c r="W34" s="68"/>
      <c r="X34" s="68"/>
      <c r="Y34" s="68"/>
      <c r="Z34" s="68"/>
      <c r="AA34" s="68"/>
      <c r="AB34" s="68"/>
      <c r="AC34" s="68"/>
      <c r="AD34" s="68"/>
      <c r="AE34" s="68"/>
      <c r="AF34" s="11"/>
      <c r="AG34" s="68" t="s">
        <v>49</v>
      </c>
      <c r="AH34" s="68"/>
      <c r="AI34" s="68"/>
      <c r="AJ34" s="68"/>
      <c r="AK34" s="68"/>
      <c r="AL34" s="68"/>
      <c r="AM34" s="68"/>
      <c r="AN34" s="68"/>
      <c r="AO34" s="68"/>
      <c r="AP34" s="68"/>
      <c r="AQ34" s="68"/>
      <c r="AR34" s="68"/>
      <c r="AS34" s="68"/>
      <c r="AT34" s="68"/>
      <c r="AU34" s="11"/>
      <c r="AV34" s="68" t="s">
        <v>41</v>
      </c>
      <c r="AW34" s="68"/>
      <c r="AX34" s="68"/>
      <c r="AY34" s="68"/>
      <c r="AZ34" s="68"/>
      <c r="BA34" s="68"/>
      <c r="BB34" s="68"/>
      <c r="BC34" s="68"/>
      <c r="BD34" s="68"/>
      <c r="BE34" s="68"/>
      <c r="BF34" s="68"/>
      <c r="BG34" s="68"/>
      <c r="BH34" s="68"/>
      <c r="BI34" s="68"/>
      <c r="BJ34" s="12"/>
      <c r="BK34" s="2"/>
      <c r="BL34" s="83"/>
      <c r="BM34" s="84"/>
      <c r="BN34" s="84"/>
      <c r="BO34" s="84"/>
      <c r="BP34" s="84"/>
      <c r="BQ34" s="84"/>
      <c r="BR34" s="84"/>
      <c r="BS34" s="84"/>
      <c r="BT34" s="84"/>
      <c r="BU34" s="84"/>
      <c r="BV34" s="84"/>
      <c r="BW34" s="84"/>
      <c r="BX34" s="84"/>
      <c r="BY34" s="84"/>
      <c r="BZ34" s="85"/>
    </row>
    <row r="35" spans="1:78" ht="13.5" customHeight="1" x14ac:dyDescent="0.2">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83"/>
      <c r="BM35" s="84"/>
      <c r="BN35" s="84"/>
      <c r="BO35" s="84"/>
      <c r="BP35" s="84"/>
      <c r="BQ35" s="84"/>
      <c r="BR35" s="84"/>
      <c r="BS35" s="84"/>
      <c r="BT35" s="84"/>
      <c r="BU35" s="84"/>
      <c r="BV35" s="84"/>
      <c r="BW35" s="84"/>
      <c r="BX35" s="84"/>
      <c r="BY35" s="84"/>
      <c r="BZ35" s="85"/>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83"/>
      <c r="BM36" s="84"/>
      <c r="BN36" s="84"/>
      <c r="BO36" s="84"/>
      <c r="BP36" s="84"/>
      <c r="BQ36" s="84"/>
      <c r="BR36" s="84"/>
      <c r="BS36" s="84"/>
      <c r="BT36" s="84"/>
      <c r="BU36" s="84"/>
      <c r="BV36" s="84"/>
      <c r="BW36" s="84"/>
      <c r="BX36" s="84"/>
      <c r="BY36" s="84"/>
      <c r="BZ36" s="85"/>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83"/>
      <c r="BM37" s="84"/>
      <c r="BN37" s="84"/>
      <c r="BO37" s="84"/>
      <c r="BP37" s="84"/>
      <c r="BQ37" s="84"/>
      <c r="BR37" s="84"/>
      <c r="BS37" s="84"/>
      <c r="BT37" s="84"/>
      <c r="BU37" s="84"/>
      <c r="BV37" s="84"/>
      <c r="BW37" s="84"/>
      <c r="BX37" s="84"/>
      <c r="BY37" s="84"/>
      <c r="BZ37" s="85"/>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83"/>
      <c r="BM38" s="84"/>
      <c r="BN38" s="84"/>
      <c r="BO38" s="84"/>
      <c r="BP38" s="84"/>
      <c r="BQ38" s="84"/>
      <c r="BR38" s="84"/>
      <c r="BS38" s="84"/>
      <c r="BT38" s="84"/>
      <c r="BU38" s="84"/>
      <c r="BV38" s="84"/>
      <c r="BW38" s="84"/>
      <c r="BX38" s="84"/>
      <c r="BY38" s="84"/>
      <c r="BZ38" s="85"/>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83"/>
      <c r="BM39" s="84"/>
      <c r="BN39" s="84"/>
      <c r="BO39" s="84"/>
      <c r="BP39" s="84"/>
      <c r="BQ39" s="84"/>
      <c r="BR39" s="84"/>
      <c r="BS39" s="84"/>
      <c r="BT39" s="84"/>
      <c r="BU39" s="84"/>
      <c r="BV39" s="84"/>
      <c r="BW39" s="84"/>
      <c r="BX39" s="84"/>
      <c r="BY39" s="84"/>
      <c r="BZ39" s="85"/>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83"/>
      <c r="BM40" s="84"/>
      <c r="BN40" s="84"/>
      <c r="BO40" s="84"/>
      <c r="BP40" s="84"/>
      <c r="BQ40" s="84"/>
      <c r="BR40" s="84"/>
      <c r="BS40" s="84"/>
      <c r="BT40" s="84"/>
      <c r="BU40" s="84"/>
      <c r="BV40" s="84"/>
      <c r="BW40" s="84"/>
      <c r="BX40" s="84"/>
      <c r="BY40" s="84"/>
      <c r="BZ40" s="85"/>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83"/>
      <c r="BM41" s="84"/>
      <c r="BN41" s="84"/>
      <c r="BO41" s="84"/>
      <c r="BP41" s="84"/>
      <c r="BQ41" s="84"/>
      <c r="BR41" s="84"/>
      <c r="BS41" s="84"/>
      <c r="BT41" s="84"/>
      <c r="BU41" s="84"/>
      <c r="BV41" s="84"/>
      <c r="BW41" s="84"/>
      <c r="BX41" s="84"/>
      <c r="BY41" s="84"/>
      <c r="BZ41" s="85"/>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83"/>
      <c r="BM42" s="84"/>
      <c r="BN42" s="84"/>
      <c r="BO42" s="84"/>
      <c r="BP42" s="84"/>
      <c r="BQ42" s="84"/>
      <c r="BR42" s="84"/>
      <c r="BS42" s="84"/>
      <c r="BT42" s="84"/>
      <c r="BU42" s="84"/>
      <c r="BV42" s="84"/>
      <c r="BW42" s="84"/>
      <c r="BX42" s="84"/>
      <c r="BY42" s="84"/>
      <c r="BZ42" s="85"/>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83"/>
      <c r="BM43" s="84"/>
      <c r="BN43" s="84"/>
      <c r="BO43" s="84"/>
      <c r="BP43" s="84"/>
      <c r="BQ43" s="84"/>
      <c r="BR43" s="84"/>
      <c r="BS43" s="84"/>
      <c r="BT43" s="84"/>
      <c r="BU43" s="84"/>
      <c r="BV43" s="84"/>
      <c r="BW43" s="84"/>
      <c r="BX43" s="84"/>
      <c r="BY43" s="84"/>
      <c r="BZ43" s="85"/>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86"/>
      <c r="BM44" s="87"/>
      <c r="BN44" s="87"/>
      <c r="BO44" s="87"/>
      <c r="BP44" s="87"/>
      <c r="BQ44" s="87"/>
      <c r="BR44" s="87"/>
      <c r="BS44" s="87"/>
      <c r="BT44" s="87"/>
      <c r="BU44" s="87"/>
      <c r="BV44" s="87"/>
      <c r="BW44" s="87"/>
      <c r="BX44" s="87"/>
      <c r="BY44" s="87"/>
      <c r="BZ44" s="88"/>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51</v>
      </c>
      <c r="BM45" s="63"/>
      <c r="BN45" s="63"/>
      <c r="BO45" s="63"/>
      <c r="BP45" s="63"/>
      <c r="BQ45" s="63"/>
      <c r="BR45" s="63"/>
      <c r="BS45" s="63"/>
      <c r="BT45" s="63"/>
      <c r="BU45" s="63"/>
      <c r="BV45" s="63"/>
      <c r="BW45" s="63"/>
      <c r="BX45" s="63"/>
      <c r="BY45" s="63"/>
      <c r="BZ45" s="64"/>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120</v>
      </c>
      <c r="BM47" s="70"/>
      <c r="BN47" s="70"/>
      <c r="BO47" s="70"/>
      <c r="BP47" s="70"/>
      <c r="BQ47" s="70"/>
      <c r="BR47" s="70"/>
      <c r="BS47" s="70"/>
      <c r="BT47" s="70"/>
      <c r="BU47" s="70"/>
      <c r="BV47" s="70"/>
      <c r="BW47" s="70"/>
      <c r="BX47" s="70"/>
      <c r="BY47" s="70"/>
      <c r="BZ47" s="71"/>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2">
      <c r="A56" s="2"/>
      <c r="B56" s="4"/>
      <c r="C56" s="68" t="s">
        <v>1</v>
      </c>
      <c r="D56" s="68"/>
      <c r="E56" s="68"/>
      <c r="F56" s="68"/>
      <c r="G56" s="68"/>
      <c r="H56" s="68"/>
      <c r="I56" s="68"/>
      <c r="J56" s="68"/>
      <c r="K56" s="68"/>
      <c r="L56" s="68"/>
      <c r="M56" s="68"/>
      <c r="N56" s="68"/>
      <c r="O56" s="68"/>
      <c r="P56" s="68"/>
      <c r="Q56" s="11"/>
      <c r="R56" s="68" t="s">
        <v>31</v>
      </c>
      <c r="S56" s="68"/>
      <c r="T56" s="68"/>
      <c r="U56" s="68"/>
      <c r="V56" s="68"/>
      <c r="W56" s="68"/>
      <c r="X56" s="68"/>
      <c r="Y56" s="68"/>
      <c r="Z56" s="68"/>
      <c r="AA56" s="68"/>
      <c r="AB56" s="68"/>
      <c r="AC56" s="68"/>
      <c r="AD56" s="68"/>
      <c r="AE56" s="68"/>
      <c r="AF56" s="11"/>
      <c r="AG56" s="68" t="s">
        <v>44</v>
      </c>
      <c r="AH56" s="68"/>
      <c r="AI56" s="68"/>
      <c r="AJ56" s="68"/>
      <c r="AK56" s="68"/>
      <c r="AL56" s="68"/>
      <c r="AM56" s="68"/>
      <c r="AN56" s="68"/>
      <c r="AO56" s="68"/>
      <c r="AP56" s="68"/>
      <c r="AQ56" s="68"/>
      <c r="AR56" s="68"/>
      <c r="AS56" s="68"/>
      <c r="AT56" s="68"/>
      <c r="AU56" s="11"/>
      <c r="AV56" s="68" t="s">
        <v>53</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2">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2">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2">
      <c r="A60" s="2"/>
      <c r="B60" s="59" t="s">
        <v>9</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10</v>
      </c>
      <c r="BM64" s="63"/>
      <c r="BN64" s="63"/>
      <c r="BO64" s="63"/>
      <c r="BP64" s="63"/>
      <c r="BQ64" s="63"/>
      <c r="BR64" s="63"/>
      <c r="BS64" s="63"/>
      <c r="BT64" s="63"/>
      <c r="BU64" s="63"/>
      <c r="BV64" s="63"/>
      <c r="BW64" s="63"/>
      <c r="BX64" s="63"/>
      <c r="BY64" s="63"/>
      <c r="BZ64" s="64"/>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121</v>
      </c>
      <c r="BM66" s="70"/>
      <c r="BN66" s="70"/>
      <c r="BO66" s="70"/>
      <c r="BP66" s="70"/>
      <c r="BQ66" s="70"/>
      <c r="BR66" s="70"/>
      <c r="BS66" s="70"/>
      <c r="BT66" s="70"/>
      <c r="BU66" s="70"/>
      <c r="BV66" s="70"/>
      <c r="BW66" s="70"/>
      <c r="BX66" s="70"/>
      <c r="BY66" s="70"/>
      <c r="BZ66" s="71"/>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2">
      <c r="A79" s="2"/>
      <c r="B79" s="4"/>
      <c r="C79" s="68" t="s">
        <v>54</v>
      </c>
      <c r="D79" s="68"/>
      <c r="E79" s="68"/>
      <c r="F79" s="68"/>
      <c r="G79" s="68"/>
      <c r="H79" s="68"/>
      <c r="I79" s="68"/>
      <c r="J79" s="68"/>
      <c r="K79" s="68"/>
      <c r="L79" s="68"/>
      <c r="M79" s="68"/>
      <c r="N79" s="68"/>
      <c r="O79" s="68"/>
      <c r="P79" s="68"/>
      <c r="Q79" s="68"/>
      <c r="R79" s="68"/>
      <c r="S79" s="68"/>
      <c r="T79" s="68"/>
      <c r="U79" s="11"/>
      <c r="V79" s="11"/>
      <c r="W79" s="68" t="s">
        <v>57</v>
      </c>
      <c r="X79" s="68"/>
      <c r="Y79" s="68"/>
      <c r="Z79" s="68"/>
      <c r="AA79" s="68"/>
      <c r="AB79" s="68"/>
      <c r="AC79" s="68"/>
      <c r="AD79" s="68"/>
      <c r="AE79" s="68"/>
      <c r="AF79" s="68"/>
      <c r="AG79" s="68"/>
      <c r="AH79" s="68"/>
      <c r="AI79" s="68"/>
      <c r="AJ79" s="68"/>
      <c r="AK79" s="68"/>
      <c r="AL79" s="68"/>
      <c r="AM79" s="68"/>
      <c r="AN79" s="68"/>
      <c r="AO79" s="11"/>
      <c r="AP79" s="11"/>
      <c r="AQ79" s="68" t="s">
        <v>59</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2">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2">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2">
      <c r="C83" s="2" t="s">
        <v>60</v>
      </c>
    </row>
    <row r="84" spans="1:78" x14ac:dyDescent="0.2">
      <c r="C84" s="2" t="s">
        <v>61</v>
      </c>
    </row>
    <row r="85" spans="1:78" hidden="1" x14ac:dyDescent="0.2">
      <c r="B85" s="6" t="s">
        <v>62</v>
      </c>
      <c r="C85" s="6"/>
      <c r="D85" s="6"/>
      <c r="E85" s="6" t="s">
        <v>63</v>
      </c>
      <c r="F85" s="6" t="s">
        <v>64</v>
      </c>
      <c r="G85" s="6" t="s">
        <v>65</v>
      </c>
      <c r="H85" s="6" t="s">
        <v>52</v>
      </c>
      <c r="I85" s="6" t="s">
        <v>11</v>
      </c>
      <c r="J85" s="6" t="s">
        <v>66</v>
      </c>
      <c r="K85" s="6" t="s">
        <v>67</v>
      </c>
      <c r="L85" s="6" t="s">
        <v>33</v>
      </c>
      <c r="M85" s="6" t="s">
        <v>37</v>
      </c>
      <c r="N85" s="6" t="s">
        <v>68</v>
      </c>
      <c r="O85" s="6" t="s">
        <v>58</v>
      </c>
    </row>
    <row r="86" spans="1:78" hidden="1" x14ac:dyDescent="0.2">
      <c r="B86" s="6"/>
      <c r="C86" s="6"/>
      <c r="D86" s="6"/>
      <c r="E86" s="6" t="str">
        <f>データ!AI6</f>
        <v/>
      </c>
      <c r="F86" s="6" t="s">
        <v>45</v>
      </c>
      <c r="G86" s="6" t="s">
        <v>45</v>
      </c>
      <c r="H86" s="6" t="str">
        <f>データ!BP6</f>
        <v>【814.89】</v>
      </c>
      <c r="I86" s="6" t="str">
        <f>データ!CA6</f>
        <v>【60.64】</v>
      </c>
      <c r="J86" s="6" t="str">
        <f>データ!CL6</f>
        <v>【255.52】</v>
      </c>
      <c r="K86" s="6" t="str">
        <f>データ!CW6</f>
        <v>【52.49】</v>
      </c>
      <c r="L86" s="6" t="str">
        <f>データ!DH6</f>
        <v>【85.49】</v>
      </c>
      <c r="M86" s="6" t="s">
        <v>45</v>
      </c>
      <c r="N86" s="6" t="s">
        <v>45</v>
      </c>
      <c r="O86" s="6" t="str">
        <f>データ!EO6</f>
        <v>【0.11】</v>
      </c>
    </row>
  </sheetData>
  <sheetProtection algorithmName="SHA-512" hashValue="20uB7Qn9YDi0838LtleY4f0tlRIejb1xRSsemy1MQK/ZqR2ZGTEz9hyXvmIWn05TJFhYUM+56Xxqb574FNha4g==" saltValue="/mD7KqqIT7CPrL9zvWUDUg=="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0"/>
  <sheetViews>
    <sheetView showGridLines="0" workbookViewId="0"/>
  </sheetViews>
  <sheetFormatPr defaultRowHeight="13.2" x14ac:dyDescent="0.2"/>
  <cols>
    <col min="2" max="144" width="11.88671875" customWidth="1"/>
  </cols>
  <sheetData>
    <row r="1" spans="1:145" x14ac:dyDescent="0.2">
      <c r="A1" t="s">
        <v>56</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2">
      <c r="A2" s="27" t="s">
        <v>42</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2">
      <c r="A3" s="27" t="s">
        <v>18</v>
      </c>
      <c r="B3" s="29" t="s">
        <v>34</v>
      </c>
      <c r="C3" s="29" t="s">
        <v>69</v>
      </c>
      <c r="D3" s="29" t="s">
        <v>50</v>
      </c>
      <c r="E3" s="29" t="s">
        <v>6</v>
      </c>
      <c r="F3" s="29" t="s">
        <v>5</v>
      </c>
      <c r="G3" s="29" t="s">
        <v>25</v>
      </c>
      <c r="H3" s="75" t="s">
        <v>55</v>
      </c>
      <c r="I3" s="76"/>
      <c r="J3" s="76"/>
      <c r="K3" s="76"/>
      <c r="L3" s="76"/>
      <c r="M3" s="76"/>
      <c r="N3" s="76"/>
      <c r="O3" s="76"/>
      <c r="P3" s="76"/>
      <c r="Q3" s="76"/>
      <c r="R3" s="76"/>
      <c r="S3" s="76"/>
      <c r="T3" s="76"/>
      <c r="U3" s="76"/>
      <c r="V3" s="76"/>
      <c r="W3" s="76"/>
      <c r="X3" s="77"/>
      <c r="Y3" s="81" t="s">
        <v>71</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7" t="s">
        <v>72</v>
      </c>
      <c r="B4" s="30"/>
      <c r="C4" s="30"/>
      <c r="D4" s="30"/>
      <c r="E4" s="30"/>
      <c r="F4" s="30"/>
      <c r="G4" s="30"/>
      <c r="H4" s="78"/>
      <c r="I4" s="79"/>
      <c r="J4" s="79"/>
      <c r="K4" s="79"/>
      <c r="L4" s="79"/>
      <c r="M4" s="79"/>
      <c r="N4" s="79"/>
      <c r="O4" s="79"/>
      <c r="P4" s="79"/>
      <c r="Q4" s="79"/>
      <c r="R4" s="79"/>
      <c r="S4" s="79"/>
      <c r="T4" s="79"/>
      <c r="U4" s="79"/>
      <c r="V4" s="79"/>
      <c r="W4" s="79"/>
      <c r="X4" s="80"/>
      <c r="Y4" s="82" t="s">
        <v>23</v>
      </c>
      <c r="Z4" s="82"/>
      <c r="AA4" s="82"/>
      <c r="AB4" s="82"/>
      <c r="AC4" s="82"/>
      <c r="AD4" s="82"/>
      <c r="AE4" s="82"/>
      <c r="AF4" s="82"/>
      <c r="AG4" s="82"/>
      <c r="AH4" s="82"/>
      <c r="AI4" s="82"/>
      <c r="AJ4" s="82" t="s">
        <v>73</v>
      </c>
      <c r="AK4" s="82"/>
      <c r="AL4" s="82"/>
      <c r="AM4" s="82"/>
      <c r="AN4" s="82"/>
      <c r="AO4" s="82"/>
      <c r="AP4" s="82"/>
      <c r="AQ4" s="82"/>
      <c r="AR4" s="82"/>
      <c r="AS4" s="82"/>
      <c r="AT4" s="82"/>
      <c r="AU4" s="82" t="s">
        <v>26</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79</v>
      </c>
      <c r="CY4" s="82"/>
      <c r="CZ4" s="82"/>
      <c r="DA4" s="82"/>
      <c r="DB4" s="82"/>
      <c r="DC4" s="82"/>
      <c r="DD4" s="82"/>
      <c r="DE4" s="82"/>
      <c r="DF4" s="82"/>
      <c r="DG4" s="82"/>
      <c r="DH4" s="82"/>
      <c r="DI4" s="82" t="s">
        <v>80</v>
      </c>
      <c r="DJ4" s="82"/>
      <c r="DK4" s="82"/>
      <c r="DL4" s="82"/>
      <c r="DM4" s="82"/>
      <c r="DN4" s="82"/>
      <c r="DO4" s="82"/>
      <c r="DP4" s="82"/>
      <c r="DQ4" s="82"/>
      <c r="DR4" s="82"/>
      <c r="DS4" s="82"/>
      <c r="DT4" s="82" t="s">
        <v>81</v>
      </c>
      <c r="DU4" s="82"/>
      <c r="DV4" s="82"/>
      <c r="DW4" s="82"/>
      <c r="DX4" s="82"/>
      <c r="DY4" s="82"/>
      <c r="DZ4" s="82"/>
      <c r="EA4" s="82"/>
      <c r="EB4" s="82"/>
      <c r="EC4" s="82"/>
      <c r="ED4" s="82"/>
      <c r="EE4" s="82" t="s">
        <v>82</v>
      </c>
      <c r="EF4" s="82"/>
      <c r="EG4" s="82"/>
      <c r="EH4" s="82"/>
      <c r="EI4" s="82"/>
      <c r="EJ4" s="82"/>
      <c r="EK4" s="82"/>
      <c r="EL4" s="82"/>
      <c r="EM4" s="82"/>
      <c r="EN4" s="82"/>
      <c r="EO4" s="82"/>
    </row>
    <row r="5" spans="1:145" x14ac:dyDescent="0.2">
      <c r="A5" s="27" t="s">
        <v>83</v>
      </c>
      <c r="B5" s="31"/>
      <c r="C5" s="31"/>
      <c r="D5" s="31"/>
      <c r="E5" s="31"/>
      <c r="F5" s="31"/>
      <c r="G5" s="31"/>
      <c r="H5" s="35" t="s">
        <v>70</v>
      </c>
      <c r="I5" s="35" t="s">
        <v>84</v>
      </c>
      <c r="J5" s="35" t="s">
        <v>85</v>
      </c>
      <c r="K5" s="35" t="s">
        <v>86</v>
      </c>
      <c r="L5" s="35" t="s">
        <v>87</v>
      </c>
      <c r="M5" s="35" t="s">
        <v>7</v>
      </c>
      <c r="N5" s="35" t="s">
        <v>88</v>
      </c>
      <c r="O5" s="35" t="s">
        <v>89</v>
      </c>
      <c r="P5" s="35" t="s">
        <v>90</v>
      </c>
      <c r="Q5" s="35" t="s">
        <v>91</v>
      </c>
      <c r="R5" s="35" t="s">
        <v>2</v>
      </c>
      <c r="S5" s="35" t="s">
        <v>92</v>
      </c>
      <c r="T5" s="35" t="s">
        <v>93</v>
      </c>
      <c r="U5" s="35" t="s">
        <v>78</v>
      </c>
      <c r="V5" s="35" t="s">
        <v>94</v>
      </c>
      <c r="W5" s="35" t="s">
        <v>95</v>
      </c>
      <c r="X5" s="35" t="s">
        <v>96</v>
      </c>
      <c r="Y5" s="35" t="s">
        <v>97</v>
      </c>
      <c r="Z5" s="35" t="s">
        <v>39</v>
      </c>
      <c r="AA5" s="35" t="s">
        <v>98</v>
      </c>
      <c r="AB5" s="35" t="s">
        <v>99</v>
      </c>
      <c r="AC5" s="35" t="s">
        <v>100</v>
      </c>
      <c r="AD5" s="35" t="s">
        <v>101</v>
      </c>
      <c r="AE5" s="35" t="s">
        <v>103</v>
      </c>
      <c r="AF5" s="35" t="s">
        <v>104</v>
      </c>
      <c r="AG5" s="35" t="s">
        <v>105</v>
      </c>
      <c r="AH5" s="35" t="s">
        <v>106</v>
      </c>
      <c r="AI5" s="35" t="s">
        <v>62</v>
      </c>
      <c r="AJ5" s="35" t="s">
        <v>97</v>
      </c>
      <c r="AK5" s="35" t="s">
        <v>39</v>
      </c>
      <c r="AL5" s="35" t="s">
        <v>98</v>
      </c>
      <c r="AM5" s="35" t="s">
        <v>99</v>
      </c>
      <c r="AN5" s="35" t="s">
        <v>100</v>
      </c>
      <c r="AO5" s="35" t="s">
        <v>101</v>
      </c>
      <c r="AP5" s="35" t="s">
        <v>103</v>
      </c>
      <c r="AQ5" s="35" t="s">
        <v>104</v>
      </c>
      <c r="AR5" s="35" t="s">
        <v>105</v>
      </c>
      <c r="AS5" s="35" t="s">
        <v>106</v>
      </c>
      <c r="AT5" s="35" t="s">
        <v>102</v>
      </c>
      <c r="AU5" s="35" t="s">
        <v>97</v>
      </c>
      <c r="AV5" s="35" t="s">
        <v>39</v>
      </c>
      <c r="AW5" s="35" t="s">
        <v>98</v>
      </c>
      <c r="AX5" s="35" t="s">
        <v>99</v>
      </c>
      <c r="AY5" s="35" t="s">
        <v>100</v>
      </c>
      <c r="AZ5" s="35" t="s">
        <v>101</v>
      </c>
      <c r="BA5" s="35" t="s">
        <v>103</v>
      </c>
      <c r="BB5" s="35" t="s">
        <v>104</v>
      </c>
      <c r="BC5" s="35" t="s">
        <v>105</v>
      </c>
      <c r="BD5" s="35" t="s">
        <v>106</v>
      </c>
      <c r="BE5" s="35" t="s">
        <v>102</v>
      </c>
      <c r="BF5" s="35" t="s">
        <v>97</v>
      </c>
      <c r="BG5" s="35" t="s">
        <v>39</v>
      </c>
      <c r="BH5" s="35" t="s">
        <v>98</v>
      </c>
      <c r="BI5" s="35" t="s">
        <v>99</v>
      </c>
      <c r="BJ5" s="35" t="s">
        <v>100</v>
      </c>
      <c r="BK5" s="35" t="s">
        <v>101</v>
      </c>
      <c r="BL5" s="35" t="s">
        <v>103</v>
      </c>
      <c r="BM5" s="35" t="s">
        <v>104</v>
      </c>
      <c r="BN5" s="35" t="s">
        <v>105</v>
      </c>
      <c r="BO5" s="35" t="s">
        <v>106</v>
      </c>
      <c r="BP5" s="35" t="s">
        <v>102</v>
      </c>
      <c r="BQ5" s="35" t="s">
        <v>97</v>
      </c>
      <c r="BR5" s="35" t="s">
        <v>39</v>
      </c>
      <c r="BS5" s="35" t="s">
        <v>98</v>
      </c>
      <c r="BT5" s="35" t="s">
        <v>99</v>
      </c>
      <c r="BU5" s="35" t="s">
        <v>100</v>
      </c>
      <c r="BV5" s="35" t="s">
        <v>101</v>
      </c>
      <c r="BW5" s="35" t="s">
        <v>103</v>
      </c>
      <c r="BX5" s="35" t="s">
        <v>104</v>
      </c>
      <c r="BY5" s="35" t="s">
        <v>105</v>
      </c>
      <c r="BZ5" s="35" t="s">
        <v>106</v>
      </c>
      <c r="CA5" s="35" t="s">
        <v>102</v>
      </c>
      <c r="CB5" s="35" t="s">
        <v>97</v>
      </c>
      <c r="CC5" s="35" t="s">
        <v>39</v>
      </c>
      <c r="CD5" s="35" t="s">
        <v>98</v>
      </c>
      <c r="CE5" s="35" t="s">
        <v>99</v>
      </c>
      <c r="CF5" s="35" t="s">
        <v>100</v>
      </c>
      <c r="CG5" s="35" t="s">
        <v>101</v>
      </c>
      <c r="CH5" s="35" t="s">
        <v>103</v>
      </c>
      <c r="CI5" s="35" t="s">
        <v>104</v>
      </c>
      <c r="CJ5" s="35" t="s">
        <v>105</v>
      </c>
      <c r="CK5" s="35" t="s">
        <v>106</v>
      </c>
      <c r="CL5" s="35" t="s">
        <v>102</v>
      </c>
      <c r="CM5" s="35" t="s">
        <v>97</v>
      </c>
      <c r="CN5" s="35" t="s">
        <v>39</v>
      </c>
      <c r="CO5" s="35" t="s">
        <v>98</v>
      </c>
      <c r="CP5" s="35" t="s">
        <v>99</v>
      </c>
      <c r="CQ5" s="35" t="s">
        <v>100</v>
      </c>
      <c r="CR5" s="35" t="s">
        <v>101</v>
      </c>
      <c r="CS5" s="35" t="s">
        <v>103</v>
      </c>
      <c r="CT5" s="35" t="s">
        <v>104</v>
      </c>
      <c r="CU5" s="35" t="s">
        <v>105</v>
      </c>
      <c r="CV5" s="35" t="s">
        <v>106</v>
      </c>
      <c r="CW5" s="35" t="s">
        <v>102</v>
      </c>
      <c r="CX5" s="35" t="s">
        <v>97</v>
      </c>
      <c r="CY5" s="35" t="s">
        <v>39</v>
      </c>
      <c r="CZ5" s="35" t="s">
        <v>98</v>
      </c>
      <c r="DA5" s="35" t="s">
        <v>99</v>
      </c>
      <c r="DB5" s="35" t="s">
        <v>100</v>
      </c>
      <c r="DC5" s="35" t="s">
        <v>101</v>
      </c>
      <c r="DD5" s="35" t="s">
        <v>103</v>
      </c>
      <c r="DE5" s="35" t="s">
        <v>104</v>
      </c>
      <c r="DF5" s="35" t="s">
        <v>105</v>
      </c>
      <c r="DG5" s="35" t="s">
        <v>106</v>
      </c>
      <c r="DH5" s="35" t="s">
        <v>102</v>
      </c>
      <c r="DI5" s="35" t="s">
        <v>97</v>
      </c>
      <c r="DJ5" s="35" t="s">
        <v>39</v>
      </c>
      <c r="DK5" s="35" t="s">
        <v>98</v>
      </c>
      <c r="DL5" s="35" t="s">
        <v>99</v>
      </c>
      <c r="DM5" s="35" t="s">
        <v>100</v>
      </c>
      <c r="DN5" s="35" t="s">
        <v>101</v>
      </c>
      <c r="DO5" s="35" t="s">
        <v>103</v>
      </c>
      <c r="DP5" s="35" t="s">
        <v>104</v>
      </c>
      <c r="DQ5" s="35" t="s">
        <v>105</v>
      </c>
      <c r="DR5" s="35" t="s">
        <v>106</v>
      </c>
      <c r="DS5" s="35" t="s">
        <v>102</v>
      </c>
      <c r="DT5" s="35" t="s">
        <v>97</v>
      </c>
      <c r="DU5" s="35" t="s">
        <v>39</v>
      </c>
      <c r="DV5" s="35" t="s">
        <v>98</v>
      </c>
      <c r="DW5" s="35" t="s">
        <v>99</v>
      </c>
      <c r="DX5" s="35" t="s">
        <v>100</v>
      </c>
      <c r="DY5" s="35" t="s">
        <v>101</v>
      </c>
      <c r="DZ5" s="35" t="s">
        <v>103</v>
      </c>
      <c r="EA5" s="35" t="s">
        <v>104</v>
      </c>
      <c r="EB5" s="35" t="s">
        <v>105</v>
      </c>
      <c r="EC5" s="35" t="s">
        <v>106</v>
      </c>
      <c r="ED5" s="35" t="s">
        <v>102</v>
      </c>
      <c r="EE5" s="35" t="s">
        <v>97</v>
      </c>
      <c r="EF5" s="35" t="s">
        <v>39</v>
      </c>
      <c r="EG5" s="35" t="s">
        <v>98</v>
      </c>
      <c r="EH5" s="35" t="s">
        <v>99</v>
      </c>
      <c r="EI5" s="35" t="s">
        <v>100</v>
      </c>
      <c r="EJ5" s="35" t="s">
        <v>101</v>
      </c>
      <c r="EK5" s="35" t="s">
        <v>103</v>
      </c>
      <c r="EL5" s="35" t="s">
        <v>104</v>
      </c>
      <c r="EM5" s="35" t="s">
        <v>105</v>
      </c>
      <c r="EN5" s="35" t="s">
        <v>106</v>
      </c>
      <c r="EO5" s="35" t="s">
        <v>102</v>
      </c>
    </row>
    <row r="6" spans="1:145" s="26" customFormat="1" x14ac:dyDescent="0.2">
      <c r="A6" s="27" t="s">
        <v>107</v>
      </c>
      <c r="B6" s="32">
        <f t="shared" ref="B6:X6" si="1">B7</f>
        <v>2017</v>
      </c>
      <c r="C6" s="32">
        <f t="shared" si="1"/>
        <v>452050</v>
      </c>
      <c r="D6" s="32">
        <f t="shared" si="1"/>
        <v>47</v>
      </c>
      <c r="E6" s="32">
        <f t="shared" si="1"/>
        <v>17</v>
      </c>
      <c r="F6" s="32">
        <f t="shared" si="1"/>
        <v>5</v>
      </c>
      <c r="G6" s="32">
        <f t="shared" si="1"/>
        <v>0</v>
      </c>
      <c r="H6" s="32" t="str">
        <f t="shared" si="1"/>
        <v>宮崎県　小林市</v>
      </c>
      <c r="I6" s="32" t="str">
        <f t="shared" si="1"/>
        <v>法非適用</v>
      </c>
      <c r="J6" s="32" t="str">
        <f t="shared" si="1"/>
        <v>下水道事業</v>
      </c>
      <c r="K6" s="32" t="str">
        <f t="shared" si="1"/>
        <v>農業集落排水</v>
      </c>
      <c r="L6" s="32" t="str">
        <f t="shared" si="1"/>
        <v>F2</v>
      </c>
      <c r="M6" s="32" t="str">
        <f t="shared" si="1"/>
        <v>非設置</v>
      </c>
      <c r="N6" s="36" t="str">
        <f t="shared" si="1"/>
        <v>-</v>
      </c>
      <c r="O6" s="36" t="str">
        <f t="shared" si="1"/>
        <v>該当数値なし</v>
      </c>
      <c r="P6" s="36">
        <f t="shared" si="1"/>
        <v>10.69</v>
      </c>
      <c r="Q6" s="36">
        <f t="shared" si="1"/>
        <v>98.62</v>
      </c>
      <c r="R6" s="36">
        <f t="shared" si="1"/>
        <v>2829</v>
      </c>
      <c r="S6" s="36">
        <f t="shared" si="1"/>
        <v>46513</v>
      </c>
      <c r="T6" s="36">
        <f t="shared" si="1"/>
        <v>562.95000000000005</v>
      </c>
      <c r="U6" s="36">
        <f t="shared" si="1"/>
        <v>82.62</v>
      </c>
      <c r="V6" s="36">
        <f t="shared" si="1"/>
        <v>4925</v>
      </c>
      <c r="W6" s="36">
        <f t="shared" si="1"/>
        <v>5.88</v>
      </c>
      <c r="X6" s="36">
        <f t="shared" si="1"/>
        <v>837.59</v>
      </c>
      <c r="Y6" s="40">
        <f t="shared" ref="Y6:AH6" si="2">IF(Y7="",NA(),Y7)</f>
        <v>99.81</v>
      </c>
      <c r="Z6" s="40">
        <f t="shared" si="2"/>
        <v>99.92</v>
      </c>
      <c r="AA6" s="40">
        <f t="shared" si="2"/>
        <v>101.47</v>
      </c>
      <c r="AB6" s="40">
        <f t="shared" si="2"/>
        <v>104.81</v>
      </c>
      <c r="AC6" s="40">
        <f t="shared" si="2"/>
        <v>99.92</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36">
        <f t="shared" ref="BF6:BO6" si="5">IF(BF7="",NA(),BF7)</f>
        <v>0</v>
      </c>
      <c r="BG6" s="36">
        <f t="shared" si="5"/>
        <v>0</v>
      </c>
      <c r="BH6" s="36">
        <f t="shared" si="5"/>
        <v>0</v>
      </c>
      <c r="BI6" s="36">
        <f t="shared" si="5"/>
        <v>0</v>
      </c>
      <c r="BJ6" s="36">
        <f t="shared" si="5"/>
        <v>0</v>
      </c>
      <c r="BK6" s="40">
        <f t="shared" si="5"/>
        <v>1126.77</v>
      </c>
      <c r="BL6" s="40">
        <f t="shared" si="5"/>
        <v>1044.8</v>
      </c>
      <c r="BM6" s="40">
        <f t="shared" si="5"/>
        <v>1081.8</v>
      </c>
      <c r="BN6" s="40">
        <f t="shared" si="5"/>
        <v>974.93</v>
      </c>
      <c r="BO6" s="40">
        <f t="shared" si="5"/>
        <v>855.8</v>
      </c>
      <c r="BP6" s="36" t="str">
        <f>IF(BP7="","",IF(BP7="-","【-】","【"&amp;SUBSTITUTE(TEXT(BP7,"#,##0.00"),"-","△")&amp;"】"))</f>
        <v>【814.89】</v>
      </c>
      <c r="BQ6" s="40">
        <f t="shared" ref="BQ6:BZ6" si="6">IF(BQ7="",NA(),BQ7)</f>
        <v>106.81</v>
      </c>
      <c r="BR6" s="40">
        <f t="shared" si="6"/>
        <v>92.7</v>
      </c>
      <c r="BS6" s="40">
        <f t="shared" si="6"/>
        <v>84.07</v>
      </c>
      <c r="BT6" s="40">
        <f t="shared" si="6"/>
        <v>72.42</v>
      </c>
      <c r="BU6" s="40">
        <f t="shared" si="6"/>
        <v>68.92</v>
      </c>
      <c r="BV6" s="40">
        <f t="shared" si="6"/>
        <v>50.9</v>
      </c>
      <c r="BW6" s="40">
        <f t="shared" si="6"/>
        <v>50.82</v>
      </c>
      <c r="BX6" s="40">
        <f t="shared" si="6"/>
        <v>52.19</v>
      </c>
      <c r="BY6" s="40">
        <f t="shared" si="6"/>
        <v>55.32</v>
      </c>
      <c r="BZ6" s="40">
        <f t="shared" si="6"/>
        <v>59.8</v>
      </c>
      <c r="CA6" s="36" t="str">
        <f>IF(CA7="","",IF(CA7="-","【-】","【"&amp;SUBSTITUTE(TEXT(CA7,"#,##0.00"),"-","△")&amp;"】"))</f>
        <v>【60.64】</v>
      </c>
      <c r="CB6" s="40">
        <f t="shared" ref="CB6:CK6" si="7">IF(CB7="",NA(),CB7)</f>
        <v>138.51</v>
      </c>
      <c r="CC6" s="40">
        <f t="shared" si="7"/>
        <v>164.02</v>
      </c>
      <c r="CD6" s="40">
        <f t="shared" si="7"/>
        <v>172.45</v>
      </c>
      <c r="CE6" s="40">
        <f t="shared" si="7"/>
        <v>200.09</v>
      </c>
      <c r="CF6" s="40">
        <f t="shared" si="7"/>
        <v>212.53</v>
      </c>
      <c r="CG6" s="40">
        <f t="shared" si="7"/>
        <v>293.27</v>
      </c>
      <c r="CH6" s="40">
        <f t="shared" si="7"/>
        <v>300.52</v>
      </c>
      <c r="CI6" s="40">
        <f t="shared" si="7"/>
        <v>296.14</v>
      </c>
      <c r="CJ6" s="40">
        <f t="shared" si="7"/>
        <v>283.17</v>
      </c>
      <c r="CK6" s="40">
        <f t="shared" si="7"/>
        <v>263.76</v>
      </c>
      <c r="CL6" s="36" t="str">
        <f>IF(CL7="","",IF(CL7="-","【-】","【"&amp;SUBSTITUTE(TEXT(CL7,"#,##0.00"),"-","△")&amp;"】"))</f>
        <v>【255.52】</v>
      </c>
      <c r="CM6" s="40">
        <f t="shared" ref="CM6:CV6" si="8">IF(CM7="",NA(),CM7)</f>
        <v>39.72</v>
      </c>
      <c r="CN6" s="40">
        <f t="shared" si="8"/>
        <v>41.65</v>
      </c>
      <c r="CO6" s="40">
        <f t="shared" si="8"/>
        <v>43.08</v>
      </c>
      <c r="CP6" s="40">
        <f t="shared" si="8"/>
        <v>43.12</v>
      </c>
      <c r="CQ6" s="40">
        <f t="shared" si="8"/>
        <v>42.21</v>
      </c>
      <c r="CR6" s="40">
        <f t="shared" si="8"/>
        <v>53.78</v>
      </c>
      <c r="CS6" s="40">
        <f t="shared" si="8"/>
        <v>53.24</v>
      </c>
      <c r="CT6" s="40">
        <f t="shared" si="8"/>
        <v>52.31</v>
      </c>
      <c r="CU6" s="40">
        <f t="shared" si="8"/>
        <v>60.65</v>
      </c>
      <c r="CV6" s="40">
        <f t="shared" si="8"/>
        <v>51.75</v>
      </c>
      <c r="CW6" s="36" t="str">
        <f>IF(CW7="","",IF(CW7="-","【-】","【"&amp;SUBSTITUTE(TEXT(CW7,"#,##0.00"),"-","△")&amp;"】"))</f>
        <v>【52.49】</v>
      </c>
      <c r="CX6" s="40">
        <f t="shared" ref="CX6:DG6" si="9">IF(CX7="",NA(),CX7)</f>
        <v>74.55</v>
      </c>
      <c r="CY6" s="40">
        <f t="shared" si="9"/>
        <v>76.16</v>
      </c>
      <c r="CZ6" s="40">
        <f t="shared" si="9"/>
        <v>78.349999999999994</v>
      </c>
      <c r="DA6" s="40">
        <f t="shared" si="9"/>
        <v>80.02</v>
      </c>
      <c r="DB6" s="40">
        <f t="shared" si="9"/>
        <v>81.16</v>
      </c>
      <c r="DC6" s="40">
        <f t="shared" si="9"/>
        <v>84.06</v>
      </c>
      <c r="DD6" s="40">
        <f t="shared" si="9"/>
        <v>84.07</v>
      </c>
      <c r="DE6" s="40">
        <f t="shared" si="9"/>
        <v>84.32</v>
      </c>
      <c r="DF6" s="40">
        <f t="shared" si="9"/>
        <v>84.58</v>
      </c>
      <c r="DG6" s="40">
        <f t="shared" si="9"/>
        <v>84.84</v>
      </c>
      <c r="DH6" s="36" t="str">
        <f>IF(DH7="","",IF(DH7="-","【-】","【"&amp;SUBSTITUTE(TEXT(DH7,"#,##0.00"),"-","△")&amp;"】"))</f>
        <v>【85.49】</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0.03</v>
      </c>
      <c r="EK6" s="40">
        <f t="shared" si="12"/>
        <v>0.02</v>
      </c>
      <c r="EL6" s="40">
        <f t="shared" si="12"/>
        <v>0.01</v>
      </c>
      <c r="EM6" s="40">
        <f t="shared" si="12"/>
        <v>2.0499999999999998</v>
      </c>
      <c r="EN6" s="40">
        <f t="shared" si="12"/>
        <v>0.01</v>
      </c>
      <c r="EO6" s="36" t="str">
        <f>IF(EO7="","",IF(EO7="-","【-】","【"&amp;SUBSTITUTE(TEXT(EO7,"#,##0.00"),"-","△")&amp;"】"))</f>
        <v>【0.11】</v>
      </c>
    </row>
    <row r="7" spans="1:145" s="26" customFormat="1" x14ac:dyDescent="0.2">
      <c r="A7" s="27"/>
      <c r="B7" s="33">
        <v>2017</v>
      </c>
      <c r="C7" s="33">
        <v>452050</v>
      </c>
      <c r="D7" s="33">
        <v>47</v>
      </c>
      <c r="E7" s="33">
        <v>17</v>
      </c>
      <c r="F7" s="33">
        <v>5</v>
      </c>
      <c r="G7" s="33">
        <v>0</v>
      </c>
      <c r="H7" s="33" t="s">
        <v>108</v>
      </c>
      <c r="I7" s="33" t="s">
        <v>109</v>
      </c>
      <c r="J7" s="33" t="s">
        <v>110</v>
      </c>
      <c r="K7" s="33" t="s">
        <v>111</v>
      </c>
      <c r="L7" s="33" t="s">
        <v>112</v>
      </c>
      <c r="M7" s="33" t="s">
        <v>113</v>
      </c>
      <c r="N7" s="37" t="s">
        <v>45</v>
      </c>
      <c r="O7" s="37" t="s">
        <v>114</v>
      </c>
      <c r="P7" s="37">
        <v>10.69</v>
      </c>
      <c r="Q7" s="37">
        <v>98.62</v>
      </c>
      <c r="R7" s="37">
        <v>2829</v>
      </c>
      <c r="S7" s="37">
        <v>46513</v>
      </c>
      <c r="T7" s="37">
        <v>562.95000000000005</v>
      </c>
      <c r="U7" s="37">
        <v>82.62</v>
      </c>
      <c r="V7" s="37">
        <v>4925</v>
      </c>
      <c r="W7" s="37">
        <v>5.88</v>
      </c>
      <c r="X7" s="37">
        <v>837.59</v>
      </c>
      <c r="Y7" s="37">
        <v>99.81</v>
      </c>
      <c r="Z7" s="37">
        <v>99.92</v>
      </c>
      <c r="AA7" s="37">
        <v>101.47</v>
      </c>
      <c r="AB7" s="37">
        <v>104.81</v>
      </c>
      <c r="AC7" s="37">
        <v>99.92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106.81</v>
      </c>
      <c r="BR7" s="37">
        <v>92.7</v>
      </c>
      <c r="BS7" s="37">
        <v>84.07</v>
      </c>
      <c r="BT7" s="37">
        <v>72.42</v>
      </c>
      <c r="BU7" s="37">
        <v>68.92</v>
      </c>
      <c r="BV7" s="37">
        <v>50.9</v>
      </c>
      <c r="BW7" s="37">
        <v>50.82</v>
      </c>
      <c r="BX7" s="37">
        <v>52.19</v>
      </c>
      <c r="BY7" s="37">
        <v>55.32</v>
      </c>
      <c r="BZ7" s="37">
        <v>59.8</v>
      </c>
      <c r="CA7" s="37">
        <v>60.64</v>
      </c>
      <c r="CB7" s="37">
        <v>138.51</v>
      </c>
      <c r="CC7" s="37">
        <v>164.02</v>
      </c>
      <c r="CD7" s="37">
        <v>172.45</v>
      </c>
      <c r="CE7" s="37">
        <v>200.09</v>
      </c>
      <c r="CF7" s="37">
        <v>212.53</v>
      </c>
      <c r="CG7" s="37">
        <v>293.27</v>
      </c>
      <c r="CH7" s="37">
        <v>300.52</v>
      </c>
      <c r="CI7" s="37">
        <v>296.14</v>
      </c>
      <c r="CJ7" s="37">
        <v>283.17</v>
      </c>
      <c r="CK7" s="37">
        <v>263.76</v>
      </c>
      <c r="CL7" s="37">
        <v>255.52</v>
      </c>
      <c r="CM7" s="37">
        <v>39.72</v>
      </c>
      <c r="CN7" s="37">
        <v>41.65</v>
      </c>
      <c r="CO7" s="37">
        <v>43.08</v>
      </c>
      <c r="CP7" s="37">
        <v>43.12</v>
      </c>
      <c r="CQ7" s="37">
        <v>42.21</v>
      </c>
      <c r="CR7" s="37">
        <v>53.78</v>
      </c>
      <c r="CS7" s="37">
        <v>53.24</v>
      </c>
      <c r="CT7" s="37">
        <v>52.31</v>
      </c>
      <c r="CU7" s="37">
        <v>60.65</v>
      </c>
      <c r="CV7" s="37">
        <v>51.75</v>
      </c>
      <c r="CW7" s="37">
        <v>52.49</v>
      </c>
      <c r="CX7" s="37">
        <v>74.55</v>
      </c>
      <c r="CY7" s="37">
        <v>76.16</v>
      </c>
      <c r="CZ7" s="37">
        <v>78.349999999999994</v>
      </c>
      <c r="DA7" s="37">
        <v>80.02</v>
      </c>
      <c r="DB7" s="37">
        <v>81.16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28" t="s">
        <v>34</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2018-12-03T09:31:06Z</dcterms:created>
  <dcterms:modified xsi:type="dcterms:W3CDTF">2019-02-26T02:17:23Z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2019-02-07T02:35:49Z</vt:filetime>
  </property>
</Properties>
</file>