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mc:AlternateContent xmlns:mc="http://schemas.openxmlformats.org/markup-compatibility/2006">
    <mc:Choice Requires="x15">
      <x15ac:absPath xmlns:x15ac="http://schemas.microsoft.com/office/spreadsheetml/2010/11/ac" url="Z:\新共有ドライブ\03-02 【決　算】公営企業(公営企業全般含む)\平成３０年度\01 各種照会・回答\310111【　】（分析依頼）H29決算経営比較分析表\05ホームページ掲載\12農業集落排水事業（法非適用）\"/>
    </mc:Choice>
  </mc:AlternateContent>
  <xr:revisionPtr revIDLastSave="0" documentId="13_ncr:1_{6920FA75-3F17-4084-8C1B-8DC26905F803}" xr6:coauthVersionLast="40" xr6:coauthVersionMax="40" xr10:uidLastSave="{00000000-0000-0000-0000-000000000000}"/>
  <workbookProtection workbookAlgorithmName="SHA-512" workbookHashValue="lFmjT30rAs1fQTKvbYgnZrgeX6i/IZgWL75iGYlS2UkSjBKmTM5cs5qf3dp46Rsy3D20DLZjfMobbGuuB07hPg==" workbookSaltValue="uNcWQ9jLWFZML/98IIdudw==" workbookSpinCount="100000" lockStructure="1"/>
  <bookViews>
    <workbookView xWindow="-108" yWindow="-108" windowWidth="23256" windowHeight="1257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P10" i="4"/>
  <c r="I10" i="4"/>
  <c r="B10" i="4"/>
  <c r="AL8" i="4"/>
  <c r="P8" i="4"/>
  <c r="I8"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<sst xmlns="http://schemas.openxmlformats.org/spreadsheetml/2006/main" count="240" uniqueCount="125">
  <si>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</si>
  <si>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</si>
  <si>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</si>
  <si>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</si>
  <si>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</si>
  <si>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</si>
  <si>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</si>
  <si>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</si>
  <si>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</si>
  <si>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</si>
  <si>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</si>
  <si>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</si>
  <si>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</si>
  <si>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</si>
  <si>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</si>
  <si>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</si>
  <si>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</si>
  <si>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</si>
  <si>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</si>
  <si>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</si>
  <si>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</si>
  <si>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</si>
  <si>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</si>
  <si>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</si>
  <si>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</si>
  <si>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</si>
  <si>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</si>
  <si>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</si>
  <si>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</si>
  <si>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</si>
  <si>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</si>
  <si>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</si>
  <si>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</si>
  <si>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</si>
  <si>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</si>
  <si>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</si>
  <si>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</si>
  <si>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</si>
  <si>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</si>
  <si>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</si>
  <si>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</si>
  <si>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</si>
  <si>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</si>
  <si>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</si>
  <si>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</si>
  <si>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</si>
  <si>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</si>
  <si>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</si>
  <si>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</si>
  <si>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</si>
  <si>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</si>
  <si>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</si>
  <si>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</si>
  <si>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</si>
  <si>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</si>
  <si>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</si>
  <si>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</si>
  <si>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</si>
  <si>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</si>
  <si>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</si>
  <si>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</si>
  <si>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</si>
  <si>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</si>
  <si>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</si>
  <si>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</si>
  <si>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</si>
  <si>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</si>
  <si>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</si>
  <si>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</si>
  <si>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</si>
  <si>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</si>
  <si>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</si>
  <si>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</si>
  <si>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</si>
  <si>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</si>
  <si>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</si>
  <si>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</si>
  <si>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</si>
  <si>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</si>
  <si>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</si>
  <si>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</si>
  <si>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</si>
  <si>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</si>
  <si>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</si>
  <si>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</si>
  <si>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</si>
  <si>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</si>
  <si>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</si>
  <si>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</si>
  <si>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</si>
  <si>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</si>
  <si>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</si>
  <si>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</si>
  <si>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</si>
  <si>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</si>
  <si>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</si>
  <si>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</si>
  <si>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</si>
  <si>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</si>
  <si>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</si>
  <si>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</si>
  <si>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</si>
  <si>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</si>
  <si>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</si>
  <si>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</si>
  <si>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</si>
  <si>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</si>
  <si>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</si>
  <si>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</si>
  <si>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日之影町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</si>
  <si>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</si>
  <si>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</si>
  <si>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</si>
  <si>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</si>
  <si>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</si>
  <si>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</si>
  <si>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</si>
  <si>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</si>
  <si>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</si>
  <si>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</si>
  <si>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</si>
  <si>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</si>
  <si>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施設の運用開始から１５年以上経過しており、中継ポンプやコンプレッサーの更新時期に来ている。今後、計画的な施設整備の更新を検討していきたい。</t>
    <rPh sb="0" eb="2">
      <t>シセツ</t>
    </rPh>
    <rPh sb="3" eb="5">
      <t>ウンヨウ</t>
    </rPh>
    <rPh sb="5" eb="7">
      <t>カイシ</t>
    </rPh>
    <rPh sb="11" eb="14">
      <t>ネンイジョウ</t>
    </rPh>
    <rPh sb="14" eb="16">
      <t>ケイカ</t>
    </rPh>
    <rPh sb="21" eb="23">
      <t>チュウケイ</t>
    </rPh>
    <rPh sb="35" eb="37">
      <t>コウシン</t>
    </rPh>
    <rPh sb="37" eb="39">
      <t>ジキ</t>
    </rPh>
    <rPh sb="40" eb="41">
      <t>キ</t>
    </rPh>
    <rPh sb="45" eb="47">
      <t>コンゴ</t>
    </rPh>
    <rPh sb="48" eb="51">
      <t>ケイカクテキ</t>
    </rPh>
    <rPh sb="52" eb="54">
      <t>シセツ</t>
    </rPh>
    <rPh sb="54" eb="56">
      <t>セイビ</t>
    </rPh>
    <rPh sb="57" eb="59">
      <t>コウシン</t>
    </rPh>
    <rPh sb="60" eb="62">
      <t>ケントウ</t>
    </rPh>
    <phoneticPr fontId="4"/>
  </si>
  <si>
    <t>　中継ポンプの施設整備に大きな予算を必要とするため、料金改定を検討する時期にきているのかもしれない。平成２８年度に策定した経営戦略をもとに、今後の経営を見据えていきたい。</t>
    <rPh sb="1" eb="3">
      <t>チュウケイ</t>
    </rPh>
    <rPh sb="7" eb="9">
      <t>シセツ</t>
    </rPh>
    <rPh sb="9" eb="11">
      <t>セイビ</t>
    </rPh>
    <rPh sb="12" eb="13">
      <t>オオ</t>
    </rPh>
    <rPh sb="15" eb="17">
      <t>ヨサン</t>
    </rPh>
    <rPh sb="18" eb="20">
      <t>ヒツヨウ</t>
    </rPh>
    <rPh sb="26" eb="28">
      <t>リョウキン</t>
    </rPh>
    <rPh sb="28" eb="30">
      <t>カイテイ</t>
    </rPh>
    <rPh sb="31" eb="33">
      <t>ケントウ</t>
    </rPh>
    <rPh sb="35" eb="37">
      <t>ジキ</t>
    </rPh>
    <rPh sb="50" eb="52">
      <t>ヘイセイ</t>
    </rPh>
    <rPh sb="54" eb="56">
      <t>ネンド</t>
    </rPh>
    <rPh sb="57" eb="59">
      <t>サクテイ</t>
    </rPh>
    <rPh sb="61" eb="63">
      <t>ケイエイ</t>
    </rPh>
    <rPh sb="63" eb="65">
      <t>センリャク</t>
    </rPh>
    <rPh sb="70" eb="72">
      <t>コンゴ</t>
    </rPh>
    <rPh sb="73" eb="75">
      <t>ケイエイ</t>
    </rPh>
    <rPh sb="76" eb="78">
      <t>ミス</t>
    </rPh>
    <phoneticPr fontId="4"/>
  </si>
  <si>
    <t>①収益的収支比率は１００％に近い水準で推移しており、⑤経費回収率も１００％を上回る水準で推移しているので経営の健全性は概ね確保できている。
④企業債残高対事業規模比率は前年度に比べて減っており、⑥汚水処理原価についても平均値を下回っているので、比較的経営の健全性・効率性は保たれている。
⑤経費回収率はほぼ１００％で推移しており施設の維持費用は料金収入で賄えている状況だが、企業債償還については一般会計からの繰入による事業運営となっている。
しかし⑦施設利用率は近年平均値を下回るようになってきており、過疎化等による人口減少で利用率の低下が予想される。
今後は将来的な施設の改修等に備え、料金改定や施設の改修計画を考える必要がある。</t>
    <rPh sb="1" eb="4">
      <t>シュウエキテキ</t>
    </rPh>
    <rPh sb="4" eb="6">
      <t>シュウシ</t>
    </rPh>
    <rPh sb="6" eb="8">
      <t>ヒリツ</t>
    </rPh>
    <rPh sb="14" eb="15">
      <t>チカ</t>
    </rPh>
    <rPh sb="16" eb="18">
      <t>スイジュン</t>
    </rPh>
    <rPh sb="19" eb="21">
      <t>スイイ</t>
    </rPh>
    <rPh sb="27" eb="29">
      <t>ケイヒ</t>
    </rPh>
    <rPh sb="29" eb="32">
      <t>カイシュウリツ</t>
    </rPh>
    <rPh sb="38" eb="40">
      <t>ウワマワ</t>
    </rPh>
    <rPh sb="41" eb="43">
      <t>スイジュン</t>
    </rPh>
    <rPh sb="44" eb="46">
      <t>スイイ</t>
    </rPh>
    <rPh sb="52" eb="54">
      <t>ケイエイ</t>
    </rPh>
    <rPh sb="55" eb="58">
      <t>ケンゼンセイ</t>
    </rPh>
    <rPh sb="59" eb="60">
      <t>オオム</t>
    </rPh>
    <rPh sb="61" eb="63">
      <t>カクホ</t>
    </rPh>
    <rPh sb="71" eb="74">
      <t>キギョウサイ</t>
    </rPh>
    <rPh sb="74" eb="76">
      <t>ザンダカ</t>
    </rPh>
    <rPh sb="76" eb="77">
      <t>タイ</t>
    </rPh>
    <rPh sb="77" eb="79">
      <t>ジギョウ</t>
    </rPh>
    <rPh sb="79" eb="81">
      <t>キボ</t>
    </rPh>
    <rPh sb="81" eb="83">
      <t>ヒリツ</t>
    </rPh>
    <rPh sb="84" eb="87">
      <t>ゼンネンド</t>
    </rPh>
    <rPh sb="88" eb="89">
      <t>クラ</t>
    </rPh>
    <rPh sb="91" eb="92">
      <t>ヘ</t>
    </rPh>
    <rPh sb="98" eb="100">
      <t>オスイ</t>
    </rPh>
    <rPh sb="100" eb="102">
      <t>ショリ</t>
    </rPh>
    <rPh sb="102" eb="104">
      <t>ゲンカ</t>
    </rPh>
    <rPh sb="109" eb="112">
      <t>ヘイキンチ</t>
    </rPh>
    <rPh sb="113" eb="115">
      <t>シタマワ</t>
    </rPh>
    <rPh sb="122" eb="125">
      <t>ヒカクテキ</t>
    </rPh>
    <rPh sb="125" eb="127">
      <t>ケイエイ</t>
    </rPh>
    <rPh sb="128" eb="131">
      <t>ケンゼンセイ</t>
    </rPh>
    <rPh sb="132" eb="135">
      <t>コウリツセイ</t>
    </rPh>
    <rPh sb="136" eb="137">
      <t>タモ</t>
    </rPh>
    <rPh sb="145" eb="147">
      <t>ケイヒ</t>
    </rPh>
    <rPh sb="147" eb="150">
      <t>カイシュウリツ</t>
    </rPh>
    <rPh sb="158" eb="160">
      <t>スイイ</t>
    </rPh>
    <rPh sb="164" eb="166">
      <t>シセツ</t>
    </rPh>
    <rPh sb="172" eb="174">
      <t>リョウキン</t>
    </rPh>
    <rPh sb="174" eb="176">
      <t>シュウニュウ</t>
    </rPh>
    <rPh sb="177" eb="178">
      <t>マカナ</t>
    </rPh>
    <rPh sb="182" eb="184">
      <t>ジョウキョウ</t>
    </rPh>
    <rPh sb="187" eb="190">
      <t>キギョウサイ</t>
    </rPh>
    <rPh sb="204" eb="206">
      <t>クリイレ</t>
    </rPh>
    <rPh sb="209" eb="211">
      <t>ジギョウ</t>
    </rPh>
    <rPh sb="211" eb="213">
      <t>ウンエイ</t>
    </rPh>
    <rPh sb="251" eb="254">
      <t>カソカ</t>
    </rPh>
    <rPh sb="254" eb="255">
      <t>ナド</t>
    </rPh>
    <rPh sb="277" eb="279">
      <t>コンゴ</t>
    </rPh>
    <rPh sb="280" eb="283">
      <t>ショウライテキ</t>
    </rPh>
    <rPh sb="284" eb="286">
      <t>シセツ</t>
    </rPh>
    <rPh sb="287" eb="289">
      <t>カイシュウ</t>
    </rPh>
    <rPh sb="289" eb="290">
      <t>トウ</t>
    </rPh>
    <rPh sb="291" eb="292">
      <t>ソナ</t>
    </rPh>
    <rPh sb="294" eb="296">
      <t>リョウキン</t>
    </rPh>
    <rPh sb="296" eb="298">
      <t>カイテイ</t>
    </rPh>
    <rPh sb="299" eb="301">
      <t>シセツ</t>
    </rPh>
    <rPh sb="302" eb="304">
      <t>カイシュウ</t>
    </rPh>
    <rPh sb="304" eb="306">
      <t>ケイカク</t>
    </rPh>
    <rPh sb="307" eb="308">
      <t>カンガ</t>
    </rPh>
    <rPh sb="310" eb="31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</si>
</sst>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DCA-47A8-9A77-B478FB27D606}"/>
            </c:ext>
          </c:extLst>
        </c:ser>
        <c:dLbls>
          <c:showLegendKey val="0"/>
          <c:showVal val="0"/>
          <c:showCatName val="0"/>
          <c:showSerName val="0"/>
          <c:showPercent val="0"/>
          <c:showBubbleSize val="0"/>
        </c:dLbls>
        <c:gapWidth val="150"/>
        <c:axId val="203475752"/>
        <c:axId val="203476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0.01</c:v>
                </c:pt>
                <c:pt idx="3">
                  <c:v>2.0499999999999998</c:v>
                </c:pt>
                <c:pt idx="4">
                  <c:v>0.01</c:v>
                </c:pt>
              </c:numCache>
            </c:numRef>
          </c:val>
          <c:smooth val="0"/>
          <c:extLst>
            <c:ext xmlns:c16="http://schemas.microsoft.com/office/drawing/2014/chart" uri="{C3380CC4-5D6E-409C-BE32-E72D297353CC}">
              <c16:uniqueId val="{00000001-5DCA-47A8-9A77-B478FB27D606}"/>
            </c:ext>
          </c:extLst>
        </c:ser>
        <c:dLbls>
          <c:showLegendKey val="0"/>
          <c:showVal val="0"/>
          <c:showCatName val="0"/>
          <c:showSerName val="0"/>
          <c:showPercent val="0"/>
          <c:showBubbleSize val="0"/>
        </c:dLbls>
        <c:marker val="1"/>
        <c:smooth val="0"/>
        <c:axId val="203475752"/>
        <c:axId val="203476136"/>
      </c:lineChart>
      <c:dateAx>
        <c:axId val="203475752"/>
        <c:scaling>
          <c:orientation val="minMax"/>
        </c:scaling>
        <c:delete val="1"/>
        <c:axPos val="b"/>
        <c:numFmt formatCode="ge" sourceLinked="1"/>
        <c:majorTickMark val="none"/>
        <c:minorTickMark val="none"/>
        <c:tickLblPos val="none"/>
        <c:crossAx val="203476136"/>
        <c:crosses val="autoZero"/>
        <c:auto val="1"/>
        <c:lblOffset val="100"/>
        <c:baseTimeUnit val="years"/>
      </c:dateAx>
      <c:valAx>
        <c:axId val="203476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475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108.54</c:v>
                </c:pt>
                <c:pt idx="1">
                  <c:v>106.1</c:v>
                </c:pt>
                <c:pt idx="2">
                  <c:v>55.63</c:v>
                </c:pt>
                <c:pt idx="3">
                  <c:v>53.52</c:v>
                </c:pt>
                <c:pt idx="4">
                  <c:v>47.18</c:v>
                </c:pt>
              </c:numCache>
            </c:numRef>
          </c:val>
          <c:extLst>
            <c:ext xmlns:c16="http://schemas.microsoft.com/office/drawing/2014/chart" uri="{C3380CC4-5D6E-409C-BE32-E72D297353CC}">
              <c16:uniqueId val="{00000000-BF46-4706-A93E-26BFB48A208A}"/>
            </c:ext>
          </c:extLst>
        </c:ser>
        <c:dLbls>
          <c:showLegendKey val="0"/>
          <c:showVal val="0"/>
          <c:showCatName val="0"/>
          <c:showSerName val="0"/>
          <c:showPercent val="0"/>
          <c:showBubbleSize val="0"/>
        </c:dLbls>
        <c:gapWidth val="150"/>
        <c:axId val="204821064"/>
        <c:axId val="204821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45.95</c:v>
                </c:pt>
                <c:pt idx="1">
                  <c:v>44.69</c:v>
                </c:pt>
                <c:pt idx="2">
                  <c:v>52.31</c:v>
                </c:pt>
                <c:pt idx="3">
                  <c:v>60.65</c:v>
                </c:pt>
                <c:pt idx="4">
                  <c:v>51.75</c:v>
                </c:pt>
              </c:numCache>
            </c:numRef>
          </c:val>
          <c:smooth val="0"/>
          <c:extLst>
            <c:ext xmlns:c16="http://schemas.microsoft.com/office/drawing/2014/chart" uri="{C3380CC4-5D6E-409C-BE32-E72D297353CC}">
              <c16:uniqueId val="{00000001-BF46-4706-A93E-26BFB48A208A}"/>
            </c:ext>
          </c:extLst>
        </c:ser>
        <c:dLbls>
          <c:showLegendKey val="0"/>
          <c:showVal val="0"/>
          <c:showCatName val="0"/>
          <c:showSerName val="0"/>
          <c:showPercent val="0"/>
          <c:showBubbleSize val="0"/>
        </c:dLbls>
        <c:marker val="1"/>
        <c:smooth val="0"/>
        <c:axId val="204821064"/>
        <c:axId val="204821456"/>
      </c:lineChart>
      <c:dateAx>
        <c:axId val="204821064"/>
        <c:scaling>
          <c:orientation val="minMax"/>
        </c:scaling>
        <c:delete val="1"/>
        <c:axPos val="b"/>
        <c:numFmt formatCode="ge" sourceLinked="1"/>
        <c:majorTickMark val="none"/>
        <c:minorTickMark val="none"/>
        <c:tickLblPos val="none"/>
        <c:crossAx val="204821456"/>
        <c:crosses val="autoZero"/>
        <c:auto val="1"/>
        <c:lblOffset val="100"/>
        <c:baseTimeUnit val="years"/>
      </c:dateAx>
      <c:valAx>
        <c:axId val="204821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821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94.66</c:v>
                </c:pt>
                <c:pt idx="1">
                  <c:v>94.64</c:v>
                </c:pt>
                <c:pt idx="2">
                  <c:v>90.75</c:v>
                </c:pt>
                <c:pt idx="3">
                  <c:v>90.75</c:v>
                </c:pt>
                <c:pt idx="4">
                  <c:v>96.08</c:v>
                </c:pt>
              </c:numCache>
            </c:numRef>
          </c:val>
          <c:extLst>
            <c:ext xmlns:c16="http://schemas.microsoft.com/office/drawing/2014/chart" uri="{C3380CC4-5D6E-409C-BE32-E72D297353CC}">
              <c16:uniqueId val="{00000000-7067-42B2-9ECA-A022DF8C3555}"/>
            </c:ext>
          </c:extLst>
        </c:ser>
        <c:dLbls>
          <c:showLegendKey val="0"/>
          <c:showVal val="0"/>
          <c:showCatName val="0"/>
          <c:showSerName val="0"/>
          <c:showPercent val="0"/>
          <c:showBubbleSize val="0"/>
        </c:dLbls>
        <c:gapWidth val="150"/>
        <c:axId val="204822632"/>
        <c:axId val="204823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71.97</c:v>
                </c:pt>
                <c:pt idx="1">
                  <c:v>70.59</c:v>
                </c:pt>
                <c:pt idx="2">
                  <c:v>84.32</c:v>
                </c:pt>
                <c:pt idx="3">
                  <c:v>84.58</c:v>
                </c:pt>
                <c:pt idx="4">
                  <c:v>84.84</c:v>
                </c:pt>
              </c:numCache>
            </c:numRef>
          </c:val>
          <c:smooth val="0"/>
          <c:extLst>
            <c:ext xmlns:c16="http://schemas.microsoft.com/office/drawing/2014/chart" uri="{C3380CC4-5D6E-409C-BE32-E72D297353CC}">
              <c16:uniqueId val="{00000001-7067-42B2-9ECA-A022DF8C3555}"/>
            </c:ext>
          </c:extLst>
        </c:ser>
        <c:dLbls>
          <c:showLegendKey val="0"/>
          <c:showVal val="0"/>
          <c:showCatName val="0"/>
          <c:showSerName val="0"/>
          <c:showPercent val="0"/>
          <c:showBubbleSize val="0"/>
        </c:dLbls>
        <c:marker val="1"/>
        <c:smooth val="0"/>
        <c:axId val="204822632"/>
        <c:axId val="204823024"/>
      </c:lineChart>
      <c:dateAx>
        <c:axId val="204822632"/>
        <c:scaling>
          <c:orientation val="minMax"/>
        </c:scaling>
        <c:delete val="1"/>
        <c:axPos val="b"/>
        <c:numFmt formatCode="ge" sourceLinked="1"/>
        <c:majorTickMark val="none"/>
        <c:minorTickMark val="none"/>
        <c:tickLblPos val="none"/>
        <c:crossAx val="204823024"/>
        <c:crosses val="autoZero"/>
        <c:auto val="1"/>
        <c:lblOffset val="100"/>
        <c:baseTimeUnit val="years"/>
      </c:dateAx>
      <c:valAx>
        <c:axId val="20482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822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105.51</c:v>
                </c:pt>
                <c:pt idx="1">
                  <c:v>96.36</c:v>
                </c:pt>
                <c:pt idx="2">
                  <c:v>101.56</c:v>
                </c:pt>
                <c:pt idx="3">
                  <c:v>99.04</c:v>
                </c:pt>
                <c:pt idx="4">
                  <c:v>99.61</c:v>
                </c:pt>
              </c:numCache>
            </c:numRef>
          </c:val>
          <c:extLst>
            <c:ext xmlns:c16="http://schemas.microsoft.com/office/drawing/2014/chart" uri="{C3380CC4-5D6E-409C-BE32-E72D297353CC}">
              <c16:uniqueId val="{00000000-0A08-4517-A505-C2F35C365072}"/>
            </c:ext>
          </c:extLst>
        </c:ser>
        <c:dLbls>
          <c:showLegendKey val="0"/>
          <c:showVal val="0"/>
          <c:showCatName val="0"/>
          <c:showSerName val="0"/>
          <c:showPercent val="0"/>
          <c:showBubbleSize val="0"/>
        </c:dLbls>
        <c:gapWidth val="150"/>
        <c:axId val="204155848"/>
        <c:axId val="204156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A08-4517-A505-C2F35C365072}"/>
            </c:ext>
          </c:extLst>
        </c:ser>
        <c:dLbls>
          <c:showLegendKey val="0"/>
          <c:showVal val="0"/>
          <c:showCatName val="0"/>
          <c:showSerName val="0"/>
          <c:showPercent val="0"/>
          <c:showBubbleSize val="0"/>
        </c:dLbls>
        <c:marker val="1"/>
        <c:smooth val="0"/>
        <c:axId val="204155848"/>
        <c:axId val="204156232"/>
      </c:lineChart>
      <c:dateAx>
        <c:axId val="204155848"/>
        <c:scaling>
          <c:orientation val="minMax"/>
        </c:scaling>
        <c:delete val="1"/>
        <c:axPos val="b"/>
        <c:numFmt formatCode="ge" sourceLinked="1"/>
        <c:majorTickMark val="none"/>
        <c:minorTickMark val="none"/>
        <c:tickLblPos val="none"/>
        <c:crossAx val="204156232"/>
        <c:crosses val="autoZero"/>
        <c:auto val="1"/>
        <c:lblOffset val="100"/>
        <c:baseTimeUnit val="years"/>
      </c:dateAx>
      <c:valAx>
        <c:axId val="204156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155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5D9-4D56-8440-7EFD53DAE439}"/>
            </c:ext>
          </c:extLst>
        </c:ser>
        <c:dLbls>
          <c:showLegendKey val="0"/>
          <c:showVal val="0"/>
          <c:showCatName val="0"/>
          <c:showSerName val="0"/>
          <c:showPercent val="0"/>
          <c:showBubbleSize val="0"/>
        </c:dLbls>
        <c:gapWidth val="150"/>
        <c:axId val="204264360"/>
        <c:axId val="204207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D9-4D56-8440-7EFD53DAE439}"/>
            </c:ext>
          </c:extLst>
        </c:ser>
        <c:dLbls>
          <c:showLegendKey val="0"/>
          <c:showVal val="0"/>
          <c:showCatName val="0"/>
          <c:showSerName val="0"/>
          <c:showPercent val="0"/>
          <c:showBubbleSize val="0"/>
        </c:dLbls>
        <c:marker val="1"/>
        <c:smooth val="0"/>
        <c:axId val="204264360"/>
        <c:axId val="204207032"/>
      </c:lineChart>
      <c:dateAx>
        <c:axId val="204264360"/>
        <c:scaling>
          <c:orientation val="minMax"/>
        </c:scaling>
        <c:delete val="1"/>
        <c:axPos val="b"/>
        <c:numFmt formatCode="ge" sourceLinked="1"/>
        <c:majorTickMark val="none"/>
        <c:minorTickMark val="none"/>
        <c:tickLblPos val="none"/>
        <c:crossAx val="204207032"/>
        <c:crosses val="autoZero"/>
        <c:auto val="1"/>
        <c:lblOffset val="100"/>
        <c:baseTimeUnit val="years"/>
      </c:dateAx>
      <c:valAx>
        <c:axId val="204207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264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B5B-4DC3-B080-059C8F52FAF2}"/>
            </c:ext>
          </c:extLst>
        </c:ser>
        <c:dLbls>
          <c:showLegendKey val="0"/>
          <c:showVal val="0"/>
          <c:showCatName val="0"/>
          <c:showSerName val="0"/>
          <c:showPercent val="0"/>
          <c:showBubbleSize val="0"/>
        </c:dLbls>
        <c:gapWidth val="150"/>
        <c:axId val="204297528"/>
        <c:axId val="204295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B5B-4DC3-B080-059C8F52FAF2}"/>
            </c:ext>
          </c:extLst>
        </c:ser>
        <c:dLbls>
          <c:showLegendKey val="0"/>
          <c:showVal val="0"/>
          <c:showCatName val="0"/>
          <c:showSerName val="0"/>
          <c:showPercent val="0"/>
          <c:showBubbleSize val="0"/>
        </c:dLbls>
        <c:marker val="1"/>
        <c:smooth val="0"/>
        <c:axId val="204297528"/>
        <c:axId val="204295848"/>
      </c:lineChart>
      <c:dateAx>
        <c:axId val="204297528"/>
        <c:scaling>
          <c:orientation val="minMax"/>
        </c:scaling>
        <c:delete val="1"/>
        <c:axPos val="b"/>
        <c:numFmt formatCode="ge" sourceLinked="1"/>
        <c:majorTickMark val="none"/>
        <c:minorTickMark val="none"/>
        <c:tickLblPos val="none"/>
        <c:crossAx val="204295848"/>
        <c:crosses val="autoZero"/>
        <c:auto val="1"/>
        <c:lblOffset val="100"/>
        <c:baseTimeUnit val="years"/>
      </c:dateAx>
      <c:valAx>
        <c:axId val="204295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297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578-417F-8054-C776DAF112CB}"/>
            </c:ext>
          </c:extLst>
        </c:ser>
        <c:dLbls>
          <c:showLegendKey val="0"/>
          <c:showVal val="0"/>
          <c:showCatName val="0"/>
          <c:showSerName val="0"/>
          <c:showPercent val="0"/>
          <c:showBubbleSize val="0"/>
        </c:dLbls>
        <c:gapWidth val="150"/>
        <c:axId val="204756856"/>
        <c:axId val="20475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578-417F-8054-C776DAF112CB}"/>
            </c:ext>
          </c:extLst>
        </c:ser>
        <c:dLbls>
          <c:showLegendKey val="0"/>
          <c:showVal val="0"/>
          <c:showCatName val="0"/>
          <c:showSerName val="0"/>
          <c:showPercent val="0"/>
          <c:showBubbleSize val="0"/>
        </c:dLbls>
        <c:marker val="1"/>
        <c:smooth val="0"/>
        <c:axId val="204756856"/>
        <c:axId val="204757248"/>
      </c:lineChart>
      <c:dateAx>
        <c:axId val="204756856"/>
        <c:scaling>
          <c:orientation val="minMax"/>
        </c:scaling>
        <c:delete val="1"/>
        <c:axPos val="b"/>
        <c:numFmt formatCode="ge" sourceLinked="1"/>
        <c:majorTickMark val="none"/>
        <c:minorTickMark val="none"/>
        <c:tickLblPos val="none"/>
        <c:crossAx val="204757248"/>
        <c:crosses val="autoZero"/>
        <c:auto val="1"/>
        <c:lblOffset val="100"/>
        <c:baseTimeUnit val="years"/>
      </c:dateAx>
      <c:valAx>
        <c:axId val="20475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56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759-4844-BE74-A3F18594B44A}"/>
            </c:ext>
          </c:extLst>
        </c:ser>
        <c:dLbls>
          <c:showLegendKey val="0"/>
          <c:showVal val="0"/>
          <c:showCatName val="0"/>
          <c:showSerName val="0"/>
          <c:showPercent val="0"/>
          <c:showBubbleSize val="0"/>
        </c:dLbls>
        <c:gapWidth val="150"/>
        <c:axId val="204758424"/>
        <c:axId val="20475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759-4844-BE74-A3F18594B44A}"/>
            </c:ext>
          </c:extLst>
        </c:ser>
        <c:dLbls>
          <c:showLegendKey val="0"/>
          <c:showVal val="0"/>
          <c:showCatName val="0"/>
          <c:showSerName val="0"/>
          <c:showPercent val="0"/>
          <c:showBubbleSize val="0"/>
        </c:dLbls>
        <c:marker val="1"/>
        <c:smooth val="0"/>
        <c:axId val="204758424"/>
        <c:axId val="204758816"/>
      </c:lineChart>
      <c:dateAx>
        <c:axId val="204758424"/>
        <c:scaling>
          <c:orientation val="minMax"/>
        </c:scaling>
        <c:delete val="1"/>
        <c:axPos val="b"/>
        <c:numFmt formatCode="ge" sourceLinked="1"/>
        <c:majorTickMark val="none"/>
        <c:minorTickMark val="none"/>
        <c:tickLblPos val="none"/>
        <c:crossAx val="204758816"/>
        <c:crosses val="autoZero"/>
        <c:auto val="1"/>
        <c:lblOffset val="100"/>
        <c:baseTimeUnit val="years"/>
      </c:dateAx>
      <c:valAx>
        <c:axId val="20475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58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formatCode="#,##0.00;&quot;△&quot;#,##0.00;&quot;-&quot;">
                  <c:v>355.23</c:v>
                </c:pt>
                <c:pt idx="4" formatCode="#,##0.00;&quot;△&quot;#,##0.00;&quot;-&quot;">
                  <c:v>273.81</c:v>
                </c:pt>
              </c:numCache>
            </c:numRef>
          </c:val>
          <c:extLst>
            <c:ext xmlns:c16="http://schemas.microsoft.com/office/drawing/2014/chart" uri="{C3380CC4-5D6E-409C-BE32-E72D297353CC}">
              <c16:uniqueId val="{00000000-D045-433F-8B54-2FBC76792F95}"/>
            </c:ext>
          </c:extLst>
        </c:ser>
        <c:dLbls>
          <c:showLegendKey val="0"/>
          <c:showVal val="0"/>
          <c:showCatName val="0"/>
          <c:showSerName val="0"/>
          <c:showPercent val="0"/>
          <c:showBubbleSize val="0"/>
        </c:dLbls>
        <c:gapWidth val="150"/>
        <c:axId val="204629312"/>
        <c:axId val="204629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1117.1099999999999</c:v>
                </c:pt>
                <c:pt idx="1">
                  <c:v>1161.05</c:v>
                </c:pt>
                <c:pt idx="2">
                  <c:v>1081.8</c:v>
                </c:pt>
                <c:pt idx="3">
                  <c:v>974.93</c:v>
                </c:pt>
                <c:pt idx="4">
                  <c:v>855.8</c:v>
                </c:pt>
              </c:numCache>
            </c:numRef>
          </c:val>
          <c:smooth val="0"/>
          <c:extLst>
            <c:ext xmlns:c16="http://schemas.microsoft.com/office/drawing/2014/chart" uri="{C3380CC4-5D6E-409C-BE32-E72D297353CC}">
              <c16:uniqueId val="{00000001-D045-433F-8B54-2FBC76792F95}"/>
            </c:ext>
          </c:extLst>
        </c:ser>
        <c:dLbls>
          <c:showLegendKey val="0"/>
          <c:showVal val="0"/>
          <c:showCatName val="0"/>
          <c:showSerName val="0"/>
          <c:showPercent val="0"/>
          <c:showBubbleSize val="0"/>
        </c:dLbls>
        <c:marker val="1"/>
        <c:smooth val="0"/>
        <c:axId val="204629312"/>
        <c:axId val="204629704"/>
      </c:lineChart>
      <c:dateAx>
        <c:axId val="204629312"/>
        <c:scaling>
          <c:orientation val="minMax"/>
        </c:scaling>
        <c:delete val="1"/>
        <c:axPos val="b"/>
        <c:numFmt formatCode="ge" sourceLinked="1"/>
        <c:majorTickMark val="none"/>
        <c:minorTickMark val="none"/>
        <c:tickLblPos val="none"/>
        <c:crossAx val="204629704"/>
        <c:crosses val="autoZero"/>
        <c:auto val="1"/>
        <c:lblOffset val="100"/>
        <c:baseTimeUnit val="years"/>
      </c:dateAx>
      <c:valAx>
        <c:axId val="204629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629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102.65</c:v>
                </c:pt>
                <c:pt idx="1">
                  <c:v>102.25</c:v>
                </c:pt>
                <c:pt idx="2">
                  <c:v>102.7</c:v>
                </c:pt>
                <c:pt idx="3">
                  <c:v>102.34</c:v>
                </c:pt>
                <c:pt idx="4">
                  <c:v>100</c:v>
                </c:pt>
              </c:numCache>
            </c:numRef>
          </c:val>
          <c:extLst>
            <c:ext xmlns:c16="http://schemas.microsoft.com/office/drawing/2014/chart" uri="{C3380CC4-5D6E-409C-BE32-E72D297353CC}">
              <c16:uniqueId val="{00000000-EF19-4B32-857E-2A1DA730DE9E}"/>
            </c:ext>
          </c:extLst>
        </c:ser>
        <c:dLbls>
          <c:showLegendKey val="0"/>
          <c:showVal val="0"/>
          <c:showCatName val="0"/>
          <c:showSerName val="0"/>
          <c:showPercent val="0"/>
          <c:showBubbleSize val="0"/>
        </c:dLbls>
        <c:gapWidth val="150"/>
        <c:axId val="204630880"/>
        <c:axId val="204631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41.04</c:v>
                </c:pt>
                <c:pt idx="1">
                  <c:v>41.08</c:v>
                </c:pt>
                <c:pt idx="2">
                  <c:v>52.19</c:v>
                </c:pt>
                <c:pt idx="3">
                  <c:v>55.32</c:v>
                </c:pt>
                <c:pt idx="4">
                  <c:v>59.8</c:v>
                </c:pt>
              </c:numCache>
            </c:numRef>
          </c:val>
          <c:smooth val="0"/>
          <c:extLst>
            <c:ext xmlns:c16="http://schemas.microsoft.com/office/drawing/2014/chart" uri="{C3380CC4-5D6E-409C-BE32-E72D297353CC}">
              <c16:uniqueId val="{00000001-EF19-4B32-857E-2A1DA730DE9E}"/>
            </c:ext>
          </c:extLst>
        </c:ser>
        <c:dLbls>
          <c:showLegendKey val="0"/>
          <c:showVal val="0"/>
          <c:showCatName val="0"/>
          <c:showSerName val="0"/>
          <c:showPercent val="0"/>
          <c:showBubbleSize val="0"/>
        </c:dLbls>
        <c:marker val="1"/>
        <c:smooth val="0"/>
        <c:axId val="204630880"/>
        <c:axId val="204631272"/>
      </c:lineChart>
      <c:dateAx>
        <c:axId val="204630880"/>
        <c:scaling>
          <c:orientation val="minMax"/>
        </c:scaling>
        <c:delete val="1"/>
        <c:axPos val="b"/>
        <c:numFmt formatCode="ge" sourceLinked="1"/>
        <c:majorTickMark val="none"/>
        <c:minorTickMark val="none"/>
        <c:tickLblPos val="none"/>
        <c:crossAx val="204631272"/>
        <c:crosses val="autoZero"/>
        <c:auto val="1"/>
        <c:lblOffset val="100"/>
        <c:baseTimeUnit val="years"/>
      </c:dateAx>
      <c:valAx>
        <c:axId val="204631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63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173.63</c:v>
                </c:pt>
                <c:pt idx="1">
                  <c:v>185.13</c:v>
                </c:pt>
                <c:pt idx="2">
                  <c:v>198.69</c:v>
                </c:pt>
                <c:pt idx="3">
                  <c:v>209.73</c:v>
                </c:pt>
                <c:pt idx="4">
                  <c:v>243.84</c:v>
                </c:pt>
              </c:numCache>
            </c:numRef>
          </c:val>
          <c:extLst>
            <c:ext xmlns:c16="http://schemas.microsoft.com/office/drawing/2014/chart" uri="{C3380CC4-5D6E-409C-BE32-E72D297353CC}">
              <c16:uniqueId val="{00000000-C27A-4EE9-9056-DCAC868ADEED}"/>
            </c:ext>
          </c:extLst>
        </c:ser>
        <c:dLbls>
          <c:showLegendKey val="0"/>
          <c:showVal val="0"/>
          <c:showCatName val="0"/>
          <c:showSerName val="0"/>
          <c:showPercent val="0"/>
          <c:showBubbleSize val="0"/>
        </c:dLbls>
        <c:gapWidth val="150"/>
        <c:axId val="204632448"/>
        <c:axId val="204632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357.08</c:v>
                </c:pt>
                <c:pt idx="1">
                  <c:v>378.08</c:v>
                </c:pt>
                <c:pt idx="2">
                  <c:v>296.14</c:v>
                </c:pt>
                <c:pt idx="3">
                  <c:v>283.17</c:v>
                </c:pt>
                <c:pt idx="4">
                  <c:v>263.76</c:v>
                </c:pt>
              </c:numCache>
            </c:numRef>
          </c:val>
          <c:smooth val="0"/>
          <c:extLst>
            <c:ext xmlns:c16="http://schemas.microsoft.com/office/drawing/2014/chart" uri="{C3380CC4-5D6E-409C-BE32-E72D297353CC}">
              <c16:uniqueId val="{00000001-C27A-4EE9-9056-DCAC868ADEED}"/>
            </c:ext>
          </c:extLst>
        </c:ser>
        <c:dLbls>
          <c:showLegendKey val="0"/>
          <c:showVal val="0"/>
          <c:showCatName val="0"/>
          <c:showSerName val="0"/>
          <c:showPercent val="0"/>
          <c:showBubbleSize val="0"/>
        </c:dLbls>
        <c:marker val="1"/>
        <c:smooth val="0"/>
        <c:axId val="204632448"/>
        <c:axId val="204632840"/>
      </c:lineChart>
      <c:dateAx>
        <c:axId val="204632448"/>
        <c:scaling>
          <c:orientation val="minMax"/>
        </c:scaling>
        <c:delete val="1"/>
        <c:axPos val="b"/>
        <c:numFmt formatCode="ge" sourceLinked="1"/>
        <c:majorTickMark val="none"/>
        <c:minorTickMark val="none"/>
        <c:tickLblPos val="none"/>
        <c:crossAx val="204632840"/>
        <c:crosses val="autoZero"/>
        <c:auto val="1"/>
        <c:lblOffset val="100"/>
        <c:baseTimeUnit val="years"/>
      </c:dateAx>
      <c:valAx>
        <c:axId val="204632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63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1"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宮崎県　日之影町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2">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6">
        <f>データ!S6</f>
        <v>4121</v>
      </c>
      <c r="AM8" s="66"/>
      <c r="AN8" s="66"/>
      <c r="AO8" s="66"/>
      <c r="AP8" s="66"/>
      <c r="AQ8" s="66"/>
      <c r="AR8" s="66"/>
      <c r="AS8" s="66"/>
      <c r="AT8" s="65">
        <f>データ!T6</f>
        <v>277.67</v>
      </c>
      <c r="AU8" s="65"/>
      <c r="AV8" s="65"/>
      <c r="AW8" s="65"/>
      <c r="AX8" s="65"/>
      <c r="AY8" s="65"/>
      <c r="AZ8" s="65"/>
      <c r="BA8" s="65"/>
      <c r="BB8" s="65">
        <f>データ!U6</f>
        <v>14.84</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2">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2">
      <c r="A10" s="2"/>
      <c r="B10" s="65" t="str">
        <f>データ!N6</f>
        <v>-</v>
      </c>
      <c r="C10" s="65"/>
      <c r="D10" s="65"/>
      <c r="E10" s="65"/>
      <c r="F10" s="65"/>
      <c r="G10" s="65"/>
      <c r="H10" s="65"/>
      <c r="I10" s="65" t="str">
        <f>データ!O6</f>
        <v>該当数値なし</v>
      </c>
      <c r="J10" s="65"/>
      <c r="K10" s="65"/>
      <c r="L10" s="65"/>
      <c r="M10" s="65"/>
      <c r="N10" s="65"/>
      <c r="O10" s="65"/>
      <c r="P10" s="65">
        <f>データ!P6</f>
        <v>6.24</v>
      </c>
      <c r="Q10" s="65"/>
      <c r="R10" s="65"/>
      <c r="S10" s="65"/>
      <c r="T10" s="65"/>
      <c r="U10" s="65"/>
      <c r="V10" s="65"/>
      <c r="W10" s="65">
        <f>データ!Q6</f>
        <v>100</v>
      </c>
      <c r="X10" s="65"/>
      <c r="Y10" s="65"/>
      <c r="Z10" s="65"/>
      <c r="AA10" s="65"/>
      <c r="AB10" s="65"/>
      <c r="AC10" s="65"/>
      <c r="AD10" s="66">
        <f>データ!R6</f>
        <v>3291</v>
      </c>
      <c r="AE10" s="66"/>
      <c r="AF10" s="66"/>
      <c r="AG10" s="66"/>
      <c r="AH10" s="66"/>
      <c r="AI10" s="66"/>
      <c r="AJ10" s="66"/>
      <c r="AK10" s="2"/>
      <c r="AL10" s="66">
        <f>データ!V6</f>
        <v>255</v>
      </c>
      <c r="AM10" s="66"/>
      <c r="AN10" s="66"/>
      <c r="AO10" s="66"/>
      <c r="AP10" s="66"/>
      <c r="AQ10" s="66"/>
      <c r="AR10" s="66"/>
      <c r="AS10" s="66"/>
      <c r="AT10" s="65">
        <f>データ!W6</f>
        <v>0.12</v>
      </c>
      <c r="AU10" s="65"/>
      <c r="AV10" s="65"/>
      <c r="AW10" s="65"/>
      <c r="AX10" s="65"/>
      <c r="AY10" s="65"/>
      <c r="AZ10" s="65"/>
      <c r="BA10" s="65"/>
      <c r="BB10" s="65">
        <f>データ!X6</f>
        <v>2125</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2">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3" t="s">
        <v>124</v>
      </c>
      <c r="BM16" s="84"/>
      <c r="BN16" s="84"/>
      <c r="BO16" s="84"/>
      <c r="BP16" s="84"/>
      <c r="BQ16" s="84"/>
      <c r="BR16" s="84"/>
      <c r="BS16" s="84"/>
      <c r="BT16" s="84"/>
      <c r="BU16" s="84"/>
      <c r="BV16" s="84"/>
      <c r="BW16" s="84"/>
      <c r="BX16" s="84"/>
      <c r="BY16" s="84"/>
      <c r="BZ16" s="8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3"/>
      <c r="BM17" s="84"/>
      <c r="BN17" s="84"/>
      <c r="BO17" s="84"/>
      <c r="BP17" s="84"/>
      <c r="BQ17" s="84"/>
      <c r="BR17" s="84"/>
      <c r="BS17" s="84"/>
      <c r="BT17" s="84"/>
      <c r="BU17" s="84"/>
      <c r="BV17" s="84"/>
      <c r="BW17" s="84"/>
      <c r="BX17" s="84"/>
      <c r="BY17" s="84"/>
      <c r="BZ17" s="8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3"/>
      <c r="BM18" s="84"/>
      <c r="BN18" s="84"/>
      <c r="BO18" s="84"/>
      <c r="BP18" s="84"/>
      <c r="BQ18" s="84"/>
      <c r="BR18" s="84"/>
      <c r="BS18" s="84"/>
      <c r="BT18" s="84"/>
      <c r="BU18" s="84"/>
      <c r="BV18" s="84"/>
      <c r="BW18" s="84"/>
      <c r="BX18" s="84"/>
      <c r="BY18" s="84"/>
      <c r="BZ18" s="8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3"/>
      <c r="BM19" s="84"/>
      <c r="BN19" s="84"/>
      <c r="BO19" s="84"/>
      <c r="BP19" s="84"/>
      <c r="BQ19" s="84"/>
      <c r="BR19" s="84"/>
      <c r="BS19" s="84"/>
      <c r="BT19" s="84"/>
      <c r="BU19" s="84"/>
      <c r="BV19" s="84"/>
      <c r="BW19" s="84"/>
      <c r="BX19" s="84"/>
      <c r="BY19" s="84"/>
      <c r="BZ19" s="8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3"/>
      <c r="BM20" s="84"/>
      <c r="BN20" s="84"/>
      <c r="BO20" s="84"/>
      <c r="BP20" s="84"/>
      <c r="BQ20" s="84"/>
      <c r="BR20" s="84"/>
      <c r="BS20" s="84"/>
      <c r="BT20" s="84"/>
      <c r="BU20" s="84"/>
      <c r="BV20" s="84"/>
      <c r="BW20" s="84"/>
      <c r="BX20" s="84"/>
      <c r="BY20" s="84"/>
      <c r="BZ20" s="8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3"/>
      <c r="BM21" s="84"/>
      <c r="BN21" s="84"/>
      <c r="BO21" s="84"/>
      <c r="BP21" s="84"/>
      <c r="BQ21" s="84"/>
      <c r="BR21" s="84"/>
      <c r="BS21" s="84"/>
      <c r="BT21" s="84"/>
      <c r="BU21" s="84"/>
      <c r="BV21" s="84"/>
      <c r="BW21" s="84"/>
      <c r="BX21" s="84"/>
      <c r="BY21" s="84"/>
      <c r="BZ21" s="8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3"/>
      <c r="BM22" s="84"/>
      <c r="BN22" s="84"/>
      <c r="BO22" s="84"/>
      <c r="BP22" s="84"/>
      <c r="BQ22" s="84"/>
      <c r="BR22" s="84"/>
      <c r="BS22" s="84"/>
      <c r="BT22" s="84"/>
      <c r="BU22" s="84"/>
      <c r="BV22" s="84"/>
      <c r="BW22" s="84"/>
      <c r="BX22" s="84"/>
      <c r="BY22" s="84"/>
      <c r="BZ22" s="8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3"/>
      <c r="BM23" s="84"/>
      <c r="BN23" s="84"/>
      <c r="BO23" s="84"/>
      <c r="BP23" s="84"/>
      <c r="BQ23" s="84"/>
      <c r="BR23" s="84"/>
      <c r="BS23" s="84"/>
      <c r="BT23" s="84"/>
      <c r="BU23" s="84"/>
      <c r="BV23" s="84"/>
      <c r="BW23" s="84"/>
      <c r="BX23" s="84"/>
      <c r="BY23" s="84"/>
      <c r="BZ23" s="8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3"/>
      <c r="BM24" s="84"/>
      <c r="BN24" s="84"/>
      <c r="BO24" s="84"/>
      <c r="BP24" s="84"/>
      <c r="BQ24" s="84"/>
      <c r="BR24" s="84"/>
      <c r="BS24" s="84"/>
      <c r="BT24" s="84"/>
      <c r="BU24" s="84"/>
      <c r="BV24" s="84"/>
      <c r="BW24" s="84"/>
      <c r="BX24" s="84"/>
      <c r="BY24" s="84"/>
      <c r="BZ24" s="8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3"/>
      <c r="BM25" s="84"/>
      <c r="BN25" s="84"/>
      <c r="BO25" s="84"/>
      <c r="BP25" s="84"/>
      <c r="BQ25" s="84"/>
      <c r="BR25" s="84"/>
      <c r="BS25" s="84"/>
      <c r="BT25" s="84"/>
      <c r="BU25" s="84"/>
      <c r="BV25" s="84"/>
      <c r="BW25" s="84"/>
      <c r="BX25" s="84"/>
      <c r="BY25" s="84"/>
      <c r="BZ25" s="8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3"/>
      <c r="BM26" s="84"/>
      <c r="BN26" s="84"/>
      <c r="BO26" s="84"/>
      <c r="BP26" s="84"/>
      <c r="BQ26" s="84"/>
      <c r="BR26" s="84"/>
      <c r="BS26" s="84"/>
      <c r="BT26" s="84"/>
      <c r="BU26" s="84"/>
      <c r="BV26" s="84"/>
      <c r="BW26" s="84"/>
      <c r="BX26" s="84"/>
      <c r="BY26" s="84"/>
      <c r="BZ26" s="8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3"/>
      <c r="BM27" s="84"/>
      <c r="BN27" s="84"/>
      <c r="BO27" s="84"/>
      <c r="BP27" s="84"/>
      <c r="BQ27" s="84"/>
      <c r="BR27" s="84"/>
      <c r="BS27" s="84"/>
      <c r="BT27" s="84"/>
      <c r="BU27" s="84"/>
      <c r="BV27" s="84"/>
      <c r="BW27" s="84"/>
      <c r="BX27" s="84"/>
      <c r="BY27" s="84"/>
      <c r="BZ27" s="8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3"/>
      <c r="BM28" s="84"/>
      <c r="BN28" s="84"/>
      <c r="BO28" s="84"/>
      <c r="BP28" s="84"/>
      <c r="BQ28" s="84"/>
      <c r="BR28" s="84"/>
      <c r="BS28" s="84"/>
      <c r="BT28" s="84"/>
      <c r="BU28" s="84"/>
      <c r="BV28" s="84"/>
      <c r="BW28" s="84"/>
      <c r="BX28" s="84"/>
      <c r="BY28" s="84"/>
      <c r="BZ28" s="8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3"/>
      <c r="BM29" s="84"/>
      <c r="BN29" s="84"/>
      <c r="BO29" s="84"/>
      <c r="BP29" s="84"/>
      <c r="BQ29" s="84"/>
      <c r="BR29" s="84"/>
      <c r="BS29" s="84"/>
      <c r="BT29" s="84"/>
      <c r="BU29" s="84"/>
      <c r="BV29" s="84"/>
      <c r="BW29" s="84"/>
      <c r="BX29" s="84"/>
      <c r="BY29" s="84"/>
      <c r="BZ29" s="8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3"/>
      <c r="BM30" s="84"/>
      <c r="BN30" s="84"/>
      <c r="BO30" s="84"/>
      <c r="BP30" s="84"/>
      <c r="BQ30" s="84"/>
      <c r="BR30" s="84"/>
      <c r="BS30" s="84"/>
      <c r="BT30" s="84"/>
      <c r="BU30" s="84"/>
      <c r="BV30" s="84"/>
      <c r="BW30" s="84"/>
      <c r="BX30" s="84"/>
      <c r="BY30" s="84"/>
      <c r="BZ30" s="8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3"/>
      <c r="BM31" s="84"/>
      <c r="BN31" s="84"/>
      <c r="BO31" s="84"/>
      <c r="BP31" s="84"/>
      <c r="BQ31" s="84"/>
      <c r="BR31" s="84"/>
      <c r="BS31" s="84"/>
      <c r="BT31" s="84"/>
      <c r="BU31" s="84"/>
      <c r="BV31" s="84"/>
      <c r="BW31" s="84"/>
      <c r="BX31" s="84"/>
      <c r="BY31" s="84"/>
      <c r="BZ31" s="8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3"/>
      <c r="BM32" s="84"/>
      <c r="BN32" s="84"/>
      <c r="BO32" s="84"/>
      <c r="BP32" s="84"/>
      <c r="BQ32" s="84"/>
      <c r="BR32" s="84"/>
      <c r="BS32" s="84"/>
      <c r="BT32" s="84"/>
      <c r="BU32" s="84"/>
      <c r="BV32" s="84"/>
      <c r="BW32" s="84"/>
      <c r="BX32" s="84"/>
      <c r="BY32" s="84"/>
      <c r="BZ32" s="8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3"/>
      <c r="BM33" s="84"/>
      <c r="BN33" s="84"/>
      <c r="BO33" s="84"/>
      <c r="BP33" s="84"/>
      <c r="BQ33" s="84"/>
      <c r="BR33" s="84"/>
      <c r="BS33" s="84"/>
      <c r="BT33" s="84"/>
      <c r="BU33" s="84"/>
      <c r="BV33" s="84"/>
      <c r="BW33" s="84"/>
      <c r="BX33" s="84"/>
      <c r="BY33" s="84"/>
      <c r="BZ33" s="85"/>
    </row>
    <row r="34" spans="1:78" ht="13.5" customHeight="1" x14ac:dyDescent="0.2">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83"/>
      <c r="BM34" s="84"/>
      <c r="BN34" s="84"/>
      <c r="BO34" s="84"/>
      <c r="BP34" s="84"/>
      <c r="BQ34" s="84"/>
      <c r="BR34" s="84"/>
      <c r="BS34" s="84"/>
      <c r="BT34" s="84"/>
      <c r="BU34" s="84"/>
      <c r="BV34" s="84"/>
      <c r="BW34" s="84"/>
      <c r="BX34" s="84"/>
      <c r="BY34" s="84"/>
      <c r="BZ34" s="85"/>
    </row>
    <row r="35" spans="1:78" ht="13.5" customHeight="1" x14ac:dyDescent="0.2">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83"/>
      <c r="BM35" s="84"/>
      <c r="BN35" s="84"/>
      <c r="BO35" s="84"/>
      <c r="BP35" s="84"/>
      <c r="BQ35" s="84"/>
      <c r="BR35" s="84"/>
      <c r="BS35" s="84"/>
      <c r="BT35" s="84"/>
      <c r="BU35" s="84"/>
      <c r="BV35" s="84"/>
      <c r="BW35" s="84"/>
      <c r="BX35" s="84"/>
      <c r="BY35" s="84"/>
      <c r="BZ35" s="8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3"/>
      <c r="BM36" s="84"/>
      <c r="BN36" s="84"/>
      <c r="BO36" s="84"/>
      <c r="BP36" s="84"/>
      <c r="BQ36" s="84"/>
      <c r="BR36" s="84"/>
      <c r="BS36" s="84"/>
      <c r="BT36" s="84"/>
      <c r="BU36" s="84"/>
      <c r="BV36" s="84"/>
      <c r="BW36" s="84"/>
      <c r="BX36" s="84"/>
      <c r="BY36" s="84"/>
      <c r="BZ36" s="8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3"/>
      <c r="BM37" s="84"/>
      <c r="BN37" s="84"/>
      <c r="BO37" s="84"/>
      <c r="BP37" s="84"/>
      <c r="BQ37" s="84"/>
      <c r="BR37" s="84"/>
      <c r="BS37" s="84"/>
      <c r="BT37" s="84"/>
      <c r="BU37" s="84"/>
      <c r="BV37" s="84"/>
      <c r="BW37" s="84"/>
      <c r="BX37" s="84"/>
      <c r="BY37" s="84"/>
      <c r="BZ37" s="8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3"/>
      <c r="BM38" s="84"/>
      <c r="BN38" s="84"/>
      <c r="BO38" s="84"/>
      <c r="BP38" s="84"/>
      <c r="BQ38" s="84"/>
      <c r="BR38" s="84"/>
      <c r="BS38" s="84"/>
      <c r="BT38" s="84"/>
      <c r="BU38" s="84"/>
      <c r="BV38" s="84"/>
      <c r="BW38" s="84"/>
      <c r="BX38" s="84"/>
      <c r="BY38" s="84"/>
      <c r="BZ38" s="8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3"/>
      <c r="BM39" s="84"/>
      <c r="BN39" s="84"/>
      <c r="BO39" s="84"/>
      <c r="BP39" s="84"/>
      <c r="BQ39" s="84"/>
      <c r="BR39" s="84"/>
      <c r="BS39" s="84"/>
      <c r="BT39" s="84"/>
      <c r="BU39" s="84"/>
      <c r="BV39" s="84"/>
      <c r="BW39" s="84"/>
      <c r="BX39" s="84"/>
      <c r="BY39" s="84"/>
      <c r="BZ39" s="8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3"/>
      <c r="BM40" s="84"/>
      <c r="BN40" s="84"/>
      <c r="BO40" s="84"/>
      <c r="BP40" s="84"/>
      <c r="BQ40" s="84"/>
      <c r="BR40" s="84"/>
      <c r="BS40" s="84"/>
      <c r="BT40" s="84"/>
      <c r="BU40" s="84"/>
      <c r="BV40" s="84"/>
      <c r="BW40" s="84"/>
      <c r="BX40" s="84"/>
      <c r="BY40" s="84"/>
      <c r="BZ40" s="8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3"/>
      <c r="BM41" s="84"/>
      <c r="BN41" s="84"/>
      <c r="BO41" s="84"/>
      <c r="BP41" s="84"/>
      <c r="BQ41" s="84"/>
      <c r="BR41" s="84"/>
      <c r="BS41" s="84"/>
      <c r="BT41" s="84"/>
      <c r="BU41" s="84"/>
      <c r="BV41" s="84"/>
      <c r="BW41" s="84"/>
      <c r="BX41" s="84"/>
      <c r="BY41" s="84"/>
      <c r="BZ41" s="8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3"/>
      <c r="BM42" s="84"/>
      <c r="BN42" s="84"/>
      <c r="BO42" s="84"/>
      <c r="BP42" s="84"/>
      <c r="BQ42" s="84"/>
      <c r="BR42" s="84"/>
      <c r="BS42" s="84"/>
      <c r="BT42" s="84"/>
      <c r="BU42" s="84"/>
      <c r="BV42" s="84"/>
      <c r="BW42" s="84"/>
      <c r="BX42" s="84"/>
      <c r="BY42" s="84"/>
      <c r="BZ42" s="8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3"/>
      <c r="BM43" s="84"/>
      <c r="BN43" s="84"/>
      <c r="BO43" s="84"/>
      <c r="BP43" s="84"/>
      <c r="BQ43" s="84"/>
      <c r="BR43" s="84"/>
      <c r="BS43" s="84"/>
      <c r="BT43" s="84"/>
      <c r="BU43" s="84"/>
      <c r="BV43" s="84"/>
      <c r="BW43" s="84"/>
      <c r="BX43" s="84"/>
      <c r="BY43" s="84"/>
      <c r="BZ43" s="8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6"/>
      <c r="BM44" s="87"/>
      <c r="BN44" s="87"/>
      <c r="BO44" s="87"/>
      <c r="BP44" s="87"/>
      <c r="BQ44" s="87"/>
      <c r="BR44" s="87"/>
      <c r="BS44" s="87"/>
      <c r="BT44" s="87"/>
      <c r="BU44" s="87"/>
      <c r="BV44" s="87"/>
      <c r="BW44" s="87"/>
      <c r="BX44" s="87"/>
      <c r="BY44" s="87"/>
      <c r="BZ44" s="8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122</v>
      </c>
      <c r="BM47" s="48"/>
      <c r="BN47" s="48"/>
      <c r="BO47" s="48"/>
      <c r="BP47" s="48"/>
      <c r="BQ47" s="48"/>
      <c r="BR47" s="48"/>
      <c r="BS47" s="48"/>
      <c r="BT47" s="48"/>
      <c r="BU47" s="48"/>
      <c r="BV47" s="48"/>
      <c r="BW47" s="48"/>
      <c r="BX47" s="48"/>
      <c r="BY47" s="48"/>
      <c r="BZ47" s="49"/>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2">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2">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2">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2">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123</v>
      </c>
      <c r="BM66" s="48"/>
      <c r="BN66" s="48"/>
      <c r="BO66" s="48"/>
      <c r="BP66" s="48"/>
      <c r="BQ66" s="48"/>
      <c r="BR66" s="48"/>
      <c r="BS66" s="48"/>
      <c r="BT66" s="48"/>
      <c r="BU66" s="48"/>
      <c r="BV66" s="48"/>
      <c r="BW66" s="48"/>
      <c r="BX66" s="48"/>
      <c r="BY66" s="48"/>
      <c r="BZ66" s="49"/>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2">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2">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2">
      <c r="C83" s="2" t="s">
        <v>41</v>
      </c>
    </row>
    <row r="84" spans="1:78" x14ac:dyDescent="0.2">
      <c r="C84" s="2" t="s">
        <v>42</v>
      </c>
    </row>
    <row r="85" spans="1:78" hidden="1" x14ac:dyDescent="0.2">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2">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55</v>
      </c>
      <c r="O86" s="25" t="str">
        <f>データ!EO6</f>
        <v>【0.11】</v>
      </c>
    </row>
  </sheetData>
  <sheetProtection algorithmName="SHA-512" hashValue="QpwoVg6XUh5DDpHCBcJ/U5x52IkDW5v/yTJ3xmO9zkbpGK/6FpBNlV7E3Ur2rM/+Qa22DYiY/RInGakCWWnkWQ==" saltValue="zwX7q/6SPN9xdhLdb5/v9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2" x14ac:dyDescent="0.2"/>
  <cols>
    <col min="2" max="144" width="11.88671875" customWidth="1"/>
  </cols>
  <sheetData>
    <row r="1" spans="1:145" x14ac:dyDescent="0.2">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2">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2">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36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2">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2">
      <c r="A6" s="27" t="s">
        <v>108</v>
      </c>
      <c r="B6" s="32">
        <f>B7</f>
        <v>2017</v>
      </c>
      <c r="C6" s="32">
        <f t="shared" ref="C6:X6" si="3">C7</f>
        <v>454427</v>
      </c>
      <c r="D6" s="32">
        <f t="shared" si="3"/>
        <v>47</v>
      </c>
      <c r="E6" s="32">
        <f t="shared" si="3"/>
        <v>17</v>
      </c>
      <c r="F6" s="32">
        <f t="shared" si="3"/>
        <v>5</v>
      </c>
      <c r="G6" s="32">
        <f t="shared" si="3"/>
        <v>0</v>
      </c>
      <c r="H6" s="32" t="str">
        <f t="shared" si="3"/>
        <v>宮崎県　日之影町</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6.24</v>
      </c>
      <c r="Q6" s="33">
        <f t="shared" si="3"/>
        <v>100</v>
      </c>
      <c r="R6" s="33">
        <f t="shared" si="3"/>
        <v>3291</v>
      </c>
      <c r="S6" s="33">
        <f t="shared" si="3"/>
        <v>4121</v>
      </c>
      <c r="T6" s="33">
        <f t="shared" si="3"/>
        <v>277.67</v>
      </c>
      <c r="U6" s="33">
        <f t="shared" si="3"/>
        <v>14.84</v>
      </c>
      <c r="V6" s="33">
        <f t="shared" si="3"/>
        <v>255</v>
      </c>
      <c r="W6" s="33">
        <f t="shared" si="3"/>
        <v>0.12</v>
      </c>
      <c r="X6" s="33">
        <f t="shared" si="3"/>
        <v>2125</v>
      </c>
      <c r="Y6" s="34">
        <f>IF(Y7="",NA(),Y7)</f>
        <v>105.51</v>
      </c>
      <c r="Z6" s="34">
        <f t="shared" ref="Z6:AH6" si="4">IF(Z7="",NA(),Z7)</f>
        <v>96.36</v>
      </c>
      <c r="AA6" s="34">
        <f t="shared" si="4"/>
        <v>101.56</v>
      </c>
      <c r="AB6" s="34">
        <f t="shared" si="4"/>
        <v>99.04</v>
      </c>
      <c r="AC6" s="34">
        <f t="shared" si="4"/>
        <v>99.61</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4">
        <f t="shared" si="7"/>
        <v>355.23</v>
      </c>
      <c r="BJ6" s="34">
        <f t="shared" si="7"/>
        <v>273.81</v>
      </c>
      <c r="BK6" s="34">
        <f t="shared" si="7"/>
        <v>1117.1099999999999</v>
      </c>
      <c r="BL6" s="34">
        <f t="shared" si="7"/>
        <v>1161.05</v>
      </c>
      <c r="BM6" s="34">
        <f t="shared" si="7"/>
        <v>1081.8</v>
      </c>
      <c r="BN6" s="34">
        <f t="shared" si="7"/>
        <v>974.93</v>
      </c>
      <c r="BO6" s="34">
        <f t="shared" si="7"/>
        <v>855.8</v>
      </c>
      <c r="BP6" s="33" t="str">
        <f>IF(BP7="","",IF(BP7="-","【-】","【"&amp;SUBSTITUTE(TEXT(BP7,"#,##0.00"),"-","△")&amp;"】"))</f>
        <v>【814.89】</v>
      </c>
      <c r="BQ6" s="34">
        <f>IF(BQ7="",NA(),BQ7)</f>
        <v>102.65</v>
      </c>
      <c r="BR6" s="34">
        <f t="shared" ref="BR6:BZ6" si="8">IF(BR7="",NA(),BR7)</f>
        <v>102.25</v>
      </c>
      <c r="BS6" s="34">
        <f t="shared" si="8"/>
        <v>102.7</v>
      </c>
      <c r="BT6" s="34">
        <f t="shared" si="8"/>
        <v>102.34</v>
      </c>
      <c r="BU6" s="34">
        <f t="shared" si="8"/>
        <v>100</v>
      </c>
      <c r="BV6" s="34">
        <f t="shared" si="8"/>
        <v>41.04</v>
      </c>
      <c r="BW6" s="34">
        <f t="shared" si="8"/>
        <v>41.08</v>
      </c>
      <c r="BX6" s="34">
        <f t="shared" si="8"/>
        <v>52.19</v>
      </c>
      <c r="BY6" s="34">
        <f t="shared" si="8"/>
        <v>55.32</v>
      </c>
      <c r="BZ6" s="34">
        <f t="shared" si="8"/>
        <v>59.8</v>
      </c>
      <c r="CA6" s="33" t="str">
        <f>IF(CA7="","",IF(CA7="-","【-】","【"&amp;SUBSTITUTE(TEXT(CA7,"#,##0.00"),"-","△")&amp;"】"))</f>
        <v>【60.64】</v>
      </c>
      <c r="CB6" s="34">
        <f>IF(CB7="",NA(),CB7)</f>
        <v>173.63</v>
      </c>
      <c r="CC6" s="34">
        <f t="shared" ref="CC6:CK6" si="9">IF(CC7="",NA(),CC7)</f>
        <v>185.13</v>
      </c>
      <c r="CD6" s="34">
        <f t="shared" si="9"/>
        <v>198.69</v>
      </c>
      <c r="CE6" s="34">
        <f t="shared" si="9"/>
        <v>209.73</v>
      </c>
      <c r="CF6" s="34">
        <f t="shared" si="9"/>
        <v>243.84</v>
      </c>
      <c r="CG6" s="34">
        <f t="shared" si="9"/>
        <v>357.08</v>
      </c>
      <c r="CH6" s="34">
        <f t="shared" si="9"/>
        <v>378.08</v>
      </c>
      <c r="CI6" s="34">
        <f t="shared" si="9"/>
        <v>296.14</v>
      </c>
      <c r="CJ6" s="34">
        <f t="shared" si="9"/>
        <v>283.17</v>
      </c>
      <c r="CK6" s="34">
        <f t="shared" si="9"/>
        <v>263.76</v>
      </c>
      <c r="CL6" s="33" t="str">
        <f>IF(CL7="","",IF(CL7="-","【-】","【"&amp;SUBSTITUTE(TEXT(CL7,"#,##0.00"),"-","△")&amp;"】"))</f>
        <v>【255.52】</v>
      </c>
      <c r="CM6" s="34">
        <f>IF(CM7="",NA(),CM7)</f>
        <v>108.54</v>
      </c>
      <c r="CN6" s="34">
        <f t="shared" ref="CN6:CV6" si="10">IF(CN7="",NA(),CN7)</f>
        <v>106.1</v>
      </c>
      <c r="CO6" s="34">
        <f t="shared" si="10"/>
        <v>55.63</v>
      </c>
      <c r="CP6" s="34">
        <f t="shared" si="10"/>
        <v>53.52</v>
      </c>
      <c r="CQ6" s="34">
        <f t="shared" si="10"/>
        <v>47.18</v>
      </c>
      <c r="CR6" s="34">
        <f t="shared" si="10"/>
        <v>45.95</v>
      </c>
      <c r="CS6" s="34">
        <f t="shared" si="10"/>
        <v>44.69</v>
      </c>
      <c r="CT6" s="34">
        <f t="shared" si="10"/>
        <v>52.31</v>
      </c>
      <c r="CU6" s="34">
        <f t="shared" si="10"/>
        <v>60.65</v>
      </c>
      <c r="CV6" s="34">
        <f t="shared" si="10"/>
        <v>51.75</v>
      </c>
      <c r="CW6" s="33" t="str">
        <f>IF(CW7="","",IF(CW7="-","【-】","【"&amp;SUBSTITUTE(TEXT(CW7,"#,##0.00"),"-","△")&amp;"】"))</f>
        <v>【52.49】</v>
      </c>
      <c r="CX6" s="34">
        <f>IF(CX7="",NA(),CX7)</f>
        <v>94.66</v>
      </c>
      <c r="CY6" s="34">
        <f t="shared" ref="CY6:DG6" si="11">IF(CY7="",NA(),CY7)</f>
        <v>94.64</v>
      </c>
      <c r="CZ6" s="34">
        <f t="shared" si="11"/>
        <v>90.75</v>
      </c>
      <c r="DA6" s="34">
        <f t="shared" si="11"/>
        <v>90.75</v>
      </c>
      <c r="DB6" s="34">
        <f t="shared" si="11"/>
        <v>96.08</v>
      </c>
      <c r="DC6" s="34">
        <f t="shared" si="11"/>
        <v>71.97</v>
      </c>
      <c r="DD6" s="34">
        <f t="shared" si="11"/>
        <v>70.59</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0.04</v>
      </c>
      <c r="EK6" s="34">
        <f t="shared" si="14"/>
        <v>7.0000000000000007E-2</v>
      </c>
      <c r="EL6" s="34">
        <f t="shared" si="14"/>
        <v>0.01</v>
      </c>
      <c r="EM6" s="34">
        <f t="shared" si="14"/>
        <v>2.0499999999999998</v>
      </c>
      <c r="EN6" s="34">
        <f t="shared" si="14"/>
        <v>0.01</v>
      </c>
      <c r="EO6" s="33" t="str">
        <f>IF(EO7="","",IF(EO7="-","【-】","【"&amp;SUBSTITUTE(TEXT(EO7,"#,##0.00"),"-","△")&amp;"】"))</f>
        <v>【0.11】</v>
      </c>
    </row>
    <row r="7" spans="1:145" s="35" customFormat="1" x14ac:dyDescent="0.2">
      <c r="A7" s="27"/>
      <c r="B7" s="36">
        <v>2017</v>
      </c>
      <c r="C7" s="36">
        <v>454427</v>
      </c>
      <c r="D7" s="36">
        <v>47</v>
      </c>
      <c r="E7" s="36">
        <v>17</v>
      </c>
      <c r="F7" s="36">
        <v>5</v>
      </c>
      <c r="G7" s="36">
        <v>0</v>
      </c>
      <c r="H7" s="36" t="s">
        <v>109</v>
      </c>
      <c r="I7" s="36" t="s">
        <v>110</v>
      </c>
      <c r="J7" s="36" t="s">
        <v>111</v>
      </c>
      <c r="K7" s="36" t="s">
        <v>112</v>
      </c>
      <c r="L7" s="36" t="s">
        <v>113</v>
      </c>
      <c r="M7" s="36" t="s">
        <v>114</v>
      </c>
      <c r="N7" s="37" t="s">
        <v>115</v>
      </c>
      <c r="O7" s="37" t="s">
        <v>116</v>
      </c>
      <c r="P7" s="37">
        <v>6.24</v>
      </c>
      <c r="Q7" s="37">
        <v>100</v>
      </c>
      <c r="R7" s="37">
        <v>3291</v>
      </c>
      <c r="S7" s="37">
        <v>4121</v>
      </c>
      <c r="T7" s="37">
        <v>277.67</v>
      </c>
      <c r="U7" s="37">
        <v>14.84</v>
      </c>
      <c r="V7" s="37">
        <v>255</v>
      </c>
      <c r="W7" s="37">
        <v>0.12</v>
      </c>
      <c r="X7" s="37">
        <v>2125</v>
      </c>
      <c r="Y7" s="37">
        <v>105.51</v>
      </c>
      <c r="Z7" s="37">
        <v>96.36</v>
      </c>
      <c r="AA7" s="37">
        <v>101.56</v>
      </c>
      <c r="AB7" s="37">
        <v>99.04</v>
      </c>
      <c r="AC7" s="37">
        <v>99.61</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355.23</v>
      </c>
      <c r="BJ7" s="37">
        <v>273.81</v>
      </c>
      <c r="BK7" s="37">
        <v>1117.1099999999999</v>
      </c>
      <c r="BL7" s="37">
        <v>1161.05</v>
      </c>
      <c r="BM7" s="37">
        <v>1081.8</v>
      </c>
      <c r="BN7" s="37">
        <v>974.93</v>
      </c>
      <c r="BO7" s="37">
        <v>855.8</v>
      </c>
      <c r="BP7" s="37">
        <v>814.89</v>
      </c>
      <c r="BQ7" s="37">
        <v>102.65</v>
      </c>
      <c r="BR7" s="37">
        <v>102.25</v>
      </c>
      <c r="BS7" s="37">
        <v>102.7</v>
      </c>
      <c r="BT7" s="37">
        <v>102.34</v>
      </c>
      <c r="BU7" s="37">
        <v>100</v>
      </c>
      <c r="BV7" s="37">
        <v>41.04</v>
      </c>
      <c r="BW7" s="37">
        <v>41.08</v>
      </c>
      <c r="BX7" s="37">
        <v>52.19</v>
      </c>
      <c r="BY7" s="37">
        <v>55.32</v>
      </c>
      <c r="BZ7" s="37">
        <v>59.8</v>
      </c>
      <c r="CA7" s="37">
        <v>60.64</v>
      </c>
      <c r="CB7" s="37">
        <v>173.63</v>
      </c>
      <c r="CC7" s="37">
        <v>185.13</v>
      </c>
      <c r="CD7" s="37">
        <v>198.69</v>
      </c>
      <c r="CE7" s="37">
        <v>209.73</v>
      </c>
      <c r="CF7" s="37">
        <v>243.84</v>
      </c>
      <c r="CG7" s="37">
        <v>357.08</v>
      </c>
      <c r="CH7" s="37">
        <v>378.08</v>
      </c>
      <c r="CI7" s="37">
        <v>296.14</v>
      </c>
      <c r="CJ7" s="37">
        <v>283.17</v>
      </c>
      <c r="CK7" s="37">
        <v>263.76</v>
      </c>
      <c r="CL7" s="37">
        <v>255.52</v>
      </c>
      <c r="CM7" s="37">
        <v>108.54</v>
      </c>
      <c r="CN7" s="37">
        <v>106.1</v>
      </c>
      <c r="CO7" s="37">
        <v>55.63</v>
      </c>
      <c r="CP7" s="37">
        <v>53.52</v>
      </c>
      <c r="CQ7" s="37">
        <v>47.18</v>
      </c>
      <c r="CR7" s="37">
        <v>45.95</v>
      </c>
      <c r="CS7" s="37">
        <v>44.69</v>
      </c>
      <c r="CT7" s="37">
        <v>52.31</v>
      </c>
      <c r="CU7" s="37">
        <v>60.65</v>
      </c>
      <c r="CV7" s="37">
        <v>51.75</v>
      </c>
      <c r="CW7" s="37">
        <v>52.49</v>
      </c>
      <c r="CX7" s="37">
        <v>94.66</v>
      </c>
      <c r="CY7" s="37">
        <v>94.64</v>
      </c>
      <c r="CZ7" s="37">
        <v>90.75</v>
      </c>
      <c r="DA7" s="37">
        <v>90.75</v>
      </c>
      <c r="DB7" s="37">
        <v>96.08</v>
      </c>
      <c r="DC7" s="37">
        <v>71.97</v>
      </c>
      <c r="DD7" s="37">
        <v>70.59</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0.04</v>
      </c>
      <c r="EK7" s="37">
        <v>7.0000000000000007E-2</v>
      </c>
      <c r="EL7" s="37">
        <v>0.01</v>
      </c>
      <c r="EM7" s="37">
        <v>2.0499999999999998</v>
      </c>
      <c r="EN7" s="37">
        <v>0.01</v>
      </c>
      <c r="EO7" s="37">
        <v>0.11</v>
      </c>
    </row>
    <row r="8" spans="1:145" x14ac:dyDescent="0.2">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2">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2">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2019-02-12T04:22:28Z</cp:lastPrinted>
  <dcterms:created xsi:type="dcterms:W3CDTF">2018-12-03T09:31:16Z</dcterms:created>
  <dcterms:modified xsi:type="dcterms:W3CDTF">2019-02-26T02:20:50Z</dcterms:modified>
</cp:coreProperties>
</file>