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電算バックアップ\デスクトップ\新しいフォルダー\"/>
    </mc:Choice>
  </mc:AlternateContent>
  <workbookProtection workbookAlgorithmName="SHA-512" workbookHashValue="qWxKV8cjBMDK4t7kRCmLbbn9VW0QSv91FgKhj89LdGKC1PUvJTmZwPa5nZtVAtQEwmD7O9aA9Gl1N20mcU2xsQ==" workbookSaltValue="71ax+RaLJOK0AhvJzzYovQ==" workbookSpinCount="100000" lockStructure="1"/>
  <bookViews>
    <workbookView xWindow="0" yWindow="0" windowWidth="19410" windowHeight="80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<sst xmlns="http://schemas.openxmlformats.org/spreadsheetml/2006/main" count="240" uniqueCount="126">
  <si>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</si>
  <si>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</si>
  <si>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</si>
  <si>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</si>
  <si>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</si>
  <si>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</si>
  <si>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</si>
  <si>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</si>
  <si>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</si>
  <si>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</si>
  <si>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</si>
  <si>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</si>
  <si>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</si>
  <si>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</si>
  <si>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</si>
  <si>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</si>
  <si>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</si>
  <si>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</si>
  <si>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</si>
  <si>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</si>
  <si>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</si>
  <si>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</si>
  <si>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</si>
  <si>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</si>
  <si>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</si>
  <si>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</si>
  <si>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</si>
  <si>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</si>
  <si>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</si>
  <si>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</si>
  <si>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</si>
  <si>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</si>
  <si>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</si>
  <si>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</si>
  <si>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</si>
  <si>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</si>
  <si>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</si>
  <si>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</si>
  <si>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</si>
  <si>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</si>
  <si>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</si>
  <si>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</si>
  <si>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</si>
  <si>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</si>
  <si>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</si>
  <si>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</si>
  <si>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</si>
  <si>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</si>
  <si>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</si>
  <si>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</si>
  <si>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</si>
  <si>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</si>
  <si>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</si>
  <si>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</si>
  <si>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</si>
  <si>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</si>
  <si>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</si>
  <si>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</si>
  <si>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</si>
  <si>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</si>
  <si>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</si>
  <si>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</si>
  <si>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</si>
  <si>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</si>
  <si>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</si>
  <si>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</si>
  <si>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</si>
  <si>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</si>
  <si>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</si>
  <si>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</si>
  <si>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</si>
  <si>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</si>
  <si>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</si>
  <si>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</si>
  <si>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</si>
  <si>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</si>
  <si>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</si>
  <si>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</si>
  <si>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</si>
  <si>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</si>
  <si>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</si>
  <si>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</si>
  <si>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</si>
  <si>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</si>
  <si>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</si>
  <si>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</si>
  <si>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</si>
  <si>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</si>
  <si>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</si>
  <si>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</si>
  <si>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</si>
  <si>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</si>
  <si>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</si>
  <si>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</si>
  <si>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</si>
  <si>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</si>
  <si>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</si>
  <si>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</si>
  <si>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</si>
  <si>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</si>
  <si>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</si>
  <si>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</si>
  <si>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</si>
  <si>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</si>
  <si>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</si>
  <si>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</si>
  <si>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</si>
  <si>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</si>
  <si>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</si>
  <si>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</si>
  <si>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</si>
  <si>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</si>
  <si>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</si>
  <si>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</si>
  <si>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</si>
  <si>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</si>
  <si>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</si>
  <si>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</si>
  <si>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</si>
  <si>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</si>
  <si>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</si>
  <si>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</si>
  <si>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</si>
  <si>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③管渠改善率については、０％であるが、夫婦浦地区が平成12年度、富土地区が平成15年度に供用を開始しており、今後は経年劣化による管路施設の改築更新が必要となる見込みである。
　また、処理施設の機械・電気設備については、耐用年数超過をしている状況であるため、施設の機能診断を実施後、更新計画を策定し施設の延命化を進めていく。</t>
    <rPh sb="2" eb="3">
      <t>カン</t>
    </rPh>
    <rPh sb="3" eb="4">
      <t>キョ</t>
    </rPh>
    <rPh sb="4" eb="6">
      <t>カイゼン</t>
    </rPh>
    <rPh sb="6" eb="7">
      <t>リツ</t>
    </rPh>
    <rPh sb="20" eb="22">
      <t>メオト</t>
    </rPh>
    <rPh sb="22" eb="23">
      <t>ウラ</t>
    </rPh>
    <rPh sb="23" eb="25">
      <t>チク</t>
    </rPh>
    <rPh sb="26" eb="28">
      <t>ヘイセイ</t>
    </rPh>
    <rPh sb="30" eb="32">
      <t>ネンド</t>
    </rPh>
    <rPh sb="33" eb="35">
      <t>フト</t>
    </rPh>
    <rPh sb="35" eb="37">
      <t>チク</t>
    </rPh>
    <rPh sb="38" eb="40">
      <t>ヘイセイ</t>
    </rPh>
    <rPh sb="42" eb="44">
      <t>ネンド</t>
    </rPh>
    <rPh sb="45" eb="47">
      <t>キョウヨウ</t>
    </rPh>
    <rPh sb="48" eb="50">
      <t>カイシ</t>
    </rPh>
    <rPh sb="55" eb="57">
      <t>コンゴ</t>
    </rPh>
    <rPh sb="58" eb="60">
      <t>ケイネン</t>
    </rPh>
    <rPh sb="60" eb="62">
      <t>レッカ</t>
    </rPh>
    <rPh sb="65" eb="67">
      <t>カンロ</t>
    </rPh>
    <rPh sb="67" eb="69">
      <t>シセツ</t>
    </rPh>
    <rPh sb="70" eb="72">
      <t>カイチク</t>
    </rPh>
    <rPh sb="72" eb="74">
      <t>コウシン</t>
    </rPh>
    <rPh sb="75" eb="77">
      <t>ヒツヨウ</t>
    </rPh>
    <rPh sb="80" eb="82">
      <t>ミコ</t>
    </rPh>
    <rPh sb="92" eb="94">
      <t>ショリ</t>
    </rPh>
    <rPh sb="94" eb="96">
      <t>シセツ</t>
    </rPh>
    <rPh sb="97" eb="99">
      <t>キカイ</t>
    </rPh>
    <rPh sb="100" eb="102">
      <t>デンキ</t>
    </rPh>
    <rPh sb="102" eb="104">
      <t>セツビ</t>
    </rPh>
    <rPh sb="110" eb="112">
      <t>タイヨウ</t>
    </rPh>
    <rPh sb="112" eb="114">
      <t>ネンスウ</t>
    </rPh>
    <rPh sb="114" eb="116">
      <t>チョウカ</t>
    </rPh>
    <rPh sb="121" eb="123">
      <t>ジョウキョウ</t>
    </rPh>
    <rPh sb="129" eb="131">
      <t>シセツ</t>
    </rPh>
    <rPh sb="132" eb="134">
      <t>キノウ</t>
    </rPh>
    <rPh sb="134" eb="136">
      <t>シンダン</t>
    </rPh>
    <rPh sb="137" eb="140">
      <t>ジッシゴ</t>
    </rPh>
    <rPh sb="141" eb="143">
      <t>コウシン</t>
    </rPh>
    <rPh sb="143" eb="145">
      <t>ケイカク</t>
    </rPh>
    <rPh sb="146" eb="148">
      <t>サクテイ</t>
    </rPh>
    <rPh sb="149" eb="151">
      <t>シセツ</t>
    </rPh>
    <rPh sb="152" eb="154">
      <t>エンメイ</t>
    </rPh>
    <rPh sb="154" eb="155">
      <t>カ</t>
    </rPh>
    <rPh sb="156" eb="157">
      <t>スス</t>
    </rPh>
    <phoneticPr fontId="4"/>
  </si>
  <si>
    <t>　当該事業は、一般会計からの繰入金を充当することで経営を継続している。
　しかし、当該地区の人口減少と施設の老朽化は進行することから、一般会計からの繰入金への依存度は、ますます大きくなることが予測される。
　したがって、当該施設の維持管理計画のみならず、抜本的な見直しを検討する必要がある。
　経営戦略については平成32年度までに策定の予定。</t>
    <rPh sb="1" eb="3">
      <t>トウガイ</t>
    </rPh>
    <rPh sb="3" eb="5">
      <t>ジギョウ</t>
    </rPh>
    <rPh sb="7" eb="9">
      <t>イッパン</t>
    </rPh>
    <rPh sb="9" eb="11">
      <t>カイケイ</t>
    </rPh>
    <rPh sb="14" eb="16">
      <t>クリイレ</t>
    </rPh>
    <rPh sb="16" eb="17">
      <t>キン</t>
    </rPh>
    <rPh sb="18" eb="20">
      <t>ジュウトウ</t>
    </rPh>
    <rPh sb="25" eb="27">
      <t>ケイエイ</t>
    </rPh>
    <rPh sb="28" eb="30">
      <t>ケイゾク</t>
    </rPh>
    <rPh sb="41" eb="43">
      <t>トウガイ</t>
    </rPh>
    <rPh sb="43" eb="45">
      <t>チク</t>
    </rPh>
    <rPh sb="46" eb="48">
      <t>ジンコウ</t>
    </rPh>
    <rPh sb="48" eb="50">
      <t>ゲンショウ</t>
    </rPh>
    <rPh sb="51" eb="53">
      <t>シセツ</t>
    </rPh>
    <rPh sb="54" eb="57">
      <t>ロウキュウカ</t>
    </rPh>
    <rPh sb="58" eb="60">
      <t>シンコウ</t>
    </rPh>
    <rPh sb="67" eb="69">
      <t>イッパン</t>
    </rPh>
    <rPh sb="69" eb="71">
      <t>カイケイ</t>
    </rPh>
    <rPh sb="74" eb="76">
      <t>クリイレ</t>
    </rPh>
    <rPh sb="76" eb="77">
      <t>キン</t>
    </rPh>
    <rPh sb="79" eb="82">
      <t>イゾンド</t>
    </rPh>
    <rPh sb="88" eb="89">
      <t>オオ</t>
    </rPh>
    <rPh sb="96" eb="98">
      <t>ヨソク</t>
    </rPh>
    <rPh sb="110" eb="112">
      <t>トウガイ</t>
    </rPh>
    <rPh sb="112" eb="114">
      <t>シセツ</t>
    </rPh>
    <rPh sb="115" eb="117">
      <t>イジ</t>
    </rPh>
    <rPh sb="117" eb="119">
      <t>カンリ</t>
    </rPh>
    <rPh sb="119" eb="121">
      <t>ケイカク</t>
    </rPh>
    <rPh sb="127" eb="130">
      <t>バッポンテキ</t>
    </rPh>
    <rPh sb="131" eb="133">
      <t>ミナオ</t>
    </rPh>
    <rPh sb="135" eb="137">
      <t>ケントウ</t>
    </rPh>
    <rPh sb="139" eb="141">
      <t>ヒツヨウ</t>
    </rPh>
    <rPh sb="147" eb="149">
      <t>ケイエイ</t>
    </rPh>
    <rPh sb="149" eb="151">
      <t>センリャク</t>
    </rPh>
    <rPh sb="156" eb="158">
      <t>ヘイセイ</t>
    </rPh>
    <rPh sb="160" eb="162">
      <t>ネンド</t>
    </rPh>
    <rPh sb="165" eb="167">
      <t>サクテイ</t>
    </rPh>
    <rPh sb="168" eb="170">
      <t>ヨテイ</t>
    </rPh>
    <phoneticPr fontId="4"/>
  </si>
  <si>
    <t>　経営の健全性については、①収益的収支比率が100％を上回っている。これは、当初予定していた営繕費及び建設費が不要となったことから、総収益に対する支出額が減少したためである。しかし、総収益の多くは、一般会計からの繰入金により賄われている状況である。
　そのため、起債の償還については、一般会計からの繰入金を100%充当していることから、④企業債残高対事業規模比率については０％で推移している。
　経営の効率性については、⑤経費回収率は類似団体と比べ低い状況が続いているため、使用料の改定を行う予定である。
　⑥汚水処理原価と⑦施設利用率については、類似団体と比較しても大差なく、概ね良好といえる。
　しかし、当該地区の人口は、今後も減少を継続する見込みであることから、有収水量も減少を継続すると予測される。加えて、施設の老朽化に伴う施設の改築更新も必要となるため、更なる経営の効率化を検討する必要がある。
　最後に、⑧水洗化率については97％を超えており、比較的高い状況であるが、今後も更なる普及促進に努める必要がある。</t>
    <rPh sb="27" eb="28">
      <t>ウエ</t>
    </rPh>
    <rPh sb="46" eb="48">
      <t>エイゼン</t>
    </rPh>
    <rPh sb="48" eb="49">
      <t>ヒ</t>
    </rPh>
    <rPh sb="49" eb="50">
      <t>オヨ</t>
    </rPh>
    <rPh sb="198" eb="200">
      <t>ケイエイ</t>
    </rPh>
    <rPh sb="201" eb="204">
      <t>コウリツセイ</t>
    </rPh>
    <rPh sb="211" eb="213">
      <t>ケイヒ</t>
    </rPh>
    <rPh sb="213" eb="215">
      <t>カイシュウ</t>
    </rPh>
    <rPh sb="215" eb="216">
      <t>リツ</t>
    </rPh>
    <rPh sb="217" eb="219">
      <t>ルイジ</t>
    </rPh>
    <rPh sb="219" eb="221">
      <t>ダンタイ</t>
    </rPh>
    <rPh sb="222" eb="223">
      <t>クラ</t>
    </rPh>
    <rPh sb="224" eb="225">
      <t>ヒク</t>
    </rPh>
    <rPh sb="226" eb="228">
      <t>ジョウキョウ</t>
    </rPh>
    <rPh sb="229" eb="230">
      <t>ツヅ</t>
    </rPh>
    <rPh sb="237" eb="239">
      <t>シヨウ</t>
    </rPh>
    <rPh sb="239" eb="240">
      <t>リョウ</t>
    </rPh>
    <rPh sb="241" eb="243">
      <t>カイテイ</t>
    </rPh>
    <rPh sb="244" eb="245">
      <t>オコナ</t>
    </rPh>
    <rPh sb="246" eb="248">
      <t>ヨテイ</t>
    </rPh>
    <rPh sb="255" eb="257">
      <t>オスイ</t>
    </rPh>
    <rPh sb="257" eb="259">
      <t>ショリ</t>
    </rPh>
    <rPh sb="259" eb="261">
      <t>ゲンカ</t>
    </rPh>
    <rPh sb="263" eb="265">
      <t>シセツ</t>
    </rPh>
    <rPh sb="265" eb="268">
      <t>リヨウリツ</t>
    </rPh>
    <rPh sb="274" eb="276">
      <t>ルイジ</t>
    </rPh>
    <rPh sb="276" eb="278">
      <t>ダンタイ</t>
    </rPh>
    <rPh sb="279" eb="281">
      <t>ヒカク</t>
    </rPh>
    <rPh sb="284" eb="286">
      <t>タイサ</t>
    </rPh>
    <rPh sb="289" eb="290">
      <t>オオム</t>
    </rPh>
    <rPh sb="291" eb="293">
      <t>リョウコウ</t>
    </rPh>
    <rPh sb="304" eb="306">
      <t>トウガイ</t>
    </rPh>
    <rPh sb="306" eb="308">
      <t>チク</t>
    </rPh>
    <rPh sb="309" eb="311">
      <t>ジンコウ</t>
    </rPh>
    <rPh sb="313" eb="315">
      <t>コンゴ</t>
    </rPh>
    <rPh sb="316" eb="318">
      <t>ゲンショウ</t>
    </rPh>
    <rPh sb="319" eb="321">
      <t>ケイゾク</t>
    </rPh>
    <rPh sb="323" eb="325">
      <t>ミコ</t>
    </rPh>
    <rPh sb="334" eb="335">
      <t>ユウ</t>
    </rPh>
    <rPh sb="347" eb="349">
      <t>ヨソク</t>
    </rPh>
    <rPh sb="353" eb="354">
      <t>クワ</t>
    </rPh>
    <rPh sb="357" eb="359">
      <t>シセツ</t>
    </rPh>
    <rPh sb="360" eb="363">
      <t>ロウキュウカ</t>
    </rPh>
    <rPh sb="364" eb="365">
      <t>トモナ</t>
    </rPh>
    <rPh sb="366" eb="368">
      <t>シセツ</t>
    </rPh>
    <rPh sb="369" eb="371">
      <t>カイチク</t>
    </rPh>
    <rPh sb="371" eb="373">
      <t>コウシン</t>
    </rPh>
    <rPh sb="374" eb="376">
      <t>ヒツヨウ</t>
    </rPh>
    <rPh sb="382" eb="383">
      <t>サラ</t>
    </rPh>
    <rPh sb="385" eb="387">
      <t>ケイエイ</t>
    </rPh>
    <rPh sb="388" eb="391">
      <t>コウリツカ</t>
    </rPh>
    <rPh sb="392" eb="394">
      <t>ケントウ</t>
    </rPh>
    <rPh sb="396" eb="398">
      <t>ヒツヨウ</t>
    </rPh>
    <rPh sb="404" eb="406">
      <t>サイゴ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</si>
</sst>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70D-4A46-9B4B-D2FB313375BF}"/>
            </c:ext>
          </c:extLst>
        </c:ser>
        <c:dLbls>
          <c:showLegendKey val="0"/>
          <c:showVal val="0"/>
          <c:showCatName val="0"/>
          <c:showSerName val="0"/>
          <c:showPercent val="0"/>
          <c:showBubbleSize val="0"/>
        </c:dLbls>
        <c:gapWidth val="150"/>
        <c:axId val="148467304"/>
        <c:axId val="10596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070D-4A46-9B4B-D2FB313375BF}"/>
            </c:ext>
          </c:extLst>
        </c:ser>
        <c:dLbls>
          <c:showLegendKey val="0"/>
          <c:showVal val="0"/>
          <c:showCatName val="0"/>
          <c:showSerName val="0"/>
          <c:showPercent val="0"/>
          <c:showBubbleSize val="0"/>
        </c:dLbls>
        <c:marker val="1"/>
        <c:smooth val="0"/>
        <c:axId val="148467304"/>
        <c:axId val="105969232"/>
      </c:lineChart>
      <c:dateAx>
        <c:axId val="148467304"/>
        <c:scaling>
          <c:orientation val="minMax"/>
        </c:scaling>
        <c:delete val="1"/>
        <c:axPos val="b"/>
        <c:numFmt formatCode="ge" sourceLinked="1"/>
        <c:majorTickMark val="none"/>
        <c:minorTickMark val="none"/>
        <c:tickLblPos val="none"/>
        <c:crossAx val="105969232"/>
        <c:crosses val="autoZero"/>
        <c:auto val="1"/>
        <c:lblOffset val="100"/>
        <c:baseTimeUnit val="years"/>
      </c:dateAx>
      <c:valAx>
        <c:axId val="10596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46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39.19</c:v>
                </c:pt>
                <c:pt idx="1">
                  <c:v>37.840000000000003</c:v>
                </c:pt>
                <c:pt idx="2">
                  <c:v>35.14</c:v>
                </c:pt>
                <c:pt idx="3">
                  <c:v>34.229999999999997</c:v>
                </c:pt>
                <c:pt idx="4">
                  <c:v>32.880000000000003</c:v>
                </c:pt>
              </c:numCache>
            </c:numRef>
          </c:val>
          <c:extLst xmlns:c16r2="http://schemas.microsoft.com/office/drawing/2015/06/chart">
            <c:ext xmlns:c16="http://schemas.microsoft.com/office/drawing/2014/chart" uri="{C3380CC4-5D6E-409C-BE32-E72D297353CC}">
              <c16:uniqueId val="{00000000-D616-4222-9EBA-02184FC1052F}"/>
            </c:ext>
          </c:extLst>
        </c:ser>
        <c:dLbls>
          <c:showLegendKey val="0"/>
          <c:showVal val="0"/>
          <c:showCatName val="0"/>
          <c:showSerName val="0"/>
          <c:showPercent val="0"/>
          <c:showBubbleSize val="0"/>
        </c:dLbls>
        <c:gapWidth val="150"/>
        <c:axId val="149687040"/>
        <c:axId val="149687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D616-4222-9EBA-02184FC1052F}"/>
            </c:ext>
          </c:extLst>
        </c:ser>
        <c:dLbls>
          <c:showLegendKey val="0"/>
          <c:showVal val="0"/>
          <c:showCatName val="0"/>
          <c:showSerName val="0"/>
          <c:showPercent val="0"/>
          <c:showBubbleSize val="0"/>
        </c:dLbls>
        <c:marker val="1"/>
        <c:smooth val="0"/>
        <c:axId val="149687040"/>
        <c:axId val="149687432"/>
      </c:lineChart>
      <c:dateAx>
        <c:axId val="149687040"/>
        <c:scaling>
          <c:orientation val="minMax"/>
        </c:scaling>
        <c:delete val="1"/>
        <c:axPos val="b"/>
        <c:numFmt formatCode="ge" sourceLinked="1"/>
        <c:majorTickMark val="none"/>
        <c:minorTickMark val="none"/>
        <c:tickLblPos val="none"/>
        <c:crossAx val="149687432"/>
        <c:crosses val="autoZero"/>
        <c:auto val="1"/>
        <c:lblOffset val="100"/>
        <c:baseTimeUnit val="years"/>
      </c:dateAx>
      <c:valAx>
        <c:axId val="14968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96.14</c:v>
                </c:pt>
                <c:pt idx="1">
                  <c:v>96.21</c:v>
                </c:pt>
                <c:pt idx="2">
                  <c:v>96.47</c:v>
                </c:pt>
                <c:pt idx="3">
                  <c:v>96.82</c:v>
                </c:pt>
                <c:pt idx="4">
                  <c:v>97.66</c:v>
                </c:pt>
              </c:numCache>
            </c:numRef>
          </c:val>
          <c:extLst xmlns:c16r2="http://schemas.microsoft.com/office/drawing/2015/06/chart">
            <c:ext xmlns:c16="http://schemas.microsoft.com/office/drawing/2014/chart" uri="{C3380CC4-5D6E-409C-BE32-E72D297353CC}">
              <c16:uniqueId val="{00000000-F32B-45E7-B880-09FFC92BCC14}"/>
            </c:ext>
          </c:extLst>
        </c:ser>
        <c:dLbls>
          <c:showLegendKey val="0"/>
          <c:showVal val="0"/>
          <c:showCatName val="0"/>
          <c:showSerName val="0"/>
          <c:showPercent val="0"/>
          <c:showBubbleSize val="0"/>
        </c:dLbls>
        <c:gapWidth val="150"/>
        <c:axId val="149869320"/>
        <c:axId val="14986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F32B-45E7-B880-09FFC92BCC14}"/>
            </c:ext>
          </c:extLst>
        </c:ser>
        <c:dLbls>
          <c:showLegendKey val="0"/>
          <c:showVal val="0"/>
          <c:showCatName val="0"/>
          <c:showSerName val="0"/>
          <c:showPercent val="0"/>
          <c:showBubbleSize val="0"/>
        </c:dLbls>
        <c:marker val="1"/>
        <c:smooth val="0"/>
        <c:axId val="149869320"/>
        <c:axId val="149869712"/>
      </c:lineChart>
      <c:dateAx>
        <c:axId val="149869320"/>
        <c:scaling>
          <c:orientation val="minMax"/>
        </c:scaling>
        <c:delete val="1"/>
        <c:axPos val="b"/>
        <c:numFmt formatCode="ge" sourceLinked="1"/>
        <c:majorTickMark val="none"/>
        <c:minorTickMark val="none"/>
        <c:tickLblPos val="none"/>
        <c:crossAx val="149869712"/>
        <c:crosses val="autoZero"/>
        <c:auto val="1"/>
        <c:lblOffset val="100"/>
        <c:baseTimeUnit val="years"/>
      </c:dateAx>
      <c:valAx>
        <c:axId val="14986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6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98.36</c:v>
                </c:pt>
                <c:pt idx="1">
                  <c:v>96.03</c:v>
                </c:pt>
                <c:pt idx="2">
                  <c:v>107.39</c:v>
                </c:pt>
                <c:pt idx="3">
                  <c:v>98.28</c:v>
                </c:pt>
                <c:pt idx="4">
                  <c:v>104.87</c:v>
                </c:pt>
              </c:numCache>
            </c:numRef>
          </c:val>
          <c:extLst xmlns:c16r2="http://schemas.microsoft.com/office/drawing/2015/06/chart">
            <c:ext xmlns:c16="http://schemas.microsoft.com/office/drawing/2014/chart" uri="{C3380CC4-5D6E-409C-BE32-E72D297353CC}">
              <c16:uniqueId val="{00000000-62F7-4B38-A9A2-E0ED4DCBECFB}"/>
            </c:ext>
          </c:extLst>
        </c:ser>
        <c:dLbls>
          <c:showLegendKey val="0"/>
          <c:showVal val="0"/>
          <c:showCatName val="0"/>
          <c:showSerName val="0"/>
          <c:showPercent val="0"/>
          <c:showBubbleSize val="0"/>
        </c:dLbls>
        <c:gapWidth val="150"/>
        <c:axId val="149294648"/>
        <c:axId val="149295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2F7-4B38-A9A2-E0ED4DCBECFB}"/>
            </c:ext>
          </c:extLst>
        </c:ser>
        <c:dLbls>
          <c:showLegendKey val="0"/>
          <c:showVal val="0"/>
          <c:showCatName val="0"/>
          <c:showSerName val="0"/>
          <c:showPercent val="0"/>
          <c:showBubbleSize val="0"/>
        </c:dLbls>
        <c:marker val="1"/>
        <c:smooth val="0"/>
        <c:axId val="149294648"/>
        <c:axId val="149295032"/>
      </c:lineChart>
      <c:dateAx>
        <c:axId val="149294648"/>
        <c:scaling>
          <c:orientation val="minMax"/>
        </c:scaling>
        <c:delete val="1"/>
        <c:axPos val="b"/>
        <c:numFmt formatCode="ge" sourceLinked="1"/>
        <c:majorTickMark val="none"/>
        <c:minorTickMark val="none"/>
        <c:tickLblPos val="none"/>
        <c:crossAx val="149295032"/>
        <c:crosses val="autoZero"/>
        <c:auto val="1"/>
        <c:lblOffset val="100"/>
        <c:baseTimeUnit val="years"/>
      </c:dateAx>
      <c:valAx>
        <c:axId val="14929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29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E0F-4F59-8AAC-220C1B1464E7}"/>
            </c:ext>
          </c:extLst>
        </c:ser>
        <c:dLbls>
          <c:showLegendKey val="0"/>
          <c:showVal val="0"/>
          <c:showCatName val="0"/>
          <c:showSerName val="0"/>
          <c:showPercent val="0"/>
          <c:showBubbleSize val="0"/>
        </c:dLbls>
        <c:gapWidth val="150"/>
        <c:axId val="149354512"/>
        <c:axId val="14935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E0F-4F59-8AAC-220C1B1464E7}"/>
            </c:ext>
          </c:extLst>
        </c:ser>
        <c:dLbls>
          <c:showLegendKey val="0"/>
          <c:showVal val="0"/>
          <c:showCatName val="0"/>
          <c:showSerName val="0"/>
          <c:showPercent val="0"/>
          <c:showBubbleSize val="0"/>
        </c:dLbls>
        <c:marker val="1"/>
        <c:smooth val="0"/>
        <c:axId val="149354512"/>
        <c:axId val="149356944"/>
      </c:lineChart>
      <c:dateAx>
        <c:axId val="149354512"/>
        <c:scaling>
          <c:orientation val="minMax"/>
        </c:scaling>
        <c:delete val="1"/>
        <c:axPos val="b"/>
        <c:numFmt formatCode="ge" sourceLinked="1"/>
        <c:majorTickMark val="none"/>
        <c:minorTickMark val="none"/>
        <c:tickLblPos val="none"/>
        <c:crossAx val="149356944"/>
        <c:crosses val="autoZero"/>
        <c:auto val="1"/>
        <c:lblOffset val="100"/>
        <c:baseTimeUnit val="years"/>
      </c:dateAx>
      <c:valAx>
        <c:axId val="14935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35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52-4413-8FA4-2A158938EEC2}"/>
            </c:ext>
          </c:extLst>
        </c:ser>
        <c:dLbls>
          <c:showLegendKey val="0"/>
          <c:showVal val="0"/>
          <c:showCatName val="0"/>
          <c:showSerName val="0"/>
          <c:showPercent val="0"/>
          <c:showBubbleSize val="0"/>
        </c:dLbls>
        <c:gapWidth val="150"/>
        <c:axId val="149406688"/>
        <c:axId val="14941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52-4413-8FA4-2A158938EEC2}"/>
            </c:ext>
          </c:extLst>
        </c:ser>
        <c:dLbls>
          <c:showLegendKey val="0"/>
          <c:showVal val="0"/>
          <c:showCatName val="0"/>
          <c:showSerName val="0"/>
          <c:showPercent val="0"/>
          <c:showBubbleSize val="0"/>
        </c:dLbls>
        <c:marker val="1"/>
        <c:smooth val="0"/>
        <c:axId val="149406688"/>
        <c:axId val="149411168"/>
      </c:lineChart>
      <c:dateAx>
        <c:axId val="149406688"/>
        <c:scaling>
          <c:orientation val="minMax"/>
        </c:scaling>
        <c:delete val="1"/>
        <c:axPos val="b"/>
        <c:numFmt formatCode="ge" sourceLinked="1"/>
        <c:majorTickMark val="none"/>
        <c:minorTickMark val="none"/>
        <c:tickLblPos val="none"/>
        <c:crossAx val="149411168"/>
        <c:crosses val="autoZero"/>
        <c:auto val="1"/>
        <c:lblOffset val="100"/>
        <c:baseTimeUnit val="years"/>
      </c:dateAx>
      <c:valAx>
        <c:axId val="1494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1A7-4267-89EB-DA2BFEF49AEB}"/>
            </c:ext>
          </c:extLst>
        </c:ser>
        <c:dLbls>
          <c:showLegendKey val="0"/>
          <c:showVal val="0"/>
          <c:showCatName val="0"/>
          <c:showSerName val="0"/>
          <c:showPercent val="0"/>
          <c:showBubbleSize val="0"/>
        </c:dLbls>
        <c:gapWidth val="150"/>
        <c:axId val="149425664"/>
        <c:axId val="14942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1A7-4267-89EB-DA2BFEF49AEB}"/>
            </c:ext>
          </c:extLst>
        </c:ser>
        <c:dLbls>
          <c:showLegendKey val="0"/>
          <c:showVal val="0"/>
          <c:showCatName val="0"/>
          <c:showSerName val="0"/>
          <c:showPercent val="0"/>
          <c:showBubbleSize val="0"/>
        </c:dLbls>
        <c:marker val="1"/>
        <c:smooth val="0"/>
        <c:axId val="149425664"/>
        <c:axId val="149426056"/>
      </c:lineChart>
      <c:dateAx>
        <c:axId val="149425664"/>
        <c:scaling>
          <c:orientation val="minMax"/>
        </c:scaling>
        <c:delete val="1"/>
        <c:axPos val="b"/>
        <c:numFmt formatCode="ge" sourceLinked="1"/>
        <c:majorTickMark val="none"/>
        <c:minorTickMark val="none"/>
        <c:tickLblPos val="none"/>
        <c:crossAx val="149426056"/>
        <c:crosses val="autoZero"/>
        <c:auto val="1"/>
        <c:lblOffset val="100"/>
        <c:baseTimeUnit val="years"/>
      </c:dateAx>
      <c:valAx>
        <c:axId val="14942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BAD-4C1E-AB5D-B0F00AA1997A}"/>
            </c:ext>
          </c:extLst>
        </c:ser>
        <c:dLbls>
          <c:showLegendKey val="0"/>
          <c:showVal val="0"/>
          <c:showCatName val="0"/>
          <c:showSerName val="0"/>
          <c:showPercent val="0"/>
          <c:showBubbleSize val="0"/>
        </c:dLbls>
        <c:gapWidth val="150"/>
        <c:axId val="149425272"/>
        <c:axId val="1494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BAD-4C1E-AB5D-B0F00AA1997A}"/>
            </c:ext>
          </c:extLst>
        </c:ser>
        <c:dLbls>
          <c:showLegendKey val="0"/>
          <c:showVal val="0"/>
          <c:showCatName val="0"/>
          <c:showSerName val="0"/>
          <c:showPercent val="0"/>
          <c:showBubbleSize val="0"/>
        </c:dLbls>
        <c:marker val="1"/>
        <c:smooth val="0"/>
        <c:axId val="149425272"/>
        <c:axId val="149427232"/>
      </c:lineChart>
      <c:dateAx>
        <c:axId val="149425272"/>
        <c:scaling>
          <c:orientation val="minMax"/>
        </c:scaling>
        <c:delete val="1"/>
        <c:axPos val="b"/>
        <c:numFmt formatCode="ge" sourceLinked="1"/>
        <c:majorTickMark val="none"/>
        <c:minorTickMark val="none"/>
        <c:tickLblPos val="none"/>
        <c:crossAx val="149427232"/>
        <c:crosses val="autoZero"/>
        <c:auto val="1"/>
        <c:lblOffset val="100"/>
        <c:baseTimeUnit val="years"/>
      </c:dateAx>
      <c:valAx>
        <c:axId val="1494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BD6-4BBC-8425-B85F9D414724}"/>
            </c:ext>
          </c:extLst>
        </c:ser>
        <c:dLbls>
          <c:showLegendKey val="0"/>
          <c:showVal val="0"/>
          <c:showCatName val="0"/>
          <c:showSerName val="0"/>
          <c:showPercent val="0"/>
          <c:showBubbleSize val="0"/>
        </c:dLbls>
        <c:gapWidth val="150"/>
        <c:axId val="149424880"/>
        <c:axId val="14942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8BD6-4BBC-8425-B85F9D414724}"/>
            </c:ext>
          </c:extLst>
        </c:ser>
        <c:dLbls>
          <c:showLegendKey val="0"/>
          <c:showVal val="0"/>
          <c:showCatName val="0"/>
          <c:showSerName val="0"/>
          <c:showPercent val="0"/>
          <c:showBubbleSize val="0"/>
        </c:dLbls>
        <c:marker val="1"/>
        <c:smooth val="0"/>
        <c:axId val="149424880"/>
        <c:axId val="149424488"/>
      </c:lineChart>
      <c:dateAx>
        <c:axId val="149424880"/>
        <c:scaling>
          <c:orientation val="minMax"/>
        </c:scaling>
        <c:delete val="1"/>
        <c:axPos val="b"/>
        <c:numFmt formatCode="ge" sourceLinked="1"/>
        <c:majorTickMark val="none"/>
        <c:minorTickMark val="none"/>
        <c:tickLblPos val="none"/>
        <c:crossAx val="149424488"/>
        <c:crosses val="autoZero"/>
        <c:auto val="1"/>
        <c:lblOffset val="100"/>
        <c:baseTimeUnit val="years"/>
      </c:dateAx>
      <c:valAx>
        <c:axId val="14942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2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33.49</c:v>
                </c:pt>
                <c:pt idx="1">
                  <c:v>35.840000000000003</c:v>
                </c:pt>
                <c:pt idx="2">
                  <c:v>34.14</c:v>
                </c:pt>
                <c:pt idx="3">
                  <c:v>36.67</c:v>
                </c:pt>
                <c:pt idx="4">
                  <c:v>38.14</c:v>
                </c:pt>
              </c:numCache>
            </c:numRef>
          </c:val>
          <c:extLst xmlns:c16r2="http://schemas.microsoft.com/office/drawing/2015/06/chart">
            <c:ext xmlns:c16="http://schemas.microsoft.com/office/drawing/2014/chart" uri="{C3380CC4-5D6E-409C-BE32-E72D297353CC}">
              <c16:uniqueId val="{00000000-C1B5-43C8-89B5-822B163C844D}"/>
            </c:ext>
          </c:extLst>
        </c:ser>
        <c:dLbls>
          <c:showLegendKey val="0"/>
          <c:showVal val="0"/>
          <c:showCatName val="0"/>
          <c:showSerName val="0"/>
          <c:showPercent val="0"/>
          <c:showBubbleSize val="0"/>
        </c:dLbls>
        <c:gapWidth val="150"/>
        <c:axId val="149683904"/>
        <c:axId val="14968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C1B5-43C8-89B5-822B163C844D}"/>
            </c:ext>
          </c:extLst>
        </c:ser>
        <c:dLbls>
          <c:showLegendKey val="0"/>
          <c:showVal val="0"/>
          <c:showCatName val="0"/>
          <c:showSerName val="0"/>
          <c:showPercent val="0"/>
          <c:showBubbleSize val="0"/>
        </c:dLbls>
        <c:marker val="1"/>
        <c:smooth val="0"/>
        <c:axId val="149683904"/>
        <c:axId val="149684296"/>
      </c:lineChart>
      <c:dateAx>
        <c:axId val="149683904"/>
        <c:scaling>
          <c:orientation val="minMax"/>
        </c:scaling>
        <c:delete val="1"/>
        <c:axPos val="b"/>
        <c:numFmt formatCode="ge" sourceLinked="1"/>
        <c:majorTickMark val="none"/>
        <c:minorTickMark val="none"/>
        <c:tickLblPos val="none"/>
        <c:crossAx val="149684296"/>
        <c:crosses val="autoZero"/>
        <c:auto val="1"/>
        <c:lblOffset val="100"/>
        <c:baseTimeUnit val="years"/>
      </c:dateAx>
      <c:valAx>
        <c:axId val="14968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333.41</c:v>
                </c:pt>
                <c:pt idx="1">
                  <c:v>358.1</c:v>
                </c:pt>
                <c:pt idx="2">
                  <c:v>435.73</c:v>
                </c:pt>
                <c:pt idx="3">
                  <c:v>407.15</c:v>
                </c:pt>
                <c:pt idx="4">
                  <c:v>393.7</c:v>
                </c:pt>
              </c:numCache>
            </c:numRef>
          </c:val>
          <c:extLst xmlns:c16r2="http://schemas.microsoft.com/office/drawing/2015/06/chart">
            <c:ext xmlns:c16="http://schemas.microsoft.com/office/drawing/2014/chart" uri="{C3380CC4-5D6E-409C-BE32-E72D297353CC}">
              <c16:uniqueId val="{00000000-AF36-4ED7-BB55-E509F3F7180B}"/>
            </c:ext>
          </c:extLst>
        </c:ser>
        <c:dLbls>
          <c:showLegendKey val="0"/>
          <c:showVal val="0"/>
          <c:showCatName val="0"/>
          <c:showSerName val="0"/>
          <c:showPercent val="0"/>
          <c:showBubbleSize val="0"/>
        </c:dLbls>
        <c:gapWidth val="150"/>
        <c:axId val="149685472"/>
        <c:axId val="14968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AF36-4ED7-BB55-E509F3F7180B}"/>
            </c:ext>
          </c:extLst>
        </c:ser>
        <c:dLbls>
          <c:showLegendKey val="0"/>
          <c:showVal val="0"/>
          <c:showCatName val="0"/>
          <c:showSerName val="0"/>
          <c:showPercent val="0"/>
          <c:showBubbleSize val="0"/>
        </c:dLbls>
        <c:marker val="1"/>
        <c:smooth val="0"/>
        <c:axId val="149685472"/>
        <c:axId val="149685864"/>
      </c:lineChart>
      <c:dateAx>
        <c:axId val="149685472"/>
        <c:scaling>
          <c:orientation val="minMax"/>
        </c:scaling>
        <c:delete val="1"/>
        <c:axPos val="b"/>
        <c:numFmt formatCode="ge" sourceLinked="1"/>
        <c:majorTickMark val="none"/>
        <c:minorTickMark val="none"/>
        <c:tickLblPos val="none"/>
        <c:crossAx val="149685864"/>
        <c:crosses val="autoZero"/>
        <c:auto val="1"/>
        <c:lblOffset val="100"/>
        <c:baseTimeUnit val="years"/>
      </c:dateAx>
      <c:valAx>
        <c:axId val="14968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E55"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宮崎県　日南市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漁業集落排水</v>
      </c>
      <c r="Q8" s="47"/>
      <c r="R8" s="47"/>
      <c r="S8" s="47"/>
      <c r="T8" s="47"/>
      <c r="U8" s="47"/>
      <c r="V8" s="47"/>
      <c r="W8" s="47" t="str">
        <f>データ!L6</f>
        <v>H2</v>
      </c>
      <c r="X8" s="47"/>
      <c r="Y8" s="47"/>
      <c r="Z8" s="47"/>
      <c r="AA8" s="47"/>
      <c r="AB8" s="47"/>
      <c r="AC8" s="47"/>
      <c r="AD8" s="48" t="str">
        <f>データ!$M$6</f>
        <v>非設置</v>
      </c>
      <c r="AE8" s="48"/>
      <c r="AF8" s="48"/>
      <c r="AG8" s="48"/>
      <c r="AH8" s="48"/>
      <c r="AI8" s="48"/>
      <c r="AJ8" s="48"/>
      <c r="AK8" s="3"/>
      <c r="AL8" s="49">
        <f>データ!S6</f>
        <v>54271</v>
      </c>
      <c r="AM8" s="49"/>
      <c r="AN8" s="49"/>
      <c r="AO8" s="49"/>
      <c r="AP8" s="49"/>
      <c r="AQ8" s="49"/>
      <c r="AR8" s="49"/>
      <c r="AS8" s="49"/>
      <c r="AT8" s="44">
        <f>データ!T6</f>
        <v>536.11</v>
      </c>
      <c r="AU8" s="44"/>
      <c r="AV8" s="44"/>
      <c r="AW8" s="44"/>
      <c r="AX8" s="44"/>
      <c r="AY8" s="44"/>
      <c r="AZ8" s="44"/>
      <c r="BA8" s="44"/>
      <c r="BB8" s="44">
        <f>データ!U6</f>
        <v>101.23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0.56000000000000005</v>
      </c>
      <c r="Q10" s="44"/>
      <c r="R10" s="44"/>
      <c r="S10" s="44"/>
      <c r="T10" s="44"/>
      <c r="U10" s="44"/>
      <c r="V10" s="44"/>
      <c r="W10" s="44">
        <f>データ!Q6</f>
        <v>87.4</v>
      </c>
      <c r="X10" s="44"/>
      <c r="Y10" s="44"/>
      <c r="Z10" s="44"/>
      <c r="AA10" s="44"/>
      <c r="AB10" s="44"/>
      <c r="AC10" s="44"/>
      <c r="AD10" s="49">
        <f>データ!R6</f>
        <v>2700</v>
      </c>
      <c r="AE10" s="49"/>
      <c r="AF10" s="49"/>
      <c r="AG10" s="49"/>
      <c r="AH10" s="49"/>
      <c r="AI10" s="49"/>
      <c r="AJ10" s="49"/>
      <c r="AK10" s="2"/>
      <c r="AL10" s="49">
        <f>データ!V6</f>
        <v>299</v>
      </c>
      <c r="AM10" s="49"/>
      <c r="AN10" s="49"/>
      <c r="AO10" s="49"/>
      <c r="AP10" s="49"/>
      <c r="AQ10" s="49"/>
      <c r="AR10" s="49"/>
      <c r="AS10" s="49"/>
      <c r="AT10" s="44">
        <f>データ!W6</f>
        <v>0.18</v>
      </c>
      <c r="AU10" s="44"/>
      <c r="AV10" s="44"/>
      <c r="AW10" s="44"/>
      <c r="AX10" s="44"/>
      <c r="AY10" s="44"/>
      <c r="AZ10" s="44"/>
      <c r="BA10" s="44"/>
      <c r="BB10" s="44">
        <f>データ!X6</f>
        <v>1661.11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7KmDjfAKD6sqYIhYNV3RIOWMvCgE7zV+rQBzBK8fZCBdBgARi9QkUYs9SpGmhpikGJGMLgvfUmb5I2Di7BjUvw==" saltValue="tMJgQHPtm9FTEeq88ep+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F1" workbookViewId="0">
      <selection activeCell="CP8" sqref="CP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452041</v>
      </c>
      <c r="D6" s="32">
        <f t="shared" si="3"/>
        <v>47</v>
      </c>
      <c r="E6" s="32">
        <f t="shared" si="3"/>
        <v>17</v>
      </c>
      <c r="F6" s="32">
        <f t="shared" si="3"/>
        <v>6</v>
      </c>
      <c r="G6" s="32">
        <f t="shared" si="3"/>
        <v>0</v>
      </c>
      <c r="H6" s="32" t="str">
        <f t="shared" si="3"/>
        <v>宮崎県　日南市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0.56000000000000005</v>
      </c>
      <c r="Q6" s="33">
        <f t="shared" si="3"/>
        <v>87.4</v>
      </c>
      <c r="R6" s="33">
        <f t="shared" si="3"/>
        <v>2700</v>
      </c>
      <c r="S6" s="33">
        <f t="shared" si="3"/>
        <v>54271</v>
      </c>
      <c r="T6" s="33">
        <f t="shared" si="3"/>
        <v>536.11</v>
      </c>
      <c r="U6" s="33">
        <f t="shared" si="3"/>
        <v>101.23</v>
      </c>
      <c r="V6" s="33">
        <f t="shared" si="3"/>
        <v>299</v>
      </c>
      <c r="W6" s="33">
        <f t="shared" si="3"/>
        <v>0.18</v>
      </c>
      <c r="X6" s="33">
        <f t="shared" si="3"/>
        <v>1661.11</v>
      </c>
      <c r="Y6" s="34">
        <f>IF(Y7="",NA(),Y7)</f>
        <v>98.36</v>
      </c>
      <c r="Z6" s="34">
        <f t="shared" ref="Z6:AH6" si="4">IF(Z7="",NA(),Z7)</f>
        <v>96.03</v>
      </c>
      <c r="AA6" s="34">
        <f t="shared" si="4"/>
        <v>107.39</v>
      </c>
      <c r="AB6" s="34">
        <f t="shared" si="4"/>
        <v>98.28</v>
      </c>
      <c r="AC6" s="34">
        <f t="shared" si="4"/>
        <v>104.87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1716.47</v>
      </c>
      <c r="BL6" s="34">
        <f t="shared" si="7"/>
        <v>1741.94</v>
      </c>
      <c r="BM6" s="34">
        <f t="shared" si="7"/>
        <v>1029.24</v>
      </c>
      <c r="BN6" s="34">
        <f t="shared" si="7"/>
        <v>1063.93</v>
      </c>
      <c r="BO6" s="34">
        <f t="shared" si="7"/>
        <v>1060.8599999999999</v>
      </c>
      <c r="BP6" s="33" t="str">
        <f>IF(BP7="","",IF(BP7="-","【-】","【"&amp;SUBSTITUTE(TEXT(BP7,"#,##0.00"),"-","△")&amp;"】"))</f>
        <v>【920.42】</v>
      </c>
      <c r="BQ6" s="34">
        <f>IF(BQ7="",NA(),BQ7)</f>
        <v>33.49</v>
      </c>
      <c r="BR6" s="34">
        <f t="shared" ref="BR6:BZ6" si="8">IF(BR7="",NA(),BR7)</f>
        <v>35.840000000000003</v>
      </c>
      <c r="BS6" s="34">
        <f t="shared" si="8"/>
        <v>34.14</v>
      </c>
      <c r="BT6" s="34">
        <f t="shared" si="8"/>
        <v>36.67</v>
      </c>
      <c r="BU6" s="34">
        <f t="shared" si="8"/>
        <v>38.14</v>
      </c>
      <c r="BV6" s="34">
        <f t="shared" si="8"/>
        <v>35.049999999999997</v>
      </c>
      <c r="BW6" s="34">
        <f t="shared" si="8"/>
        <v>33.86</v>
      </c>
      <c r="BX6" s="34">
        <f t="shared" si="8"/>
        <v>43.13</v>
      </c>
      <c r="BY6" s="34">
        <f t="shared" si="8"/>
        <v>46.26</v>
      </c>
      <c r="BZ6" s="34">
        <f t="shared" si="8"/>
        <v>45.81</v>
      </c>
      <c r="CA6" s="33" t="str">
        <f>IF(CA7="","",IF(CA7="-","【-】","【"&amp;SUBSTITUTE(TEXT(CA7,"#,##0.00"),"-","△")&amp;"】"))</f>
        <v>【47.34】</v>
      </c>
      <c r="CB6" s="34">
        <f>IF(CB7="",NA(),CB7)</f>
        <v>333.41</v>
      </c>
      <c r="CC6" s="34">
        <f t="shared" ref="CC6:CK6" si="9">IF(CC7="",NA(),CC7)</f>
        <v>358.1</v>
      </c>
      <c r="CD6" s="34">
        <f t="shared" si="9"/>
        <v>435.73</v>
      </c>
      <c r="CE6" s="34">
        <f t="shared" si="9"/>
        <v>407.15</v>
      </c>
      <c r="CF6" s="34">
        <f t="shared" si="9"/>
        <v>393.7</v>
      </c>
      <c r="CG6" s="34">
        <f t="shared" si="9"/>
        <v>463.38</v>
      </c>
      <c r="CH6" s="34">
        <f t="shared" si="9"/>
        <v>510.15</v>
      </c>
      <c r="CI6" s="34">
        <f t="shared" si="9"/>
        <v>392.03</v>
      </c>
      <c r="CJ6" s="34">
        <f t="shared" si="9"/>
        <v>376.4</v>
      </c>
      <c r="CK6" s="34">
        <f t="shared" si="9"/>
        <v>383.92</v>
      </c>
      <c r="CL6" s="33" t="str">
        <f>IF(CL7="","",IF(CL7="-","【-】","【"&amp;SUBSTITUTE(TEXT(CL7,"#,##0.00"),"-","△")&amp;"】"))</f>
        <v>【360.30】</v>
      </c>
      <c r="CM6" s="34">
        <f>IF(CM7="",NA(),CM7)</f>
        <v>39.19</v>
      </c>
      <c r="CN6" s="34">
        <f t="shared" ref="CN6:CV6" si="10">IF(CN7="",NA(),CN7)</f>
        <v>37.840000000000003</v>
      </c>
      <c r="CO6" s="34">
        <f t="shared" si="10"/>
        <v>35.14</v>
      </c>
      <c r="CP6" s="34">
        <f t="shared" si="10"/>
        <v>34.229999999999997</v>
      </c>
      <c r="CQ6" s="34">
        <f t="shared" si="10"/>
        <v>32.880000000000003</v>
      </c>
      <c r="CR6" s="34">
        <f t="shared" si="10"/>
        <v>31.37</v>
      </c>
      <c r="CS6" s="34">
        <f t="shared" si="10"/>
        <v>29.86</v>
      </c>
      <c r="CT6" s="34">
        <f t="shared" si="10"/>
        <v>35.64</v>
      </c>
      <c r="CU6" s="34">
        <f t="shared" si="10"/>
        <v>33.729999999999997</v>
      </c>
      <c r="CV6" s="34">
        <f t="shared" si="10"/>
        <v>33.21</v>
      </c>
      <c r="CW6" s="33" t="str">
        <f>IF(CW7="","",IF(CW7="-","【-】","【"&amp;SUBSTITUTE(TEXT(CW7,"#,##0.00"),"-","△")&amp;"】"))</f>
        <v>【34.06】</v>
      </c>
      <c r="CX6" s="34">
        <f>IF(CX7="",NA(),CX7)</f>
        <v>96.14</v>
      </c>
      <c r="CY6" s="34">
        <f t="shared" ref="CY6:DG6" si="11">IF(CY7="",NA(),CY7)</f>
        <v>96.21</v>
      </c>
      <c r="CZ6" s="34">
        <f t="shared" si="11"/>
        <v>96.47</v>
      </c>
      <c r="DA6" s="34">
        <f t="shared" si="11"/>
        <v>96.82</v>
      </c>
      <c r="DB6" s="34">
        <f t="shared" si="11"/>
        <v>97.66</v>
      </c>
      <c r="DC6" s="34">
        <f t="shared" si="11"/>
        <v>67.38</v>
      </c>
      <c r="DD6" s="34">
        <f t="shared" si="11"/>
        <v>65.95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0.18</v>
      </c>
      <c r="EM6" s="34">
        <f t="shared" si="14"/>
        <v>0.01</v>
      </c>
      <c r="EN6" s="34">
        <f t="shared" si="14"/>
        <v>0.09</v>
      </c>
      <c r="EO6" s="33" t="str">
        <f>IF(EO7="","",IF(EO7="-","【-】","【"&amp;SUBSTITUTE(TEXT(EO7,"#,##0.00"),"-","△")&amp;"】"))</f>
        <v>【0.01】</v>
      </c>
    </row>
    <row r="7" spans="1:145" s="35" customFormat="1" x14ac:dyDescent="0.15">
      <c r="A7" s="27"/>
      <c r="B7" s="36">
        <v>2017</v>
      </c>
      <c r="C7" s="36">
        <v>452041</v>
      </c>
      <c r="D7" s="36">
        <v>47</v>
      </c>
      <c r="E7" s="36">
        <v>17</v>
      </c>
      <c r="F7" s="36">
        <v>6</v>
      </c>
      <c r="G7" s="36">
        <v>0</v>
      </c>
      <c r="H7" s="36" t="s">
        <v>110</v>
      </c>
      <c r="I7" s="36" t="s">
        <v>111</v>
      </c>
      <c r="J7" s="36" t="s">
        <v>112</v>
      </c>
      <c r="K7" s="36" t="s">
        <v>113</v>
      </c>
      <c r="L7" s="36" t="s">
        <v>114</v>
      </c>
      <c r="M7" s="36" t="s">
        <v>115</v>
      </c>
      <c r="N7" s="37" t="s">
        <v>116</v>
      </c>
      <c r="O7" s="37" t="s">
        <v>117</v>
      </c>
      <c r="P7" s="37">
        <v>0.56000000000000005</v>
      </c>
      <c r="Q7" s="37">
        <v>87.4</v>
      </c>
      <c r="R7" s="37">
        <v>2700</v>
      </c>
      <c r="S7" s="37">
        <v>54271</v>
      </c>
      <c r="T7" s="37">
        <v>536.11</v>
      </c>
      <c r="U7" s="37">
        <v>101.23</v>
      </c>
      <c r="V7" s="37">
        <v>299</v>
      </c>
      <c r="W7" s="37">
        <v>0.18</v>
      </c>
      <c r="X7" s="37">
        <v>1661.11</v>
      </c>
      <c r="Y7" s="37">
        <v>98.36</v>
      </c>
      <c r="Z7" s="37">
        <v>96.03</v>
      </c>
      <c r="AA7" s="37">
        <v>107.39</v>
      </c>
      <c r="AB7" s="37">
        <v>98.28</v>
      </c>
      <c r="AC7" s="37">
        <v>104.87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1716.47</v>
      </c>
      <c r="BL7" s="37">
        <v>1741.94</v>
      </c>
      <c r="BM7" s="37">
        <v>1029.24</v>
      </c>
      <c r="BN7" s="37">
        <v>1063.93</v>
      </c>
      <c r="BO7" s="37">
        <v>1060.8599999999999</v>
      </c>
      <c r="BP7" s="37">
        <v>920.42</v>
      </c>
      <c r="BQ7" s="37">
        <v>33.49</v>
      </c>
      <c r="BR7" s="37">
        <v>35.840000000000003</v>
      </c>
      <c r="BS7" s="37">
        <v>34.14</v>
      </c>
      <c r="BT7" s="37">
        <v>36.67</v>
      </c>
      <c r="BU7" s="37">
        <v>38.14</v>
      </c>
      <c r="BV7" s="37">
        <v>35.049999999999997</v>
      </c>
      <c r="BW7" s="37">
        <v>33.86</v>
      </c>
      <c r="BX7" s="37">
        <v>43.13</v>
      </c>
      <c r="BY7" s="37">
        <v>46.26</v>
      </c>
      <c r="BZ7" s="37">
        <v>45.81</v>
      </c>
      <c r="CA7" s="37">
        <v>47.34</v>
      </c>
      <c r="CB7" s="37">
        <v>333.41</v>
      </c>
      <c r="CC7" s="37">
        <v>358.1</v>
      </c>
      <c r="CD7" s="37">
        <v>435.73</v>
      </c>
      <c r="CE7" s="37">
        <v>407.15</v>
      </c>
      <c r="CF7" s="37">
        <v>393.7</v>
      </c>
      <c r="CG7" s="37">
        <v>463.38</v>
      </c>
      <c r="CH7" s="37">
        <v>510.15</v>
      </c>
      <c r="CI7" s="37">
        <v>392.03</v>
      </c>
      <c r="CJ7" s="37">
        <v>376.4</v>
      </c>
      <c r="CK7" s="37">
        <v>383.92</v>
      </c>
      <c r="CL7" s="37">
        <v>360.3</v>
      </c>
      <c r="CM7" s="37">
        <v>39.19</v>
      </c>
      <c r="CN7" s="37">
        <v>37.840000000000003</v>
      </c>
      <c r="CO7" s="37">
        <v>35.14</v>
      </c>
      <c r="CP7" s="37">
        <v>34.229999999999997</v>
      </c>
      <c r="CQ7" s="37">
        <v>32.880000000000003</v>
      </c>
      <c r="CR7" s="37">
        <v>31.37</v>
      </c>
      <c r="CS7" s="37">
        <v>29.86</v>
      </c>
      <c r="CT7" s="37">
        <v>35.64</v>
      </c>
      <c r="CU7" s="37">
        <v>33.729999999999997</v>
      </c>
      <c r="CV7" s="37">
        <v>33.21</v>
      </c>
      <c r="CW7" s="37">
        <v>34.06</v>
      </c>
      <c r="CX7" s="37">
        <v>96.14</v>
      </c>
      <c r="CY7" s="37">
        <v>96.21</v>
      </c>
      <c r="CZ7" s="37">
        <v>96.47</v>
      </c>
      <c r="DA7" s="37">
        <v>96.82</v>
      </c>
      <c r="DB7" s="37">
        <v>97.66</v>
      </c>
      <c r="DC7" s="37">
        <v>67.38</v>
      </c>
      <c r="DD7" s="37">
        <v>65.95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0.18</v>
      </c>
      <c r="EM7" s="37">
        <v>0.01</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日南市役所</cp:lastModifiedBy>
  <cp:lastPrinted>2019-01-31T05:30:44Z</cp:lastPrinted>
  <dcterms:created xsi:type="dcterms:W3CDTF">2018-12-03T09:34:47Z</dcterms:created>
  <dcterms:modified xsi:type="dcterms:W3CDTF">2019-02-20T23:42:19Z</dcterms:modified>
  <cp:category/>
</cp:coreProperties>
</file>