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s1221k\Desktop\"/>
    </mc:Choice>
  </mc:AlternateContent>
  <xr:revisionPtr revIDLastSave="0" documentId="13_ncr:1_{6541F0CE-1A4B-4889-8914-214F760B5DCF}" xr6:coauthVersionLast="40" xr6:coauthVersionMax="40" xr10:uidLastSave="{00000000-0000-0000-0000-000000000000}"/>
  <workbookProtection workbookAlgorithmName="SHA-512" workbookHashValue="emvNll2PHJVe0B8cT3ywmYS5Dp1DnE9m3fPufsCRhPdxxVQr8Hmc71X+zVWtjYpmVtykv+OifJe6/IDdu0pbEw==" workbookSaltValue="0qP5CJb/9aXH8inbZ1tkO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W10" i="4"/>
  <c r="P10" i="4"/>
  <c r="BB8" i="4"/>
  <c r="AT8" i="4"/>
  <c r="AD8" i="4"/>
  <c r="W8" i="4"/>
  <c r="B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<sst xmlns="http://schemas.openxmlformats.org/spreadsheetml/2006/main" count="251" uniqueCount="126">
  <si>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</si>
  <si>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</si>
  <si>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</si>
  <si>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</si>
  <si>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</si>
  <si>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</si>
  <si>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</si>
  <si>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</si>
  <si>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</si>
  <si>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</si>
  <si>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</si>
  <si>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</si>
  <si>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</si>
  <si>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</si>
  <si>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</si>
  <si>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</si>
  <si>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</si>
  <si>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</si>
  <si>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</si>
  <si>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</si>
  <si>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</si>
  <si>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</si>
  <si>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</si>
  <si>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</si>
  <si>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</si>
  <si>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</si>
  <si>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</si>
  <si>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</si>
  <si>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</si>
  <si>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</si>
  <si>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</si>
  <si>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</si>
  <si>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</si>
  <si>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</si>
  <si>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</si>
  <si>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</si>
  <si>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</si>
  <si>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</si>
  <si>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</si>
  <si>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</si>
  <si>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</si>
  <si>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</si>
  <si>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</si>
  <si>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</si>
  <si>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</si>
  <si>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</si>
  <si>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</si>
  <si>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</si>
  <si>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</si>
  <si>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</si>
  <si>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</si>
  <si>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</si>
  <si>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</si>
  <si>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</si>
  <si>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</si>
  <si>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</si>
  <si>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</si>
  <si>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</si>
  <si>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</si>
  <si>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</si>
  <si>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</si>
  <si>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</si>
  <si>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</si>
  <si>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</si>
  <si>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</si>
  <si>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</si>
  <si>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</si>
  <si>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</si>
  <si>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</si>
  <si>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</si>
  <si>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</si>
  <si>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</si>
  <si>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</si>
  <si>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</si>
  <si>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</si>
  <si>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</si>
  <si>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</si>
  <si>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</si>
  <si>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</si>
  <si>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</si>
  <si>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</si>
  <si>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</si>
  <si>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</si>
  <si>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</si>
  <si>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</si>
  <si>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</si>
  <si>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</si>
  <si>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</si>
  <si>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</si>
  <si>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</si>
  <si>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</si>
  <si>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</si>
  <si>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</si>
  <si>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</si>
  <si>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</si>
  <si>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</si>
  <si>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</si>
  <si>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</si>
  <si>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</si>
  <si>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</si>
  <si>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</si>
  <si>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</si>
  <si>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</si>
  <si>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</si>
  <si>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</si>
  <si>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</si>
  <si>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</si>
  <si>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</si>
  <si>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</si>
  <si>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</si>
  <si>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綾町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</si>
  <si>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</si>
  <si>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</si>
  <si>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</si>
  <si>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</si>
  <si>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</si>
  <si>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</si>
  <si>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</si>
  <si>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</si>
  <si>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</si>
  <si>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</si>
  <si>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</si>
  <si>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</si>
  <si>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平成19年に開始した事業であり、耐用年数を超過したものはなく、問題は生じていない。
　ただし、事業開始より11年が経過し、設備の修繕が増加傾向にあるため、今後も老朽化対策として設備の改善に努めていく。</t>
    <rPh sb="1" eb="3">
      <t>ヘイセイ</t>
    </rPh>
    <rPh sb="5" eb="6">
      <t>ネン</t>
    </rPh>
    <rPh sb="7" eb="9">
      <t>カイシ</t>
    </rPh>
    <rPh sb="11" eb="13">
      <t>ジギョウ</t>
    </rPh>
    <rPh sb="17" eb="19">
      <t>タイヨウ</t>
    </rPh>
    <rPh sb="19" eb="21">
      <t>ネンスウ</t>
    </rPh>
    <rPh sb="22" eb="24">
      <t>チョウカ</t>
    </rPh>
    <rPh sb="32" eb="34">
      <t>モンダイ</t>
    </rPh>
    <rPh sb="35" eb="36">
      <t>ショウ</t>
    </rPh>
    <rPh sb="48" eb="50">
      <t>ジギョウ</t>
    </rPh>
    <rPh sb="50" eb="52">
      <t>カイシ</t>
    </rPh>
    <rPh sb="56" eb="57">
      <t>ネン</t>
    </rPh>
    <rPh sb="58" eb="60">
      <t>ケイカ</t>
    </rPh>
    <rPh sb="62" eb="64">
      <t>セツビ</t>
    </rPh>
    <rPh sb="65" eb="67">
      <t>シュウゼン</t>
    </rPh>
    <rPh sb="68" eb="70">
      <t>ゾウカ</t>
    </rPh>
    <rPh sb="70" eb="72">
      <t>ケイコウ</t>
    </rPh>
    <rPh sb="78" eb="80">
      <t>コンゴ</t>
    </rPh>
    <rPh sb="81" eb="84">
      <t>ロウキュウカ</t>
    </rPh>
    <rPh sb="84" eb="86">
      <t>タイサク</t>
    </rPh>
    <rPh sb="89" eb="91">
      <t>セツビ</t>
    </rPh>
    <rPh sb="92" eb="94">
      <t>カイゼン</t>
    </rPh>
    <rPh sb="95" eb="96">
      <t>ツト</t>
    </rPh>
    <phoneticPr fontId="4"/>
  </si>
  <si>
    <t>　①収益的収支比率は、平成28年度、平成29年度と右肩上がりとなっているが、⑤経費回収率が低いことから、使用料収入以外の収入である一般会計からの繰入金に頼っている現状を示している。また、①収益的収支比率が100％を下回っていることからも、経営の健全性を高める必要がある。
　⑦施設使用率は、類似団体及び全国平均を上回っており、年々改善が見られるが、さらなる施設の効率性の改善に努めていく。
　実情に応じた料金体系の見直しを行うことにより、①収益的収支比率は改善される見込みである。また、料金体系の見直しで収益が上がることにより、⑤経費回収率も改善される見込みである。
　④企業債残高対事業規模比率についても、料金体系の見直しで収益が上がることにより、企業債残高は減少していき、数値が改善していくものと思われる。</t>
    <rPh sb="2" eb="4">
      <t>シュウエキ</t>
    </rPh>
    <rPh sb="4" eb="5">
      <t>テキ</t>
    </rPh>
    <rPh sb="5" eb="7">
      <t>シュウシ</t>
    </rPh>
    <rPh sb="7" eb="9">
      <t>ヒリツ</t>
    </rPh>
    <rPh sb="11" eb="13">
      <t>ヘイセイ</t>
    </rPh>
    <rPh sb="15" eb="17">
      <t>ネンド</t>
    </rPh>
    <rPh sb="18" eb="20">
      <t>ヘイセイ</t>
    </rPh>
    <rPh sb="22" eb="24">
      <t>ネンド</t>
    </rPh>
    <rPh sb="25" eb="27">
      <t>ミギカタ</t>
    </rPh>
    <rPh sb="27" eb="28">
      <t>ア</t>
    </rPh>
    <rPh sb="39" eb="41">
      <t>ケイヒ</t>
    </rPh>
    <rPh sb="41" eb="43">
      <t>カイシュウ</t>
    </rPh>
    <rPh sb="43" eb="44">
      <t>リツ</t>
    </rPh>
    <rPh sb="45" eb="46">
      <t>ヒク</t>
    </rPh>
    <rPh sb="52" eb="55">
      <t>シヨウリョウ</t>
    </rPh>
    <rPh sb="55" eb="57">
      <t>シュウニュウ</t>
    </rPh>
    <rPh sb="57" eb="59">
      <t>イガイ</t>
    </rPh>
    <rPh sb="60" eb="62">
      <t>シュウニュウ</t>
    </rPh>
    <rPh sb="65" eb="67">
      <t>イッパン</t>
    </rPh>
    <rPh sb="67" eb="69">
      <t>カイケイ</t>
    </rPh>
    <rPh sb="72" eb="74">
      <t>クリイレ</t>
    </rPh>
    <rPh sb="74" eb="75">
      <t>キン</t>
    </rPh>
    <rPh sb="76" eb="77">
      <t>タヨ</t>
    </rPh>
    <rPh sb="81" eb="83">
      <t>ゲンジョウ</t>
    </rPh>
    <rPh sb="84" eb="85">
      <t>シメ</t>
    </rPh>
    <rPh sb="138" eb="140">
      <t>シセツ</t>
    </rPh>
    <rPh sb="140" eb="142">
      <t>シヨウ</t>
    </rPh>
    <rPh sb="142" eb="143">
      <t>リツ</t>
    </rPh>
    <rPh sb="145" eb="147">
      <t>ルイジ</t>
    </rPh>
    <rPh sb="147" eb="149">
      <t>ダンタイ</t>
    </rPh>
    <rPh sb="149" eb="150">
      <t>オヨ</t>
    </rPh>
    <rPh sb="151" eb="153">
      <t>ゼンコク</t>
    </rPh>
    <rPh sb="153" eb="155">
      <t>ヘイキン</t>
    </rPh>
    <rPh sb="156" eb="158">
      <t>ウワマワ</t>
    </rPh>
    <rPh sb="163" eb="165">
      <t>ネンネン</t>
    </rPh>
    <rPh sb="165" eb="167">
      <t>カイゼン</t>
    </rPh>
    <rPh sb="168" eb="169">
      <t>ミ</t>
    </rPh>
    <rPh sb="178" eb="180">
      <t>シセツ</t>
    </rPh>
    <rPh sb="181" eb="184">
      <t>コウリツセイ</t>
    </rPh>
    <rPh sb="185" eb="187">
      <t>カイゼン</t>
    </rPh>
    <rPh sb="188" eb="189">
      <t>ツト</t>
    </rPh>
    <rPh sb="196" eb="198">
      <t>ジツジョウ</t>
    </rPh>
    <rPh sb="199" eb="200">
      <t>オウ</t>
    </rPh>
    <rPh sb="202" eb="204">
      <t>リョウキン</t>
    </rPh>
    <rPh sb="204" eb="206">
      <t>タイケイ</t>
    </rPh>
    <rPh sb="207" eb="209">
      <t>ミナオ</t>
    </rPh>
    <rPh sb="211" eb="212">
      <t>オコナ</t>
    </rPh>
    <rPh sb="220" eb="223">
      <t>シュウエキテキ</t>
    </rPh>
    <rPh sb="223" eb="225">
      <t>シュウシ</t>
    </rPh>
    <rPh sb="225" eb="227">
      <t>ヒリツ</t>
    </rPh>
    <rPh sb="228" eb="230">
      <t>カイゼン</t>
    </rPh>
    <rPh sb="233" eb="235">
      <t>ミコ</t>
    </rPh>
    <rPh sb="286" eb="288">
      <t>キギョウ</t>
    </rPh>
    <rPh sb="288" eb="289">
      <t>サイ</t>
    </rPh>
    <rPh sb="289" eb="291">
      <t>ザンダカ</t>
    </rPh>
    <rPh sb="291" eb="292">
      <t>タイ</t>
    </rPh>
    <rPh sb="292" eb="294">
      <t>ジギョウ</t>
    </rPh>
    <rPh sb="294" eb="296">
      <t>キボ</t>
    </rPh>
    <rPh sb="296" eb="298">
      <t>ヒリツ</t>
    </rPh>
    <rPh sb="313" eb="315">
      <t>シュウエキ</t>
    </rPh>
    <rPh sb="316" eb="317">
      <t>ア</t>
    </rPh>
    <rPh sb="325" eb="327">
      <t>キギョウ</t>
    </rPh>
    <rPh sb="327" eb="328">
      <t>サイ</t>
    </rPh>
    <rPh sb="328" eb="330">
      <t>ザンダカ</t>
    </rPh>
    <rPh sb="331" eb="333">
      <t>ゲンショウ</t>
    </rPh>
    <rPh sb="338" eb="340">
      <t>スウチ</t>
    </rPh>
    <rPh sb="341" eb="343">
      <t>カイゼン</t>
    </rPh>
    <rPh sb="350" eb="351">
      <t>オモ</t>
    </rPh>
    <phoneticPr fontId="4"/>
  </si>
  <si>
    <t>　事業の費用を一般会計からの繰入金に頼っているのが現状である。
　平成29年度に経営戦略を策定し、料金改定の必要性も明確になった。
　将来的に料金体系を見直す予定であり、これにより汚水処理収益が増加し、収益的収支比率、経費回収率等が改善する見込みである。
　また、企業債残高対事業規模比率についても同様に、料金体系を見直すことで収益が上がることにより、企業債残高は減少していくものと見込まれる。
　事業を開始して11年目を迎え、設備の修繕が増加傾向にあるため、今後も老朽化対策として設備の改善に努めていく。
　今後は経営基盤の強化と財政マネジメントの向上に努めていく。</t>
    <rPh sb="1" eb="3">
      <t>ジギョウ</t>
    </rPh>
    <rPh sb="4" eb="6">
      <t>ヒヨウ</t>
    </rPh>
    <rPh sb="7" eb="9">
      <t>イッパン</t>
    </rPh>
    <rPh sb="9" eb="11">
      <t>カイケイ</t>
    </rPh>
    <rPh sb="14" eb="16">
      <t>クリイレ</t>
    </rPh>
    <rPh sb="16" eb="17">
      <t>キン</t>
    </rPh>
    <rPh sb="18" eb="19">
      <t>タヨ</t>
    </rPh>
    <rPh sb="25" eb="27">
      <t>ゲンジョウ</t>
    </rPh>
    <rPh sb="67" eb="70">
      <t>ショウライテキ</t>
    </rPh>
    <rPh sb="71" eb="73">
      <t>リョウキン</t>
    </rPh>
    <rPh sb="73" eb="75">
      <t>タイケイ</t>
    </rPh>
    <rPh sb="76" eb="78">
      <t>ミナオ</t>
    </rPh>
    <rPh sb="79" eb="81">
      <t>ヨテイ</t>
    </rPh>
    <rPh sb="90" eb="92">
      <t>オスイ</t>
    </rPh>
    <rPh sb="92" eb="94">
      <t>ショリ</t>
    </rPh>
    <rPh sb="94" eb="96">
      <t>シュウエキ</t>
    </rPh>
    <rPh sb="97" eb="99">
      <t>ゾウカ</t>
    </rPh>
    <rPh sb="101" eb="104">
      <t>シュウエキテキ</t>
    </rPh>
    <rPh sb="104" eb="106">
      <t>シュウシ</t>
    </rPh>
    <rPh sb="106" eb="108">
      <t>ヒリツ</t>
    </rPh>
    <rPh sb="109" eb="111">
      <t>ケイヒ</t>
    </rPh>
    <rPh sb="111" eb="113">
      <t>カイシュウ</t>
    </rPh>
    <rPh sb="113" eb="114">
      <t>リツ</t>
    </rPh>
    <rPh sb="114" eb="115">
      <t>トウ</t>
    </rPh>
    <rPh sb="116" eb="118">
      <t>カイゼン</t>
    </rPh>
    <rPh sb="120" eb="122">
      <t>ミコ</t>
    </rPh>
    <rPh sb="132" eb="134">
      <t>キギョウ</t>
    </rPh>
    <rPh sb="134" eb="135">
      <t>サイ</t>
    </rPh>
    <rPh sb="135" eb="137">
      <t>ザンダカ</t>
    </rPh>
    <rPh sb="137" eb="138">
      <t>タイ</t>
    </rPh>
    <rPh sb="138" eb="140">
      <t>ジギョウ</t>
    </rPh>
    <rPh sb="140" eb="142">
      <t>キボ</t>
    </rPh>
    <rPh sb="142" eb="144">
      <t>ヒリツ</t>
    </rPh>
    <rPh sb="149" eb="151">
      <t>ドウヨウ</t>
    </rPh>
    <rPh sb="153" eb="155">
      <t>リョウキン</t>
    </rPh>
    <rPh sb="155" eb="157">
      <t>タイケイ</t>
    </rPh>
    <rPh sb="158" eb="160">
      <t>ミナオ</t>
    </rPh>
    <rPh sb="164" eb="166">
      <t>シュウエキ</t>
    </rPh>
    <rPh sb="167" eb="168">
      <t>ア</t>
    </rPh>
    <rPh sb="176" eb="178">
      <t>キギョウ</t>
    </rPh>
    <rPh sb="178" eb="179">
      <t>サイ</t>
    </rPh>
    <rPh sb="179" eb="181">
      <t>ザンダカ</t>
    </rPh>
    <rPh sb="182" eb="184">
      <t>ゲンショウ</t>
    </rPh>
    <rPh sb="191" eb="193">
      <t>ミコ</t>
    </rPh>
    <rPh sb="199" eb="201">
      <t>ジギョウ</t>
    </rPh>
    <rPh sb="202" eb="204">
      <t>カイシ</t>
    </rPh>
    <rPh sb="208" eb="210">
      <t>ネンメ</t>
    </rPh>
    <rPh sb="211" eb="212">
      <t>ムカ</t>
    </rPh>
    <rPh sb="236" eb="238">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</si>
</sst>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A5-41D1-A206-742313AE8D21}"/>
            </c:ext>
          </c:extLst>
        </c:ser>
        <c:dLbls>
          <c:showLegendKey val="0"/>
          <c:showVal val="0"/>
          <c:showCatName val="0"/>
          <c:showSerName val="0"/>
          <c:showPercent val="0"/>
          <c:showBubbleSize val="0"/>
        </c:dLbls>
        <c:gapWidth val="150"/>
        <c:axId val="340025144"/>
        <c:axId val="34002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A5-41D1-A206-742313AE8D21}"/>
            </c:ext>
          </c:extLst>
        </c:ser>
        <c:dLbls>
          <c:showLegendKey val="0"/>
          <c:showVal val="0"/>
          <c:showCatName val="0"/>
          <c:showSerName val="0"/>
          <c:showPercent val="0"/>
          <c:showBubbleSize val="0"/>
        </c:dLbls>
        <c:marker val="1"/>
        <c:smooth val="0"/>
        <c:axId val="340025144"/>
        <c:axId val="340025536"/>
      </c:lineChart>
      <c:dateAx>
        <c:axId val="340025144"/>
        <c:scaling>
          <c:orientation val="minMax"/>
        </c:scaling>
        <c:delete val="1"/>
        <c:axPos val="b"/>
        <c:numFmt formatCode="ge" sourceLinked="1"/>
        <c:majorTickMark val="none"/>
        <c:minorTickMark val="none"/>
        <c:tickLblPos val="none"/>
        <c:crossAx val="340025536"/>
        <c:crosses val="autoZero"/>
        <c:auto val="1"/>
        <c:lblOffset val="100"/>
        <c:baseTimeUnit val="years"/>
      </c:dateAx>
      <c:valAx>
        <c:axId val="3400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2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58.24</c:v>
                </c:pt>
                <c:pt idx="1">
                  <c:v>59.46</c:v>
                </c:pt>
                <c:pt idx="2">
                  <c:v>62.38</c:v>
                </c:pt>
                <c:pt idx="3">
                  <c:v>69.87</c:v>
                </c:pt>
                <c:pt idx="4">
                  <c:v>76.98</c:v>
                </c:pt>
              </c:numCache>
            </c:numRef>
          </c:val>
          <c:extLst>
            <c:ext xmlns:c16="http://schemas.microsoft.com/office/drawing/2014/chart" uri="{C3380CC4-5D6E-409C-BE32-E72D297353CC}">
              <c16:uniqueId val="{00000000-4746-436B-8AEB-3343B9DD460E}"/>
            </c:ext>
          </c:extLst>
        </c:ser>
        <c:dLbls>
          <c:showLegendKey val="0"/>
          <c:showVal val="0"/>
          <c:showCatName val="0"/>
          <c:showSerName val="0"/>
          <c:showPercent val="0"/>
          <c:showBubbleSize val="0"/>
        </c:dLbls>
        <c:gapWidth val="150"/>
        <c:axId val="367812864"/>
        <c:axId val="36781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4746-436B-8AEB-3343B9DD460E}"/>
            </c:ext>
          </c:extLst>
        </c:ser>
        <c:dLbls>
          <c:showLegendKey val="0"/>
          <c:showVal val="0"/>
          <c:showCatName val="0"/>
          <c:showSerName val="0"/>
          <c:showPercent val="0"/>
          <c:showBubbleSize val="0"/>
        </c:dLbls>
        <c:marker val="1"/>
        <c:smooth val="0"/>
        <c:axId val="367812864"/>
        <c:axId val="367813256"/>
      </c:lineChart>
      <c:dateAx>
        <c:axId val="367812864"/>
        <c:scaling>
          <c:orientation val="minMax"/>
        </c:scaling>
        <c:delete val="1"/>
        <c:axPos val="b"/>
        <c:numFmt formatCode="ge" sourceLinked="1"/>
        <c:majorTickMark val="none"/>
        <c:minorTickMark val="none"/>
        <c:tickLblPos val="none"/>
        <c:crossAx val="367813256"/>
        <c:crosses val="autoZero"/>
        <c:auto val="1"/>
        <c:lblOffset val="100"/>
        <c:baseTimeUnit val="years"/>
      </c:dateAx>
      <c:valAx>
        <c:axId val="36781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97.93</c:v>
                </c:pt>
                <c:pt idx="1">
                  <c:v>97.71</c:v>
                </c:pt>
                <c:pt idx="2">
                  <c:v>96.06</c:v>
                </c:pt>
                <c:pt idx="3">
                  <c:v>95.07</c:v>
                </c:pt>
                <c:pt idx="4">
                  <c:v>98.3</c:v>
                </c:pt>
              </c:numCache>
            </c:numRef>
          </c:val>
          <c:extLst>
            <c:ext xmlns:c16="http://schemas.microsoft.com/office/drawing/2014/chart" uri="{C3380CC4-5D6E-409C-BE32-E72D297353CC}">
              <c16:uniqueId val="{00000000-6ECB-4649-8788-91829EA72677}"/>
            </c:ext>
          </c:extLst>
        </c:ser>
        <c:dLbls>
          <c:showLegendKey val="0"/>
          <c:showVal val="0"/>
          <c:showCatName val="0"/>
          <c:showSerName val="0"/>
          <c:showPercent val="0"/>
          <c:showBubbleSize val="0"/>
        </c:dLbls>
        <c:gapWidth val="150"/>
        <c:axId val="367814432"/>
        <c:axId val="36781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6ECB-4649-8788-91829EA72677}"/>
            </c:ext>
          </c:extLst>
        </c:ser>
        <c:dLbls>
          <c:showLegendKey val="0"/>
          <c:showVal val="0"/>
          <c:showCatName val="0"/>
          <c:showSerName val="0"/>
          <c:showPercent val="0"/>
          <c:showBubbleSize val="0"/>
        </c:dLbls>
        <c:marker val="1"/>
        <c:smooth val="0"/>
        <c:axId val="367814432"/>
        <c:axId val="367814824"/>
      </c:lineChart>
      <c:dateAx>
        <c:axId val="367814432"/>
        <c:scaling>
          <c:orientation val="minMax"/>
        </c:scaling>
        <c:delete val="1"/>
        <c:axPos val="b"/>
        <c:numFmt formatCode="ge" sourceLinked="1"/>
        <c:majorTickMark val="none"/>
        <c:minorTickMark val="none"/>
        <c:tickLblPos val="none"/>
        <c:crossAx val="367814824"/>
        <c:crosses val="autoZero"/>
        <c:auto val="1"/>
        <c:lblOffset val="100"/>
        <c:baseTimeUnit val="years"/>
      </c:dateAx>
      <c:valAx>
        <c:axId val="36781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93.41</c:v>
                </c:pt>
                <c:pt idx="1">
                  <c:v>89.82</c:v>
                </c:pt>
                <c:pt idx="2">
                  <c:v>88.34</c:v>
                </c:pt>
                <c:pt idx="3">
                  <c:v>92.13</c:v>
                </c:pt>
                <c:pt idx="4">
                  <c:v>97.32</c:v>
                </c:pt>
              </c:numCache>
            </c:numRef>
          </c:val>
          <c:extLst>
            <c:ext xmlns:c16="http://schemas.microsoft.com/office/drawing/2014/chart" uri="{C3380CC4-5D6E-409C-BE32-E72D297353CC}">
              <c16:uniqueId val="{00000000-AA5F-4E41-B2DC-195832D78540}"/>
            </c:ext>
          </c:extLst>
        </c:ser>
        <c:dLbls>
          <c:showLegendKey val="0"/>
          <c:showVal val="0"/>
          <c:showCatName val="0"/>
          <c:showSerName val="0"/>
          <c:showPercent val="0"/>
          <c:showBubbleSize val="0"/>
        </c:dLbls>
        <c:gapWidth val="150"/>
        <c:axId val="340984816"/>
        <c:axId val="34098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5F-4E41-B2DC-195832D78540}"/>
            </c:ext>
          </c:extLst>
        </c:ser>
        <c:dLbls>
          <c:showLegendKey val="0"/>
          <c:showVal val="0"/>
          <c:showCatName val="0"/>
          <c:showSerName val="0"/>
          <c:showPercent val="0"/>
          <c:showBubbleSize val="0"/>
        </c:dLbls>
        <c:marker val="1"/>
        <c:smooth val="0"/>
        <c:axId val="340984816"/>
        <c:axId val="340985208"/>
      </c:lineChart>
      <c:dateAx>
        <c:axId val="340984816"/>
        <c:scaling>
          <c:orientation val="minMax"/>
        </c:scaling>
        <c:delete val="1"/>
        <c:axPos val="b"/>
        <c:numFmt formatCode="ge" sourceLinked="1"/>
        <c:majorTickMark val="none"/>
        <c:minorTickMark val="none"/>
        <c:tickLblPos val="none"/>
        <c:crossAx val="340985208"/>
        <c:crosses val="autoZero"/>
        <c:auto val="1"/>
        <c:lblOffset val="100"/>
        <c:baseTimeUnit val="years"/>
      </c:dateAx>
      <c:valAx>
        <c:axId val="34098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8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D2-4DC8-A80F-AD7D89C5A14B}"/>
            </c:ext>
          </c:extLst>
        </c:ser>
        <c:dLbls>
          <c:showLegendKey val="0"/>
          <c:showVal val="0"/>
          <c:showCatName val="0"/>
          <c:showSerName val="0"/>
          <c:showPercent val="0"/>
          <c:showBubbleSize val="0"/>
        </c:dLbls>
        <c:gapWidth val="150"/>
        <c:axId val="340986384"/>
        <c:axId val="34098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D2-4DC8-A80F-AD7D89C5A14B}"/>
            </c:ext>
          </c:extLst>
        </c:ser>
        <c:dLbls>
          <c:showLegendKey val="0"/>
          <c:showVal val="0"/>
          <c:showCatName val="0"/>
          <c:showSerName val="0"/>
          <c:showPercent val="0"/>
          <c:showBubbleSize val="0"/>
        </c:dLbls>
        <c:marker val="1"/>
        <c:smooth val="0"/>
        <c:axId val="340986384"/>
        <c:axId val="340986776"/>
      </c:lineChart>
      <c:dateAx>
        <c:axId val="340986384"/>
        <c:scaling>
          <c:orientation val="minMax"/>
        </c:scaling>
        <c:delete val="1"/>
        <c:axPos val="b"/>
        <c:numFmt formatCode="ge" sourceLinked="1"/>
        <c:majorTickMark val="none"/>
        <c:minorTickMark val="none"/>
        <c:tickLblPos val="none"/>
        <c:crossAx val="340986776"/>
        <c:crosses val="autoZero"/>
        <c:auto val="1"/>
        <c:lblOffset val="100"/>
        <c:baseTimeUnit val="years"/>
      </c:dateAx>
      <c:valAx>
        <c:axId val="34098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8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CC-49F9-936A-1F9391F84FF7}"/>
            </c:ext>
          </c:extLst>
        </c:ser>
        <c:dLbls>
          <c:showLegendKey val="0"/>
          <c:showVal val="0"/>
          <c:showCatName val="0"/>
          <c:showSerName val="0"/>
          <c:showPercent val="0"/>
          <c:showBubbleSize val="0"/>
        </c:dLbls>
        <c:gapWidth val="150"/>
        <c:axId val="340987952"/>
        <c:axId val="36731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CC-49F9-936A-1F9391F84FF7}"/>
            </c:ext>
          </c:extLst>
        </c:ser>
        <c:dLbls>
          <c:showLegendKey val="0"/>
          <c:showVal val="0"/>
          <c:showCatName val="0"/>
          <c:showSerName val="0"/>
          <c:showPercent val="0"/>
          <c:showBubbleSize val="0"/>
        </c:dLbls>
        <c:marker val="1"/>
        <c:smooth val="0"/>
        <c:axId val="340987952"/>
        <c:axId val="367318776"/>
      </c:lineChart>
      <c:dateAx>
        <c:axId val="340987952"/>
        <c:scaling>
          <c:orientation val="minMax"/>
        </c:scaling>
        <c:delete val="1"/>
        <c:axPos val="b"/>
        <c:numFmt formatCode="ge" sourceLinked="1"/>
        <c:majorTickMark val="none"/>
        <c:minorTickMark val="none"/>
        <c:tickLblPos val="none"/>
        <c:crossAx val="367318776"/>
        <c:crosses val="autoZero"/>
        <c:auto val="1"/>
        <c:lblOffset val="100"/>
        <c:baseTimeUnit val="years"/>
      </c:dateAx>
      <c:valAx>
        <c:axId val="36731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8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05-450F-9597-68A399C640F7}"/>
            </c:ext>
          </c:extLst>
        </c:ser>
        <c:dLbls>
          <c:showLegendKey val="0"/>
          <c:showVal val="0"/>
          <c:showCatName val="0"/>
          <c:showSerName val="0"/>
          <c:showPercent val="0"/>
          <c:showBubbleSize val="0"/>
        </c:dLbls>
        <c:gapWidth val="150"/>
        <c:axId val="367319952"/>
        <c:axId val="36732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05-450F-9597-68A399C640F7}"/>
            </c:ext>
          </c:extLst>
        </c:ser>
        <c:dLbls>
          <c:showLegendKey val="0"/>
          <c:showVal val="0"/>
          <c:showCatName val="0"/>
          <c:showSerName val="0"/>
          <c:showPercent val="0"/>
          <c:showBubbleSize val="0"/>
        </c:dLbls>
        <c:marker val="1"/>
        <c:smooth val="0"/>
        <c:axId val="367319952"/>
        <c:axId val="367320344"/>
      </c:lineChart>
      <c:dateAx>
        <c:axId val="367319952"/>
        <c:scaling>
          <c:orientation val="minMax"/>
        </c:scaling>
        <c:delete val="1"/>
        <c:axPos val="b"/>
        <c:numFmt formatCode="ge" sourceLinked="1"/>
        <c:majorTickMark val="none"/>
        <c:minorTickMark val="none"/>
        <c:tickLblPos val="none"/>
        <c:crossAx val="367320344"/>
        <c:crosses val="autoZero"/>
        <c:auto val="1"/>
        <c:lblOffset val="100"/>
        <c:baseTimeUnit val="years"/>
      </c:dateAx>
      <c:valAx>
        <c:axId val="36732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1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41-40C9-AA08-4C4413FF3B96}"/>
            </c:ext>
          </c:extLst>
        </c:ser>
        <c:dLbls>
          <c:showLegendKey val="0"/>
          <c:showVal val="0"/>
          <c:showCatName val="0"/>
          <c:showSerName val="0"/>
          <c:showPercent val="0"/>
          <c:showBubbleSize val="0"/>
        </c:dLbls>
        <c:gapWidth val="150"/>
        <c:axId val="367321520"/>
        <c:axId val="36732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1-40C9-AA08-4C4413FF3B96}"/>
            </c:ext>
          </c:extLst>
        </c:ser>
        <c:dLbls>
          <c:showLegendKey val="0"/>
          <c:showVal val="0"/>
          <c:showCatName val="0"/>
          <c:showSerName val="0"/>
          <c:showPercent val="0"/>
          <c:showBubbleSize val="0"/>
        </c:dLbls>
        <c:marker val="1"/>
        <c:smooth val="0"/>
        <c:axId val="367321520"/>
        <c:axId val="367321912"/>
      </c:lineChart>
      <c:dateAx>
        <c:axId val="367321520"/>
        <c:scaling>
          <c:orientation val="minMax"/>
        </c:scaling>
        <c:delete val="1"/>
        <c:axPos val="b"/>
        <c:numFmt formatCode="ge" sourceLinked="1"/>
        <c:majorTickMark val="none"/>
        <c:minorTickMark val="none"/>
        <c:tickLblPos val="none"/>
        <c:crossAx val="367321912"/>
        <c:crosses val="autoZero"/>
        <c:auto val="1"/>
        <c:lblOffset val="100"/>
        <c:baseTimeUnit val="years"/>
      </c:dateAx>
      <c:valAx>
        <c:axId val="36732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1400.76</c:v>
                </c:pt>
                <c:pt idx="1">
                  <c:v>1316.14</c:v>
                </c:pt>
                <c:pt idx="2">
                  <c:v>1415.66</c:v>
                </c:pt>
                <c:pt idx="3">
                  <c:v>1325.55</c:v>
                </c:pt>
                <c:pt idx="4">
                  <c:v>1338.77</c:v>
                </c:pt>
              </c:numCache>
            </c:numRef>
          </c:val>
          <c:extLst>
            <c:ext xmlns:c16="http://schemas.microsoft.com/office/drawing/2014/chart" uri="{C3380CC4-5D6E-409C-BE32-E72D297353CC}">
              <c16:uniqueId val="{00000000-E037-4250-9F7A-E04E8D60E473}"/>
            </c:ext>
          </c:extLst>
        </c:ser>
        <c:dLbls>
          <c:showLegendKey val="0"/>
          <c:showVal val="0"/>
          <c:showCatName val="0"/>
          <c:showSerName val="0"/>
          <c:showPercent val="0"/>
          <c:showBubbleSize val="0"/>
        </c:dLbls>
        <c:gapWidth val="150"/>
        <c:axId val="368004328"/>
        <c:axId val="36800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E037-4250-9F7A-E04E8D60E473}"/>
            </c:ext>
          </c:extLst>
        </c:ser>
        <c:dLbls>
          <c:showLegendKey val="0"/>
          <c:showVal val="0"/>
          <c:showCatName val="0"/>
          <c:showSerName val="0"/>
          <c:showPercent val="0"/>
          <c:showBubbleSize val="0"/>
        </c:dLbls>
        <c:marker val="1"/>
        <c:smooth val="0"/>
        <c:axId val="368004328"/>
        <c:axId val="368004720"/>
      </c:lineChart>
      <c:dateAx>
        <c:axId val="368004328"/>
        <c:scaling>
          <c:orientation val="minMax"/>
        </c:scaling>
        <c:delete val="1"/>
        <c:axPos val="b"/>
        <c:numFmt formatCode="ge" sourceLinked="1"/>
        <c:majorTickMark val="none"/>
        <c:minorTickMark val="none"/>
        <c:tickLblPos val="none"/>
        <c:crossAx val="368004720"/>
        <c:crosses val="autoZero"/>
        <c:auto val="1"/>
        <c:lblOffset val="100"/>
        <c:baseTimeUnit val="years"/>
      </c:dateAx>
      <c:valAx>
        <c:axId val="36800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0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87.19</c:v>
                </c:pt>
                <c:pt idx="1">
                  <c:v>93.93</c:v>
                </c:pt>
                <c:pt idx="2">
                  <c:v>88.99</c:v>
                </c:pt>
                <c:pt idx="3">
                  <c:v>81.239999999999995</c:v>
                </c:pt>
                <c:pt idx="4">
                  <c:v>59.8</c:v>
                </c:pt>
              </c:numCache>
            </c:numRef>
          </c:val>
          <c:extLst>
            <c:ext xmlns:c16="http://schemas.microsoft.com/office/drawing/2014/chart" uri="{C3380CC4-5D6E-409C-BE32-E72D297353CC}">
              <c16:uniqueId val="{00000000-9B86-44CA-B3CA-C76138B827A7}"/>
            </c:ext>
          </c:extLst>
        </c:ser>
        <c:dLbls>
          <c:showLegendKey val="0"/>
          <c:showVal val="0"/>
          <c:showCatName val="0"/>
          <c:showSerName val="0"/>
          <c:showPercent val="0"/>
          <c:showBubbleSize val="0"/>
        </c:dLbls>
        <c:gapWidth val="150"/>
        <c:axId val="368005896"/>
        <c:axId val="36800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9B86-44CA-B3CA-C76138B827A7}"/>
            </c:ext>
          </c:extLst>
        </c:ser>
        <c:dLbls>
          <c:showLegendKey val="0"/>
          <c:showVal val="0"/>
          <c:showCatName val="0"/>
          <c:showSerName val="0"/>
          <c:showPercent val="0"/>
          <c:showBubbleSize val="0"/>
        </c:dLbls>
        <c:marker val="1"/>
        <c:smooth val="0"/>
        <c:axId val="368005896"/>
        <c:axId val="368006288"/>
      </c:lineChart>
      <c:dateAx>
        <c:axId val="368005896"/>
        <c:scaling>
          <c:orientation val="minMax"/>
        </c:scaling>
        <c:delete val="1"/>
        <c:axPos val="b"/>
        <c:numFmt formatCode="ge" sourceLinked="1"/>
        <c:majorTickMark val="none"/>
        <c:minorTickMark val="none"/>
        <c:tickLblPos val="none"/>
        <c:crossAx val="368006288"/>
        <c:crosses val="autoZero"/>
        <c:auto val="1"/>
        <c:lblOffset val="100"/>
        <c:baseTimeUnit val="years"/>
      </c:dateAx>
      <c:valAx>
        <c:axId val="36800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0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187.97</c:v>
                </c:pt>
              </c:numCache>
            </c:numRef>
          </c:val>
          <c:extLst>
            <c:ext xmlns:c16="http://schemas.microsoft.com/office/drawing/2014/chart" uri="{C3380CC4-5D6E-409C-BE32-E72D297353CC}">
              <c16:uniqueId val="{00000000-D59E-44B1-BBEF-03DB2A49855A}"/>
            </c:ext>
          </c:extLst>
        </c:ser>
        <c:dLbls>
          <c:showLegendKey val="0"/>
          <c:showVal val="0"/>
          <c:showCatName val="0"/>
          <c:showSerName val="0"/>
          <c:showPercent val="0"/>
          <c:showBubbleSize val="0"/>
        </c:dLbls>
        <c:gapWidth val="150"/>
        <c:axId val="368007464"/>
        <c:axId val="36781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D59E-44B1-BBEF-03DB2A49855A}"/>
            </c:ext>
          </c:extLst>
        </c:ser>
        <c:dLbls>
          <c:showLegendKey val="0"/>
          <c:showVal val="0"/>
          <c:showCatName val="0"/>
          <c:showSerName val="0"/>
          <c:showPercent val="0"/>
          <c:showBubbleSize val="0"/>
        </c:dLbls>
        <c:marker val="1"/>
        <c:smooth val="0"/>
        <c:axId val="368007464"/>
        <c:axId val="367811688"/>
      </c:lineChart>
      <c:dateAx>
        <c:axId val="368007464"/>
        <c:scaling>
          <c:orientation val="minMax"/>
        </c:scaling>
        <c:delete val="1"/>
        <c:axPos val="b"/>
        <c:numFmt formatCode="ge" sourceLinked="1"/>
        <c:majorTickMark val="none"/>
        <c:minorTickMark val="none"/>
        <c:tickLblPos val="none"/>
        <c:crossAx val="367811688"/>
        <c:crosses val="autoZero"/>
        <c:auto val="1"/>
        <c:lblOffset val="100"/>
        <c:baseTimeUnit val="years"/>
      </c:dateAx>
      <c:valAx>
        <c:axId val="36781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0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Z8" sqref="BZ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綾町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7444</v>
      </c>
      <c r="AM8" s="66"/>
      <c r="AN8" s="66"/>
      <c r="AO8" s="66"/>
      <c r="AP8" s="66"/>
      <c r="AQ8" s="66"/>
      <c r="AR8" s="66"/>
      <c r="AS8" s="66"/>
      <c r="AT8" s="65">
        <f>データ!T6</f>
        <v>95.19</v>
      </c>
      <c r="AU8" s="65"/>
      <c r="AV8" s="65"/>
      <c r="AW8" s="65"/>
      <c r="AX8" s="65"/>
      <c r="AY8" s="65"/>
      <c r="AZ8" s="65"/>
      <c r="BA8" s="65"/>
      <c r="BB8" s="65">
        <f>データ!U6</f>
        <v>78.2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9.5299999999999994</v>
      </c>
      <c r="Q10" s="65"/>
      <c r="R10" s="65"/>
      <c r="S10" s="65"/>
      <c r="T10" s="65"/>
      <c r="U10" s="65"/>
      <c r="V10" s="65"/>
      <c r="W10" s="65">
        <f>データ!Q6</f>
        <v>100</v>
      </c>
      <c r="X10" s="65"/>
      <c r="Y10" s="65"/>
      <c r="Z10" s="65"/>
      <c r="AA10" s="65"/>
      <c r="AB10" s="65"/>
      <c r="AC10" s="65"/>
      <c r="AD10" s="66">
        <f>データ!R6</f>
        <v>2870</v>
      </c>
      <c r="AE10" s="66"/>
      <c r="AF10" s="66"/>
      <c r="AG10" s="66"/>
      <c r="AH10" s="66"/>
      <c r="AI10" s="66"/>
      <c r="AJ10" s="66"/>
      <c r="AK10" s="2"/>
      <c r="AL10" s="66">
        <f>データ!V6</f>
        <v>707</v>
      </c>
      <c r="AM10" s="66"/>
      <c r="AN10" s="66"/>
      <c r="AO10" s="66"/>
      <c r="AP10" s="66"/>
      <c r="AQ10" s="66"/>
      <c r="AR10" s="66"/>
      <c r="AS10" s="66"/>
      <c r="AT10" s="65">
        <f>データ!W6</f>
        <v>2.2000000000000002</v>
      </c>
      <c r="AU10" s="65"/>
      <c r="AV10" s="65"/>
      <c r="AW10" s="65"/>
      <c r="AX10" s="65"/>
      <c r="AY10" s="65"/>
      <c r="AZ10" s="65"/>
      <c r="BA10" s="65"/>
      <c r="BB10" s="65">
        <f>データ!X6</f>
        <v>321.36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84"/>
      <c r="BN66" s="84"/>
      <c r="BO66" s="84"/>
      <c r="BP66" s="84"/>
      <c r="BQ66" s="84"/>
      <c r="BR66" s="84"/>
      <c r="BS66" s="84"/>
      <c r="BT66" s="84"/>
      <c r="BU66" s="84"/>
      <c r="BV66" s="84"/>
      <c r="BW66" s="84"/>
      <c r="BX66" s="84"/>
      <c r="BY66" s="84"/>
      <c r="BZ66" s="8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FH+cjtsz0uTN2puwh773KVWsvONX8bXfu1uDzSa75ZMib4r/mJGVBhhIu82j82Q/1Yhbb7Kdo55mELbCjUcfhA==" saltValue="o4+T4dAma2nldjq+iY0Ns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453838</v>
      </c>
      <c r="D6" s="32">
        <f t="shared" si="3"/>
        <v>47</v>
      </c>
      <c r="E6" s="32">
        <f t="shared" si="3"/>
        <v>18</v>
      </c>
      <c r="F6" s="32">
        <f t="shared" si="3"/>
        <v>0</v>
      </c>
      <c r="G6" s="32">
        <f t="shared" si="3"/>
        <v>0</v>
      </c>
      <c r="H6" s="32" t="str">
        <f t="shared" si="3"/>
        <v>宮崎県　綾町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9.5299999999999994</v>
      </c>
      <c r="Q6" s="33">
        <f t="shared" si="3"/>
        <v>100</v>
      </c>
      <c r="R6" s="33">
        <f t="shared" si="3"/>
        <v>2870</v>
      </c>
      <c r="S6" s="33">
        <f t="shared" si="3"/>
        <v>7444</v>
      </c>
      <c r="T6" s="33">
        <f t="shared" si="3"/>
        <v>95.19</v>
      </c>
      <c r="U6" s="33">
        <f t="shared" si="3"/>
        <v>78.2</v>
      </c>
      <c r="V6" s="33">
        <f t="shared" si="3"/>
        <v>707</v>
      </c>
      <c r="W6" s="33">
        <f t="shared" si="3"/>
        <v>2.2000000000000002</v>
      </c>
      <c r="X6" s="33">
        <f t="shared" si="3"/>
        <v>321.36</v>
      </c>
      <c r="Y6" s="34">
        <f>IF(Y7="",NA(),Y7)</f>
        <v>93.41</v>
      </c>
      <c r="Z6" s="34">
        <f t="shared" ref="Z6:AH6" si="4">IF(Z7="",NA(),Z7)</f>
        <v>89.82</v>
      </c>
      <c r="AA6" s="34">
        <f t="shared" si="4"/>
        <v>88.34</v>
      </c>
      <c r="AB6" s="34">
        <f t="shared" si="4"/>
        <v>92.13</v>
      </c>
      <c r="AC6" s="34">
        <f t="shared" si="4"/>
        <v>97.32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1400.76</v>
      </c>
      <c r="BG6" s="34">
        <f t="shared" ref="BG6:BO6" si="7">IF(BG7="",NA(),BG7)</f>
        <v>1316.14</v>
      </c>
      <c r="BH6" s="34">
        <f t="shared" si="7"/>
        <v>1415.66</v>
      </c>
      <c r="BI6" s="34">
        <f t="shared" si="7"/>
        <v>1325.55</v>
      </c>
      <c r="BJ6" s="34">
        <f t="shared" si="7"/>
        <v>1338.77</v>
      </c>
      <c r="BK6" s="34">
        <f t="shared" si="7"/>
        <v>446.63</v>
      </c>
      <c r="BL6" s="34">
        <f t="shared" si="7"/>
        <v>416.91</v>
      </c>
      <c r="BM6" s="34">
        <f t="shared" si="7"/>
        <v>392.19</v>
      </c>
      <c r="BN6" s="34">
        <f t="shared" si="7"/>
        <v>413.5</v>
      </c>
      <c r="BO6" s="34">
        <f t="shared" si="7"/>
        <v>407.42</v>
      </c>
      <c r="BP6" s="33" t="str">
        <f>IF(BP7="","",IF(BP7="-","【-】","【"&amp;SUBSTITUTE(TEXT(BP7,"#,##0.00"),"-","△")&amp;"】"))</f>
        <v>【329.28】</v>
      </c>
      <c r="BQ6" s="34">
        <f>IF(BQ7="",NA(),BQ7)</f>
        <v>87.19</v>
      </c>
      <c r="BR6" s="34">
        <f t="shared" ref="BR6:BZ6" si="8">IF(BR7="",NA(),BR7)</f>
        <v>93.93</v>
      </c>
      <c r="BS6" s="34">
        <f t="shared" si="8"/>
        <v>88.99</v>
      </c>
      <c r="BT6" s="34">
        <f t="shared" si="8"/>
        <v>81.239999999999995</v>
      </c>
      <c r="BU6" s="34">
        <f t="shared" si="8"/>
        <v>59.8</v>
      </c>
      <c r="BV6" s="34">
        <f t="shared" si="8"/>
        <v>58.53</v>
      </c>
      <c r="BW6" s="34">
        <f t="shared" si="8"/>
        <v>57.93</v>
      </c>
      <c r="BX6" s="34">
        <f t="shared" si="8"/>
        <v>57.03</v>
      </c>
      <c r="BY6" s="34">
        <f t="shared" si="8"/>
        <v>55.84</v>
      </c>
      <c r="BZ6" s="34">
        <f t="shared" si="8"/>
        <v>57.08</v>
      </c>
      <c r="CA6" s="33" t="str">
        <f>IF(CA7="","",IF(CA7="-","【-】","【"&amp;SUBSTITUTE(TEXT(CA7,"#,##0.00"),"-","△")&amp;"】"))</f>
        <v>【60.55】</v>
      </c>
      <c r="CB6" s="34">
        <f>IF(CB7="",NA(),CB7)</f>
        <v>150</v>
      </c>
      <c r="CC6" s="34">
        <f t="shared" ref="CC6:CK6" si="9">IF(CC7="",NA(),CC7)</f>
        <v>150</v>
      </c>
      <c r="CD6" s="34">
        <f t="shared" si="9"/>
        <v>150</v>
      </c>
      <c r="CE6" s="34">
        <f t="shared" si="9"/>
        <v>150</v>
      </c>
      <c r="CF6" s="34">
        <f t="shared" si="9"/>
        <v>187.97</v>
      </c>
      <c r="CG6" s="34">
        <f t="shared" si="9"/>
        <v>266.57</v>
      </c>
      <c r="CH6" s="34">
        <f t="shared" si="9"/>
        <v>276.93</v>
      </c>
      <c r="CI6" s="34">
        <f t="shared" si="9"/>
        <v>283.73</v>
      </c>
      <c r="CJ6" s="34">
        <f t="shared" si="9"/>
        <v>287.57</v>
      </c>
      <c r="CK6" s="34">
        <f t="shared" si="9"/>
        <v>286.86</v>
      </c>
      <c r="CL6" s="33" t="str">
        <f>IF(CL7="","",IF(CL7="-","【-】","【"&amp;SUBSTITUTE(TEXT(CL7,"#,##0.00"),"-","△")&amp;"】"))</f>
        <v>【269.12】</v>
      </c>
      <c r="CM6" s="34">
        <f>IF(CM7="",NA(),CM7)</f>
        <v>58.24</v>
      </c>
      <c r="CN6" s="34">
        <f t="shared" ref="CN6:CV6" si="10">IF(CN7="",NA(),CN7)</f>
        <v>59.46</v>
      </c>
      <c r="CO6" s="34">
        <f t="shared" si="10"/>
        <v>62.38</v>
      </c>
      <c r="CP6" s="34">
        <f t="shared" si="10"/>
        <v>69.87</v>
      </c>
      <c r="CQ6" s="34">
        <f t="shared" si="10"/>
        <v>76.98</v>
      </c>
      <c r="CR6" s="34">
        <f t="shared" si="10"/>
        <v>58.06</v>
      </c>
      <c r="CS6" s="34">
        <f t="shared" si="10"/>
        <v>59.08</v>
      </c>
      <c r="CT6" s="34">
        <f t="shared" si="10"/>
        <v>58.25</v>
      </c>
      <c r="CU6" s="34">
        <f t="shared" si="10"/>
        <v>61.55</v>
      </c>
      <c r="CV6" s="34">
        <f t="shared" si="10"/>
        <v>57.22</v>
      </c>
      <c r="CW6" s="33" t="str">
        <f>IF(CW7="","",IF(CW7="-","【-】","【"&amp;SUBSTITUTE(TEXT(CW7,"#,##0.00"),"-","△")&amp;"】"))</f>
        <v>【59.35】</v>
      </c>
      <c r="CX6" s="34">
        <f>IF(CX7="",NA(),CX7)</f>
        <v>97.93</v>
      </c>
      <c r="CY6" s="34">
        <f t="shared" ref="CY6:DG6" si="11">IF(CY7="",NA(),CY7)</f>
        <v>97.71</v>
      </c>
      <c r="CZ6" s="34">
        <f t="shared" si="11"/>
        <v>96.06</v>
      </c>
      <c r="DA6" s="34">
        <f t="shared" si="11"/>
        <v>95.07</v>
      </c>
      <c r="DB6" s="34">
        <f t="shared" si="11"/>
        <v>98.3</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2">
      <c r="A7" s="27"/>
      <c r="B7" s="36">
        <v>2017</v>
      </c>
      <c r="C7" s="36">
        <v>453838</v>
      </c>
      <c r="D7" s="36">
        <v>47</v>
      </c>
      <c r="E7" s="36">
        <v>18</v>
      </c>
      <c r="F7" s="36">
        <v>0</v>
      </c>
      <c r="G7" s="36">
        <v>0</v>
      </c>
      <c r="H7" s="36" t="s">
        <v>110</v>
      </c>
      <c r="I7" s="36" t="s">
        <v>111</v>
      </c>
      <c r="J7" s="36" t="s">
        <v>112</v>
      </c>
      <c r="K7" s="36" t="s">
        <v>113</v>
      </c>
      <c r="L7" s="36" t="s">
        <v>114</v>
      </c>
      <c r="M7" s="36" t="s">
        <v>115</v>
      </c>
      <c r="N7" s="37" t="s">
        <v>116</v>
      </c>
      <c r="O7" s="37" t="s">
        <v>117</v>
      </c>
      <c r="P7" s="37">
        <v>9.5299999999999994</v>
      </c>
      <c r="Q7" s="37">
        <v>100</v>
      </c>
      <c r="R7" s="37">
        <v>2870</v>
      </c>
      <c r="S7" s="37">
        <v>7444</v>
      </c>
      <c r="T7" s="37">
        <v>95.19</v>
      </c>
      <c r="U7" s="37">
        <v>78.2</v>
      </c>
      <c r="V7" s="37">
        <v>707</v>
      </c>
      <c r="W7" s="37">
        <v>2.2000000000000002</v>
      </c>
      <c r="X7" s="37">
        <v>321.36</v>
      </c>
      <c r="Y7" s="37">
        <v>93.41</v>
      </c>
      <c r="Z7" s="37">
        <v>89.82</v>
      </c>
      <c r="AA7" s="37">
        <v>88.34</v>
      </c>
      <c r="AB7" s="37">
        <v>92.13</v>
      </c>
      <c r="AC7" s="37">
        <v>97.32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1400.76</v>
      </c>
      <c r="BG7" s="37">
        <v>1316.14</v>
      </c>
      <c r="BH7" s="37">
        <v>1415.66</v>
      </c>
      <c r="BI7" s="37">
        <v>1325.55</v>
      </c>
      <c r="BJ7" s="37">
        <v>1338.77</v>
      </c>
      <c r="BK7" s="37">
        <v>446.63</v>
      </c>
      <c r="BL7" s="37">
        <v>416.91</v>
      </c>
      <c r="BM7" s="37">
        <v>392.19</v>
      </c>
      <c r="BN7" s="37">
        <v>413.5</v>
      </c>
      <c r="BO7" s="37">
        <v>407.42</v>
      </c>
      <c r="BP7" s="37">
        <v>329.28</v>
      </c>
      <c r="BQ7" s="37">
        <v>87.19</v>
      </c>
      <c r="BR7" s="37">
        <v>93.93</v>
      </c>
      <c r="BS7" s="37">
        <v>88.99</v>
      </c>
      <c r="BT7" s="37">
        <v>81.239999999999995</v>
      </c>
      <c r="BU7" s="37">
        <v>59.8</v>
      </c>
      <c r="BV7" s="37">
        <v>58.53</v>
      </c>
      <c r="BW7" s="37">
        <v>57.93</v>
      </c>
      <c r="BX7" s="37">
        <v>57.03</v>
      </c>
      <c r="BY7" s="37">
        <v>55.84</v>
      </c>
      <c r="BZ7" s="37">
        <v>57.08</v>
      </c>
      <c r="CA7" s="37">
        <v>60.55</v>
      </c>
      <c r="CB7" s="37">
        <v>150</v>
      </c>
      <c r="CC7" s="37">
        <v>150</v>
      </c>
      <c r="CD7" s="37">
        <v>150</v>
      </c>
      <c r="CE7" s="37">
        <v>150</v>
      </c>
      <c r="CF7" s="37">
        <v>187.97</v>
      </c>
      <c r="CG7" s="37">
        <v>266.57</v>
      </c>
      <c r="CH7" s="37">
        <v>276.93</v>
      </c>
      <c r="CI7" s="37">
        <v>283.73</v>
      </c>
      <c r="CJ7" s="37">
        <v>287.57</v>
      </c>
      <c r="CK7" s="37">
        <v>286.86</v>
      </c>
      <c r="CL7" s="37">
        <v>269.12</v>
      </c>
      <c r="CM7" s="37">
        <v>58.24</v>
      </c>
      <c r="CN7" s="37">
        <v>59.46</v>
      </c>
      <c r="CO7" s="37">
        <v>62.38</v>
      </c>
      <c r="CP7" s="37">
        <v>69.87</v>
      </c>
      <c r="CQ7" s="37">
        <v>76.98</v>
      </c>
      <c r="CR7" s="37">
        <v>58.06</v>
      </c>
      <c r="CS7" s="37">
        <v>59.08</v>
      </c>
      <c r="CT7" s="37">
        <v>58.25</v>
      </c>
      <c r="CU7" s="37">
        <v>61.55</v>
      </c>
      <c r="CV7" s="37">
        <v>57.22</v>
      </c>
      <c r="CW7" s="37">
        <v>59.35</v>
      </c>
      <c r="CX7" s="37">
        <v>97.93</v>
      </c>
      <c r="CY7" s="37">
        <v>97.71</v>
      </c>
      <c r="CZ7" s="37">
        <v>96.06</v>
      </c>
      <c r="DA7" s="37">
        <v>95.07</v>
      </c>
      <c r="DB7" s="37">
        <v>98.3</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2019-02-26T23:56:40Z</cp:lastPrinted>
  <dcterms:created xsi:type="dcterms:W3CDTF">2018-12-03T09:42:02Z</dcterms:created>
  <dcterms:modified xsi:type="dcterms:W3CDTF">2019-02-27T02:15:05Z</dcterms:modified>
  <cp:category/>
</cp:coreProperties>
</file>